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hidePivotFieldList="1" autoCompressPictures="0"/>
  <bookViews>
    <workbookView xWindow="12060" yWindow="3585" windowWidth="21840" windowHeight="13740" tabRatio="770"/>
  </bookViews>
  <sheets>
    <sheet name="E1" sheetId="3" r:id="rId1"/>
    <sheet name="E2" sheetId="4" r:id="rId2"/>
    <sheet name="E3" sheetId="5" r:id="rId3"/>
    <sheet name="E4" sheetId="6" r:id="rId4"/>
    <sheet name="E5" sheetId="9" r:id="rId5"/>
    <sheet name="E6" sheetId="13" r:id="rId6"/>
    <sheet name="E7" sheetId="16" r:id="rId7"/>
    <sheet name="E8" sheetId="14" r:id="rId8"/>
    <sheet name="E9" sheetId="7" r:id="rId9"/>
    <sheet name="E10" sheetId="11" r:id="rId10"/>
    <sheet name="E11" sheetId="15" r:id="rId11"/>
    <sheet name="E12" sheetId="8" r:id="rId12"/>
    <sheet name="E13" sheetId="10" r:id="rId13"/>
    <sheet name="E14" sheetId="12" r:id="rId14"/>
    <sheet name="E15" sheetId="17" r:id="rId15"/>
    <sheet name="E16" sheetId="18" r:id="rId16"/>
    <sheet name="E17" sheetId="19" r:id="rId17"/>
    <sheet name="E18" sheetId="20" r:id="rId18"/>
    <sheet name="E19" sheetId="21" r:id="rId19"/>
    <sheet name="E20" sheetId="22" r:id="rId20"/>
    <sheet name="E21" sheetId="23" r:id="rId21"/>
    <sheet name="E22" sheetId="24" r:id="rId22"/>
    <sheet name="E23" sheetId="26" r:id="rId23"/>
    <sheet name="F1" sheetId="27" r:id="rId24"/>
    <sheet name="F2" sheetId="28" r:id="rId25"/>
    <sheet name="F3" sheetId="29" r:id="rId26"/>
    <sheet name="F4" sheetId="32" r:id="rId27"/>
    <sheet name="F5" sheetId="36" r:id="rId28"/>
    <sheet name="F6" sheetId="39" r:id="rId29"/>
    <sheet name="F7" sheetId="37" r:id="rId30"/>
    <sheet name="F8" sheetId="30" r:id="rId31"/>
    <sheet name="F9" sheetId="34" r:id="rId32"/>
    <sheet name="F10" sheetId="38" r:id="rId33"/>
    <sheet name="F11" sheetId="31" r:id="rId34"/>
    <sheet name="F12" sheetId="33" r:id="rId35"/>
    <sheet name="F13" sheetId="35" r:id="rId36"/>
    <sheet name="F14" sheetId="40" r:id="rId37"/>
    <sheet name="G1" sheetId="41" r:id="rId38"/>
    <sheet name="G2" sheetId="42" r:id="rId39"/>
    <sheet name="G3" sheetId="43" r:id="rId40"/>
    <sheet name="G4" sheetId="44" r:id="rId41"/>
    <sheet name="G5" sheetId="47" r:id="rId42"/>
    <sheet name="G6" sheetId="51" r:id="rId43"/>
    <sheet name="G7" sheetId="54" r:id="rId44"/>
    <sheet name="G8" sheetId="52" r:id="rId45"/>
    <sheet name="G9" sheetId="45" r:id="rId46"/>
    <sheet name="G10" sheetId="49" r:id="rId47"/>
    <sheet name="G11" sheetId="53" r:id="rId48"/>
    <sheet name="G12" sheetId="46" r:id="rId49"/>
    <sheet name="G13" sheetId="48" r:id="rId50"/>
    <sheet name="G14" sheetId="50" r:id="rId51"/>
    <sheet name="G15" sheetId="55" r:id="rId52"/>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K15" i="52" l="1"/>
  <c r="K17" i="52"/>
  <c r="K19" i="52"/>
  <c r="K20" i="52"/>
  <c r="K22" i="52"/>
  <c r="K23" i="52"/>
  <c r="K24" i="52"/>
  <c r="K25" i="52"/>
  <c r="K27" i="43"/>
  <c r="K13" i="43"/>
  <c r="K14" i="43"/>
  <c r="K15" i="43"/>
  <c r="K16" i="43"/>
  <c r="K17" i="43"/>
  <c r="K20" i="42"/>
  <c r="D25" i="38"/>
  <c r="D24" i="38"/>
  <c r="D23" i="38"/>
  <c r="D22" i="38"/>
  <c r="D21" i="38"/>
  <c r="D20" i="38"/>
  <c r="D17" i="38"/>
  <c r="D14" i="38"/>
  <c r="D13" i="38"/>
  <c r="D12" i="38"/>
  <c r="D30" i="38"/>
  <c r="D10" i="38"/>
  <c r="D9" i="38"/>
  <c r="C30" i="38"/>
  <c r="F15" i="37"/>
  <c r="D24" i="29"/>
  <c r="D23" i="29"/>
  <c r="D22" i="29"/>
  <c r="D21" i="29"/>
  <c r="D20" i="29"/>
  <c r="D19" i="29"/>
  <c r="D17" i="29"/>
  <c r="D15" i="29"/>
  <c r="D14" i="29"/>
  <c r="D13" i="29"/>
  <c r="D12" i="29"/>
  <c r="D9" i="29"/>
  <c r="H27" i="27"/>
  <c r="H15" i="27"/>
  <c r="F20" i="27"/>
  <c r="G23" i="24"/>
  <c r="G24" i="24"/>
  <c r="G25" i="24"/>
  <c r="F25" i="24"/>
  <c r="F26" i="24"/>
  <c r="F27" i="24"/>
  <c r="D19" i="24"/>
  <c r="D20" i="24"/>
  <c r="D21" i="24"/>
  <c r="D22" i="24"/>
  <c r="D23" i="24"/>
  <c r="D24" i="24"/>
  <c r="D25" i="24"/>
  <c r="D26" i="24"/>
  <c r="D27" i="24"/>
  <c r="G24" i="23"/>
  <c r="D24" i="23"/>
  <c r="H27" i="18"/>
  <c r="G28" i="12"/>
  <c r="F26" i="12"/>
  <c r="F27" i="12"/>
  <c r="F28" i="12"/>
  <c r="D28" i="15"/>
  <c r="G20" i="7"/>
  <c r="G15" i="7"/>
  <c r="G14" i="7"/>
  <c r="G10" i="7"/>
  <c r="D10" i="7"/>
  <c r="D11" i="7"/>
  <c r="D12" i="7"/>
  <c r="D14" i="7"/>
  <c r="D15" i="7"/>
  <c r="D16" i="7"/>
  <c r="D17" i="7"/>
  <c r="D18" i="7"/>
  <c r="D19" i="7"/>
  <c r="D20" i="7"/>
  <c r="G28" i="14"/>
  <c r="D28" i="14"/>
  <c r="G24" i="16"/>
  <c r="G25" i="16"/>
  <c r="D23" i="16"/>
  <c r="D24" i="16"/>
  <c r="D25" i="16"/>
  <c r="D26" i="16"/>
  <c r="G20" i="13"/>
  <c r="G21" i="13"/>
  <c r="G22" i="13"/>
  <c r="G23" i="13"/>
  <c r="D21" i="13"/>
  <c r="H26" i="3"/>
  <c r="H27" i="3"/>
  <c r="F26" i="3"/>
  <c r="G21" i="24" l="1"/>
  <c r="G22" i="24"/>
  <c r="K25" i="55" l="1"/>
  <c r="K10" i="48"/>
  <c r="K12" i="48"/>
  <c r="K14" i="48"/>
  <c r="K15" i="48"/>
  <c r="K30" i="48" s="1"/>
  <c r="K16" i="48"/>
  <c r="K17" i="48"/>
  <c r="K19" i="48"/>
  <c r="K20" i="48"/>
  <c r="K21" i="48"/>
  <c r="K22" i="48"/>
  <c r="K23" i="48"/>
  <c r="K24" i="48"/>
  <c r="K8" i="53"/>
  <c r="K9" i="53"/>
  <c r="K10" i="53"/>
  <c r="K12" i="53"/>
  <c r="K13" i="53"/>
  <c r="K14" i="53"/>
  <c r="K17" i="53"/>
  <c r="K20" i="53"/>
  <c r="K21" i="53"/>
  <c r="K22" i="53"/>
  <c r="K23" i="53"/>
  <c r="K24" i="53"/>
  <c r="K25" i="53"/>
  <c r="K30" i="52"/>
  <c r="K9" i="52"/>
  <c r="K10" i="52"/>
  <c r="K12" i="52"/>
  <c r="K13" i="52"/>
  <c r="K14" i="52"/>
  <c r="K28" i="52"/>
  <c r="K7" i="52"/>
  <c r="K8" i="44"/>
  <c r="K9" i="44"/>
  <c r="K10" i="44"/>
  <c r="K11" i="44"/>
  <c r="K12" i="44"/>
  <c r="K13" i="44"/>
  <c r="K14" i="44"/>
  <c r="K15" i="44"/>
  <c r="K16" i="44"/>
  <c r="K17" i="44"/>
  <c r="K19" i="44"/>
  <c r="K20" i="44"/>
  <c r="K21" i="44"/>
  <c r="K7" i="43"/>
  <c r="K10" i="42"/>
  <c r="K11" i="42"/>
  <c r="K12" i="42"/>
  <c r="K13" i="42"/>
  <c r="K15" i="42"/>
  <c r="K17" i="42"/>
  <c r="K19" i="42"/>
  <c r="K21" i="42"/>
  <c r="K22" i="42"/>
  <c r="K23" i="42"/>
  <c r="K24" i="42"/>
  <c r="K25" i="42"/>
  <c r="K26" i="42"/>
  <c r="K28" i="42"/>
  <c r="K8" i="41"/>
  <c r="K9" i="41"/>
  <c r="K10" i="41"/>
  <c r="K11" i="41"/>
  <c r="K12" i="41"/>
  <c r="K13" i="41"/>
  <c r="K14" i="41"/>
  <c r="K15" i="41"/>
  <c r="K16" i="41"/>
  <c r="K17" i="41"/>
  <c r="K19" i="41"/>
  <c r="K20" i="41"/>
  <c r="K21" i="41"/>
  <c r="K22" i="41"/>
  <c r="K23" i="41"/>
  <c r="K24" i="41"/>
  <c r="K25" i="41"/>
  <c r="K26" i="41"/>
  <c r="K27" i="41"/>
  <c r="K28" i="41"/>
  <c r="F14" i="33"/>
  <c r="F15" i="33"/>
  <c r="F17" i="33"/>
  <c r="F19" i="33"/>
  <c r="F20" i="33"/>
  <c r="F22" i="33"/>
  <c r="F23" i="33"/>
  <c r="F24" i="33"/>
  <c r="F26" i="33"/>
  <c r="F9" i="33"/>
  <c r="E30" i="38"/>
  <c r="F8" i="38" s="1"/>
  <c r="F20" i="38"/>
  <c r="F24" i="38"/>
  <c r="E30" i="29"/>
  <c r="F10" i="29" s="1"/>
  <c r="F9" i="29"/>
  <c r="F11" i="29"/>
  <c r="F12" i="29"/>
  <c r="F13" i="29"/>
  <c r="F14" i="29"/>
  <c r="F15" i="29"/>
  <c r="F16" i="29"/>
  <c r="F17" i="29"/>
  <c r="F19" i="29"/>
  <c r="F20" i="29"/>
  <c r="F21" i="29"/>
  <c r="F22" i="29"/>
  <c r="F23" i="29"/>
  <c r="F24" i="29"/>
  <c r="F25" i="29"/>
  <c r="F26" i="29"/>
  <c r="F27" i="29"/>
  <c r="I27" i="27"/>
  <c r="I7" i="27"/>
  <c r="F15" i="27"/>
  <c r="F11" i="27"/>
  <c r="G18" i="26"/>
  <c r="G19" i="26"/>
  <c r="G18" i="24"/>
  <c r="G26" i="24"/>
  <c r="G27" i="24"/>
  <c r="E30" i="24"/>
  <c r="F7" i="24" s="1"/>
  <c r="E30" i="23"/>
  <c r="G24" i="22"/>
  <c r="E30" i="21"/>
  <c r="I28" i="19"/>
  <c r="G18" i="12"/>
  <c r="E30" i="10"/>
  <c r="F10" i="10" s="1"/>
  <c r="G24" i="8"/>
  <c r="D24" i="8"/>
  <c r="E30" i="11"/>
  <c r="G28" i="7"/>
  <c r="G25" i="7"/>
  <c r="G16" i="7"/>
  <c r="G17" i="7"/>
  <c r="G11" i="7"/>
  <c r="C30" i="7"/>
  <c r="D21" i="7" s="1"/>
  <c r="D7" i="7"/>
  <c r="D8" i="7"/>
  <c r="D25" i="7"/>
  <c r="D26" i="7"/>
  <c r="D28" i="7"/>
  <c r="G24" i="13"/>
  <c r="G24" i="9"/>
  <c r="G8" i="6"/>
  <c r="G9" i="6"/>
  <c r="G10" i="6"/>
  <c r="G11" i="6"/>
  <c r="G12" i="6"/>
  <c r="G13" i="6"/>
  <c r="G14" i="6"/>
  <c r="G15" i="6"/>
  <c r="G16" i="6"/>
  <c r="G17" i="6"/>
  <c r="G18" i="6"/>
  <c r="G19" i="6"/>
  <c r="G20" i="6"/>
  <c r="G21" i="6"/>
  <c r="G22" i="6"/>
  <c r="G23" i="6"/>
  <c r="G24" i="6"/>
  <c r="G25" i="6"/>
  <c r="G26" i="6"/>
  <c r="G27" i="6"/>
  <c r="E30" i="6"/>
  <c r="F14" i="6" s="1"/>
  <c r="I28" i="4"/>
  <c r="G30" i="3"/>
  <c r="H18" i="3" s="1"/>
  <c r="H30" i="3" s="1"/>
  <c r="K9" i="48"/>
  <c r="C30" i="40"/>
  <c r="E30" i="33"/>
  <c r="F16" i="33" s="1"/>
  <c r="C30" i="29"/>
  <c r="C30" i="24"/>
  <c r="D11" i="24"/>
  <c r="D12" i="24"/>
  <c r="D13" i="24"/>
  <c r="D14" i="24"/>
  <c r="D15" i="24"/>
  <c r="C30" i="23"/>
  <c r="D21" i="23" s="1"/>
  <c r="G18" i="22"/>
  <c r="G19" i="22"/>
  <c r="G20" i="22"/>
  <c r="G21" i="22"/>
  <c r="C30" i="22"/>
  <c r="D19" i="22" s="1"/>
  <c r="E30" i="12"/>
  <c r="F8" i="12" s="1"/>
  <c r="C30" i="12"/>
  <c r="D12" i="12" s="1"/>
  <c r="D22" i="12"/>
  <c r="D23" i="12"/>
  <c r="C30" i="8"/>
  <c r="D16" i="8"/>
  <c r="D17" i="8"/>
  <c r="D18" i="8"/>
  <c r="D19" i="8"/>
  <c r="D20" i="8"/>
  <c r="D21" i="8"/>
  <c r="D22" i="8"/>
  <c r="D23" i="8"/>
  <c r="C30" i="15"/>
  <c r="G17" i="11"/>
  <c r="G18" i="11"/>
  <c r="G19" i="11"/>
  <c r="G20" i="11"/>
  <c r="G21" i="11"/>
  <c r="G22" i="11"/>
  <c r="G23" i="11"/>
  <c r="G24" i="11"/>
  <c r="G25" i="11"/>
  <c r="C30" i="11"/>
  <c r="D16" i="11" s="1"/>
  <c r="D17" i="11"/>
  <c r="D21" i="11"/>
  <c r="G18" i="7"/>
  <c r="G19" i="7"/>
  <c r="G21" i="7"/>
  <c r="G8" i="7"/>
  <c r="C30" i="13"/>
  <c r="D11" i="13" s="1"/>
  <c r="G11" i="13"/>
  <c r="K9" i="43"/>
  <c r="K10" i="43"/>
  <c r="K11" i="43"/>
  <c r="K12" i="43"/>
  <c r="K19" i="43"/>
  <c r="K20" i="43"/>
  <c r="K21" i="43"/>
  <c r="K22" i="43"/>
  <c r="K23" i="43"/>
  <c r="K24" i="43"/>
  <c r="K25" i="43"/>
  <c r="K9" i="42"/>
  <c r="F12" i="33"/>
  <c r="F7" i="38"/>
  <c r="I11" i="28"/>
  <c r="C30" i="28"/>
  <c r="D11" i="28" s="1"/>
  <c r="D9" i="28"/>
  <c r="D10" i="28"/>
  <c r="D13" i="28"/>
  <c r="D14" i="28"/>
  <c r="D15" i="28"/>
  <c r="D17" i="28"/>
  <c r="D19" i="28"/>
  <c r="D20" i="28"/>
  <c r="D22" i="28"/>
  <c r="D23" i="28"/>
  <c r="D24" i="28"/>
  <c r="D25" i="28"/>
  <c r="D26" i="28"/>
  <c r="D27" i="28"/>
  <c r="D28" i="28"/>
  <c r="I9" i="27"/>
  <c r="I16" i="27"/>
  <c r="G30" i="27"/>
  <c r="H22" i="27" s="1"/>
  <c r="E30" i="27"/>
  <c r="G9" i="7"/>
  <c r="G12" i="7"/>
  <c r="G26" i="7"/>
  <c r="G27" i="7"/>
  <c r="E30" i="14"/>
  <c r="F10" i="14" s="1"/>
  <c r="G23" i="16"/>
  <c r="G7" i="16"/>
  <c r="G8" i="16"/>
  <c r="G9" i="16"/>
  <c r="G10" i="16"/>
  <c r="G11" i="16"/>
  <c r="G12" i="16"/>
  <c r="G13" i="16"/>
  <c r="G14" i="16"/>
  <c r="G15" i="16"/>
  <c r="G16" i="16"/>
  <c r="G17" i="16"/>
  <c r="G18" i="16"/>
  <c r="G19" i="16"/>
  <c r="G20" i="16"/>
  <c r="G21" i="16"/>
  <c r="G22" i="16"/>
  <c r="G26" i="16"/>
  <c r="G27" i="16"/>
  <c r="G30" i="16"/>
  <c r="K26" i="48"/>
  <c r="K7" i="53"/>
  <c r="J30" i="52"/>
  <c r="K22" i="44"/>
  <c r="K23" i="44"/>
  <c r="K24" i="44"/>
  <c r="K25" i="44"/>
  <c r="K26" i="44"/>
  <c r="K27" i="44"/>
  <c r="J30" i="42"/>
  <c r="E30" i="37"/>
  <c r="I8" i="27"/>
  <c r="I10" i="27"/>
  <c r="I11" i="27"/>
  <c r="I12" i="27"/>
  <c r="I13" i="27"/>
  <c r="I14" i="27"/>
  <c r="I15" i="27"/>
  <c r="I17" i="27"/>
  <c r="I19" i="27"/>
  <c r="I20" i="27"/>
  <c r="I21" i="27"/>
  <c r="I22" i="27"/>
  <c r="I23" i="27"/>
  <c r="I24" i="27"/>
  <c r="I25" i="27"/>
  <c r="I26" i="27"/>
  <c r="I28" i="27"/>
  <c r="H8" i="27"/>
  <c r="H13" i="27"/>
  <c r="H21" i="27"/>
  <c r="F9" i="27"/>
  <c r="F10" i="27"/>
  <c r="F12" i="27"/>
  <c r="F13" i="27"/>
  <c r="F17" i="27"/>
  <c r="F19" i="27"/>
  <c r="F21" i="27"/>
  <c r="F22" i="27"/>
  <c r="F23" i="27"/>
  <c r="F24" i="27"/>
  <c r="F25" i="27"/>
  <c r="F26" i="27"/>
  <c r="F28" i="27"/>
  <c r="G23" i="22"/>
  <c r="G7" i="22"/>
  <c r="G30" i="22" s="1"/>
  <c r="G8" i="22"/>
  <c r="G9" i="22"/>
  <c r="G10" i="22"/>
  <c r="G11" i="22"/>
  <c r="G12" i="22"/>
  <c r="G13" i="22"/>
  <c r="G14" i="22"/>
  <c r="G15" i="22"/>
  <c r="G16" i="22"/>
  <c r="G17" i="22"/>
  <c r="G22" i="22"/>
  <c r="G25" i="22"/>
  <c r="G26" i="22"/>
  <c r="G27" i="22"/>
  <c r="G28" i="22"/>
  <c r="D22" i="22"/>
  <c r="D9" i="24"/>
  <c r="F24" i="12"/>
  <c r="F20" i="12"/>
  <c r="F21" i="12"/>
  <c r="F23" i="12"/>
  <c r="D8" i="12"/>
  <c r="G23" i="8"/>
  <c r="G7" i="8"/>
  <c r="G30" i="8" s="1"/>
  <c r="G8" i="8"/>
  <c r="G9" i="8"/>
  <c r="G10" i="8"/>
  <c r="G11" i="8"/>
  <c r="G12" i="8"/>
  <c r="G13" i="8"/>
  <c r="G14" i="8"/>
  <c r="G15" i="8"/>
  <c r="G16" i="8"/>
  <c r="G17" i="8"/>
  <c r="G18" i="8"/>
  <c r="G19" i="8"/>
  <c r="G20" i="8"/>
  <c r="G21" i="8"/>
  <c r="G22" i="8"/>
  <c r="G25" i="8"/>
  <c r="G26" i="8"/>
  <c r="G27" i="8"/>
  <c r="G28" i="8"/>
  <c r="E30" i="15"/>
  <c r="F7" i="15" s="1"/>
  <c r="F10" i="15"/>
  <c r="F16" i="15"/>
  <c r="F17" i="15"/>
  <c r="F18" i="15"/>
  <c r="F20" i="15"/>
  <c r="F21" i="15"/>
  <c r="F22" i="15"/>
  <c r="F23" i="15"/>
  <c r="F24" i="15"/>
  <c r="F25" i="15"/>
  <c r="F26" i="15"/>
  <c r="F27" i="15"/>
  <c r="F28" i="15"/>
  <c r="G8" i="11"/>
  <c r="G9" i="11"/>
  <c r="G10" i="11"/>
  <c r="G11" i="11"/>
  <c r="G12" i="11"/>
  <c r="G13" i="11"/>
  <c r="G14" i="11"/>
  <c r="G15" i="11"/>
  <c r="G16" i="11"/>
  <c r="G26" i="11"/>
  <c r="G27" i="11"/>
  <c r="G28" i="11"/>
  <c r="G7" i="11"/>
  <c r="D8" i="11"/>
  <c r="D9" i="11"/>
  <c r="D10" i="11"/>
  <c r="D11" i="11"/>
  <c r="D13" i="11"/>
  <c r="D25" i="11"/>
  <c r="D26" i="11"/>
  <c r="D27" i="11"/>
  <c r="D28" i="11"/>
  <c r="G7" i="7"/>
  <c r="G30" i="7" s="1"/>
  <c r="H23" i="16"/>
  <c r="H7" i="16"/>
  <c r="H8" i="16"/>
  <c r="H9" i="16"/>
  <c r="H10" i="16"/>
  <c r="H11" i="16"/>
  <c r="H12" i="16"/>
  <c r="H13" i="16"/>
  <c r="H14" i="16"/>
  <c r="H15" i="16"/>
  <c r="H16" i="16"/>
  <c r="H17" i="16"/>
  <c r="H18" i="16"/>
  <c r="H19" i="16"/>
  <c r="H20" i="16"/>
  <c r="H21" i="16"/>
  <c r="H22" i="16"/>
  <c r="H26" i="16"/>
  <c r="H27" i="16"/>
  <c r="C30" i="16"/>
  <c r="D30" i="16" s="1"/>
  <c r="I7" i="4"/>
  <c r="E30" i="55"/>
  <c r="G30" i="55"/>
  <c r="H30" i="55"/>
  <c r="K8" i="43"/>
  <c r="G30" i="19"/>
  <c r="H16" i="19" s="1"/>
  <c r="C30" i="19"/>
  <c r="D23" i="19" s="1"/>
  <c r="G22" i="9"/>
  <c r="C30" i="9"/>
  <c r="D24" i="9" s="1"/>
  <c r="G30" i="4"/>
  <c r="K7" i="44"/>
  <c r="G12" i="13"/>
  <c r="G13" i="13"/>
  <c r="G14" i="13"/>
  <c r="G15" i="13"/>
  <c r="G16" i="13"/>
  <c r="G17" i="13"/>
  <c r="G19" i="13"/>
  <c r="C30" i="53"/>
  <c r="G30" i="53"/>
  <c r="C30" i="52"/>
  <c r="H30" i="44"/>
  <c r="F30" i="42"/>
  <c r="G30" i="42"/>
  <c r="I19" i="28"/>
  <c r="I20" i="28"/>
  <c r="G25" i="13"/>
  <c r="G26" i="13"/>
  <c r="G27" i="13"/>
  <c r="G21" i="9"/>
  <c r="G23" i="9"/>
  <c r="G25" i="9"/>
  <c r="G26" i="9"/>
  <c r="F19" i="37"/>
  <c r="F28" i="37"/>
  <c r="F12" i="37"/>
  <c r="F30" i="43"/>
  <c r="J30" i="41"/>
  <c r="I28" i="28"/>
  <c r="H30" i="42"/>
  <c r="G8" i="26"/>
  <c r="G9" i="26"/>
  <c r="G10" i="26"/>
  <c r="G11" i="26"/>
  <c r="G12" i="26"/>
  <c r="G13" i="26"/>
  <c r="G14" i="26"/>
  <c r="G15" i="26"/>
  <c r="G16" i="26"/>
  <c r="G17" i="26"/>
  <c r="G20" i="26"/>
  <c r="G21" i="26"/>
  <c r="G22" i="26"/>
  <c r="G23" i="26"/>
  <c r="G24" i="26"/>
  <c r="G25" i="26"/>
  <c r="G26" i="26"/>
  <c r="G27" i="26"/>
  <c r="G28" i="26"/>
  <c r="G8" i="23"/>
  <c r="G9" i="23"/>
  <c r="G10" i="23"/>
  <c r="G11" i="23"/>
  <c r="G12" i="23"/>
  <c r="G13" i="23"/>
  <c r="G14" i="23"/>
  <c r="G15" i="23"/>
  <c r="G16" i="23"/>
  <c r="G17" i="23"/>
  <c r="G18" i="23"/>
  <c r="G19" i="23"/>
  <c r="G20" i="23"/>
  <c r="G21" i="23"/>
  <c r="G22" i="23"/>
  <c r="G23" i="23"/>
  <c r="G25" i="23"/>
  <c r="G26" i="23"/>
  <c r="G27" i="23"/>
  <c r="G8" i="24"/>
  <c r="G9" i="24"/>
  <c r="G10" i="24"/>
  <c r="G11" i="24"/>
  <c r="G12" i="24"/>
  <c r="G13" i="24"/>
  <c r="G14" i="24"/>
  <c r="G15" i="24"/>
  <c r="G16" i="24"/>
  <c r="G17" i="24"/>
  <c r="G19" i="24"/>
  <c r="G20" i="24"/>
  <c r="G8" i="21"/>
  <c r="G9" i="21"/>
  <c r="G10" i="21"/>
  <c r="G11" i="21"/>
  <c r="G12" i="21"/>
  <c r="G13" i="21"/>
  <c r="G14" i="21"/>
  <c r="G15" i="21"/>
  <c r="G16" i="21"/>
  <c r="G17" i="21"/>
  <c r="G18" i="21"/>
  <c r="G19" i="21"/>
  <c r="G20" i="21"/>
  <c r="G21" i="21"/>
  <c r="G22" i="21"/>
  <c r="G23" i="21"/>
  <c r="G24" i="21"/>
  <c r="G25" i="21"/>
  <c r="G26" i="21"/>
  <c r="G27" i="21"/>
  <c r="I8" i="20"/>
  <c r="I9" i="20"/>
  <c r="I10" i="20"/>
  <c r="I11" i="20"/>
  <c r="I12" i="20"/>
  <c r="I13" i="20"/>
  <c r="I14" i="20"/>
  <c r="I15" i="20"/>
  <c r="I16" i="20"/>
  <c r="I17" i="20"/>
  <c r="I18" i="20"/>
  <c r="I19" i="20"/>
  <c r="I20" i="20"/>
  <c r="I21" i="20"/>
  <c r="I22" i="20"/>
  <c r="I23" i="20"/>
  <c r="I24" i="20"/>
  <c r="I25" i="20"/>
  <c r="I26" i="20"/>
  <c r="I27" i="20"/>
  <c r="I28" i="20"/>
  <c r="I8" i="19"/>
  <c r="I9" i="19"/>
  <c r="I10" i="19"/>
  <c r="I11" i="19"/>
  <c r="I12" i="19"/>
  <c r="I13" i="19"/>
  <c r="I14" i="19"/>
  <c r="I15" i="19"/>
  <c r="I16" i="19"/>
  <c r="I17" i="19"/>
  <c r="I18" i="19"/>
  <c r="I19" i="19"/>
  <c r="I20" i="19"/>
  <c r="I21" i="19"/>
  <c r="I22" i="19"/>
  <c r="I23" i="19"/>
  <c r="I24" i="19"/>
  <c r="I25" i="19"/>
  <c r="I26" i="19"/>
  <c r="I27" i="19"/>
  <c r="G8" i="12"/>
  <c r="G9" i="12"/>
  <c r="G10" i="12"/>
  <c r="G11" i="12"/>
  <c r="G12" i="12"/>
  <c r="G13" i="12"/>
  <c r="G14" i="12"/>
  <c r="G15" i="12"/>
  <c r="G16" i="12"/>
  <c r="G17" i="12"/>
  <c r="G19" i="12"/>
  <c r="G20" i="12"/>
  <c r="G21" i="12"/>
  <c r="G22" i="12"/>
  <c r="G23" i="12"/>
  <c r="G24" i="12"/>
  <c r="G25" i="12"/>
  <c r="G26" i="12"/>
  <c r="G27" i="12"/>
  <c r="G8" i="10"/>
  <c r="G9" i="10"/>
  <c r="G10" i="10"/>
  <c r="G11" i="10"/>
  <c r="G12" i="10"/>
  <c r="G13" i="10"/>
  <c r="G14" i="10"/>
  <c r="G15" i="10"/>
  <c r="G16" i="10"/>
  <c r="G17" i="10"/>
  <c r="G18" i="10"/>
  <c r="G19" i="10"/>
  <c r="G20" i="10"/>
  <c r="G21" i="10"/>
  <c r="G22" i="10"/>
  <c r="G23" i="10"/>
  <c r="G24" i="10"/>
  <c r="G25" i="10"/>
  <c r="G26" i="10"/>
  <c r="G27" i="10"/>
  <c r="G8" i="15"/>
  <c r="G9" i="15"/>
  <c r="G10" i="15"/>
  <c r="G11" i="15"/>
  <c r="G12" i="15"/>
  <c r="G13" i="15"/>
  <c r="G14" i="15"/>
  <c r="G15" i="15"/>
  <c r="G16" i="15"/>
  <c r="G17" i="15"/>
  <c r="G18" i="15"/>
  <c r="G19" i="15"/>
  <c r="G20" i="15"/>
  <c r="G21" i="15"/>
  <c r="G22" i="15"/>
  <c r="G23" i="15"/>
  <c r="G24" i="15"/>
  <c r="G25" i="15"/>
  <c r="G26" i="15"/>
  <c r="G27" i="15"/>
  <c r="G28" i="15"/>
  <c r="G8" i="14"/>
  <c r="G9" i="14"/>
  <c r="G10" i="14"/>
  <c r="G11" i="14"/>
  <c r="G12" i="14"/>
  <c r="G13" i="14"/>
  <c r="G14" i="14"/>
  <c r="G15" i="14"/>
  <c r="G16" i="14"/>
  <c r="G17" i="14"/>
  <c r="G18" i="14"/>
  <c r="G19" i="14"/>
  <c r="G20" i="14"/>
  <c r="G21" i="14"/>
  <c r="G22" i="14"/>
  <c r="G23" i="14"/>
  <c r="G24" i="14"/>
  <c r="G25" i="14"/>
  <c r="G26" i="14"/>
  <c r="G27" i="14"/>
  <c r="G7" i="6"/>
  <c r="G7" i="23"/>
  <c r="D30" i="43"/>
  <c r="E30" i="18"/>
  <c r="G7" i="12"/>
  <c r="G30" i="12" s="1"/>
  <c r="H28" i="12" s="1"/>
  <c r="G7" i="10"/>
  <c r="C30" i="4"/>
  <c r="D28" i="4" s="1"/>
  <c r="I8" i="28"/>
  <c r="I9" i="28"/>
  <c r="I10" i="28"/>
  <c r="I12" i="28"/>
  <c r="I13" i="28"/>
  <c r="I14" i="28"/>
  <c r="I15" i="28"/>
  <c r="I16" i="28"/>
  <c r="I17" i="28"/>
  <c r="I21" i="28"/>
  <c r="I22" i="28"/>
  <c r="I23" i="28"/>
  <c r="I24" i="28"/>
  <c r="I25" i="28"/>
  <c r="I26" i="28"/>
  <c r="I27" i="28"/>
  <c r="I7" i="28"/>
  <c r="G7" i="24"/>
  <c r="G7" i="21"/>
  <c r="G30" i="21" s="1"/>
  <c r="E30" i="20"/>
  <c r="F22" i="20" s="1"/>
  <c r="G7" i="14"/>
  <c r="G7" i="13"/>
  <c r="G30" i="13" s="1"/>
  <c r="G8" i="13"/>
  <c r="G9" i="13"/>
  <c r="G10" i="13"/>
  <c r="G8" i="9"/>
  <c r="G7" i="9"/>
  <c r="G30" i="9" s="1"/>
  <c r="G9" i="9"/>
  <c r="G10" i="9"/>
  <c r="G11" i="9"/>
  <c r="G12" i="9"/>
  <c r="G13" i="9"/>
  <c r="G14" i="9"/>
  <c r="G15" i="9"/>
  <c r="G16" i="9"/>
  <c r="G17" i="9"/>
  <c r="G18" i="9"/>
  <c r="G19" i="9"/>
  <c r="G20" i="9"/>
  <c r="G27" i="9"/>
  <c r="G28" i="9"/>
  <c r="E30" i="9"/>
  <c r="F30" i="9"/>
  <c r="E30" i="3"/>
  <c r="F19" i="3" s="1"/>
  <c r="E30" i="42"/>
  <c r="C30" i="26"/>
  <c r="D18" i="26" s="1"/>
  <c r="D30" i="26" s="1"/>
  <c r="G30" i="18"/>
  <c r="H18" i="18" s="1"/>
  <c r="G21" i="17"/>
  <c r="G22" i="17"/>
  <c r="G23" i="17"/>
  <c r="G24" i="17"/>
  <c r="C30" i="17"/>
  <c r="C30" i="6"/>
  <c r="H13" i="3"/>
  <c r="G7" i="26"/>
  <c r="G30" i="26" s="1"/>
  <c r="E30" i="19"/>
  <c r="C30" i="18"/>
  <c r="D18" i="18" s="1"/>
  <c r="C30" i="3"/>
  <c r="D18" i="3" s="1"/>
  <c r="D9" i="3"/>
  <c r="D10" i="3"/>
  <c r="D11" i="3"/>
  <c r="D12" i="3"/>
  <c r="D13" i="3"/>
  <c r="D14" i="3"/>
  <c r="D15" i="3"/>
  <c r="D16" i="3"/>
  <c r="D17" i="3"/>
  <c r="D19" i="3"/>
  <c r="D20" i="3"/>
  <c r="D21" i="3"/>
  <c r="D22" i="3"/>
  <c r="D23" i="3"/>
  <c r="D24" i="3"/>
  <c r="D25" i="3"/>
  <c r="D26" i="3"/>
  <c r="D27" i="3"/>
  <c r="D28" i="3"/>
  <c r="G30" i="5"/>
  <c r="H28" i="5" s="1"/>
  <c r="D30" i="42"/>
  <c r="C30" i="42"/>
  <c r="K7" i="41"/>
  <c r="I30" i="41"/>
  <c r="C30" i="10"/>
  <c r="D15" i="10" s="1"/>
  <c r="G7" i="15"/>
  <c r="I8" i="18"/>
  <c r="I7" i="18"/>
  <c r="I9" i="18"/>
  <c r="I10" i="18"/>
  <c r="I11" i="18"/>
  <c r="I12" i="18"/>
  <c r="I13" i="18"/>
  <c r="I14" i="18"/>
  <c r="I15" i="18"/>
  <c r="I16" i="18"/>
  <c r="I17" i="18"/>
  <c r="I18" i="18"/>
  <c r="I19" i="18"/>
  <c r="I20" i="18"/>
  <c r="I21" i="18"/>
  <c r="I22" i="18"/>
  <c r="I23" i="18"/>
  <c r="I24" i="18"/>
  <c r="I25" i="18"/>
  <c r="I26" i="18"/>
  <c r="I27" i="18"/>
  <c r="I28" i="18"/>
  <c r="I18" i="3"/>
  <c r="I19" i="3"/>
  <c r="C30" i="21"/>
  <c r="D16" i="21" s="1"/>
  <c r="I7" i="3"/>
  <c r="I8" i="3"/>
  <c r="I9" i="3"/>
  <c r="I10" i="3"/>
  <c r="I11" i="3"/>
  <c r="I12" i="3"/>
  <c r="I13" i="3"/>
  <c r="I14" i="3"/>
  <c r="I15" i="3"/>
  <c r="I16" i="3"/>
  <c r="I17" i="3"/>
  <c r="I20" i="3"/>
  <c r="I21" i="3"/>
  <c r="I22" i="3"/>
  <c r="I23" i="3"/>
  <c r="I24" i="3"/>
  <c r="I25" i="3"/>
  <c r="I26" i="3"/>
  <c r="I27" i="3"/>
  <c r="I28" i="3"/>
  <c r="I7" i="19"/>
  <c r="C30" i="14"/>
  <c r="D9" i="14" s="1"/>
  <c r="D7" i="14"/>
  <c r="D10" i="14"/>
  <c r="D11" i="14"/>
  <c r="D12" i="14"/>
  <c r="D13" i="14"/>
  <c r="D14" i="14"/>
  <c r="D15" i="14"/>
  <c r="D16" i="14"/>
  <c r="D17" i="14"/>
  <c r="D18" i="14"/>
  <c r="D19" i="14"/>
  <c r="D20" i="14"/>
  <c r="D21" i="14"/>
  <c r="D22" i="14"/>
  <c r="D23" i="14"/>
  <c r="D24" i="14"/>
  <c r="D25" i="14"/>
  <c r="D26" i="14"/>
  <c r="D27" i="14"/>
  <c r="I28" i="5"/>
  <c r="E30" i="4"/>
  <c r="C30" i="48"/>
  <c r="G30" i="44"/>
  <c r="F30" i="44"/>
  <c r="E30" i="44"/>
  <c r="D30" i="44"/>
  <c r="C30" i="44"/>
  <c r="H30" i="41"/>
  <c r="G30" i="41"/>
  <c r="F30" i="41"/>
  <c r="E30" i="41"/>
  <c r="D30" i="41"/>
  <c r="C30" i="41"/>
  <c r="I7" i="20"/>
  <c r="G30" i="20"/>
  <c r="C30" i="20"/>
  <c r="G7" i="17"/>
  <c r="G8" i="17"/>
  <c r="G9" i="17"/>
  <c r="G10" i="17"/>
  <c r="G11" i="17"/>
  <c r="G12" i="17"/>
  <c r="G13" i="17"/>
  <c r="G14" i="17"/>
  <c r="G15" i="17"/>
  <c r="G16" i="17"/>
  <c r="G17" i="17"/>
  <c r="G18" i="17"/>
  <c r="G19" i="17"/>
  <c r="G20" i="17"/>
  <c r="G25" i="17"/>
  <c r="G26" i="17"/>
  <c r="G27" i="17"/>
  <c r="G28" i="17"/>
  <c r="I7" i="5"/>
  <c r="I8" i="5"/>
  <c r="I9" i="5"/>
  <c r="I10" i="5"/>
  <c r="I11" i="5"/>
  <c r="I12" i="5"/>
  <c r="I13" i="5"/>
  <c r="I14" i="5"/>
  <c r="I15" i="5"/>
  <c r="I16" i="5"/>
  <c r="I17" i="5"/>
  <c r="I18" i="5"/>
  <c r="I19" i="5"/>
  <c r="I20" i="5"/>
  <c r="I21" i="5"/>
  <c r="I22" i="5"/>
  <c r="I23" i="5"/>
  <c r="I24" i="5"/>
  <c r="I25" i="5"/>
  <c r="I26" i="5"/>
  <c r="I27" i="5"/>
  <c r="E30" i="5"/>
  <c r="F26" i="5" s="1"/>
  <c r="C30" i="5"/>
  <c r="D16" i="5" s="1"/>
  <c r="I8" i="4"/>
  <c r="I9" i="4"/>
  <c r="I10" i="4"/>
  <c r="I11" i="4"/>
  <c r="I12" i="4"/>
  <c r="I13" i="4"/>
  <c r="I14" i="4"/>
  <c r="I15" i="4"/>
  <c r="I16" i="4"/>
  <c r="I17" i="4"/>
  <c r="I18" i="4"/>
  <c r="I19" i="4"/>
  <c r="I20" i="4"/>
  <c r="I21" i="4"/>
  <c r="I22" i="4"/>
  <c r="I23" i="4"/>
  <c r="I24" i="4"/>
  <c r="I25" i="4"/>
  <c r="I26" i="4"/>
  <c r="I27" i="4"/>
  <c r="F21" i="3"/>
  <c r="F27" i="19"/>
  <c r="D12" i="13"/>
  <c r="D13" i="13"/>
  <c r="D15" i="13"/>
  <c r="D19" i="13"/>
  <c r="D14" i="13"/>
  <c r="D16" i="13"/>
  <c r="D20" i="13"/>
  <c r="F18" i="3"/>
  <c r="F23" i="3"/>
  <c r="F10" i="33"/>
  <c r="D26" i="26"/>
  <c r="D22" i="26"/>
  <c r="D14" i="26"/>
  <c r="D10" i="26"/>
  <c r="D25" i="26"/>
  <c r="D21" i="26"/>
  <c r="D17" i="26"/>
  <c r="D13" i="26"/>
  <c r="D9" i="26"/>
  <c r="D28" i="26"/>
  <c r="D24" i="26"/>
  <c r="D20" i="26"/>
  <c r="D16" i="26"/>
  <c r="D12" i="26"/>
  <c r="D8" i="26"/>
  <c r="D27" i="26"/>
  <c r="D23" i="26"/>
  <c r="D19" i="26"/>
  <c r="D15" i="26"/>
  <c r="D11" i="26"/>
  <c r="D7" i="26"/>
  <c r="D27" i="23"/>
  <c r="D19" i="23"/>
  <c r="D11" i="23"/>
  <c r="D7" i="23"/>
  <c r="D26" i="23"/>
  <c r="D14" i="23"/>
  <c r="D10" i="23"/>
  <c r="D17" i="23"/>
  <c r="D13" i="23"/>
  <c r="D9" i="23"/>
  <c r="D16" i="23"/>
  <c r="D12" i="23"/>
  <c r="D8" i="23"/>
  <c r="D26" i="22"/>
  <c r="D14" i="22"/>
  <c r="D10" i="22"/>
  <c r="D21" i="22"/>
  <c r="D17" i="22"/>
  <c r="D13" i="22"/>
  <c r="D9" i="22"/>
  <c r="D28" i="22"/>
  <c r="D16" i="22"/>
  <c r="D12" i="22"/>
  <c r="D8" i="22"/>
  <c r="D27" i="22"/>
  <c r="D15" i="22"/>
  <c r="D11" i="22"/>
  <c r="D7" i="22"/>
  <c r="D7" i="24"/>
  <c r="D26" i="21"/>
  <c r="D18" i="21"/>
  <c r="D27" i="21"/>
  <c r="D11" i="21"/>
  <c r="D20" i="21"/>
  <c r="D23" i="21"/>
  <c r="H16" i="20"/>
  <c r="H27" i="20"/>
  <c r="H23" i="20"/>
  <c r="H19" i="20"/>
  <c r="H15" i="20"/>
  <c r="H11" i="20"/>
  <c r="H7" i="20"/>
  <c r="H26" i="20"/>
  <c r="H22" i="20"/>
  <c r="H18" i="20"/>
  <c r="H14" i="20"/>
  <c r="H10" i="20"/>
  <c r="H25" i="20"/>
  <c r="H21" i="20"/>
  <c r="H17" i="20"/>
  <c r="H13" i="20"/>
  <c r="H9" i="20"/>
  <c r="H28" i="20"/>
  <c r="H24" i="20"/>
  <c r="H20" i="20"/>
  <c r="H12" i="20"/>
  <c r="H8" i="20"/>
  <c r="F26" i="20"/>
  <c r="F10" i="20"/>
  <c r="F13" i="20"/>
  <c r="F20" i="20"/>
  <c r="F23" i="20"/>
  <c r="F7" i="20"/>
  <c r="D24" i="20"/>
  <c r="D27" i="20"/>
  <c r="D23" i="20"/>
  <c r="D19" i="20"/>
  <c r="D15" i="20"/>
  <c r="D11" i="20"/>
  <c r="D7" i="20"/>
  <c r="D26" i="20"/>
  <c r="D22" i="20"/>
  <c r="D18" i="20"/>
  <c r="D14" i="20"/>
  <c r="D10" i="20"/>
  <c r="D8" i="20"/>
  <c r="D9" i="20"/>
  <c r="D12" i="20"/>
  <c r="D13" i="20"/>
  <c r="D16" i="20"/>
  <c r="D17" i="20"/>
  <c r="D20" i="20"/>
  <c r="D21" i="20"/>
  <c r="D25" i="20"/>
  <c r="D28" i="20"/>
  <c r="D30" i="20"/>
  <c r="H24" i="19"/>
  <c r="H20" i="19"/>
  <c r="H12" i="19"/>
  <c r="H8" i="19"/>
  <c r="H27" i="19"/>
  <c r="H19" i="19"/>
  <c r="H15" i="19"/>
  <c r="H11" i="19"/>
  <c r="H26" i="19"/>
  <c r="H22" i="19"/>
  <c r="H18" i="19"/>
  <c r="H10" i="19"/>
  <c r="H25" i="19"/>
  <c r="H21" i="19"/>
  <c r="H13" i="19"/>
  <c r="H9" i="19"/>
  <c r="F18" i="19"/>
  <c r="D18" i="19"/>
  <c r="H11" i="18"/>
  <c r="H10" i="18"/>
  <c r="F28" i="18"/>
  <c r="F14" i="18"/>
  <c r="F10" i="18"/>
  <c r="F21" i="18"/>
  <c r="F17" i="18"/>
  <c r="F13" i="18"/>
  <c r="F24" i="18"/>
  <c r="F20" i="18"/>
  <c r="F16" i="18"/>
  <c r="F19" i="18"/>
  <c r="F15" i="18"/>
  <c r="D21" i="18"/>
  <c r="D26" i="18"/>
  <c r="D20" i="18"/>
  <c r="D27" i="18"/>
  <c r="D7" i="18"/>
  <c r="D7" i="12"/>
  <c r="D11" i="10"/>
  <c r="D14" i="10"/>
  <c r="D9" i="10"/>
  <c r="D8" i="10"/>
  <c r="D25" i="8"/>
  <c r="D27" i="8"/>
  <c r="D15" i="8"/>
  <c r="D11" i="8"/>
  <c r="D7" i="8"/>
  <c r="D26" i="8"/>
  <c r="D14" i="8"/>
  <c r="D10" i="8"/>
  <c r="D13" i="8"/>
  <c r="D9" i="8"/>
  <c r="D28" i="8"/>
  <c r="D12" i="8"/>
  <c r="D8" i="8"/>
  <c r="D26" i="15"/>
  <c r="D22" i="15"/>
  <c r="D18" i="15"/>
  <c r="D14" i="15"/>
  <c r="D10" i="15"/>
  <c r="D16" i="15"/>
  <c r="D25" i="15"/>
  <c r="D21" i="15"/>
  <c r="D17" i="15"/>
  <c r="D13" i="15"/>
  <c r="D9" i="15"/>
  <c r="D20" i="15"/>
  <c r="D8" i="15"/>
  <c r="D27" i="15"/>
  <c r="D23" i="15"/>
  <c r="D19" i="15"/>
  <c r="D15" i="15"/>
  <c r="D11" i="15"/>
  <c r="D7" i="15"/>
  <c r="D24" i="15"/>
  <c r="D12" i="15"/>
  <c r="D10" i="16"/>
  <c r="D11" i="16"/>
  <c r="D15" i="16"/>
  <c r="D8" i="16"/>
  <c r="D12" i="16"/>
  <c r="D16" i="16"/>
  <c r="D20" i="16"/>
  <c r="D27" i="16"/>
  <c r="D9" i="16"/>
  <c r="D13" i="16"/>
  <c r="D17" i="16"/>
  <c r="D7" i="16"/>
  <c r="D14" i="16"/>
  <c r="D18" i="16"/>
  <c r="D19" i="16"/>
  <c r="D7" i="13"/>
  <c r="D8" i="13"/>
  <c r="D9" i="13"/>
  <c r="D10" i="13"/>
  <c r="D18" i="6"/>
  <c r="D22" i="6"/>
  <c r="D23" i="6"/>
  <c r="D20" i="6"/>
  <c r="H16" i="5"/>
  <c r="H9" i="5"/>
  <c r="H14" i="5"/>
  <c r="H19" i="5"/>
  <c r="H25" i="5"/>
  <c r="F25" i="5"/>
  <c r="F9" i="5"/>
  <c r="F24" i="5"/>
  <c r="F8" i="5"/>
  <c r="F11" i="5"/>
  <c r="D12" i="5"/>
  <c r="D9" i="5"/>
  <c r="D25" i="5"/>
  <c r="D28" i="5"/>
  <c r="D22" i="5"/>
  <c r="H10" i="4"/>
  <c r="H25" i="4"/>
  <c r="H21" i="4"/>
  <c r="H17" i="4"/>
  <c r="H13" i="4"/>
  <c r="H9" i="4"/>
  <c r="H26" i="4"/>
  <c r="H18" i="4"/>
  <c r="H24" i="4"/>
  <c r="H20" i="4"/>
  <c r="H16" i="4"/>
  <c r="H12" i="4"/>
  <c r="H8" i="4"/>
  <c r="H22" i="4"/>
  <c r="H14" i="4"/>
  <c r="H27" i="4"/>
  <c r="H23" i="4"/>
  <c r="H19" i="4"/>
  <c r="H15" i="4"/>
  <c r="H11" i="4"/>
  <c r="H7" i="4"/>
  <c r="F8" i="4"/>
  <c r="F9" i="4"/>
  <c r="F25" i="4"/>
  <c r="F10" i="4"/>
  <c r="F14" i="4"/>
  <c r="F18" i="4"/>
  <c r="F22" i="4"/>
  <c r="F26" i="4"/>
  <c r="F12" i="4"/>
  <c r="F20" i="4"/>
  <c r="F24" i="4"/>
  <c r="F13" i="4"/>
  <c r="F21" i="4"/>
  <c r="F15" i="4"/>
  <c r="F19" i="4"/>
  <c r="F23" i="4"/>
  <c r="F27" i="4"/>
  <c r="F16" i="4"/>
  <c r="F7" i="4"/>
  <c r="F17" i="4"/>
  <c r="D15" i="4"/>
  <c r="D26" i="4"/>
  <c r="D20" i="4"/>
  <c r="D9" i="4"/>
  <c r="D25" i="4"/>
  <c r="H25" i="3"/>
  <c r="H10" i="3"/>
  <c r="H22" i="3"/>
  <c r="H9" i="3"/>
  <c r="H28" i="3"/>
  <c r="H21" i="3"/>
  <c r="F25" i="3"/>
  <c r="F22" i="3"/>
  <c r="F28" i="3"/>
  <c r="F24" i="3"/>
  <c r="F17" i="3"/>
  <c r="F27" i="3"/>
  <c r="F9" i="23"/>
  <c r="D22" i="17"/>
  <c r="D25" i="17"/>
  <c r="D21" i="17"/>
  <c r="D17" i="17"/>
  <c r="D13" i="17"/>
  <c r="D9" i="17"/>
  <c r="D28" i="17"/>
  <c r="D24" i="17"/>
  <c r="D20" i="17"/>
  <c r="D16" i="17"/>
  <c r="D12" i="17"/>
  <c r="D8" i="17"/>
  <c r="D27" i="17"/>
  <c r="D23" i="17"/>
  <c r="D19" i="17"/>
  <c r="D15" i="17"/>
  <c r="D11" i="17"/>
  <c r="D7" i="17"/>
  <c r="D26" i="17"/>
  <c r="D18" i="17"/>
  <c r="D14" i="17"/>
  <c r="D10" i="17"/>
  <c r="F7" i="12"/>
  <c r="D7" i="11"/>
  <c r="D11" i="9"/>
  <c r="D15" i="9"/>
  <c r="D19" i="9"/>
  <c r="D23" i="9"/>
  <c r="D27" i="9"/>
  <c r="D8" i="9"/>
  <c r="D12" i="9"/>
  <c r="D16" i="9"/>
  <c r="D20" i="9"/>
  <c r="D28" i="9"/>
  <c r="D9" i="9"/>
  <c r="D13" i="9"/>
  <c r="D17" i="9"/>
  <c r="D21" i="9"/>
  <c r="D25" i="9"/>
  <c r="D7" i="9"/>
  <c r="D10" i="9"/>
  <c r="D14" i="9"/>
  <c r="D18" i="9"/>
  <c r="D26" i="9"/>
  <c r="F23" i="6"/>
  <c r="F21" i="6"/>
  <c r="H16" i="3"/>
  <c r="H14" i="3"/>
  <c r="H7" i="3"/>
  <c r="F15" i="3"/>
  <c r="F14" i="3"/>
  <c r="F20" i="3"/>
  <c r="H23" i="3"/>
  <c r="H17" i="3"/>
  <c r="H12" i="3"/>
  <c r="F16" i="3"/>
  <c r="G30" i="17"/>
  <c r="H28" i="17" s="1"/>
  <c r="H24" i="3"/>
  <c r="H20" i="3"/>
  <c r="H15" i="3"/>
  <c r="H11" i="3"/>
  <c r="H8" i="3"/>
  <c r="I30" i="3"/>
  <c r="J15" i="3" s="1"/>
  <c r="K30" i="44"/>
  <c r="K30" i="55"/>
  <c r="K30" i="42"/>
  <c r="K30" i="41"/>
  <c r="H30" i="4"/>
  <c r="D30" i="17"/>
  <c r="H20" i="17"/>
  <c r="D30" i="15"/>
  <c r="J24" i="3"/>
  <c r="H30" i="20"/>
  <c r="H25" i="17"/>
  <c r="H23" i="17"/>
  <c r="H22" i="17"/>
  <c r="H24" i="17"/>
  <c r="H17" i="17"/>
  <c r="H16" i="17"/>
  <c r="H9" i="17"/>
  <c r="H10" i="17"/>
  <c r="H8" i="17"/>
  <c r="H15" i="17"/>
  <c r="H13" i="17"/>
  <c r="H19" i="17"/>
  <c r="H12" i="17"/>
  <c r="H21" i="17"/>
  <c r="H11" i="17"/>
  <c r="K30" i="53"/>
  <c r="F10" i="37"/>
  <c r="F7" i="29"/>
  <c r="F9" i="24"/>
  <c r="D8" i="24"/>
  <c r="D10" i="24"/>
  <c r="D18" i="23"/>
  <c r="D15" i="23"/>
  <c r="D23" i="22"/>
  <c r="F8" i="21"/>
  <c r="F10" i="21"/>
  <c r="F9" i="21"/>
  <c r="F7" i="21"/>
  <c r="D15" i="21"/>
  <c r="D8" i="21"/>
  <c r="D14" i="21"/>
  <c r="D19" i="21"/>
  <c r="D24" i="21"/>
  <c r="H17" i="19"/>
  <c r="H14" i="19"/>
  <c r="H7" i="19"/>
  <c r="H23" i="19"/>
  <c r="F19" i="19"/>
  <c r="F25" i="19"/>
  <c r="F10" i="19"/>
  <c r="F23" i="19"/>
  <c r="F16" i="19"/>
  <c r="F17" i="19"/>
  <c r="D9" i="19"/>
  <c r="D17" i="19"/>
  <c r="D16" i="19"/>
  <c r="D7" i="19"/>
  <c r="F7" i="18"/>
  <c r="F8" i="18"/>
  <c r="H22" i="18"/>
  <c r="H24" i="18"/>
  <c r="H21" i="18"/>
  <c r="H7" i="18"/>
  <c r="H8" i="18"/>
  <c r="H28" i="18"/>
  <c r="H23" i="18"/>
  <c r="H14" i="18"/>
  <c r="H15" i="18"/>
  <c r="H20" i="18"/>
  <c r="H17" i="18"/>
  <c r="H19" i="18"/>
  <c r="H16" i="18"/>
  <c r="H9" i="18"/>
  <c r="H25" i="18"/>
  <c r="F12" i="18"/>
  <c r="F9" i="18"/>
  <c r="F25" i="18"/>
  <c r="F22" i="18"/>
  <c r="F23" i="18"/>
  <c r="H14" i="17"/>
  <c r="H18" i="17"/>
  <c r="H7" i="17"/>
  <c r="D10" i="12"/>
  <c r="D27" i="12"/>
  <c r="D9" i="12"/>
  <c r="D26" i="12"/>
  <c r="D13" i="10"/>
  <c r="D30" i="8"/>
  <c r="D12" i="11"/>
  <c r="G30" i="14"/>
  <c r="H7" i="14" s="1"/>
  <c r="F7" i="14"/>
  <c r="D22" i="16"/>
  <c r="D21" i="16"/>
  <c r="D27" i="13"/>
  <c r="D23" i="13"/>
  <c r="D26" i="13"/>
  <c r="D22" i="13"/>
  <c r="D25" i="13"/>
  <c r="D22" i="4"/>
  <c r="D21" i="4"/>
  <c r="D14" i="4"/>
  <c r="D16" i="4"/>
  <c r="D27" i="4"/>
  <c r="D11" i="4"/>
  <c r="D18" i="4"/>
  <c r="D17" i="4"/>
  <c r="D7" i="4"/>
  <c r="D12" i="4"/>
  <c r="D23" i="4"/>
  <c r="D10" i="4"/>
  <c r="D13" i="4"/>
  <c r="D24" i="4"/>
  <c r="D8" i="4"/>
  <c r="F12" i="3"/>
  <c r="F8" i="3"/>
  <c r="F13" i="3"/>
  <c r="F9" i="3"/>
  <c r="F10" i="3"/>
  <c r="J8" i="3"/>
  <c r="J20" i="3"/>
  <c r="J9" i="3"/>
  <c r="J19" i="3"/>
  <c r="J26" i="3"/>
  <c r="J25" i="3"/>
  <c r="J7" i="3"/>
  <c r="J12" i="3"/>
  <c r="J18" i="3"/>
  <c r="H19" i="3"/>
  <c r="J10" i="3"/>
  <c r="J21" i="3"/>
  <c r="J22" i="3"/>
  <c r="J16" i="3"/>
  <c r="J23" i="3"/>
  <c r="F7" i="3"/>
  <c r="D8" i="18"/>
  <c r="D24" i="18"/>
  <c r="D9" i="18"/>
  <c r="D25" i="18"/>
  <c r="D15" i="18"/>
  <c r="D12" i="18"/>
  <c r="D28" i="18"/>
  <c r="D13" i="18"/>
  <c r="D14" i="18"/>
  <c r="D22" i="18"/>
  <c r="D23" i="18"/>
  <c r="D16" i="18"/>
  <c r="D10" i="18"/>
  <c r="D17" i="18"/>
  <c r="J17" i="3"/>
  <c r="J27" i="3"/>
  <c r="J13" i="3"/>
  <c r="J11" i="3"/>
  <c r="J14" i="3"/>
  <c r="K30" i="43" l="1"/>
  <c r="D25" i="40"/>
  <c r="F21" i="33"/>
  <c r="F30" i="33" s="1"/>
  <c r="F23" i="38"/>
  <c r="F14" i="38"/>
  <c r="F10" i="38"/>
  <c r="F22" i="38"/>
  <c r="F17" i="38"/>
  <c r="F13" i="38"/>
  <c r="F9" i="38"/>
  <c r="F30" i="38" s="1"/>
  <c r="F25" i="38"/>
  <c r="F21" i="38"/>
  <c r="F12" i="38"/>
  <c r="F9" i="37"/>
  <c r="F13" i="37"/>
  <c r="F24" i="37"/>
  <c r="F20" i="37"/>
  <c r="F17" i="37"/>
  <c r="F23" i="37"/>
  <c r="F7" i="37"/>
  <c r="F22" i="37"/>
  <c r="F14" i="37"/>
  <c r="F25" i="37"/>
  <c r="F8" i="29"/>
  <c r="F30" i="29" s="1"/>
  <c r="D30" i="29"/>
  <c r="D8" i="28"/>
  <c r="J14" i="28"/>
  <c r="J9" i="28"/>
  <c r="I30" i="28"/>
  <c r="D21" i="28"/>
  <c r="D16" i="28"/>
  <c r="D12" i="28"/>
  <c r="D7" i="28"/>
  <c r="H7" i="27"/>
  <c r="H25" i="27"/>
  <c r="H20" i="27"/>
  <c r="H12" i="27"/>
  <c r="H16" i="27"/>
  <c r="H9" i="27"/>
  <c r="H24" i="27"/>
  <c r="H19" i="27"/>
  <c r="H11" i="27"/>
  <c r="H17" i="27"/>
  <c r="H23" i="27"/>
  <c r="H14" i="27"/>
  <c r="H10" i="27"/>
  <c r="I30" i="27"/>
  <c r="J8" i="27" s="1"/>
  <c r="F30" i="27"/>
  <c r="H18" i="26"/>
  <c r="H20" i="26"/>
  <c r="H21" i="26"/>
  <c r="H16" i="26"/>
  <c r="H28" i="26"/>
  <c r="H10" i="26"/>
  <c r="H17" i="26"/>
  <c r="H13" i="26"/>
  <c r="H7" i="26"/>
  <c r="H22" i="26"/>
  <c r="H26" i="26"/>
  <c r="H23" i="26"/>
  <c r="H15" i="26"/>
  <c r="H24" i="26"/>
  <c r="H9" i="26"/>
  <c r="H27" i="26"/>
  <c r="H19" i="26"/>
  <c r="H25" i="26"/>
  <c r="H8" i="26"/>
  <c r="H11" i="26"/>
  <c r="H14" i="26"/>
  <c r="H12" i="26"/>
  <c r="G30" i="24"/>
  <c r="D17" i="24"/>
  <c r="D18" i="24"/>
  <c r="D16" i="24"/>
  <c r="D30" i="24" s="1"/>
  <c r="F20" i="23"/>
  <c r="F25" i="23"/>
  <c r="F10" i="23"/>
  <c r="F14" i="23"/>
  <c r="F21" i="23"/>
  <c r="F26" i="23"/>
  <c r="F11" i="23"/>
  <c r="F22" i="23"/>
  <c r="F27" i="23"/>
  <c r="F12" i="23"/>
  <c r="F16" i="23"/>
  <c r="F23" i="23"/>
  <c r="D23" i="23"/>
  <c r="G30" i="23"/>
  <c r="D25" i="23"/>
  <c r="D20" i="23"/>
  <c r="D30" i="23" s="1"/>
  <c r="H12" i="22"/>
  <c r="H28" i="22"/>
  <c r="H26" i="22"/>
  <c r="H11" i="22"/>
  <c r="H25" i="22"/>
  <c r="H20" i="22"/>
  <c r="H22" i="22"/>
  <c r="H17" i="22"/>
  <c r="H15" i="22"/>
  <c r="H27" i="22"/>
  <c r="H21" i="22"/>
  <c r="H14" i="22"/>
  <c r="H13" i="22"/>
  <c r="H16" i="22"/>
  <c r="H23" i="22"/>
  <c r="H19" i="22"/>
  <c r="H10" i="22"/>
  <c r="H7" i="22"/>
  <c r="H9" i="22"/>
  <c r="H8" i="22"/>
  <c r="H18" i="22"/>
  <c r="H24" i="22"/>
  <c r="D25" i="22"/>
  <c r="D18" i="22"/>
  <c r="D24" i="22"/>
  <c r="D20" i="22"/>
  <c r="F13" i="21"/>
  <c r="F26" i="21"/>
  <c r="F19" i="21"/>
  <c r="F14" i="21"/>
  <c r="F23" i="21"/>
  <c r="F21" i="21"/>
  <c r="F16" i="21"/>
  <c r="F12" i="21"/>
  <c r="F20" i="21"/>
  <c r="F15" i="21"/>
  <c r="F22" i="21"/>
  <c r="F17" i="21"/>
  <c r="D22" i="21"/>
  <c r="H25" i="21"/>
  <c r="H17" i="21"/>
  <c r="H9" i="21"/>
  <c r="H14" i="21"/>
  <c r="H24" i="21"/>
  <c r="H23" i="21"/>
  <c r="H7" i="21"/>
  <c r="H15" i="21"/>
  <c r="H20" i="21"/>
  <c r="H27" i="21"/>
  <c r="H22" i="21"/>
  <c r="H10" i="21"/>
  <c r="H26" i="21"/>
  <c r="H11" i="21"/>
  <c r="H8" i="21"/>
  <c r="H19" i="21"/>
  <c r="H12" i="21"/>
  <c r="H16" i="21"/>
  <c r="H18" i="21"/>
  <c r="H21" i="21"/>
  <c r="H13" i="21"/>
  <c r="D12" i="21"/>
  <c r="D9" i="21"/>
  <c r="D7" i="21"/>
  <c r="D21" i="21"/>
  <c r="D10" i="21"/>
  <c r="D25" i="21"/>
  <c r="D13" i="21"/>
  <c r="F11" i="20"/>
  <c r="F8" i="20"/>
  <c r="F24" i="20"/>
  <c r="F17" i="20"/>
  <c r="F14" i="20"/>
  <c r="F27" i="20"/>
  <c r="I30" i="20"/>
  <c r="J11" i="20" s="1"/>
  <c r="F15" i="20"/>
  <c r="F12" i="20"/>
  <c r="F28" i="20"/>
  <c r="F21" i="20"/>
  <c r="F18" i="20"/>
  <c r="F19" i="20"/>
  <c r="F16" i="20"/>
  <c r="F9" i="20"/>
  <c r="F30" i="20" s="1"/>
  <c r="F25" i="20"/>
  <c r="H30" i="19"/>
  <c r="F14" i="19"/>
  <c r="F21" i="19"/>
  <c r="F12" i="19"/>
  <c r="F8" i="19"/>
  <c r="F20" i="19"/>
  <c r="F22" i="19"/>
  <c r="F26" i="19"/>
  <c r="F7" i="19"/>
  <c r="F13" i="19"/>
  <c r="F9" i="19"/>
  <c r="F15" i="19"/>
  <c r="F24" i="19"/>
  <c r="D22" i="19"/>
  <c r="D15" i="19"/>
  <c r="D11" i="19"/>
  <c r="D24" i="19"/>
  <c r="D28" i="19"/>
  <c r="D25" i="19"/>
  <c r="D12" i="19"/>
  <c r="D26" i="19"/>
  <c r="I30" i="19"/>
  <c r="J23" i="19" s="1"/>
  <c r="D8" i="19"/>
  <c r="D30" i="19" s="1"/>
  <c r="D19" i="19"/>
  <c r="D27" i="19"/>
  <c r="D20" i="19"/>
  <c r="D14" i="19"/>
  <c r="D10" i="19"/>
  <c r="D21" i="19"/>
  <c r="D13" i="19"/>
  <c r="D19" i="18"/>
  <c r="D30" i="18"/>
  <c r="F11" i="18"/>
  <c r="F30" i="18" s="1"/>
  <c r="F26" i="18"/>
  <c r="F27" i="18"/>
  <c r="H13" i="18"/>
  <c r="H26" i="18"/>
  <c r="H12" i="18"/>
  <c r="H30" i="18" s="1"/>
  <c r="H27" i="17"/>
  <c r="H26" i="17"/>
  <c r="H30" i="17" s="1"/>
  <c r="F25" i="12"/>
  <c r="F19" i="12"/>
  <c r="F16" i="12"/>
  <c r="F14" i="12"/>
  <c r="F12" i="12"/>
  <c r="F17" i="12"/>
  <c r="F13" i="12"/>
  <c r="F15" i="12"/>
  <c r="F11" i="12"/>
  <c r="F10" i="12"/>
  <c r="F9" i="12"/>
  <c r="F30" i="12" s="1"/>
  <c r="H18" i="12"/>
  <c r="D19" i="12"/>
  <c r="D14" i="12"/>
  <c r="H7" i="12"/>
  <c r="H26" i="12"/>
  <c r="H10" i="12"/>
  <c r="H23" i="12"/>
  <c r="H16" i="12"/>
  <c r="H24" i="12"/>
  <c r="H13" i="12"/>
  <c r="H19" i="12"/>
  <c r="H14" i="12"/>
  <c r="H25" i="12"/>
  <c r="H20" i="12"/>
  <c r="H22" i="12"/>
  <c r="H21" i="12"/>
  <c r="H8" i="12"/>
  <c r="H27" i="12"/>
  <c r="H11" i="12"/>
  <c r="H15" i="12"/>
  <c r="H12" i="12"/>
  <c r="H9" i="12"/>
  <c r="H17" i="12"/>
  <c r="D25" i="12"/>
  <c r="D24" i="12"/>
  <c r="D20" i="12"/>
  <c r="D15" i="12"/>
  <c r="D11" i="12"/>
  <c r="D18" i="12"/>
  <c r="D17" i="12"/>
  <c r="D13" i="12"/>
  <c r="D21" i="12"/>
  <c r="D16" i="12"/>
  <c r="F21" i="10"/>
  <c r="F25" i="10"/>
  <c r="F14" i="10"/>
  <c r="F22" i="10"/>
  <c r="F26" i="10"/>
  <c r="F15" i="10"/>
  <c r="F19" i="10"/>
  <c r="F23" i="10"/>
  <c r="F27" i="10"/>
  <c r="F16" i="10"/>
  <c r="F20" i="10"/>
  <c r="F9" i="10"/>
  <c r="F12" i="10"/>
  <c r="G30" i="10"/>
  <c r="H17" i="10" s="1"/>
  <c r="F11" i="10"/>
  <c r="D26" i="10"/>
  <c r="D22" i="10"/>
  <c r="D20" i="10"/>
  <c r="D21" i="10"/>
  <c r="D23" i="10"/>
  <c r="D10" i="10"/>
  <c r="D24" i="10"/>
  <c r="D25" i="10"/>
  <c r="D7" i="10"/>
  <c r="D27" i="10"/>
  <c r="D19" i="10"/>
  <c r="D16" i="10"/>
  <c r="D12" i="10"/>
  <c r="D17" i="10"/>
  <c r="D18" i="10"/>
  <c r="H18" i="8"/>
  <c r="H10" i="8"/>
  <c r="H14" i="8"/>
  <c r="H27" i="8"/>
  <c r="H7" i="8"/>
  <c r="H8" i="8"/>
  <c r="H20" i="8"/>
  <c r="H21" i="8"/>
  <c r="H22" i="8"/>
  <c r="H28" i="8"/>
  <c r="H12" i="8"/>
  <c r="H13" i="8"/>
  <c r="H19" i="8"/>
  <c r="H23" i="8"/>
  <c r="H26" i="8"/>
  <c r="H25" i="8"/>
  <c r="H16" i="8"/>
  <c r="H17" i="8"/>
  <c r="H11" i="8"/>
  <c r="H15" i="8"/>
  <c r="H9" i="8"/>
  <c r="H24" i="8"/>
  <c r="F14" i="15"/>
  <c r="F12" i="15"/>
  <c r="H18" i="15"/>
  <c r="G30" i="15"/>
  <c r="F13" i="15"/>
  <c r="F9" i="15"/>
  <c r="F19" i="15"/>
  <c r="F15" i="15"/>
  <c r="F11" i="15"/>
  <c r="G30" i="11"/>
  <c r="H23" i="11" s="1"/>
  <c r="F28" i="11"/>
  <c r="F24" i="11"/>
  <c r="F16" i="11"/>
  <c r="F12" i="11"/>
  <c r="F26" i="11"/>
  <c r="F10" i="11"/>
  <c r="F27" i="11"/>
  <c r="F23" i="11"/>
  <c r="F19" i="11"/>
  <c r="F14" i="11"/>
  <c r="F17" i="11"/>
  <c r="F13" i="11"/>
  <c r="F9" i="11"/>
  <c r="D23" i="11"/>
  <c r="D19" i="11"/>
  <c r="D15" i="11"/>
  <c r="D22" i="11"/>
  <c r="D18" i="11"/>
  <c r="D14" i="11"/>
  <c r="D24" i="11"/>
  <c r="D20" i="11"/>
  <c r="H15" i="7"/>
  <c r="H20" i="7"/>
  <c r="H10" i="7"/>
  <c r="H14" i="7"/>
  <c r="H17" i="7"/>
  <c r="H28" i="7"/>
  <c r="H8" i="7"/>
  <c r="H27" i="7"/>
  <c r="H19" i="7"/>
  <c r="H9" i="7"/>
  <c r="H7" i="7"/>
  <c r="H11" i="7"/>
  <c r="H21" i="7"/>
  <c r="H12" i="7"/>
  <c r="H18" i="7"/>
  <c r="H26" i="7"/>
  <c r="H16" i="7"/>
  <c r="H25" i="7"/>
  <c r="D27" i="7"/>
  <c r="D9" i="7"/>
  <c r="F25" i="14"/>
  <c r="F17" i="14"/>
  <c r="F13" i="14"/>
  <c r="F9" i="14"/>
  <c r="F24" i="14"/>
  <c r="F20" i="14"/>
  <c r="F16" i="14"/>
  <c r="F12" i="14"/>
  <c r="F8" i="14"/>
  <c r="F27" i="14"/>
  <c r="F23" i="14"/>
  <c r="F19" i="14"/>
  <c r="F15" i="14"/>
  <c r="F11" i="14"/>
  <c r="F26" i="14"/>
  <c r="F22" i="14"/>
  <c r="F14" i="14"/>
  <c r="H13" i="14"/>
  <c r="H28" i="14"/>
  <c r="H17" i="14"/>
  <c r="H27" i="14"/>
  <c r="H23" i="14"/>
  <c r="H19" i="14"/>
  <c r="H11" i="14"/>
  <c r="H18" i="14"/>
  <c r="H15" i="14"/>
  <c r="H9" i="14"/>
  <c r="H22" i="14"/>
  <c r="H10" i="14"/>
  <c r="H16" i="14"/>
  <c r="H25" i="14"/>
  <c r="H26" i="14"/>
  <c r="H20" i="14"/>
  <c r="D8" i="14"/>
  <c r="D30" i="14" s="1"/>
  <c r="H8" i="14"/>
  <c r="H14" i="14"/>
  <c r="H21" i="14"/>
  <c r="H12" i="14"/>
  <c r="H24" i="14"/>
  <c r="H24" i="16"/>
  <c r="H30" i="16" s="1"/>
  <c r="H25" i="16"/>
  <c r="H20" i="13"/>
  <c r="H22" i="13"/>
  <c r="H21" i="13"/>
  <c r="H23" i="13"/>
  <c r="H19" i="13"/>
  <c r="H26" i="13"/>
  <c r="H12" i="13"/>
  <c r="H27" i="13"/>
  <c r="H16" i="13"/>
  <c r="H7" i="13"/>
  <c r="H25" i="13"/>
  <c r="H9" i="13"/>
  <c r="H13" i="13"/>
  <c r="H15" i="13"/>
  <c r="H11" i="13"/>
  <c r="H10" i="13"/>
  <c r="H8" i="13"/>
  <c r="H14" i="13"/>
  <c r="H17" i="13"/>
  <c r="H24" i="13"/>
  <c r="D17" i="13"/>
  <c r="D30" i="13" s="1"/>
  <c r="D24" i="13"/>
  <c r="D30" i="9"/>
  <c r="H24" i="9"/>
  <c r="H16" i="9"/>
  <c r="H28" i="9"/>
  <c r="H17" i="9"/>
  <c r="H10" i="9"/>
  <c r="H25" i="9"/>
  <c r="H11" i="9"/>
  <c r="H13" i="9"/>
  <c r="H23" i="9"/>
  <c r="H8" i="9"/>
  <c r="H26" i="9"/>
  <c r="H20" i="9"/>
  <c r="H12" i="9"/>
  <c r="H15" i="9"/>
  <c r="H7" i="9"/>
  <c r="H22" i="9"/>
  <c r="H14" i="9"/>
  <c r="H19" i="9"/>
  <c r="H27" i="9"/>
  <c r="H18" i="9"/>
  <c r="H21" i="9"/>
  <c r="H9" i="9"/>
  <c r="D22" i="9"/>
  <c r="F16" i="6"/>
  <c r="F20" i="6"/>
  <c r="F8" i="6"/>
  <c r="F10" i="6"/>
  <c r="F17" i="6"/>
  <c r="F12" i="6"/>
  <c r="F19" i="6"/>
  <c r="F9" i="6"/>
  <c r="F7" i="6"/>
  <c r="F15" i="6"/>
  <c r="F22" i="6"/>
  <c r="F25" i="6"/>
  <c r="F26" i="6"/>
  <c r="F13" i="6"/>
  <c r="G30" i="6"/>
  <c r="H21" i="6" s="1"/>
  <c r="D26" i="6"/>
  <c r="D13" i="6"/>
  <c r="D16" i="6"/>
  <c r="D19" i="6"/>
  <c r="D14" i="6"/>
  <c r="D8" i="6"/>
  <c r="D25" i="6"/>
  <c r="D7" i="6"/>
  <c r="D12" i="6"/>
  <c r="D15" i="6"/>
  <c r="D10" i="6"/>
  <c r="D21" i="6"/>
  <c r="D24" i="6"/>
  <c r="D27" i="6"/>
  <c r="D11" i="6"/>
  <c r="D9" i="6"/>
  <c r="H23" i="5"/>
  <c r="H18" i="5"/>
  <c r="H13" i="5"/>
  <c r="H8" i="5"/>
  <c r="H20" i="5"/>
  <c r="H27" i="5"/>
  <c r="H22" i="5"/>
  <c r="H17" i="5"/>
  <c r="H11" i="5"/>
  <c r="H7" i="5"/>
  <c r="H24" i="5"/>
  <c r="H26" i="5"/>
  <c r="H21" i="5"/>
  <c r="H15" i="5"/>
  <c r="H10" i="5"/>
  <c r="H12" i="5"/>
  <c r="F7" i="5"/>
  <c r="F27" i="5"/>
  <c r="F20" i="5"/>
  <c r="F22" i="5"/>
  <c r="F21" i="5"/>
  <c r="F15" i="5"/>
  <c r="J25" i="5"/>
  <c r="I30" i="5"/>
  <c r="J21" i="5" s="1"/>
  <c r="F19" i="5"/>
  <c r="F12" i="5"/>
  <c r="F28" i="5"/>
  <c r="F13" i="5"/>
  <c r="F14" i="5"/>
  <c r="F18" i="5"/>
  <c r="F23" i="5"/>
  <c r="F16" i="5"/>
  <c r="F10" i="5"/>
  <c r="F17" i="5"/>
  <c r="J16" i="5"/>
  <c r="J22" i="5"/>
  <c r="J23" i="5"/>
  <c r="J18" i="5"/>
  <c r="J10" i="5"/>
  <c r="J28" i="5"/>
  <c r="J27" i="5"/>
  <c r="J20" i="5"/>
  <c r="J19" i="5"/>
  <c r="J7" i="5"/>
  <c r="J26" i="5"/>
  <c r="J24" i="5"/>
  <c r="J13" i="5"/>
  <c r="J9" i="5"/>
  <c r="J17" i="5"/>
  <c r="D27" i="5"/>
  <c r="D18" i="5"/>
  <c r="D23" i="5"/>
  <c r="D21" i="5"/>
  <c r="D24" i="5"/>
  <c r="D8" i="5"/>
  <c r="D11" i="5"/>
  <c r="D14" i="5"/>
  <c r="D15" i="5"/>
  <c r="D17" i="5"/>
  <c r="D20" i="5"/>
  <c r="D19" i="5"/>
  <c r="D26" i="5"/>
  <c r="D10" i="5"/>
  <c r="D7" i="5"/>
  <c r="D30" i="5" s="1"/>
  <c r="D13" i="5"/>
  <c r="F30" i="4"/>
  <c r="I30" i="4"/>
  <c r="J19" i="4" s="1"/>
  <c r="J14" i="4"/>
  <c r="D19" i="4"/>
  <c r="D30" i="4" s="1"/>
  <c r="J28" i="3"/>
  <c r="J30" i="3" s="1"/>
  <c r="F11" i="3"/>
  <c r="F30" i="3" s="1"/>
  <c r="D8" i="3"/>
  <c r="D7" i="3"/>
  <c r="D30" i="3" s="1"/>
  <c r="H22" i="24"/>
  <c r="F13" i="24"/>
  <c r="F17" i="24"/>
  <c r="F21" i="24"/>
  <c r="F10" i="24"/>
  <c r="F14" i="24"/>
  <c r="F11" i="24"/>
  <c r="F15" i="24"/>
  <c r="F19" i="24"/>
  <c r="F23" i="24"/>
  <c r="F12" i="24"/>
  <c r="F16" i="24"/>
  <c r="F20" i="24"/>
  <c r="F24" i="24"/>
  <c r="H13" i="24"/>
  <c r="H10" i="24"/>
  <c r="H20" i="24"/>
  <c r="H15" i="24"/>
  <c r="H18" i="24"/>
  <c r="I30" i="18"/>
  <c r="J28" i="18" s="1"/>
  <c r="D30" i="40" l="1"/>
  <c r="F30" i="37"/>
  <c r="D30" i="28"/>
  <c r="J11" i="28"/>
  <c r="J13" i="28"/>
  <c r="J16" i="28"/>
  <c r="J22" i="28"/>
  <c r="J23" i="28"/>
  <c r="J24" i="28"/>
  <c r="J10" i="28"/>
  <c r="J8" i="28"/>
  <c r="J12" i="28"/>
  <c r="J25" i="28"/>
  <c r="J15" i="28"/>
  <c r="J28" i="28"/>
  <c r="J27" i="28"/>
  <c r="J20" i="28"/>
  <c r="J7" i="28"/>
  <c r="J19" i="28"/>
  <c r="J26" i="28"/>
  <c r="J17" i="28"/>
  <c r="J21" i="28"/>
  <c r="J22" i="27"/>
  <c r="J13" i="27"/>
  <c r="J9" i="27"/>
  <c r="J23" i="27"/>
  <c r="J28" i="27"/>
  <c r="J17" i="27"/>
  <c r="J16" i="27"/>
  <c r="J19" i="27"/>
  <c r="J20" i="27"/>
  <c r="J10" i="27"/>
  <c r="J25" i="27"/>
  <c r="J11" i="27"/>
  <c r="J7" i="27"/>
  <c r="J21" i="27"/>
  <c r="H30" i="27"/>
  <c r="J12" i="27"/>
  <c r="J14" i="27"/>
  <c r="J26" i="27"/>
  <c r="J15" i="27"/>
  <c r="J24" i="27"/>
  <c r="J27" i="27"/>
  <c r="H30" i="26"/>
  <c r="H21" i="24"/>
  <c r="H23" i="24"/>
  <c r="H25" i="24"/>
  <c r="H24" i="24"/>
  <c r="H26" i="24"/>
  <c r="H17" i="24"/>
  <c r="H8" i="24"/>
  <c r="H19" i="24"/>
  <c r="H11" i="24"/>
  <c r="H16" i="24"/>
  <c r="H27" i="24"/>
  <c r="F30" i="24"/>
  <c r="H9" i="24"/>
  <c r="H7" i="24"/>
  <c r="H14" i="24"/>
  <c r="H12" i="24"/>
  <c r="H23" i="23"/>
  <c r="H24" i="23"/>
  <c r="F30" i="23"/>
  <c r="H12" i="23"/>
  <c r="H16" i="23"/>
  <c r="H14" i="23"/>
  <c r="H21" i="23"/>
  <c r="H19" i="23"/>
  <c r="H27" i="23"/>
  <c r="H9" i="23"/>
  <c r="H8" i="23"/>
  <c r="H18" i="23"/>
  <c r="H11" i="23"/>
  <c r="H20" i="23"/>
  <c r="H22" i="23"/>
  <c r="H13" i="23"/>
  <c r="H7" i="23"/>
  <c r="H15" i="23"/>
  <c r="H17" i="23"/>
  <c r="H25" i="23"/>
  <c r="H26" i="23"/>
  <c r="H10" i="23"/>
  <c r="H30" i="22"/>
  <c r="D30" i="22"/>
  <c r="F30" i="21"/>
  <c r="D30" i="21"/>
  <c r="H30" i="21"/>
  <c r="J19" i="20"/>
  <c r="J27" i="20"/>
  <c r="J16" i="20"/>
  <c r="J9" i="20"/>
  <c r="J18" i="20"/>
  <c r="J24" i="20"/>
  <c r="J8" i="20"/>
  <c r="J23" i="20"/>
  <c r="J13" i="20"/>
  <c r="J20" i="20"/>
  <c r="J14" i="20"/>
  <c r="J10" i="20"/>
  <c r="J26" i="20"/>
  <c r="J7" i="20"/>
  <c r="J22" i="20"/>
  <c r="J28" i="20"/>
  <c r="J15" i="20"/>
  <c r="J12" i="20"/>
  <c r="J25" i="20"/>
  <c r="J17" i="20"/>
  <c r="J21" i="20"/>
  <c r="F30" i="19"/>
  <c r="J13" i="19"/>
  <c r="J26" i="19"/>
  <c r="J20" i="19"/>
  <c r="J22" i="19"/>
  <c r="J17" i="19"/>
  <c r="J9" i="19"/>
  <c r="J21" i="19"/>
  <c r="J24" i="19"/>
  <c r="J14" i="19"/>
  <c r="J10" i="19"/>
  <c r="J12" i="19"/>
  <c r="J16" i="19"/>
  <c r="J25" i="19"/>
  <c r="J18" i="19"/>
  <c r="J28" i="19"/>
  <c r="J7" i="19"/>
  <c r="J15" i="19"/>
  <c r="J8" i="19"/>
  <c r="J27" i="19"/>
  <c r="J11" i="19"/>
  <c r="J19" i="19"/>
  <c r="J11" i="18"/>
  <c r="J27" i="18"/>
  <c r="J24" i="18"/>
  <c r="J15" i="18"/>
  <c r="J19" i="18"/>
  <c r="J16" i="18"/>
  <c r="J13" i="18"/>
  <c r="J23" i="18"/>
  <c r="J25" i="18"/>
  <c r="J8" i="18"/>
  <c r="J20" i="18"/>
  <c r="J10" i="18"/>
  <c r="J14" i="18"/>
  <c r="J18" i="18"/>
  <c r="J17" i="18"/>
  <c r="J21" i="18"/>
  <c r="D30" i="12"/>
  <c r="H30" i="12"/>
  <c r="H22" i="10"/>
  <c r="H11" i="10"/>
  <c r="H12" i="10"/>
  <c r="F30" i="10"/>
  <c r="H13" i="10"/>
  <c r="H20" i="10"/>
  <c r="H10" i="10"/>
  <c r="H15" i="10"/>
  <c r="H21" i="10"/>
  <c r="H9" i="10"/>
  <c r="H27" i="10"/>
  <c r="H19" i="10"/>
  <c r="H18" i="10"/>
  <c r="H25" i="10"/>
  <c r="H24" i="10"/>
  <c r="H7" i="10"/>
  <c r="H26" i="10"/>
  <c r="H14" i="10"/>
  <c r="H23" i="10"/>
  <c r="H8" i="10"/>
  <c r="H16" i="10"/>
  <c r="D30" i="10"/>
  <c r="H30" i="8"/>
  <c r="F30" i="15"/>
  <c r="H24" i="15"/>
  <c r="H20" i="15"/>
  <c r="H12" i="15"/>
  <c r="H15" i="15"/>
  <c r="H8" i="15"/>
  <c r="H9" i="15"/>
  <c r="H11" i="15"/>
  <c r="H27" i="15"/>
  <c r="H19" i="15"/>
  <c r="H16" i="15"/>
  <c r="H23" i="15"/>
  <c r="H21" i="15"/>
  <c r="H28" i="15"/>
  <c r="H13" i="15"/>
  <c r="H7" i="15"/>
  <c r="H25" i="15"/>
  <c r="H22" i="15"/>
  <c r="H17" i="15"/>
  <c r="H26" i="15"/>
  <c r="H14" i="15"/>
  <c r="H10" i="15"/>
  <c r="H13" i="11"/>
  <c r="H27" i="11"/>
  <c r="H7" i="11"/>
  <c r="H9" i="11"/>
  <c r="H14" i="11"/>
  <c r="H8" i="11"/>
  <c r="H15" i="11"/>
  <c r="H28" i="11"/>
  <c r="H18" i="11"/>
  <c r="F30" i="11"/>
  <c r="H19" i="11"/>
  <c r="H10" i="11"/>
  <c r="H25" i="11"/>
  <c r="H21" i="11"/>
  <c r="H20" i="11"/>
  <c r="H24" i="11"/>
  <c r="H22" i="11"/>
  <c r="H12" i="11"/>
  <c r="H11" i="11"/>
  <c r="H17" i="11"/>
  <c r="H16" i="11"/>
  <c r="H26" i="11"/>
  <c r="D30" i="11"/>
  <c r="H30" i="7"/>
  <c r="D30" i="7"/>
  <c r="F30" i="14"/>
  <c r="H30" i="14"/>
  <c r="H30" i="13"/>
  <c r="H30" i="9"/>
  <c r="H15" i="6"/>
  <c r="H19" i="6"/>
  <c r="H7" i="6"/>
  <c r="H14" i="6"/>
  <c r="H13" i="6"/>
  <c r="H8" i="6"/>
  <c r="F30" i="6"/>
  <c r="H16" i="6"/>
  <c r="H22" i="6"/>
  <c r="H25" i="6"/>
  <c r="H9" i="6"/>
  <c r="H18" i="6"/>
  <c r="H11" i="6"/>
  <c r="H24" i="6"/>
  <c r="H27" i="6"/>
  <c r="H17" i="6"/>
  <c r="H12" i="6"/>
  <c r="H20" i="6"/>
  <c r="H23" i="6"/>
  <c r="H10" i="6"/>
  <c r="H26" i="6"/>
  <c r="D30" i="6"/>
  <c r="H30" i="5"/>
  <c r="F30" i="5"/>
  <c r="J11" i="5"/>
  <c r="J12" i="5"/>
  <c r="J15" i="5"/>
  <c r="J8" i="5"/>
  <c r="J30" i="5" s="1"/>
  <c r="J14" i="5"/>
  <c r="J16" i="4"/>
  <c r="J9" i="4"/>
  <c r="J28" i="4"/>
  <c r="J18" i="4"/>
  <c r="J12" i="4"/>
  <c r="J7" i="4"/>
  <c r="J15" i="4"/>
  <c r="J27" i="4"/>
  <c r="J23" i="4"/>
  <c r="J8" i="4"/>
  <c r="J10" i="4"/>
  <c r="J20" i="4"/>
  <c r="J25" i="4"/>
  <c r="J21" i="4"/>
  <c r="J24" i="4"/>
  <c r="J22" i="4"/>
  <c r="J17" i="4"/>
  <c r="J26" i="4"/>
  <c r="J13" i="4"/>
  <c r="J11" i="4"/>
  <c r="J9" i="18"/>
  <c r="J7" i="18"/>
  <c r="J12" i="18"/>
  <c r="J22" i="18"/>
  <c r="J26" i="18"/>
  <c r="J30" i="28" l="1"/>
  <c r="J30" i="27"/>
  <c r="H30" i="24"/>
  <c r="H30" i="23"/>
  <c r="J30" i="20"/>
  <c r="J30" i="19"/>
  <c r="J30" i="18"/>
  <c r="H30" i="10"/>
  <c r="H30" i="15"/>
  <c r="H30" i="11"/>
  <c r="H30" i="6"/>
  <c r="J30" i="4"/>
</calcChain>
</file>

<file path=xl/sharedStrings.xml><?xml version="1.0" encoding="utf-8"?>
<sst xmlns="http://schemas.openxmlformats.org/spreadsheetml/2006/main" count="1994" uniqueCount="142">
  <si>
    <t>Soggetti e organi costituzionali</t>
  </si>
  <si>
    <t>Vaticano e altri soggetti confessionali</t>
  </si>
  <si>
    <t>Giustizia</t>
  </si>
  <si>
    <t>Partiti, movimenti politici, esponenti di partito italiani</t>
  </si>
  <si>
    <t>Mondo economico e finanziario</t>
  </si>
  <si>
    <t>Mondo dello spettacolo</t>
  </si>
  <si>
    <t>Mondo dello sport</t>
  </si>
  <si>
    <t>Amministratori locali</t>
  </si>
  <si>
    <t>Istituzioni pubbliche e organismi nazionali</t>
  </si>
  <si>
    <t>Forze armate e sicurezza pubblica</t>
  </si>
  <si>
    <t>Soggetti sovranazionali</t>
  </si>
  <si>
    <t>Mondo dell'informazione</t>
  </si>
  <si>
    <t>Mondo della cultura</t>
  </si>
  <si>
    <t>Unione Europea</t>
  </si>
  <si>
    <t>Sindacati e associazioni di categoria</t>
  </si>
  <si>
    <t>Mondo delle professioni</t>
  </si>
  <si>
    <t>Protagonisti sociali</t>
  </si>
  <si>
    <t>Gente comune</t>
  </si>
  <si>
    <t>Tab. E1 - Tempo di parola dei soggetti del pluralismo sociale nei Radiogiornali RAI - tutte le edizioni</t>
  </si>
  <si>
    <t>GR1</t>
  </si>
  <si>
    <t>GR2</t>
  </si>
  <si>
    <t>GR3</t>
  </si>
  <si>
    <t>Totale</t>
  </si>
  <si>
    <t>Categorie di soggetti</t>
  </si>
  <si>
    <t>V.A</t>
  </si>
  <si>
    <t>%</t>
  </si>
  <si>
    <t>Soggetti politico - istituzionali non italiani</t>
  </si>
  <si>
    <t>Associazioni di soggetti di rilievo del pluralismo sociale</t>
  </si>
  <si>
    <t>Esperti e  mondo della scienza</t>
  </si>
  <si>
    <t>TOTALE</t>
  </si>
  <si>
    <t>Tempo di parola: indica il tempo in cui il soggetto politico/istituzionale parla direttamente in voce</t>
  </si>
  <si>
    <t>Tab. E2 - Tempo di notizia dei  soggetti del pluralismo sociale nei Radiogiornali RAI - tutte le edizioni</t>
  </si>
  <si>
    <t>Tempo di notizia: indica il tempo dedicato dal giornalista all'illustrazione di un argomento/evento  in relazione ad un soggetto politico/istituzionale</t>
  </si>
  <si>
    <t>Tab. E3 - Tempo di antenna dei soggetti del pluralismo sociale nei Radiogiornali RAI - tutte le edizioni</t>
  </si>
  <si>
    <t>Tempo di antenna: indica il tempo complessivamente dedicato al soggetto politico/istituzionale ed è dato dalla somma del tempo di notizia e del tempo di parola del soggetto</t>
  </si>
  <si>
    <t>Tab. E4 - Tempo di notizia, parola e antenna  dei soggetti del pluralismo sociale nei Radiogiornali di Radio 24 - Il Sole 24 ore - tutte le edizioni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</si>
  <si>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</si>
  <si>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</si>
  <si>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</si>
  <si>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</si>
  <si>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E15 - Tempo di notizia, parola e antenna  dei soggetti del pluralismo sociale nei Radiogiornali di Radio Italia - tutte le edizioni</t>
  </si>
  <si>
    <t>Tab. E16 - Tempo di parola dei soggetti del pluralismo sociale nei Radiogiornali RAI - edizioni principali</t>
  </si>
  <si>
    <t>Tempo di Parola: indica il tempo in cui il soggetto politico/istituzionale parla direttamente in voce</t>
  </si>
  <si>
    <t>Tab. E17 - Tempo di notizia dei soggetti del pluralismo sociale nei Radiogiornali RAI - edizioni principali</t>
  </si>
  <si>
    <t>Tab. F1 - Tempo di parola dei soggetti del pluralismo sociale nei programmi extra - gr di rete. Reti Radio RAI: Radio Uno, Radio Due, Radio Tre</t>
  </si>
  <si>
    <t>Radio Uno</t>
  </si>
  <si>
    <t>Radio Due</t>
  </si>
  <si>
    <t>Radio Tre</t>
  </si>
  <si>
    <t>Tab. F2 - Tempo di parola dei soggetti del pluralismo sociale nei programmi extra - gr di testata. Testata Radio RAI: Radio Uno, Radio Due, Radio Tre</t>
  </si>
  <si>
    <t>Tab. F3 - Tempo di parola dei soggetti del pluralismo sociale nei programmi extra - gr di rete e di testata. Rete Radio 24 Il Sole 24 ore - Testata Radio 24 Il Sole 24 ore</t>
  </si>
  <si>
    <t>Rete Radio 24</t>
  </si>
  <si>
    <t>Testata Radio 24</t>
  </si>
  <si>
    <t>Rete m2o</t>
  </si>
  <si>
    <t>Testata m2o</t>
  </si>
  <si>
    <t>Rete Radio Kiss Kiss</t>
  </si>
  <si>
    <t>Testata Radio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</si>
  <si>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</si>
  <si>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</si>
  <si>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</si>
  <si>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</si>
  <si>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</si>
  <si>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</si>
  <si>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</si>
  <si>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</si>
  <si>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</si>
  <si>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</si>
  <si>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</si>
  <si>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</si>
  <si>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</si>
  <si>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</si>
  <si>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</si>
  <si>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Tab. F14 - Tempo di parola dei soggetti del pluralismo sociale nei programmi extra - gr di rete e di testata. Rete Radio Italia - Testata Radio Italia Notizie</t>
  </si>
  <si>
    <t>Rete Radio Italia</t>
  </si>
  <si>
    <t>Testata Radio Italia Notizie</t>
  </si>
  <si>
    <t>06:00 - 08:59</t>
  </si>
  <si>
    <t>09:00 - 11:59</t>
  </si>
  <si>
    <t>12:00 - 14:59</t>
  </si>
  <si>
    <t>15:00 - 17:59</t>
  </si>
  <si>
    <t>18:00 - 20:59</t>
  </si>
  <si>
    <t>21:00 - 23:59</t>
  </si>
  <si>
    <t>00:00 - 02:59</t>
  </si>
  <si>
    <t>03:00 - 05:59</t>
  </si>
  <si>
    <t xml:space="preserve">Tempo di Parola: indica il tempo in cui il soggetto politico/istituzionale parla direttamente in voce
</t>
  </si>
  <si>
    <t>Tab. E5 - Tempo di notizia, parola e antenna  dei soggetti del pluralismo sociale nei Radiogiornali di Radio 101  - tutte le edizioni</t>
  </si>
  <si>
    <t>Tab. E6 - Tempo di notizia, parola e antenna  dei soggetti del pluralismo sociale nei Radiogiornali di Virgin Radio  - tutte le edizioni</t>
  </si>
  <si>
    <t>Tab. E9 - Tempo di notizia, parola e antenna  dei soggetti del pluralismo sociale nei Radiogiornali di Radio M2o - tutte le edizioni</t>
  </si>
  <si>
    <t>Tab. E10 - Tempo di notizia, parola e antenna  dei soggetti del pluralismo sociale nei Radiogiornali di Radio Deejay - tutte le edizioni</t>
  </si>
  <si>
    <t>Tab. E11 - Tempo di notizia, parola e antenna  dei soggetti del pluralismo sociale nei Radiogiornali di Radio Capital  - tutte le edizioni</t>
  </si>
  <si>
    <t>Tab. E12 - Tempo di notizia, parola e antenna  dei soggetti del pluralismo sociale nei Radiogiornali di Radio Kiss Kiss - tutte le edizioni</t>
  </si>
  <si>
    <t>Tab. E13 - Tempo di notizia, parola e antenna  dei soggetti del pluralismo sociale nei Radiogiornali di Radio RTL 102.5  - tutte le edizioni</t>
  </si>
  <si>
    <t>Tab. E14 - Tempo di notizia, parola e antenna  dei soggetti del pluralismo sociale nei Radiogiornali di Radio Dimensione Suono - tutte le edizioni</t>
  </si>
  <si>
    <t>Esperti e mondo della scienza</t>
  </si>
  <si>
    <t>Tab. F4 - Tempo di parola dei soggetti del pluralismo sociale nei programmi extra - gr di rete e di testata. Rete Radio 101 - Testata Pagina 101</t>
  </si>
  <si>
    <t>Tab. F5 - Tempo di parola dei soggetti del pluralismo sociale nei programmi extra - gr di rete e di testata. Rete Virgin Radio - Testata Virgin Radio</t>
  </si>
  <si>
    <t>Tab. F8 - Tempo di parola dei soggetti del pluralismo sociale nei programmi extra - gr di rete e di testata. Rete m2o - Testata m2o</t>
  </si>
  <si>
    <t>Tab. F9 - Tempo di parola dei soggetti del pluralismo sociale nei programmi extra - gr di rete e di testata. Rete Radio Deejay - Testata Radio Deejay</t>
  </si>
  <si>
    <t>Tab. F10 - Tempo di parola dei soggetti del pluralismo sociale nei programmi extra - gr di rete e di testata. Rete Radio Capital - Testata Radio Capital</t>
  </si>
  <si>
    <t>Tab. F11 - Tempo di parola dei soggetti del pluralismo sociale nei programmi extra - gr di rete e di testata. Rete Radio Kiss Kiss - Testata Radio Kiss Kiss</t>
  </si>
  <si>
    <t>Tab. F12 - Tempo di parola dei soggetti del pluralismo sociale nei programmi extra - gr di rete e di testata. Rete RTL 102.5 - Testata RTL 102.5</t>
  </si>
  <si>
    <t>Tab. F13 - Tempo di parola dei soggetti del pluralismo sociale nei programmi extra - gr di rete e di testata. Rete RDS - Testata RDS</t>
  </si>
  <si>
    <r>
      <rPr>
        <sz val="11"/>
        <rFont val="Calibri"/>
        <family val="2"/>
      </rPr>
      <t>Tempo di Parola: indica il tempo in cui il soggetto politico/istituzionale parla direttamente in voce
Rete Radio Kiss Kiss:
Testata Radio Kiss Kiss:</t>
    </r>
    <r>
      <rPr>
        <sz val="11"/>
        <color rgb="FFFF0000"/>
        <rFont val="Calibri"/>
        <family val="2"/>
      </rPr>
      <t xml:space="preserve">
</t>
    </r>
  </si>
  <si>
    <t>Soggetti della cronaca</t>
  </si>
  <si>
    <t>Tab. G1 - Tempo di parola dei soggetti del pluralismo sociale nei programmi extra-gr per fasce di programmazione. Radio Uno</t>
  </si>
  <si>
    <t>Tab. G2 - Tempo di parola dei soggetti del pluralismo sociale nei programmi extra-gr per fasce di programmazione. Radio Due</t>
  </si>
  <si>
    <t>Tab. G3 - Tempo di parola dei soggetti del pluralismo sociale nei programmi extra-gr per fasce di programmazione. Radio Tre</t>
  </si>
  <si>
    <t>Tab. G4 - Tempo di parola dei soggetti del pluralismo sociale nei programmi extra-gr per fasce di programmazione. Radio 24 ore - Il Sole 24 ore</t>
  </si>
  <si>
    <t>Tab. G5 - Tempo di parola dei soggetti del pluralismo sociale nei programmi extra-gr per fasce di programmazione. Radio 101</t>
  </si>
  <si>
    <t>Tab. G6 - Tempo di parola dei soggetti del pluralismo sociale nei programmi extra-gr per fasce di programmazione. Virgin Radio</t>
  </si>
  <si>
    <t>Tab. G9 - Tempo di parola dei soggetti del pluralismo sociale nei programmi extra-gr per fasce di programmazione. Radio m2o</t>
  </si>
  <si>
    <t>Tab. G10 - Tempo di parola dei soggetti del pluralismo sociale nei programmi extra-gr per fasce di programmazione. Radio Deejay</t>
  </si>
  <si>
    <t>Tab. G11 - Tempo di parola dei soggetti del pluralismo sociale nei programmi extra-gr per fasce di programmazione. Radio Capital</t>
  </si>
  <si>
    <t>Tab. G12 - Tempo di parola dei soggetti del pluralismo sociale nei programmi extra-gr per fasce di programmazione. Radio Kiss Kiss</t>
  </si>
  <si>
    <t>Tab. G13 - Tempo di parola dei soggetti del pluralismo sociale nei programmi extra-gr per fasce di programmazione. Radio RTL 102.5</t>
  </si>
  <si>
    <t>Tab. G14 - Tempo di parola dei soggetti del pluralismo sociale nei programmi extra-gr per fasce di programmazione. Radio Dimensione Suono</t>
  </si>
  <si>
    <t>Tab. G15 - Tempo di parola dei soggetti del pluralismo sociale nei programmi extra-gr per fasce di programmazione. Radio Italia</t>
  </si>
  <si>
    <t>Tab. E18 - Tempo di antenna dei soggetti del pluralismo sociale nei Radiogiornali RAI - edizioni principali</t>
  </si>
  <si>
    <t>Tab. E19 - Tempo di notizia, parola e antenna dei soggetti del pluralismo sociale nei Radiogiornali di Radio 24 Il Sole 24 ore - edizioni principali</t>
  </si>
  <si>
    <r>
      <rPr>
        <sz val="11"/>
        <rFont val="Calibri"/>
        <family val="2"/>
      </rPr>
      <t>Tempo di Parola: indica il tempo in cui il soggetto politico/istituzionale parla direttamente in voce</t>
    </r>
    <r>
      <rPr>
        <sz val="11"/>
        <color rgb="FFFF0000"/>
        <rFont val="Calibri"/>
        <family val="2"/>
      </rPr>
      <t xml:space="preserve">
</t>
    </r>
    <r>
      <rPr>
        <sz val="11"/>
        <rFont val="Calibri"/>
        <family val="2"/>
      </rPr>
      <t>Rete m2o: 
Testata m2o:</t>
    </r>
  </si>
  <si>
    <t>Tab. F7 - Tempo di parola dei soggetti del pluralismo sociale nei programmi extra - gr di rete e di testata. Rete Radio Monte Carlo - Testata Radio Monte Carlo</t>
  </si>
  <si>
    <t>Tab. G8 - Tempo di parola dei soggetti del pluralismo sociale nei programmi extra-gr per fasce di programmazione. Radio Monte Carlo</t>
  </si>
  <si>
    <t>Tab. G7 - Tempo di parola dei soggetti del pluralismo sociale nei programmi extra-gr per fasce di programmazione. Radio 105</t>
  </si>
  <si>
    <t xml:space="preserve">Tempo di Parola: indica il tempo in cui il soggetto politico/istituzionale parla direttamente in voce
Rete RDS: 
Testata RDS:
</t>
  </si>
  <si>
    <t>Tab. E7 - Tempo di notizia, parola e antenna  dei soggetti del pluralismo sociale nei Radiogiornali di Radio 105 - tutte le edizioni</t>
  </si>
  <si>
    <t>Tab. E8 - Tempo di notizia, parola e antenna  dei soggetti del pluralismo sociale nei Radiogiornali di Radio Montecarlo  - tutte le edizioni</t>
  </si>
  <si>
    <t>Testata Videonews</t>
  </si>
  <si>
    <t>Tab. F6 - Tempo di parola dei soggetti del pluralismo sociale nei programmi extra - gr di rete e di testata. Rete Radio 105 network - Testata Videonews</t>
  </si>
  <si>
    <t>Tab. E20 - Tempo di notizia, parola e antenna dei soggetti del pluralismo sociale nei Radiogiornali di Radio Kiss Kiss - edizioni principali</t>
  </si>
  <si>
    <t>Tab. E21 - Tempo di notizia, parola e antenna dei soggetti del pluralismo sociale nei Radiogiornali di Radio RTL 102.5 - edizioni principali</t>
  </si>
  <si>
    <t>Tab. E22 - Tempo di notizia, parola e antenna dei soggetti del pluralismo sociale nei Radiogiornali di RDS - edizioni principali</t>
  </si>
  <si>
    <t>Tab. E23 - Tempo di notizia, parola e antenna dei soggetti del pluralismo sociale nei Radiogiornali di Radio Italia - edizioni principali</t>
  </si>
  <si>
    <t>Tempo di Parola: indica il tempo in cui il soggetto politico/istituzionale parla direttamente in voce
Rete Radio Monte Carlo: 
Testata Radio Monte Carlo: Primo mattino</t>
  </si>
  <si>
    <t>Tempo di Parola: indica il tempo in cui il soggetto politico/istituzionale parla direttamente in voce
Rete Virgin Radio:
Testata Virgin Radio:</t>
  </si>
  <si>
    <t>Tempo di Parola: indica il tempo in cui il soggetto politico/istituzionale parla direttamente in voce
Rete Radio Deejay: 
Testata Radio Deejay:</t>
  </si>
  <si>
    <t>Periodo dal 01.07.2018 al 31.07.2018</t>
  </si>
  <si>
    <t>Tempo di Parola: indica il tempo in cui il soggetto politico/istituzionale parla direttamente in voce
Radio Uno:
Radio Due: Al posto del cuore, Caterpillar, Caterpillar AM, Gli sbandati di Radio2, I cittadini, Italia nel pallone, KGG, Me anziano, you tubers, Miracolo italiano, Non è un paese per giovani, Ovunque6, Pandora, Radio2 live, Safar, Senti che storia!
Radio Tre: Fahrenheit, Radio3 mondo, Radio3 scienza, Tutta la città ne parla</t>
  </si>
  <si>
    <t xml:space="preserve">Tempo di Parola: indica il tempo in cui il soggetto politico/istituzionale parla direttamente in voce
Radio Uno: 6 su Radio1, Ascolta si fa sera, Babele, Caffè Europa, Chiave di lettura, Coltivando il futuro, Culto evangelico, Eta Beta, Extratime, Fuorigioco, Global tutto è economia,  GR 1 economia, I viaggi di Radio1, Il cielo sopra San Pietro, Il pescatore di perle, In viaggio con Francesco, Inviato speciale, Italia sotto inchiesta, La radio ne parla, Life - obiettivo benessere, L'ultima spiaggia, Mangiafuoco, Mary pop, Prima Radio1, Radio anch'io, Sciarada, Speciale GR 1, Top car, Tra poco in edicola, Vieni via con me, Vittoria, Voci dal mondo, Zapping Radio1
Radio Due: 
Radio Tre: </t>
  </si>
  <si>
    <t>Tempo di Parola: indica il tempo in cui il soggetto politico/istituzionale parla direttamente in voce
Rete Radio 24: 2024, Due di denari, Ma cos'è questa estate, Obiettivo salute, Radiotube - l'intervista
Testata Radio 24: #autotrasporti, 24 Mattino, 24 Mattino con Oscar Giannino, Container, Effetto giorno, Effetto notte, Effetto notte estate, Europa Europa, Focus economia, I conti della belva, I funamboli, La versione di Oscar, La zanzara, Si può fare</t>
  </si>
  <si>
    <t>Tempo di Parola: indica il tempo in cui il soggetto politico/istituzionale parla direttamente in voce
Rete Radio 101: 
Testata Pagina 101:</t>
  </si>
  <si>
    <t xml:space="preserve">Tempo di Parola: indica il tempo in cui il soggetto politico/istituzionale parla direttamente in voce
Rete Radio 105:
Testata Videonews: </t>
  </si>
  <si>
    <t>Tempo di Parola: indica il tempo in cui il soggetto politico/istituzionale parla direttamente in voce
Rete Radio Capital: Estate start up
Testata Radio Capital: Circo Massimo, Tg zero</t>
  </si>
  <si>
    <t>Tempo di Parola: indica il tempo in cui il soggetto politico/istituzionale parla direttamente in voce
Rete RTL 102.5: 
Testata RTL 102.5: Non stop news</t>
  </si>
  <si>
    <t>Tempo di Parola: indica il tempo in cui il soggetto politico/istituzionale parla direttamente in voce
Rete Radio Italia: In compagnia di...Fiorella Felisatti, In compagnia di...Manola Moslehi &amp; Mauro Marino, Radio Italia rap
Testata Radio Italia Notizie: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</si>
</sst>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11" x14ac:knownFonts="1">
    <font>
      <sz val="11"/>
      <color rgb="FF000000"/>
      <name val="Calibri"/>
    </font>
    <font>
      <b/>
      <sz val="11"/>
      <color rgb="FF000000"/>
      <name val="Calibri"/>
      <family val="2"/>
    </font>
    <font>
      <sz val="11"/>
      <color rgb="FF000000"/>
      <name val="Calibri"/>
      <family val="2"/>
    </font>
    <font>
      <b/>
      <sz val="11"/>
      <name val="Calibri"/>
      <family val="2"/>
    </font>
    <font>
      <sz val="11"/>
      <color theme="1"/>
      <name val="Calibri"/>
      <family val="2"/>
    </font>
    <font>
      <b/>
      <sz val="11"/>
      <color theme="1"/>
      <name val="Calibri"/>
      <family val="2"/>
    </font>
    <font>
      <sz val="11"/>
      <name val="Calibri"/>
      <family val="2"/>
    </font>
    <font>
      <sz val="11"/>
      <color rgb="FFFF0000"/>
      <name val="Calibri"/>
      <family val="2"/>
    </font>
    <font>
      <sz val="11"/>
      <color theme="1"/>
      <name val="Calibri"/>
      <family val="2"/>
      <scheme val="minor"/>
    </font>
    <font>
      <u/>
      <sz val="11"/>
      <color theme="10"/>
      <name val="Calibri"/>
      <family val="2"/>
    </font>
    <font>
      <u/>
      <sz val="11"/>
      <color theme="11"/>
      <name val="Calibri"/>
      <family val="2"/>
    </font>
  </fonts>
  <fills count="2">
    <fill>
      <patternFill patternType="none"/>
    </fill>
    <fill>
      <patternFill patternType="gray125"/>
    </fill>
  </fills>
  <borders count="28">
    <border>
      <left/>
      <right/>
      <top/>
      <bottom/>
      <diagonal/>
    </border>
    <border>
      <left/>
      <right/>
      <top style="thin">
        <color indexed="65"/>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indexed="8"/>
      </left>
      <right/>
      <top style="thin">
        <color indexed="65"/>
      </top>
      <bottom/>
      <diagonal/>
    </border>
  </borders>
  <cellStyleXfs count="735">
    <xf numFmtId="0" fontId="0"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2" fillId="0" borderId="0"/>
    <xf numFmtId="0" fontId="2" fillId="0" borderId="0"/>
    <xf numFmtId="0" fontId="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29">
    <xf numFmtId="0" fontId="0" fillId="0" borderId="0" xfId="0"/>
    <xf numFmtId="0" fontId="0" fillId="0" borderId="0" xfId="0" applyFill="1"/>
    <xf numFmtId="0" fontId="0" fillId="0" borderId="5" xfId="0" applyFill="1" applyBorder="1"/>
    <xf numFmtId="0" fontId="3" fillId="0" borderId="5" xfId="0" applyFont="1" applyFill="1" applyBorder="1"/>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1" fillId="0" borderId="10" xfId="0" applyFont="1" applyFill="1" applyBorder="1" applyAlignment="1">
      <alignment horizontal="center"/>
    </xf>
    <xf numFmtId="0" fontId="4" fillId="0" borderId="5" xfId="0" applyFont="1" applyFill="1" applyBorder="1" applyAlignment="1">
      <alignment horizontal="left"/>
    </xf>
    <xf numFmtId="46" fontId="4" fillId="0" borderId="6" xfId="0" applyNumberFormat="1" applyFont="1" applyFill="1" applyBorder="1"/>
    <xf numFmtId="46" fontId="4" fillId="0" borderId="7" xfId="0" applyNumberFormat="1" applyFont="1" applyFill="1" applyBorder="1"/>
    <xf numFmtId="0" fontId="5" fillId="0" borderId="5" xfId="0" applyFont="1" applyFill="1" applyBorder="1" applyAlignment="1">
      <alignment horizontal="left"/>
    </xf>
    <xf numFmtId="0" fontId="5" fillId="0" borderId="11" xfId="0" applyFont="1" applyFill="1" applyBorder="1" applyAlignment="1">
      <alignment horizontal="left"/>
    </xf>
    <xf numFmtId="46" fontId="5" fillId="0" borderId="12" xfId="0" applyNumberFormat="1" applyFont="1" applyFill="1" applyBorder="1"/>
    <xf numFmtId="10" fontId="5" fillId="0" borderId="12" xfId="0" applyNumberFormat="1" applyFont="1" applyFill="1" applyBorder="1"/>
    <xf numFmtId="10" fontId="5" fillId="0" borderId="13" xfId="0" applyNumberFormat="1" applyFont="1" applyFill="1" applyBorder="1"/>
    <xf numFmtId="46" fontId="0" fillId="0" borderId="0" xfId="0" applyNumberFormat="1" applyFill="1"/>
    <xf numFmtId="0" fontId="1" fillId="0" borderId="0" xfId="0" applyFont="1"/>
    <xf numFmtId="0" fontId="4" fillId="0" borderId="17" xfId="0" applyFont="1" applyFill="1" applyBorder="1" applyAlignment="1">
      <alignment horizontal="left"/>
    </xf>
    <xf numFmtId="10" fontId="5" fillId="0" borderId="13" xfId="1" applyNumberFormat="1" applyFont="1" applyFill="1" applyBorder="1"/>
    <xf numFmtId="46" fontId="0" fillId="0" borderId="0" xfId="0" applyNumberFormat="1"/>
    <xf numFmtId="0" fontId="2" fillId="0" borderId="0" xfId="2" applyFill="1"/>
    <xf numFmtId="0" fontId="2" fillId="0" borderId="5" xfId="2" applyFill="1" applyBorder="1"/>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10" xfId="2" applyFont="1" applyFill="1" applyBorder="1" applyAlignment="1">
      <alignment horizontal="center"/>
    </xf>
    <xf numFmtId="46" fontId="4" fillId="0" borderId="9" xfId="2" applyNumberFormat="1" applyFont="1" applyFill="1" applyBorder="1"/>
    <xf numFmtId="46" fontId="4" fillId="0" borderId="6" xfId="2" applyNumberFormat="1" applyFont="1" applyFill="1" applyBorder="1"/>
    <xf numFmtId="0" fontId="1" fillId="0" borderId="0" xfId="2" applyFont="1" applyFill="1"/>
    <xf numFmtId="0" fontId="5" fillId="0" borderId="5" xfId="2" applyFont="1" applyFill="1" applyBorder="1" applyAlignment="1">
      <alignment horizontal="left"/>
    </xf>
    <xf numFmtId="0" fontId="5" fillId="0" borderId="11" xfId="2" applyFont="1" applyFill="1" applyBorder="1" applyAlignment="1">
      <alignment horizontal="left"/>
    </xf>
    <xf numFmtId="46" fontId="5" fillId="0" borderId="12" xfId="2" applyNumberFormat="1" applyFont="1" applyFill="1" applyBorder="1"/>
    <xf numFmtId="10" fontId="5" fillId="0" borderId="12" xfId="1" applyNumberFormat="1" applyFont="1" applyFill="1" applyBorder="1"/>
    <xf numFmtId="46" fontId="2" fillId="0" borderId="0" xfId="2" applyNumberFormat="1" applyFill="1"/>
    <xf numFmtId="0" fontId="2" fillId="0" borderId="0" xfId="2"/>
    <xf numFmtId="0" fontId="0" fillId="0" borderId="0" xfId="0" applyFill="1" applyAlignment="1">
      <alignment horizontal="right"/>
    </xf>
    <xf numFmtId="0" fontId="4" fillId="0" borderId="11" xfId="0" applyFont="1" applyFill="1" applyBorder="1" applyAlignment="1">
      <alignment horizontal="left"/>
    </xf>
    <xf numFmtId="0" fontId="5" fillId="0" borderId="21" xfId="0" applyFont="1" applyFill="1" applyBorder="1" applyAlignment="1">
      <alignment horizontal="left"/>
    </xf>
    <xf numFmtId="0" fontId="0" fillId="0" borderId="0" xfId="0" applyAlignment="1">
      <alignment horizontal="right"/>
    </xf>
    <xf numFmtId="0" fontId="1" fillId="0" borderId="7" xfId="0" applyFont="1" applyFill="1" applyBorder="1" applyAlignment="1">
      <alignment horizontal="center"/>
    </xf>
    <xf numFmtId="10" fontId="4" fillId="0" borderId="6" xfId="1" applyNumberFormat="1" applyFont="1" applyFill="1" applyBorder="1"/>
    <xf numFmtId="10" fontId="4" fillId="0" borderId="7" xfId="1" applyNumberFormat="1" applyFont="1" applyFill="1" applyBorder="1" applyAlignment="1">
      <alignment horizontal="right"/>
    </xf>
    <xf numFmtId="0" fontId="2" fillId="0" borderId="5" xfId="2" applyBorder="1"/>
    <xf numFmtId="0" fontId="1" fillId="0" borderId="9" xfId="2" applyFont="1" applyBorder="1" applyAlignment="1">
      <alignment horizontal="center"/>
    </xf>
    <xf numFmtId="0" fontId="1" fillId="0" borderId="7" xfId="2" applyFont="1" applyBorder="1" applyAlignment="1">
      <alignment horizontal="center"/>
    </xf>
    <xf numFmtId="0" fontId="2" fillId="0" borderId="9" xfId="2" applyBorder="1"/>
    <xf numFmtId="10" fontId="4" fillId="0" borderId="9" xfId="1" applyNumberFormat="1" applyFont="1" applyBorder="1"/>
    <xf numFmtId="46" fontId="4" fillId="0" borderId="9" xfId="2" applyNumberFormat="1" applyFont="1" applyBorder="1"/>
    <xf numFmtId="10" fontId="4" fillId="0" borderId="7" xfId="1" applyNumberFormat="1" applyFont="1" applyBorder="1"/>
    <xf numFmtId="0" fontId="1" fillId="0" borderId="0" xfId="2" applyFont="1"/>
    <xf numFmtId="0" fontId="2" fillId="0" borderId="0" xfId="2" applyFont="1"/>
    <xf numFmtId="10" fontId="4" fillId="0" borderId="6" xfId="1" applyNumberFormat="1" applyFont="1" applyBorder="1"/>
    <xf numFmtId="46" fontId="4" fillId="0" borderId="6" xfId="2" applyNumberFormat="1" applyFont="1" applyBorder="1"/>
    <xf numFmtId="0" fontId="5" fillId="0" borderId="5" xfId="2" applyFont="1" applyBorder="1" applyAlignment="1">
      <alignment horizontal="left"/>
    </xf>
    <xf numFmtId="46" fontId="5" fillId="0" borderId="9" xfId="2" applyNumberFormat="1" applyFont="1" applyBorder="1"/>
    <xf numFmtId="10" fontId="5" fillId="0" borderId="9" xfId="2" applyNumberFormat="1" applyFont="1" applyBorder="1"/>
    <xf numFmtId="46" fontId="5" fillId="0" borderId="6" xfId="2" applyNumberFormat="1" applyFont="1" applyBorder="1"/>
    <xf numFmtId="10" fontId="5" fillId="0" borderId="6" xfId="1" applyNumberFormat="1" applyFont="1" applyBorder="1"/>
    <xf numFmtId="10" fontId="5" fillId="0" borderId="7" xfId="1" applyNumberFormat="1" applyFont="1" applyBorder="1"/>
    <xf numFmtId="10" fontId="2" fillId="0" borderId="9" xfId="1" applyNumberFormat="1" applyBorder="1"/>
    <xf numFmtId="0" fontId="5" fillId="0" borderId="11" xfId="2" applyFont="1" applyBorder="1" applyAlignment="1">
      <alignment horizontal="left"/>
    </xf>
    <xf numFmtId="46" fontId="5" fillId="0" borderId="12" xfId="2" applyNumberFormat="1" applyFont="1" applyBorder="1"/>
    <xf numFmtId="10" fontId="5" fillId="0" borderId="13" xfId="1" applyNumberFormat="1" applyFont="1" applyBorder="1"/>
    <xf numFmtId="0" fontId="1" fillId="0" borderId="8" xfId="2" applyFont="1" applyBorder="1" applyAlignment="1">
      <alignment horizontal="center"/>
    </xf>
    <xf numFmtId="0" fontId="1" fillId="0" borderId="10" xfId="2" applyFont="1" applyBorder="1" applyAlignment="1">
      <alignment horizontal="center"/>
    </xf>
    <xf numFmtId="46" fontId="4" fillId="0" borderId="8" xfId="2" applyNumberFormat="1" applyFont="1" applyBorder="1"/>
    <xf numFmtId="46" fontId="5" fillId="0" borderId="9" xfId="2" applyNumberFormat="1" applyFont="1" applyFill="1" applyBorder="1"/>
    <xf numFmtId="10" fontId="5" fillId="0" borderId="10" xfId="2" applyNumberFormat="1" applyFont="1" applyFill="1" applyBorder="1"/>
    <xf numFmtId="0" fontId="4" fillId="0" borderId="5" xfId="2" applyFont="1" applyBorder="1" applyAlignment="1">
      <alignment horizontal="left"/>
    </xf>
    <xf numFmtId="10" fontId="4" fillId="0" borderId="10" xfId="1" applyNumberFormat="1" applyFont="1" applyBorder="1"/>
    <xf numFmtId="10" fontId="5" fillId="0" borderId="10" xfId="1" applyNumberFormat="1" applyFont="1" applyBorder="1"/>
    <xf numFmtId="10" fontId="0" fillId="0" borderId="7" xfId="1" applyNumberFormat="1" applyFont="1" applyBorder="1"/>
    <xf numFmtId="0" fontId="6" fillId="0" borderId="5" xfId="2" applyFont="1" applyBorder="1"/>
    <xf numFmtId="0" fontId="3" fillId="0" borderId="9" xfId="2" applyFont="1" applyBorder="1" applyAlignment="1">
      <alignment horizontal="center"/>
    </xf>
    <xf numFmtId="46" fontId="5" fillId="0" borderId="8" xfId="2" applyNumberFormat="1" applyFont="1" applyBorder="1"/>
    <xf numFmtId="46" fontId="4" fillId="0" borderId="12" xfId="2" applyNumberFormat="1" applyFont="1" applyFill="1" applyBorder="1"/>
    <xf numFmtId="46" fontId="4" fillId="0" borderId="12" xfId="2" applyNumberFormat="1" applyFont="1" applyBorder="1"/>
    <xf numFmtId="10" fontId="4" fillId="0" borderId="13" xfId="1" applyNumberFormat="1" applyFont="1" applyBorder="1"/>
    <xf numFmtId="0" fontId="4" fillId="0" borderId="26" xfId="0" applyFont="1" applyFill="1" applyBorder="1" applyAlignment="1">
      <alignment horizontal="left"/>
    </xf>
    <xf numFmtId="0" fontId="2" fillId="0" borderId="5" xfId="2" applyBorder="1" applyAlignment="1">
      <alignment horizontal="center"/>
    </xf>
    <xf numFmtId="20" fontId="1" fillId="0" borderId="7" xfId="2" applyNumberFormat="1" applyFont="1" applyBorder="1" applyAlignment="1">
      <alignment horizontal="center"/>
    </xf>
    <xf numFmtId="0" fontId="2" fillId="0" borderId="0" xfId="2" applyAlignment="1">
      <alignment horizontal="center"/>
    </xf>
    <xf numFmtId="46" fontId="5" fillId="0" borderId="7" xfId="2" applyNumberFormat="1" applyFont="1" applyBorder="1"/>
    <xf numFmtId="0" fontId="1" fillId="0" borderId="9" xfId="0" applyFont="1" applyFill="1" applyBorder="1" applyAlignment="1">
      <alignment horizontal="center"/>
    </xf>
    <xf numFmtId="46" fontId="4" fillId="0" borderId="9" xfId="2" applyNumberFormat="1" applyFont="1" applyBorder="1" applyAlignment="1">
      <alignment horizontal="center"/>
    </xf>
    <xf numFmtId="10" fontId="4" fillId="0" borderId="9" xfId="1" applyNumberFormat="1" applyFont="1" applyBorder="1" applyAlignment="1">
      <alignment horizontal="center"/>
    </xf>
    <xf numFmtId="46" fontId="4" fillId="0" borderId="7" xfId="1" applyNumberFormat="1" applyFont="1" applyBorder="1" applyAlignment="1">
      <alignment horizontal="center"/>
    </xf>
    <xf numFmtId="0" fontId="2" fillId="0" borderId="9" xfId="2" applyBorder="1" applyAlignment="1">
      <alignment horizontal="center"/>
    </xf>
    <xf numFmtId="46" fontId="4" fillId="0" borderId="6" xfId="2" applyNumberFormat="1" applyFont="1" applyBorder="1" applyAlignment="1">
      <alignment horizontal="center"/>
    </xf>
    <xf numFmtId="10" fontId="4" fillId="0" borderId="6" xfId="1" applyNumberFormat="1" applyFont="1" applyBorder="1" applyAlignment="1">
      <alignment horizontal="center"/>
    </xf>
    <xf numFmtId="46" fontId="5" fillId="0" borderId="9" xfId="2" applyNumberFormat="1" applyFont="1" applyBorder="1" applyAlignment="1">
      <alignment horizontal="center"/>
    </xf>
    <xf numFmtId="46" fontId="5" fillId="0" borderId="10" xfId="2" applyNumberFormat="1" applyFont="1" applyBorder="1" applyAlignment="1">
      <alignment horizontal="center"/>
    </xf>
    <xf numFmtId="46" fontId="5" fillId="0" borderId="9" xfId="2" applyNumberFormat="1" applyFont="1" applyFill="1" applyBorder="1" applyAlignment="1">
      <alignment horizontal="center"/>
    </xf>
    <xf numFmtId="10" fontId="4" fillId="0" borderId="7" xfId="1" applyNumberFormat="1" applyFont="1" applyBorder="1" applyAlignment="1">
      <alignment horizontal="center"/>
    </xf>
    <xf numFmtId="46" fontId="4" fillId="0" borderId="8" xfId="0" applyNumberFormat="1" applyFont="1" applyFill="1" applyBorder="1" applyAlignment="1">
      <alignment horizontal="center"/>
    </xf>
    <xf numFmtId="10" fontId="4" fillId="0" borderId="9" xfId="1" applyNumberFormat="1" applyFont="1" applyFill="1" applyBorder="1" applyAlignment="1">
      <alignment horizontal="center"/>
    </xf>
    <xf numFmtId="10" fontId="4" fillId="0" borderId="10" xfId="1" applyNumberFormat="1" applyFont="1" applyFill="1" applyBorder="1" applyAlignment="1">
      <alignment horizontal="center"/>
    </xf>
    <xf numFmtId="46" fontId="4" fillId="0" borderId="9" xfId="0" applyNumberFormat="1" applyFont="1" applyFill="1" applyBorder="1" applyAlignment="1">
      <alignment horizontal="center"/>
    </xf>
    <xf numFmtId="46" fontId="4" fillId="0" borderId="6" xfId="0" applyNumberFormat="1" applyFont="1" applyFill="1" applyBorder="1" applyAlignment="1">
      <alignment horizontal="center"/>
    </xf>
    <xf numFmtId="46" fontId="4" fillId="0" borderId="7" xfId="0" applyNumberFormat="1" applyFont="1" applyFill="1" applyBorder="1" applyAlignment="1">
      <alignment horizontal="center"/>
    </xf>
    <xf numFmtId="46" fontId="5" fillId="0" borderId="9" xfId="0" applyNumberFormat="1" applyFont="1" applyFill="1" applyBorder="1" applyAlignment="1">
      <alignment horizontal="center"/>
    </xf>
    <xf numFmtId="10" fontId="5" fillId="0" borderId="6" xfId="0" applyNumberFormat="1" applyFont="1" applyFill="1" applyBorder="1" applyAlignment="1">
      <alignment horizontal="center"/>
    </xf>
    <xf numFmtId="10" fontId="5" fillId="0" borderId="7" xfId="0" applyNumberFormat="1" applyFont="1" applyFill="1" applyBorder="1" applyAlignment="1">
      <alignment horizontal="center"/>
    </xf>
    <xf numFmtId="46" fontId="4" fillId="0" borderId="9" xfId="2" applyNumberFormat="1" applyFont="1" applyFill="1" applyBorder="1" applyAlignment="1">
      <alignment horizontal="center"/>
    </xf>
    <xf numFmtId="46" fontId="4" fillId="0" borderId="6" xfId="2" applyNumberFormat="1" applyFont="1" applyFill="1" applyBorder="1" applyAlignment="1">
      <alignment horizontal="center"/>
    </xf>
    <xf numFmtId="46" fontId="4" fillId="0" borderId="0" xfId="0" applyNumberFormat="1" applyFont="1" applyFill="1" applyBorder="1" applyAlignment="1">
      <alignment horizontal="center"/>
    </xf>
    <xf numFmtId="46" fontId="4" fillId="0" borderId="18" xfId="0" applyNumberFormat="1" applyFont="1" applyFill="1" applyBorder="1" applyAlignment="1">
      <alignment horizontal="center"/>
    </xf>
    <xf numFmtId="46" fontId="4" fillId="0" borderId="19" xfId="0" applyNumberFormat="1" applyFont="1" applyFill="1" applyBorder="1" applyAlignment="1">
      <alignment horizontal="center"/>
    </xf>
    <xf numFmtId="10" fontId="4" fillId="0" borderId="20" xfId="1" applyNumberFormat="1" applyFont="1" applyFill="1" applyBorder="1" applyAlignment="1">
      <alignment horizontal="center"/>
    </xf>
    <xf numFmtId="10" fontId="4" fillId="0" borderId="6" xfId="1" applyNumberFormat="1" applyFont="1" applyFill="1" applyBorder="1" applyAlignment="1">
      <alignment horizontal="center"/>
    </xf>
    <xf numFmtId="46" fontId="5" fillId="0" borderId="22" xfId="0" applyNumberFormat="1" applyFont="1" applyFill="1" applyBorder="1" applyAlignment="1">
      <alignment horizontal="center"/>
    </xf>
    <xf numFmtId="10" fontId="5" fillId="0" borderId="22" xfId="1" applyNumberFormat="1" applyFont="1" applyFill="1" applyBorder="1" applyAlignment="1">
      <alignment horizontal="center"/>
    </xf>
    <xf numFmtId="10" fontId="5" fillId="0" borderId="23" xfId="1" applyNumberFormat="1" applyFont="1" applyFill="1" applyBorder="1" applyAlignment="1">
      <alignment horizontal="center"/>
    </xf>
    <xf numFmtId="10" fontId="4" fillId="0" borderId="19" xfId="1" applyNumberFormat="1" applyFont="1" applyFill="1" applyBorder="1" applyAlignment="1">
      <alignment horizontal="center"/>
    </xf>
    <xf numFmtId="10" fontId="5" fillId="0" borderId="25" xfId="1" applyNumberFormat="1" applyFont="1" applyFill="1" applyBorder="1" applyAlignment="1">
      <alignment horizontal="center"/>
    </xf>
    <xf numFmtId="46" fontId="0" fillId="0" borderId="9" xfId="0" applyNumberFormat="1" applyFill="1" applyBorder="1" applyAlignment="1">
      <alignment horizontal="center"/>
    </xf>
    <xf numFmtId="46" fontId="0" fillId="0" borderId="1" xfId="0" applyNumberFormat="1" applyBorder="1" applyAlignment="1">
      <alignment horizontal="center"/>
    </xf>
    <xf numFmtId="10" fontId="5" fillId="0" borderId="9" xfId="1" applyNumberFormat="1" applyFont="1" applyFill="1" applyBorder="1" applyAlignment="1">
      <alignment horizontal="center"/>
    </xf>
    <xf numFmtId="10" fontId="5" fillId="0" borderId="10" xfId="1" applyNumberFormat="1" applyFont="1" applyFill="1" applyBorder="1" applyAlignment="1">
      <alignment horizontal="center"/>
    </xf>
    <xf numFmtId="46" fontId="5" fillId="0" borderId="8" xfId="0" applyNumberFormat="1" applyFont="1" applyFill="1" applyBorder="1" applyAlignment="1">
      <alignment horizontal="center"/>
    </xf>
    <xf numFmtId="10" fontId="5" fillId="0" borderId="8" xfId="0" applyNumberFormat="1" applyFont="1" applyFill="1" applyBorder="1" applyAlignment="1">
      <alignment horizontal="center"/>
    </xf>
    <xf numFmtId="10" fontId="5" fillId="0" borderId="10" xfId="0" applyNumberFormat="1" applyFont="1" applyFill="1" applyBorder="1" applyAlignment="1">
      <alignment horizontal="center"/>
    </xf>
    <xf numFmtId="46" fontId="4" fillId="0" borderId="9" xfId="1" applyNumberFormat="1" applyFont="1" applyFill="1" applyBorder="1" applyAlignment="1">
      <alignment horizontal="center"/>
    </xf>
    <xf numFmtId="10" fontId="4" fillId="0" borderId="7" xfId="1" applyNumberFormat="1" applyFont="1" applyFill="1" applyBorder="1" applyAlignment="1">
      <alignment horizontal="center"/>
    </xf>
    <xf numFmtId="10" fontId="5" fillId="0" borderId="9" xfId="0" applyNumberFormat="1" applyFont="1" applyFill="1" applyBorder="1" applyAlignment="1">
      <alignment horizontal="center"/>
    </xf>
    <xf numFmtId="164" fontId="0" fillId="0" borderId="1" xfId="0" applyNumberFormat="1" applyFill="1" applyBorder="1" applyAlignment="1">
      <alignment horizontal="center"/>
    </xf>
    <xf numFmtId="10" fontId="5" fillId="0" borderId="9" xfId="1" applyNumberFormat="1" applyFont="1" applyBorder="1" applyAlignment="1">
      <alignment horizontal="center"/>
    </xf>
    <xf numFmtId="10" fontId="0" fillId="0" borderId="9" xfId="1" applyNumberFormat="1" applyFont="1" applyBorder="1" applyAlignment="1">
      <alignment horizontal="center"/>
    </xf>
    <xf numFmtId="0" fontId="2" fillId="0" borderId="9" xfId="2" applyFont="1" applyBorder="1" applyAlignment="1">
      <alignment horizontal="center"/>
    </xf>
    <xf numFmtId="0" fontId="2" fillId="0" borderId="6" xfId="2" applyBorder="1" applyAlignment="1">
      <alignment horizontal="center"/>
    </xf>
    <xf numFmtId="10" fontId="5" fillId="0" borderId="9" xfId="2" applyNumberFormat="1" applyFont="1" applyBorder="1" applyAlignment="1">
      <alignment horizontal="center"/>
    </xf>
    <xf numFmtId="10" fontId="5" fillId="0" borderId="10" xfId="2" applyNumberFormat="1" applyFont="1" applyBorder="1" applyAlignment="1">
      <alignment horizontal="center"/>
    </xf>
    <xf numFmtId="46" fontId="4" fillId="0" borderId="8" xfId="2" applyNumberFormat="1" applyFont="1" applyBorder="1" applyAlignment="1">
      <alignment horizontal="center"/>
    </xf>
    <xf numFmtId="10" fontId="5" fillId="0" borderId="9" xfId="2" applyNumberFormat="1" applyFont="1" applyFill="1" applyBorder="1" applyAlignment="1">
      <alignment horizontal="center"/>
    </xf>
    <xf numFmtId="10" fontId="5" fillId="0" borderId="10" xfId="2" applyNumberFormat="1" applyFont="1" applyFill="1" applyBorder="1" applyAlignment="1">
      <alignment horizontal="center"/>
    </xf>
    <xf numFmtId="10" fontId="2" fillId="0" borderId="9" xfId="1" applyNumberFormat="1" applyBorder="1" applyAlignment="1">
      <alignment horizontal="center"/>
    </xf>
    <xf numFmtId="9" fontId="4" fillId="0" borderId="9" xfId="1" applyFont="1" applyBorder="1" applyAlignment="1">
      <alignment horizontal="center"/>
    </xf>
    <xf numFmtId="10" fontId="4" fillId="0" borderId="10" xfId="1" applyNumberFormat="1" applyFont="1" applyBorder="1" applyAlignment="1">
      <alignment horizontal="center"/>
    </xf>
    <xf numFmtId="46" fontId="4" fillId="0" borderId="9" xfId="2" applyNumberFormat="1" applyFont="1" applyBorder="1" applyAlignment="1">
      <alignment horizontal="center" vertical="center"/>
    </xf>
    <xf numFmtId="10" fontId="4" fillId="0" borderId="9" xfId="1" applyNumberFormat="1" applyFont="1" applyBorder="1" applyAlignment="1">
      <alignment horizontal="center" vertical="center"/>
    </xf>
    <xf numFmtId="46" fontId="5" fillId="0" borderId="9" xfId="2" applyNumberFormat="1" applyFont="1" applyBorder="1" applyAlignment="1">
      <alignment horizontal="center" vertical="center"/>
    </xf>
    <xf numFmtId="0" fontId="2" fillId="0" borderId="9" xfId="2" applyBorder="1" applyAlignment="1">
      <alignment horizontal="center" vertical="center"/>
    </xf>
    <xf numFmtId="10" fontId="2" fillId="0" borderId="9" xfId="1" applyNumberFormat="1" applyBorder="1" applyAlignment="1">
      <alignment horizontal="center" vertical="center"/>
    </xf>
    <xf numFmtId="46" fontId="4" fillId="0" borderId="9" xfId="2" applyNumberFormat="1" applyFont="1" applyFill="1" applyBorder="1" applyAlignment="1">
      <alignment horizontal="center" vertical="center"/>
    </xf>
    <xf numFmtId="46" fontId="4" fillId="0" borderId="6" xfId="2" applyNumberFormat="1" applyFont="1" applyFill="1" applyBorder="1" applyAlignment="1">
      <alignment horizontal="center" vertical="center"/>
    </xf>
    <xf numFmtId="46" fontId="4" fillId="0" borderId="6" xfId="2" applyNumberFormat="1" applyFont="1" applyBorder="1" applyAlignment="1">
      <alignment horizontal="center" vertical="center"/>
    </xf>
    <xf numFmtId="46" fontId="5" fillId="0" borderId="9" xfId="2" applyNumberFormat="1" applyFont="1" applyFill="1" applyBorder="1" applyAlignment="1">
      <alignment horizontal="center" vertical="center"/>
    </xf>
    <xf numFmtId="10" fontId="5" fillId="0" borderId="9" xfId="2" applyNumberFormat="1" applyFont="1" applyFill="1" applyBorder="1" applyAlignment="1">
      <alignment horizontal="center" vertical="center"/>
    </xf>
    <xf numFmtId="46" fontId="4" fillId="0" borderId="5" xfId="2" applyNumberFormat="1" applyFont="1" applyBorder="1"/>
    <xf numFmtId="0" fontId="4" fillId="0" borderId="0" xfId="2" applyFont="1"/>
    <xf numFmtId="46" fontId="0" fillId="0" borderId="27" xfId="0" applyNumberFormat="1" applyBorder="1" applyAlignment="1">
      <alignment horizontal="center"/>
    </xf>
    <xf numFmtId="0" fontId="1" fillId="0" borderId="8" xfId="2" applyFont="1" applyBorder="1" applyAlignment="1">
      <alignment horizontal="center"/>
    </xf>
    <xf numFmtId="46" fontId="4" fillId="0" borderId="24" xfId="0" applyNumberFormat="1" applyFont="1" applyFill="1" applyBorder="1" applyAlignment="1">
      <alignment horizontal="center"/>
    </xf>
    <xf numFmtId="46" fontId="5" fillId="0" borderId="24" xfId="2" applyNumberFormat="1" applyFont="1" applyFill="1" applyBorder="1" applyAlignment="1">
      <alignment horizontal="center"/>
    </xf>
    <xf numFmtId="46" fontId="4" fillId="0" borderId="24" xfId="2" applyNumberFormat="1" applyFont="1" applyBorder="1" applyAlignment="1">
      <alignment horizontal="center"/>
    </xf>
    <xf numFmtId="10" fontId="4" fillId="0" borderId="7" xfId="1" applyNumberFormat="1" applyFont="1" applyBorder="1" applyAlignment="1">
      <alignment horizontal="center" vertical="center"/>
    </xf>
    <xf numFmtId="0" fontId="2" fillId="0" borderId="26" xfId="2" applyBorder="1"/>
    <xf numFmtId="0" fontId="3" fillId="0" borderId="7" xfId="2" applyFont="1" applyBorder="1" applyAlignment="1">
      <alignment horizontal="center"/>
    </xf>
    <xf numFmtId="10" fontId="5" fillId="0" borderId="10" xfId="2" applyNumberFormat="1" applyFont="1" applyFill="1" applyBorder="1" applyAlignment="1">
      <alignment horizontal="center" vertical="center"/>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1" fillId="0" borderId="9" xfId="0" applyFont="1" applyFill="1" applyBorder="1" applyAlignment="1">
      <alignment horizontal="center"/>
    </xf>
    <xf numFmtId="0" fontId="1" fillId="0" borderId="10" xfId="0" applyFont="1" applyFill="1" applyBorder="1" applyAlignment="1">
      <alignment horizontal="center"/>
    </xf>
    <xf numFmtId="0" fontId="2" fillId="0" borderId="14" xfId="2" applyFont="1" applyFill="1" applyBorder="1" applyAlignment="1">
      <alignment horizontal="left" vertical="top" wrapText="1"/>
    </xf>
    <xf numFmtId="0" fontId="2" fillId="0" borderId="15" xfId="2" applyFill="1" applyBorder="1" applyAlignment="1">
      <alignment horizontal="left" vertical="top" wrapText="1"/>
    </xf>
    <xf numFmtId="0" fontId="2" fillId="0" borderId="16" xfId="2" applyFill="1" applyBorder="1" applyAlignment="1">
      <alignment horizontal="left" vertical="top" wrapText="1"/>
    </xf>
    <xf numFmtId="0" fontId="1" fillId="0" borderId="2" xfId="2" applyFont="1" applyFill="1" applyBorder="1" applyAlignment="1">
      <alignment horizontal="center"/>
    </xf>
    <xf numFmtId="0" fontId="1" fillId="0" borderId="3" xfId="2" applyFont="1" applyFill="1" applyBorder="1" applyAlignment="1">
      <alignment horizontal="center"/>
    </xf>
    <xf numFmtId="0" fontId="1" fillId="0" borderId="4" xfId="2" applyFont="1" applyFill="1" applyBorder="1" applyAlignment="1">
      <alignment horizontal="center"/>
    </xf>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7" xfId="2" applyFont="1" applyFill="1" applyBorder="1" applyAlignment="1">
      <alignment horizontal="center"/>
    </xf>
    <xf numFmtId="0" fontId="1" fillId="0" borderId="24" xfId="0" applyFont="1" applyFill="1" applyBorder="1" applyAlignment="1">
      <alignment horizontal="center"/>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4" fillId="0" borderId="14" xfId="3" applyFont="1" applyFill="1" applyBorder="1" applyAlignment="1">
      <alignment horizontal="left" vertical="top" wrapText="1"/>
    </xf>
    <xf numFmtId="0" fontId="4" fillId="0" borderId="15" xfId="3" applyFont="1" applyFill="1" applyBorder="1" applyAlignment="1">
      <alignment horizontal="left" vertical="top" wrapText="1"/>
    </xf>
    <xf numFmtId="0" fontId="4" fillId="0" borderId="16" xfId="3" applyFont="1" applyFill="1" applyBorder="1" applyAlignment="1">
      <alignment horizontal="left" vertical="top" wrapText="1"/>
    </xf>
    <xf numFmtId="0" fontId="1" fillId="0" borderId="2" xfId="2" applyFont="1" applyBorder="1" applyAlignment="1">
      <alignment horizontal="center"/>
    </xf>
    <xf numFmtId="0" fontId="1" fillId="0" borderId="3" xfId="2" applyFont="1" applyBorder="1" applyAlignment="1">
      <alignment horizontal="center"/>
    </xf>
    <xf numFmtId="0" fontId="1" fillId="0" borderId="4" xfId="2" applyFont="1" applyBorder="1" applyAlignment="1">
      <alignment horizontal="center"/>
    </xf>
    <xf numFmtId="0" fontId="1" fillId="0" borderId="5" xfId="2" applyFont="1" applyBorder="1" applyAlignment="1">
      <alignment horizontal="center"/>
    </xf>
    <xf numFmtId="0" fontId="1" fillId="0" borderId="6" xfId="2" applyFont="1" applyBorder="1" applyAlignment="1">
      <alignment horizontal="center"/>
    </xf>
    <xf numFmtId="0" fontId="1" fillId="0" borderId="7" xfId="2" applyFont="1" applyBorder="1" applyAlignment="1">
      <alignment horizontal="center"/>
    </xf>
    <xf numFmtId="0" fontId="3" fillId="0" borderId="8" xfId="2" applyFont="1" applyBorder="1" applyAlignment="1">
      <alignment horizontal="center"/>
    </xf>
    <xf numFmtId="0" fontId="3" fillId="0" borderId="24" xfId="2" applyFont="1" applyBorder="1" applyAlignment="1">
      <alignment horizontal="center"/>
    </xf>
    <xf numFmtId="0" fontId="1" fillId="0" borderId="8" xfId="2" applyFont="1" applyBorder="1" applyAlignment="1">
      <alignment horizontal="center"/>
    </xf>
    <xf numFmtId="0" fontId="6" fillId="0" borderId="14" xfId="3" applyFont="1" applyFill="1" applyBorder="1" applyAlignment="1">
      <alignment horizontal="left" vertical="top" wrapText="1"/>
    </xf>
    <xf numFmtId="0" fontId="7" fillId="0" borderId="15" xfId="3" applyFont="1" applyFill="1" applyBorder="1" applyAlignment="1">
      <alignment horizontal="left" vertical="top" wrapText="1"/>
    </xf>
    <xf numFmtId="0" fontId="7" fillId="0" borderId="16" xfId="3" applyFont="1" applyFill="1" applyBorder="1" applyAlignment="1">
      <alignment horizontal="left" vertical="top" wrapText="1"/>
    </xf>
    <xf numFmtId="0" fontId="3" fillId="0" borderId="6" xfId="2" applyFont="1" applyBorder="1" applyAlignment="1">
      <alignment horizontal="center"/>
    </xf>
    <xf numFmtId="0" fontId="3" fillId="0" borderId="2" xfId="2" applyFont="1" applyBorder="1" applyAlignment="1">
      <alignment horizontal="center"/>
    </xf>
    <xf numFmtId="0" fontId="3" fillId="0" borderId="3" xfId="2" applyFont="1" applyBorder="1" applyAlignment="1">
      <alignment horizontal="center"/>
    </xf>
    <xf numFmtId="0" fontId="3" fillId="0" borderId="4" xfId="2" applyFont="1" applyBorder="1" applyAlignment="1">
      <alignment horizontal="center"/>
    </xf>
    <xf numFmtId="0" fontId="3" fillId="0" borderId="5" xfId="2" applyFont="1" applyBorder="1" applyAlignment="1">
      <alignment horizontal="center"/>
    </xf>
    <xf numFmtId="0" fontId="3" fillId="0" borderId="7" xfId="2" applyFont="1" applyBorder="1" applyAlignment="1">
      <alignment horizontal="center"/>
    </xf>
    <xf numFmtId="0" fontId="6" fillId="0" borderId="14" xfId="2" applyFont="1" applyFill="1" applyBorder="1" applyAlignment="1">
      <alignment horizontal="left" vertical="top" wrapText="1"/>
    </xf>
    <xf numFmtId="0" fontId="7" fillId="0" borderId="15" xfId="2" applyFont="1" applyFill="1" applyBorder="1" applyAlignment="1">
      <alignment horizontal="left" vertical="top" wrapText="1"/>
    </xf>
    <xf numFmtId="0" fontId="7" fillId="0" borderId="16" xfId="2" applyFont="1" applyFill="1" applyBorder="1" applyAlignment="1">
      <alignment horizontal="left" vertical="top" wrapText="1"/>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5" fillId="0" borderId="8" xfId="2" applyFont="1" applyBorder="1" applyAlignment="1">
      <alignment horizontal="center"/>
    </xf>
    <xf numFmtId="0" fontId="5" fillId="0" borderId="7" xfId="2" applyFont="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4" xfId="2" applyFont="1" applyFill="1" applyBorder="1" applyAlignment="1">
      <alignment horizontal="center"/>
    </xf>
    <xf numFmtId="0" fontId="7" fillId="0" borderId="14" xfId="2" applyFont="1" applyFill="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2" applyFont="1" applyBorder="1" applyAlignment="1">
      <alignment horizontal="left" vertical="top" wrapText="1"/>
    </xf>
    <xf numFmtId="0" fontId="6" fillId="0" borderId="15" xfId="3" applyFont="1" applyFill="1" applyBorder="1" applyAlignment="1">
      <alignment horizontal="left" vertical="top" wrapText="1"/>
    </xf>
    <xf numFmtId="0" fontId="6" fillId="0" borderId="16" xfId="3" applyFont="1" applyFill="1" applyBorder="1" applyAlignment="1">
      <alignment horizontal="left" vertical="top" wrapText="1"/>
    </xf>
    <xf numFmtId="0" fontId="6" fillId="0" borderId="14" xfId="2" applyFont="1" applyBorder="1" applyAlignment="1">
      <alignment horizontal="left" vertical="top" wrapText="1"/>
    </xf>
    <xf numFmtId="0" fontId="0" fillId="0" borderId="14" xfId="2" applyFont="1" applyBorder="1" applyAlignment="1">
      <alignment horizontal="left" vertical="top" wrapText="1"/>
    </xf>
    <xf numFmtId="0" fontId="2" fillId="0" borderId="15" xfId="2" applyBorder="1" applyAlignment="1">
      <alignment horizontal="left" vertical="top" wrapText="1"/>
    </xf>
    <xf numFmtId="0" fontId="2" fillId="0" borderId="16" xfId="2" applyBorder="1" applyAlignment="1">
      <alignment horizontal="left" vertical="top" wrapText="1"/>
    </xf>
  </cellXfs>
  <cellStyles count="735">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xfId="399" builtinId="8" hidden="1"/>
    <cellStyle name="Collegamento ipertestuale" xfId="401" builtinId="8" hidden="1"/>
    <cellStyle name="Collegamento ipertestuale" xfId="403" builtinId="8" hidden="1"/>
    <cellStyle name="Collegamento ipertestuale" xfId="405" builtinId="8" hidden="1"/>
    <cellStyle name="Collegamento ipertestuale" xfId="407" builtinId="8" hidden="1"/>
    <cellStyle name="Collegamento ipertestuale" xfId="409" builtinId="8" hidden="1"/>
    <cellStyle name="Collegamento ipertestuale" xfId="411" builtinId="8" hidden="1"/>
    <cellStyle name="Collegamento ipertestuale" xfId="413" builtinId="8" hidden="1"/>
    <cellStyle name="Collegamento ipertestuale" xfId="415" builtinId="8" hidden="1"/>
    <cellStyle name="Collegamento ipertestuale" xfId="417" builtinId="8" hidden="1"/>
    <cellStyle name="Collegamento ipertestuale" xfId="419" builtinId="8" hidden="1"/>
    <cellStyle name="Collegamento ipertestuale" xfId="421" builtinId="8" hidden="1"/>
    <cellStyle name="Collegamento ipertestuale" xfId="423" builtinId="8" hidden="1"/>
    <cellStyle name="Collegamento ipertestuale" xfId="425" builtinId="8" hidden="1"/>
    <cellStyle name="Collegamento ipertestuale" xfId="427" builtinId="8" hidden="1"/>
    <cellStyle name="Collegamento ipertestuale" xfId="429" builtinId="8" hidden="1"/>
    <cellStyle name="Collegamento ipertestuale" xfId="431" builtinId="8" hidden="1"/>
    <cellStyle name="Collegamento ipertestuale" xfId="433" builtinId="8" hidden="1"/>
    <cellStyle name="Collegamento ipertestuale" xfId="435" builtinId="8" hidden="1"/>
    <cellStyle name="Collegamento ipertestuale" xfId="437" builtinId="8" hidden="1"/>
    <cellStyle name="Collegamento ipertestuale" xfId="439" builtinId="8" hidden="1"/>
    <cellStyle name="Collegamento ipertestuale" xfId="441" builtinId="8" hidden="1"/>
    <cellStyle name="Collegamento ipertestuale" xfId="443" builtinId="8" hidden="1"/>
    <cellStyle name="Collegamento ipertestuale" xfId="445" builtinId="8" hidden="1"/>
    <cellStyle name="Collegamento ipertestuale" xfId="447" builtinId="8" hidden="1"/>
    <cellStyle name="Collegamento ipertestuale" xfId="449" builtinId="8" hidden="1"/>
    <cellStyle name="Collegamento ipertestuale" xfId="451" builtinId="8" hidden="1"/>
    <cellStyle name="Collegamento ipertestuale" xfId="453" builtinId="8" hidden="1"/>
    <cellStyle name="Collegamento ipertestuale" xfId="455" builtinId="8" hidden="1"/>
    <cellStyle name="Collegamento ipertestuale" xfId="457" builtinId="8" hidden="1"/>
    <cellStyle name="Collegamento ipertestuale" xfId="459" builtinId="8" hidden="1"/>
    <cellStyle name="Collegamento ipertestuale" xfId="461" builtinId="8" hidden="1"/>
    <cellStyle name="Collegamento ipertestuale" xfId="463" builtinId="8" hidden="1"/>
    <cellStyle name="Collegamento ipertestuale" xfId="465" builtinId="8" hidden="1"/>
    <cellStyle name="Collegamento ipertestuale" xfId="467" builtinId="8" hidden="1"/>
    <cellStyle name="Collegamento ipertestuale" xfId="469" builtinId="8" hidden="1"/>
    <cellStyle name="Collegamento ipertestuale" xfId="471" builtinId="8" hidden="1"/>
    <cellStyle name="Collegamento ipertestuale" xfId="473" builtinId="8" hidden="1"/>
    <cellStyle name="Collegamento ipertestuale" xfId="475" builtinId="8" hidden="1"/>
    <cellStyle name="Collegamento ipertestuale" xfId="477" builtinId="8" hidden="1"/>
    <cellStyle name="Collegamento ipertestuale" xfId="479" builtinId="8" hidden="1"/>
    <cellStyle name="Collegamento ipertestuale" xfId="481" builtinId="8" hidden="1"/>
    <cellStyle name="Collegamento ipertestuale" xfId="483" builtinId="8" hidden="1"/>
    <cellStyle name="Collegamento ipertestuale" xfId="485" builtinId="8" hidden="1"/>
    <cellStyle name="Collegamento ipertestuale" xfId="487" builtinId="8" hidden="1"/>
    <cellStyle name="Collegamento ipertestuale" xfId="489" builtinId="8" hidden="1"/>
    <cellStyle name="Collegamento ipertestuale" xfId="491" builtinId="8" hidden="1"/>
    <cellStyle name="Collegamento ipertestuale" xfId="493" builtinId="8" hidden="1"/>
    <cellStyle name="Collegamento ipertestuale" xfId="495" builtinId="8" hidden="1"/>
    <cellStyle name="Collegamento ipertestuale" xfId="497" builtinId="8" hidden="1"/>
    <cellStyle name="Collegamento ipertestuale" xfId="499" builtinId="8" hidden="1"/>
    <cellStyle name="Collegamento ipertestuale" xfId="501" builtinId="8" hidden="1"/>
    <cellStyle name="Collegamento ipertestuale" xfId="503" builtinId="8" hidden="1"/>
    <cellStyle name="Collegamento ipertestuale" xfId="505" builtinId="8" hidden="1"/>
    <cellStyle name="Collegamento ipertestuale" xfId="507" builtinId="8" hidden="1"/>
    <cellStyle name="Collegamento ipertestuale" xfId="509" builtinId="8" hidden="1"/>
    <cellStyle name="Collegamento ipertestuale" xfId="511" builtinId="8" hidden="1"/>
    <cellStyle name="Collegamento ipertestuale" xfId="513" builtinId="8" hidden="1"/>
    <cellStyle name="Collegamento ipertestuale" xfId="515" builtinId="8" hidden="1"/>
    <cellStyle name="Collegamento ipertestuale" xfId="517" builtinId="8" hidden="1"/>
    <cellStyle name="Collegamento ipertestuale" xfId="519" builtinId="8" hidden="1"/>
    <cellStyle name="Collegamento ipertestuale" xfId="521" builtinId="8" hidden="1"/>
    <cellStyle name="Collegamento ipertestuale" xfId="523" builtinId="8" hidden="1"/>
    <cellStyle name="Collegamento ipertestuale" xfId="525" builtinId="8" hidden="1"/>
    <cellStyle name="Collegamento ipertestuale" xfId="527" builtinId="8" hidden="1"/>
    <cellStyle name="Collegamento ipertestuale" xfId="529" builtinId="8" hidden="1"/>
    <cellStyle name="Collegamento ipertestuale" xfId="531" builtinId="8" hidden="1"/>
    <cellStyle name="Collegamento ipertestuale" xfId="533" builtinId="8" hidden="1"/>
    <cellStyle name="Collegamento ipertestuale" xfId="535" builtinId="8" hidden="1"/>
    <cellStyle name="Collegamento ipertestuale" xfId="537" builtinId="8" hidden="1"/>
    <cellStyle name="Collegamento ipertestuale" xfId="539" builtinId="8" hidden="1"/>
    <cellStyle name="Collegamento ipertestuale" xfId="541" builtinId="8" hidden="1"/>
    <cellStyle name="Collegamento ipertestuale" xfId="543" builtinId="8" hidden="1"/>
    <cellStyle name="Collegamento ipertestuale" xfId="545" builtinId="8" hidden="1"/>
    <cellStyle name="Collegamento ipertestuale" xfId="547" builtinId="8" hidden="1"/>
    <cellStyle name="Collegamento ipertestuale" xfId="549" builtinId="8" hidden="1"/>
    <cellStyle name="Collegamento ipertestuale" xfId="551" builtinId="8" hidden="1"/>
    <cellStyle name="Collegamento ipertestuale" xfId="553" builtinId="8" hidden="1"/>
    <cellStyle name="Collegamento ipertestuale" xfId="555" builtinId="8" hidden="1"/>
    <cellStyle name="Collegamento ipertestuale" xfId="557" builtinId="8" hidden="1"/>
    <cellStyle name="Collegamento ipertestuale" xfId="559" builtinId="8" hidden="1"/>
    <cellStyle name="Collegamento ipertestuale" xfId="561" builtinId="8" hidden="1"/>
    <cellStyle name="Collegamento ipertestuale" xfId="563" builtinId="8" hidden="1"/>
    <cellStyle name="Collegamento ipertestuale" xfId="565" builtinId="8" hidden="1"/>
    <cellStyle name="Collegamento ipertestuale" xfId="567" builtinId="8" hidden="1"/>
    <cellStyle name="Collegamento ipertestuale" xfId="569" builtinId="8" hidden="1"/>
    <cellStyle name="Collegamento ipertestuale" xfId="571" builtinId="8" hidden="1"/>
    <cellStyle name="Collegamento ipertestuale" xfId="573" builtinId="8" hidden="1"/>
    <cellStyle name="Collegamento ipertestuale" xfId="575" builtinId="8" hidden="1"/>
    <cellStyle name="Collegamento ipertestuale" xfId="577" builtinId="8" hidden="1"/>
    <cellStyle name="Collegamento ipertestuale" xfId="579" builtinId="8" hidden="1"/>
    <cellStyle name="Collegamento ipertestuale" xfId="581" builtinId="8" hidden="1"/>
    <cellStyle name="Collegamento ipertestuale" xfId="583" builtinId="8" hidden="1"/>
    <cellStyle name="Collegamento ipertestuale" xfId="585" builtinId="8" hidden="1"/>
    <cellStyle name="Collegamento ipertestuale" xfId="587" builtinId="8" hidden="1"/>
    <cellStyle name="Collegamento ipertestuale" xfId="589" builtinId="8" hidden="1"/>
    <cellStyle name="Collegamento ipertestuale" xfId="591" builtinId="8" hidden="1"/>
    <cellStyle name="Collegamento ipertestuale" xfId="593" builtinId="8" hidden="1"/>
    <cellStyle name="Collegamento ipertestuale" xfId="595" builtinId="8" hidden="1"/>
    <cellStyle name="Collegamento ipertestuale" xfId="597" builtinId="8" hidden="1"/>
    <cellStyle name="Collegamento ipertestuale" xfId="599" builtinId="8" hidden="1"/>
    <cellStyle name="Collegamento ipertestuale" xfId="601" builtinId="8" hidden="1"/>
    <cellStyle name="Collegamento ipertestuale" xfId="603" builtinId="8" hidden="1"/>
    <cellStyle name="Collegamento ipertestuale" xfId="605" builtinId="8" hidden="1"/>
    <cellStyle name="Collegamento ipertestuale" xfId="607" builtinId="8" hidden="1"/>
    <cellStyle name="Collegamento ipertestuale" xfId="609" builtinId="8" hidden="1"/>
    <cellStyle name="Collegamento ipertestuale" xfId="611" builtinId="8" hidden="1"/>
    <cellStyle name="Collegamento ipertestuale" xfId="613" builtinId="8" hidden="1"/>
    <cellStyle name="Collegamento ipertestuale" xfId="615" builtinId="8" hidden="1"/>
    <cellStyle name="Collegamento ipertestuale" xfId="617" builtinId="8" hidden="1"/>
    <cellStyle name="Collegamento ipertestuale" xfId="619" builtinId="8" hidden="1"/>
    <cellStyle name="Collegamento ipertestuale" xfId="621" builtinId="8" hidden="1"/>
    <cellStyle name="Collegamento ipertestuale" xfId="623" builtinId="8" hidden="1"/>
    <cellStyle name="Collegamento ipertestuale" xfId="625" builtinId="8" hidden="1"/>
    <cellStyle name="Collegamento ipertestuale" xfId="627" builtinId="8" hidden="1"/>
    <cellStyle name="Collegamento ipertestuale" xfId="629" builtinId="8" hidden="1"/>
    <cellStyle name="Collegamento ipertestuale" xfId="631" builtinId="8" hidden="1"/>
    <cellStyle name="Collegamento ipertestuale" xfId="633" builtinId="8" hidden="1"/>
    <cellStyle name="Collegamento ipertestuale" xfId="635" builtinId="8" hidden="1"/>
    <cellStyle name="Collegamento ipertestuale" xfId="637" builtinId="8" hidden="1"/>
    <cellStyle name="Collegamento ipertestuale" xfId="639" builtinId="8" hidden="1"/>
    <cellStyle name="Collegamento ipertestuale" xfId="641" builtinId="8" hidden="1"/>
    <cellStyle name="Collegamento ipertestuale" xfId="643" builtinId="8" hidden="1"/>
    <cellStyle name="Collegamento ipertestuale" xfId="645" builtinId="8" hidden="1"/>
    <cellStyle name="Collegamento ipertestuale" xfId="647" builtinId="8" hidden="1"/>
    <cellStyle name="Collegamento ipertestuale" xfId="649" builtinId="8" hidden="1"/>
    <cellStyle name="Collegamento ipertestuale" xfId="651" builtinId="8" hidden="1"/>
    <cellStyle name="Collegamento ipertestuale" xfId="653" builtinId="8" hidden="1"/>
    <cellStyle name="Collegamento ipertestuale" xfId="655" builtinId="8" hidden="1"/>
    <cellStyle name="Collegamento ipertestuale" xfId="657" builtinId="8" hidden="1"/>
    <cellStyle name="Collegamento ipertestuale" xfId="659" builtinId="8" hidden="1"/>
    <cellStyle name="Collegamento ipertestuale" xfId="661" builtinId="8" hidden="1"/>
    <cellStyle name="Collegamento ipertestuale" xfId="663" builtinId="8" hidden="1"/>
    <cellStyle name="Collegamento ipertestuale" xfId="665" builtinId="8" hidden="1"/>
    <cellStyle name="Collegamento ipertestuale" xfId="667" builtinId="8" hidden="1"/>
    <cellStyle name="Collegamento ipertestuale" xfId="669" builtinId="8" hidden="1"/>
    <cellStyle name="Collegamento ipertestuale" xfId="671" builtinId="8" hidden="1"/>
    <cellStyle name="Collegamento ipertestuale" xfId="673" builtinId="8" hidden="1"/>
    <cellStyle name="Collegamento ipertestuale" xfId="675" builtinId="8" hidden="1"/>
    <cellStyle name="Collegamento ipertestuale" xfId="677" builtinId="8" hidden="1"/>
    <cellStyle name="Collegamento ipertestuale" xfId="679" builtinId="8" hidden="1"/>
    <cellStyle name="Collegamento ipertestuale" xfId="681" builtinId="8" hidden="1"/>
    <cellStyle name="Collegamento ipertestuale" xfId="683" builtinId="8" hidden="1"/>
    <cellStyle name="Collegamento ipertestuale" xfId="685" builtinId="8" hidden="1"/>
    <cellStyle name="Collegamento ipertestuale" xfId="687" builtinId="8" hidden="1"/>
    <cellStyle name="Collegamento ipertestuale" xfId="689" builtinId="8" hidden="1"/>
    <cellStyle name="Collegamento ipertestuale" xfId="691" builtinId="8" hidden="1"/>
    <cellStyle name="Collegamento ipertestuale" xfId="693" builtinId="8" hidden="1"/>
    <cellStyle name="Collegamento ipertestuale" xfId="695" builtinId="8" hidden="1"/>
    <cellStyle name="Collegamento ipertestuale" xfId="697" builtinId="8" hidden="1"/>
    <cellStyle name="Collegamento ipertestuale" xfId="699" builtinId="8" hidden="1"/>
    <cellStyle name="Collegamento ipertestuale" xfId="701" builtinId="8" hidden="1"/>
    <cellStyle name="Collegamento ipertestuale" xfId="703" builtinId="8" hidden="1"/>
    <cellStyle name="Collegamento ipertestuale" xfId="705" builtinId="8" hidden="1"/>
    <cellStyle name="Collegamento ipertestuale" xfId="707" builtinId="8" hidden="1"/>
    <cellStyle name="Collegamento ipertestuale" xfId="709" builtinId="8" hidden="1"/>
    <cellStyle name="Collegamento ipertestuale" xfId="711" builtinId="8" hidden="1"/>
    <cellStyle name="Collegamento ipertestuale" xfId="713" builtinId="8" hidden="1"/>
    <cellStyle name="Collegamento ipertestuale" xfId="715" builtinId="8" hidden="1"/>
    <cellStyle name="Collegamento ipertestuale" xfId="717" builtinId="8" hidden="1"/>
    <cellStyle name="Collegamento ipertestuale" xfId="719" builtinId="8" hidden="1"/>
    <cellStyle name="Collegamento ipertestuale" xfId="721" builtinId="8" hidden="1"/>
    <cellStyle name="Collegamento ipertestuale" xfId="723" builtinId="8" hidden="1"/>
    <cellStyle name="Collegamento ipertestuale" xfId="725" builtinId="8" hidden="1"/>
    <cellStyle name="Collegamento ipertestuale" xfId="727" builtinId="8" hidden="1"/>
    <cellStyle name="Collegamento ipertestuale" xfId="729" builtinId="8" hidden="1"/>
    <cellStyle name="Collegamento ipertestuale" xfId="731" builtinId="8" hidden="1"/>
    <cellStyle name="Collegamento ipertestuale" xfId="733" builtinId="8"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Collegamento ipertestuale visitato" xfId="400" builtinId="9" hidden="1"/>
    <cellStyle name="Collegamento ipertestuale visitato" xfId="402" builtinId="9" hidden="1"/>
    <cellStyle name="Collegamento ipertestuale visitato" xfId="404" builtinId="9" hidden="1"/>
    <cellStyle name="Collegamento ipertestuale visitato" xfId="406" builtinId="9" hidden="1"/>
    <cellStyle name="Collegamento ipertestuale visitato" xfId="408" builtinId="9" hidden="1"/>
    <cellStyle name="Collegamento ipertestuale visitato" xfId="410" builtinId="9" hidden="1"/>
    <cellStyle name="Collegamento ipertestuale visitato" xfId="412" builtinId="9" hidden="1"/>
    <cellStyle name="Collegamento ipertestuale visitato" xfId="414" builtinId="9" hidden="1"/>
    <cellStyle name="Collegamento ipertestuale visitato" xfId="416" builtinId="9" hidden="1"/>
    <cellStyle name="Collegamento ipertestuale visitato" xfId="418" builtinId="9" hidden="1"/>
    <cellStyle name="Collegamento ipertestuale visitato" xfId="420" builtinId="9" hidden="1"/>
    <cellStyle name="Collegamento ipertestuale visitato" xfId="422" builtinId="9" hidden="1"/>
    <cellStyle name="Collegamento ipertestuale visitato" xfId="424" builtinId="9" hidden="1"/>
    <cellStyle name="Collegamento ipertestuale visitato" xfId="426" builtinId="9" hidden="1"/>
    <cellStyle name="Collegamento ipertestuale visitato" xfId="428" builtinId="9" hidden="1"/>
    <cellStyle name="Collegamento ipertestuale visitato" xfId="430" builtinId="9" hidden="1"/>
    <cellStyle name="Collegamento ipertestuale visitato" xfId="432" builtinId="9" hidden="1"/>
    <cellStyle name="Collegamento ipertestuale visitato" xfId="434" builtinId="9" hidden="1"/>
    <cellStyle name="Collegamento ipertestuale visitato" xfId="436" builtinId="9" hidden="1"/>
    <cellStyle name="Collegamento ipertestuale visitato" xfId="438" builtinId="9" hidden="1"/>
    <cellStyle name="Collegamento ipertestuale visitato" xfId="440" builtinId="9" hidden="1"/>
    <cellStyle name="Collegamento ipertestuale visitato" xfId="442" builtinId="9" hidden="1"/>
    <cellStyle name="Collegamento ipertestuale visitato" xfId="444" builtinId="9" hidden="1"/>
    <cellStyle name="Collegamento ipertestuale visitato" xfId="446" builtinId="9" hidden="1"/>
    <cellStyle name="Collegamento ipertestuale visitato" xfId="448" builtinId="9" hidden="1"/>
    <cellStyle name="Collegamento ipertestuale visitato" xfId="450" builtinId="9" hidden="1"/>
    <cellStyle name="Collegamento ipertestuale visitato" xfId="452" builtinId="9" hidden="1"/>
    <cellStyle name="Collegamento ipertestuale visitato" xfId="454" builtinId="9" hidden="1"/>
    <cellStyle name="Collegamento ipertestuale visitato" xfId="456" builtinId="9" hidden="1"/>
    <cellStyle name="Collegamento ipertestuale visitato" xfId="458" builtinId="9" hidden="1"/>
    <cellStyle name="Collegamento ipertestuale visitato" xfId="460" builtinId="9" hidden="1"/>
    <cellStyle name="Collegamento ipertestuale visitato" xfId="462" builtinId="9" hidden="1"/>
    <cellStyle name="Collegamento ipertestuale visitato" xfId="464" builtinId="9" hidden="1"/>
    <cellStyle name="Collegamento ipertestuale visitato" xfId="466" builtinId="9" hidden="1"/>
    <cellStyle name="Collegamento ipertestuale visitato" xfId="468" builtinId="9" hidden="1"/>
    <cellStyle name="Collegamento ipertestuale visitato" xfId="470" builtinId="9" hidden="1"/>
    <cellStyle name="Collegamento ipertestuale visitato" xfId="472" builtinId="9" hidden="1"/>
    <cellStyle name="Collegamento ipertestuale visitato" xfId="474" builtinId="9" hidden="1"/>
    <cellStyle name="Collegamento ipertestuale visitato" xfId="476" builtinId="9" hidden="1"/>
    <cellStyle name="Collegamento ipertestuale visitato" xfId="478" builtinId="9" hidden="1"/>
    <cellStyle name="Collegamento ipertestuale visitato" xfId="480" builtinId="9" hidden="1"/>
    <cellStyle name="Collegamento ipertestuale visitato" xfId="482" builtinId="9" hidden="1"/>
    <cellStyle name="Collegamento ipertestuale visitato" xfId="484" builtinId="9" hidden="1"/>
    <cellStyle name="Collegamento ipertestuale visitato" xfId="486" builtinId="9" hidden="1"/>
    <cellStyle name="Collegamento ipertestuale visitato" xfId="488" builtinId="9" hidden="1"/>
    <cellStyle name="Collegamento ipertestuale visitato" xfId="490" builtinId="9" hidden="1"/>
    <cellStyle name="Collegamento ipertestuale visitato" xfId="492" builtinId="9" hidden="1"/>
    <cellStyle name="Collegamento ipertestuale visitato" xfId="494" builtinId="9" hidden="1"/>
    <cellStyle name="Collegamento ipertestuale visitato" xfId="496" builtinId="9" hidden="1"/>
    <cellStyle name="Collegamento ipertestuale visitato" xfId="498" builtinId="9" hidden="1"/>
    <cellStyle name="Collegamento ipertestuale visitato" xfId="500" builtinId="9" hidden="1"/>
    <cellStyle name="Collegamento ipertestuale visitato" xfId="502" builtinId="9" hidden="1"/>
    <cellStyle name="Collegamento ipertestuale visitato" xfId="504" builtinId="9" hidden="1"/>
    <cellStyle name="Collegamento ipertestuale visitato" xfId="506" builtinId="9" hidden="1"/>
    <cellStyle name="Collegamento ipertestuale visitato" xfId="508" builtinId="9" hidden="1"/>
    <cellStyle name="Collegamento ipertestuale visitato" xfId="510" builtinId="9" hidden="1"/>
    <cellStyle name="Collegamento ipertestuale visitato" xfId="512" builtinId="9" hidden="1"/>
    <cellStyle name="Collegamento ipertestuale visitato" xfId="514" builtinId="9" hidden="1"/>
    <cellStyle name="Collegamento ipertestuale visitato" xfId="516" builtinId="9" hidden="1"/>
    <cellStyle name="Collegamento ipertestuale visitato" xfId="518" builtinId="9" hidden="1"/>
    <cellStyle name="Collegamento ipertestuale visitato" xfId="520" builtinId="9" hidden="1"/>
    <cellStyle name="Collegamento ipertestuale visitato" xfId="522" builtinId="9" hidden="1"/>
    <cellStyle name="Collegamento ipertestuale visitato" xfId="524" builtinId="9" hidden="1"/>
    <cellStyle name="Collegamento ipertestuale visitato" xfId="526" builtinId="9" hidden="1"/>
    <cellStyle name="Collegamento ipertestuale visitato" xfId="528" builtinId="9" hidden="1"/>
    <cellStyle name="Collegamento ipertestuale visitato" xfId="530" builtinId="9" hidden="1"/>
    <cellStyle name="Collegamento ipertestuale visitato" xfId="532" builtinId="9" hidden="1"/>
    <cellStyle name="Collegamento ipertestuale visitato" xfId="534" builtinId="9" hidden="1"/>
    <cellStyle name="Collegamento ipertestuale visitato" xfId="536" builtinId="9" hidden="1"/>
    <cellStyle name="Collegamento ipertestuale visitato" xfId="538" builtinId="9" hidden="1"/>
    <cellStyle name="Collegamento ipertestuale visitato" xfId="540" builtinId="9" hidden="1"/>
    <cellStyle name="Collegamento ipertestuale visitato" xfId="542" builtinId="9" hidden="1"/>
    <cellStyle name="Collegamento ipertestuale visitato" xfId="544" builtinId="9" hidden="1"/>
    <cellStyle name="Collegamento ipertestuale visitato" xfId="546" builtinId="9" hidden="1"/>
    <cellStyle name="Collegamento ipertestuale visitato" xfId="548" builtinId="9" hidden="1"/>
    <cellStyle name="Collegamento ipertestuale visitato" xfId="550" builtinId="9" hidden="1"/>
    <cellStyle name="Collegamento ipertestuale visitato" xfId="552" builtinId="9" hidden="1"/>
    <cellStyle name="Collegamento ipertestuale visitato" xfId="554" builtinId="9" hidden="1"/>
    <cellStyle name="Collegamento ipertestuale visitato" xfId="556" builtinId="9" hidden="1"/>
    <cellStyle name="Collegamento ipertestuale visitato" xfId="558" builtinId="9" hidden="1"/>
    <cellStyle name="Collegamento ipertestuale visitato" xfId="560" builtinId="9" hidden="1"/>
    <cellStyle name="Collegamento ipertestuale visitato" xfId="562" builtinId="9" hidden="1"/>
    <cellStyle name="Collegamento ipertestuale visitato" xfId="564" builtinId="9" hidden="1"/>
    <cellStyle name="Collegamento ipertestuale visitato" xfId="566" builtinId="9" hidden="1"/>
    <cellStyle name="Collegamento ipertestuale visitato" xfId="568" builtinId="9" hidden="1"/>
    <cellStyle name="Collegamento ipertestuale visitato" xfId="570" builtinId="9" hidden="1"/>
    <cellStyle name="Collegamento ipertestuale visitato" xfId="572" builtinId="9" hidden="1"/>
    <cellStyle name="Collegamento ipertestuale visitato" xfId="574" builtinId="9" hidden="1"/>
    <cellStyle name="Collegamento ipertestuale visitato" xfId="576" builtinId="9" hidden="1"/>
    <cellStyle name="Collegamento ipertestuale visitato" xfId="578" builtinId="9" hidden="1"/>
    <cellStyle name="Collegamento ipertestuale visitato" xfId="580" builtinId="9" hidden="1"/>
    <cellStyle name="Collegamento ipertestuale visitato" xfId="582" builtinId="9" hidden="1"/>
    <cellStyle name="Collegamento ipertestuale visitato" xfId="584" builtinId="9" hidden="1"/>
    <cellStyle name="Collegamento ipertestuale visitato" xfId="586" builtinId="9" hidden="1"/>
    <cellStyle name="Collegamento ipertestuale visitato" xfId="588" builtinId="9" hidden="1"/>
    <cellStyle name="Collegamento ipertestuale visitato" xfId="590" builtinId="9" hidden="1"/>
    <cellStyle name="Collegamento ipertestuale visitato" xfId="592" builtinId="9" hidden="1"/>
    <cellStyle name="Collegamento ipertestuale visitato" xfId="594" builtinId="9" hidden="1"/>
    <cellStyle name="Collegamento ipertestuale visitato" xfId="596" builtinId="9" hidden="1"/>
    <cellStyle name="Collegamento ipertestuale visitato" xfId="598" builtinId="9" hidden="1"/>
    <cellStyle name="Collegamento ipertestuale visitato" xfId="600" builtinId="9" hidden="1"/>
    <cellStyle name="Collegamento ipertestuale visitato" xfId="602" builtinId="9" hidden="1"/>
    <cellStyle name="Collegamento ipertestuale visitato" xfId="604" builtinId="9" hidden="1"/>
    <cellStyle name="Collegamento ipertestuale visitato" xfId="606" builtinId="9" hidden="1"/>
    <cellStyle name="Collegamento ipertestuale visitato" xfId="608" builtinId="9" hidden="1"/>
    <cellStyle name="Collegamento ipertestuale visitato" xfId="610" builtinId="9" hidden="1"/>
    <cellStyle name="Collegamento ipertestuale visitato" xfId="612" builtinId="9" hidden="1"/>
    <cellStyle name="Collegamento ipertestuale visitato" xfId="614" builtinId="9" hidden="1"/>
    <cellStyle name="Collegamento ipertestuale visitato" xfId="616" builtinId="9" hidden="1"/>
    <cellStyle name="Collegamento ipertestuale visitato" xfId="618" builtinId="9" hidden="1"/>
    <cellStyle name="Collegamento ipertestuale visitato" xfId="620" builtinId="9" hidden="1"/>
    <cellStyle name="Collegamento ipertestuale visitato" xfId="622" builtinId="9" hidden="1"/>
    <cellStyle name="Collegamento ipertestuale visitato" xfId="624" builtinId="9" hidden="1"/>
    <cellStyle name="Collegamento ipertestuale visitato" xfId="626" builtinId="9" hidden="1"/>
    <cellStyle name="Collegamento ipertestuale visitato" xfId="628" builtinId="9" hidden="1"/>
    <cellStyle name="Collegamento ipertestuale visitato" xfId="630" builtinId="9" hidden="1"/>
    <cellStyle name="Collegamento ipertestuale visitato" xfId="632" builtinId="9" hidden="1"/>
    <cellStyle name="Collegamento ipertestuale visitato" xfId="634" builtinId="9" hidden="1"/>
    <cellStyle name="Collegamento ipertestuale visitato" xfId="636" builtinId="9" hidden="1"/>
    <cellStyle name="Collegamento ipertestuale visitato" xfId="638" builtinId="9" hidden="1"/>
    <cellStyle name="Collegamento ipertestuale visitato" xfId="640" builtinId="9" hidden="1"/>
    <cellStyle name="Collegamento ipertestuale visitato" xfId="642" builtinId="9" hidden="1"/>
    <cellStyle name="Collegamento ipertestuale visitato" xfId="644" builtinId="9" hidden="1"/>
    <cellStyle name="Collegamento ipertestuale visitato" xfId="646" builtinId="9" hidden="1"/>
    <cellStyle name="Collegamento ipertestuale visitato" xfId="648" builtinId="9" hidden="1"/>
    <cellStyle name="Collegamento ipertestuale visitato" xfId="650" builtinId="9" hidden="1"/>
    <cellStyle name="Collegamento ipertestuale visitato" xfId="652" builtinId="9" hidden="1"/>
    <cellStyle name="Collegamento ipertestuale visitato" xfId="654" builtinId="9" hidden="1"/>
    <cellStyle name="Collegamento ipertestuale visitato" xfId="656" builtinId="9" hidden="1"/>
    <cellStyle name="Collegamento ipertestuale visitato" xfId="658" builtinId="9" hidden="1"/>
    <cellStyle name="Collegamento ipertestuale visitato" xfId="660" builtinId="9" hidden="1"/>
    <cellStyle name="Collegamento ipertestuale visitato" xfId="662" builtinId="9" hidden="1"/>
    <cellStyle name="Collegamento ipertestuale visitato" xfId="664" builtinId="9" hidden="1"/>
    <cellStyle name="Collegamento ipertestuale visitato" xfId="666" builtinId="9" hidden="1"/>
    <cellStyle name="Collegamento ipertestuale visitato" xfId="668" builtinId="9" hidden="1"/>
    <cellStyle name="Collegamento ipertestuale visitato" xfId="670" builtinId="9" hidden="1"/>
    <cellStyle name="Collegamento ipertestuale visitato" xfId="672" builtinId="9" hidden="1"/>
    <cellStyle name="Collegamento ipertestuale visitato" xfId="674" builtinId="9" hidden="1"/>
    <cellStyle name="Collegamento ipertestuale visitato" xfId="676" builtinId="9" hidden="1"/>
    <cellStyle name="Collegamento ipertestuale visitato" xfId="678" builtinId="9" hidden="1"/>
    <cellStyle name="Collegamento ipertestuale visitato" xfId="680" builtinId="9" hidden="1"/>
    <cellStyle name="Collegamento ipertestuale visitato" xfId="682" builtinId="9" hidden="1"/>
    <cellStyle name="Collegamento ipertestuale visitato" xfId="684" builtinId="9" hidden="1"/>
    <cellStyle name="Collegamento ipertestuale visitato" xfId="686" builtinId="9" hidden="1"/>
    <cellStyle name="Collegamento ipertestuale visitato" xfId="688" builtinId="9" hidden="1"/>
    <cellStyle name="Collegamento ipertestuale visitato" xfId="690" builtinId="9" hidden="1"/>
    <cellStyle name="Collegamento ipertestuale visitato" xfId="692" builtinId="9" hidden="1"/>
    <cellStyle name="Collegamento ipertestuale visitato" xfId="694" builtinId="9" hidden="1"/>
    <cellStyle name="Collegamento ipertestuale visitato" xfId="696" builtinId="9" hidden="1"/>
    <cellStyle name="Collegamento ipertestuale visitato" xfId="698" builtinId="9" hidden="1"/>
    <cellStyle name="Collegamento ipertestuale visitato" xfId="700" builtinId="9" hidden="1"/>
    <cellStyle name="Collegamento ipertestuale visitato" xfId="702" builtinId="9" hidden="1"/>
    <cellStyle name="Collegamento ipertestuale visitato" xfId="704" builtinId="9" hidden="1"/>
    <cellStyle name="Collegamento ipertestuale visitato" xfId="706" builtinId="9" hidden="1"/>
    <cellStyle name="Collegamento ipertestuale visitato" xfId="708" builtinId="9" hidden="1"/>
    <cellStyle name="Collegamento ipertestuale visitato" xfId="710" builtinId="9" hidden="1"/>
    <cellStyle name="Collegamento ipertestuale visitato" xfId="712" builtinId="9" hidden="1"/>
    <cellStyle name="Collegamento ipertestuale visitato" xfId="714" builtinId="9" hidden="1"/>
    <cellStyle name="Collegamento ipertestuale visitato" xfId="716" builtinId="9" hidden="1"/>
    <cellStyle name="Collegamento ipertestuale visitato" xfId="718" builtinId="9" hidden="1"/>
    <cellStyle name="Collegamento ipertestuale visitato" xfId="720" builtinId="9" hidden="1"/>
    <cellStyle name="Collegamento ipertestuale visitato" xfId="722" builtinId="9" hidden="1"/>
    <cellStyle name="Collegamento ipertestuale visitato" xfId="724" builtinId="9" hidden="1"/>
    <cellStyle name="Collegamento ipertestuale visitato" xfId="726" builtinId="9" hidden="1"/>
    <cellStyle name="Collegamento ipertestuale visitato" xfId="728" builtinId="9" hidden="1"/>
    <cellStyle name="Collegamento ipertestuale visitato" xfId="730" builtinId="9" hidden="1"/>
    <cellStyle name="Collegamento ipertestuale visitato" xfId="732" builtinId="9" hidden="1"/>
    <cellStyle name="Collegamento ipertestuale visitato" xfId="734" builtinId="9" hidden="1"/>
    <cellStyle name="Normale" xfId="0" builtinId="0"/>
    <cellStyle name="Normale 2" xfId="2"/>
    <cellStyle name="Normale 2 2" xfId="3"/>
    <cellStyle name="Normale 2 2 2" xfId="4"/>
    <cellStyle name="Normale 3" xfId="5"/>
    <cellStyle name="Normale 3 2" xfId="6"/>
    <cellStyle name="Normale 3 3" xfId="7"/>
    <cellStyle name="Normale 3 4" xfId="8"/>
    <cellStyle name="Normale 3 5" xfId="9"/>
    <cellStyle name="Normale 3 6" xfId="10"/>
    <cellStyle name="Normale 3 7" xfId="11"/>
    <cellStyle name="Normale 3 8" xfId="12"/>
    <cellStyle name="Normale 4" xfId="13"/>
    <cellStyle name="Normale 4 2" xfId="14"/>
    <cellStyle name="Normale 4 2 2" xfId="15"/>
    <cellStyle name="Normale 4 3" xfId="16"/>
    <cellStyle name="Normale 4 4" xfId="17"/>
    <cellStyle name="Normale 5" xfId="18"/>
    <cellStyle name="Normale 5 2" xfId="19"/>
    <cellStyle name="Normale 6" xfId="20"/>
    <cellStyle name="Normale 6 2" xfId="21"/>
    <cellStyle name="Normale 7" xfId="22"/>
    <cellStyle name="Normale 7 2" xfId="23"/>
    <cellStyle name="Normale 8" xfId="24"/>
    <cellStyle name="Normale 9" xfId="25"/>
    <cellStyle name="Percentuale" xfId="1" builtinId="5"/>
    <cellStyle name="Percentuale 2" xfId="26"/>
    <cellStyle name="Percentuale 2 2" xfId="27"/>
    <cellStyle name="Percentuale 3" xfId="2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abSelected="1" zoomScale="110" zoomScaleNormal="110" zoomScaleSheetLayoutView="100" zoomScalePageLayoutView="110" workbookViewId="0"/>
  </sheetViews>
  <sheetFormatPr defaultColWidth="8.85546875" defaultRowHeight="15" x14ac:dyDescent="0.25"/>
  <cols>
    <col min="1" max="1" width="6.140625" style="1" customWidth="1"/>
    <col min="2" max="2" width="51" style="1" bestFit="1" customWidth="1"/>
    <col min="3" max="10" width="10.85546875" style="1" customWidth="1"/>
    <col min="11" max="16384" width="8.85546875" style="1"/>
  </cols>
  <sheetData>
    <row r="2" spans="2:10" ht="15.75" thickBot="1" x14ac:dyDescent="0.3"/>
    <row r="3" spans="2:10" x14ac:dyDescent="0.25">
      <c r="B3" s="162" t="s">
        <v>18</v>
      </c>
      <c r="C3" s="163"/>
      <c r="D3" s="163"/>
      <c r="E3" s="163"/>
      <c r="F3" s="163"/>
      <c r="G3" s="163"/>
      <c r="H3" s="163"/>
      <c r="I3" s="163"/>
      <c r="J3" s="164"/>
    </row>
    <row r="4" spans="2:10" x14ac:dyDescent="0.25">
      <c r="B4" s="165" t="s">
        <v>133</v>
      </c>
      <c r="C4" s="166"/>
      <c r="D4" s="166"/>
      <c r="E4" s="166"/>
      <c r="F4" s="166"/>
      <c r="G4" s="166"/>
      <c r="H4" s="166"/>
      <c r="I4" s="166"/>
      <c r="J4" s="167"/>
    </row>
    <row r="5" spans="2:10" x14ac:dyDescent="0.25">
      <c r="B5" s="2"/>
      <c r="C5" s="168" t="s">
        <v>19</v>
      </c>
      <c r="D5" s="166"/>
      <c r="E5" s="168" t="s">
        <v>20</v>
      </c>
      <c r="F5" s="166"/>
      <c r="G5" s="166" t="s">
        <v>21</v>
      </c>
      <c r="H5" s="166"/>
      <c r="I5" s="168" t="s">
        <v>22</v>
      </c>
      <c r="J5" s="167"/>
    </row>
    <row r="6" spans="2:10" x14ac:dyDescent="0.25">
      <c r="B6" s="3" t="s">
        <v>23</v>
      </c>
      <c r="C6" s="4" t="s">
        <v>24</v>
      </c>
      <c r="D6" s="5" t="s">
        <v>25</v>
      </c>
      <c r="E6" s="4" t="s">
        <v>24</v>
      </c>
      <c r="F6" s="5" t="s">
        <v>25</v>
      </c>
      <c r="G6" s="6" t="s">
        <v>24</v>
      </c>
      <c r="H6" s="5" t="s">
        <v>25</v>
      </c>
      <c r="I6" s="4" t="s">
        <v>24</v>
      </c>
      <c r="J6" s="7" t="s">
        <v>25</v>
      </c>
    </row>
    <row r="7" spans="2:10" x14ac:dyDescent="0.25">
      <c r="B7" s="8" t="s">
        <v>10</v>
      </c>
      <c r="C7" s="94">
        <v>3.1134259259259253E-3</v>
      </c>
      <c r="D7" s="95">
        <f t="shared" ref="D7:D28" si="0">C7/$C$30</f>
        <v>7.9196843902726213E-3</v>
      </c>
      <c r="E7" s="94">
        <v>3.1249999999999995E-4</v>
      </c>
      <c r="F7" s="95">
        <f t="shared" ref="F7:F26" si="1">E7/$E$30</f>
        <v>2.8592608281266538E-3</v>
      </c>
      <c r="G7" s="94">
        <v>1.1689814814814816E-3</v>
      </c>
      <c r="H7" s="95">
        <f t="shared" ref="H7:H27" si="2">G7/$G$30</f>
        <v>7.3652738277546871E-3</v>
      </c>
      <c r="I7" s="94">
        <f t="shared" ref="I7:I17" si="3">C7+E7+G7</f>
        <v>4.5949074074074069E-3</v>
      </c>
      <c r="J7" s="96">
        <f>I7/$I$30</f>
        <v>6.9500367634186466E-3</v>
      </c>
    </row>
    <row r="8" spans="2:10" x14ac:dyDescent="0.25">
      <c r="B8" s="8" t="s">
        <v>13</v>
      </c>
      <c r="C8" s="94">
        <v>1.5162037037037036E-3</v>
      </c>
      <c r="D8" s="95">
        <f t="shared" si="0"/>
        <v>3.856797974445032E-3</v>
      </c>
      <c r="E8" s="94">
        <v>3.4722222222222222E-5</v>
      </c>
      <c r="F8" s="95">
        <f t="shared" si="1"/>
        <v>3.1769564756962829E-4</v>
      </c>
      <c r="G8" s="94">
        <v>2.3148148148148147E-5</v>
      </c>
      <c r="H8" s="95">
        <f t="shared" si="2"/>
        <v>1.4584700649019182E-4</v>
      </c>
      <c r="I8" s="94">
        <f t="shared" si="3"/>
        <v>1.5740740740740741E-3</v>
      </c>
      <c r="J8" s="96">
        <f t="shared" ref="J8:J28" si="4">I8/$I$30</f>
        <v>2.3808690171912747E-3</v>
      </c>
    </row>
    <row r="9" spans="2:10" x14ac:dyDescent="0.25">
      <c r="B9" s="8" t="s">
        <v>0</v>
      </c>
      <c r="C9" s="94">
        <v>9.1898148148148201E-2</v>
      </c>
      <c r="D9" s="95">
        <f t="shared" si="0"/>
        <v>0.2337631749396456</v>
      </c>
      <c r="E9" s="94">
        <v>2.1516203703703701E-2</v>
      </c>
      <c r="F9" s="95">
        <f t="shared" si="1"/>
        <v>0.19686540294397961</v>
      </c>
      <c r="G9" s="94">
        <v>2.6597222222222213E-2</v>
      </c>
      <c r="H9" s="95">
        <f t="shared" si="2"/>
        <v>0.16757821045723034</v>
      </c>
      <c r="I9" s="94">
        <f t="shared" si="3"/>
        <v>0.14001157407407411</v>
      </c>
      <c r="J9" s="96">
        <f t="shared" si="4"/>
        <v>0.21177479780119748</v>
      </c>
    </row>
    <row r="10" spans="2:10" x14ac:dyDescent="0.25">
      <c r="B10" s="8" t="s">
        <v>8</v>
      </c>
      <c r="C10" s="94">
        <v>1.5914351851851846E-2</v>
      </c>
      <c r="D10" s="95">
        <f t="shared" si="0"/>
        <v>4.0481658128716923E-2</v>
      </c>
      <c r="E10" s="94">
        <v>4.5601851851851871E-3</v>
      </c>
      <c r="F10" s="95">
        <f t="shared" si="1"/>
        <v>4.1724028380811198E-2</v>
      </c>
      <c r="G10" s="94">
        <v>7.8240740740740736E-3</v>
      </c>
      <c r="H10" s="95">
        <f t="shared" si="2"/>
        <v>4.9296288193684833E-2</v>
      </c>
      <c r="I10" s="94">
        <f t="shared" si="3"/>
        <v>2.8298611111111108E-2</v>
      </c>
      <c r="J10" s="96">
        <f t="shared" si="4"/>
        <v>4.2803123139946074E-2</v>
      </c>
    </row>
    <row r="11" spans="2:10" x14ac:dyDescent="0.25">
      <c r="B11" s="8" t="s">
        <v>26</v>
      </c>
      <c r="C11" s="94">
        <v>2.5462962962962961E-4</v>
      </c>
      <c r="D11" s="95">
        <f t="shared" si="0"/>
        <v>6.4770653005947099E-4</v>
      </c>
      <c r="E11" s="94">
        <v>4.6296296296296294E-5</v>
      </c>
      <c r="F11" s="95">
        <f t="shared" si="1"/>
        <v>4.2359419675950432E-4</v>
      </c>
      <c r="G11" s="94">
        <v>1.9675925925925926E-4</v>
      </c>
      <c r="H11" s="95">
        <f t="shared" si="2"/>
        <v>1.2396995551666305E-3</v>
      </c>
      <c r="I11" s="94">
        <f t="shared" si="3"/>
        <v>4.9768518518518521E-4</v>
      </c>
      <c r="J11" s="96">
        <f t="shared" si="4"/>
        <v>7.5277476278841782E-4</v>
      </c>
    </row>
    <row r="12" spans="2:10" x14ac:dyDescent="0.25">
      <c r="B12" s="8" t="s">
        <v>3</v>
      </c>
      <c r="C12" s="94">
        <v>3.8379629629629694E-2</v>
      </c>
      <c r="D12" s="95">
        <f t="shared" si="0"/>
        <v>9.7627038803509522E-2</v>
      </c>
      <c r="E12" s="94">
        <v>7.0023148148148119E-3</v>
      </c>
      <c r="F12" s="95">
        <f t="shared" si="1"/>
        <v>6.4068622259875002E-2</v>
      </c>
      <c r="G12" s="94">
        <v>1.0335648148148149E-2</v>
      </c>
      <c r="H12" s="95">
        <f t="shared" si="2"/>
        <v>6.5120688397870649E-2</v>
      </c>
      <c r="I12" s="94">
        <f t="shared" si="3"/>
        <v>5.5717592592592652E-2</v>
      </c>
      <c r="J12" s="96">
        <f t="shared" si="4"/>
        <v>8.4275760652638296E-2</v>
      </c>
    </row>
    <row r="13" spans="2:10" x14ac:dyDescent="0.25">
      <c r="B13" s="8" t="s">
        <v>7</v>
      </c>
      <c r="C13" s="94">
        <v>1.479166666666667E-2</v>
      </c>
      <c r="D13" s="95">
        <f t="shared" si="0"/>
        <v>3.7625861155272916E-2</v>
      </c>
      <c r="E13" s="94">
        <v>4.2245370370370379E-3</v>
      </c>
      <c r="F13" s="95">
        <f t="shared" si="1"/>
        <v>3.8652970454304783E-2</v>
      </c>
      <c r="G13" s="94">
        <v>3.5532407407407409E-3</v>
      </c>
      <c r="H13" s="95">
        <f t="shared" si="2"/>
        <v>2.2387515496244445E-2</v>
      </c>
      <c r="I13" s="94">
        <f t="shared" si="3"/>
        <v>2.2569444444444451E-2</v>
      </c>
      <c r="J13" s="96">
        <f t="shared" si="4"/>
        <v>3.4137460172963138E-2</v>
      </c>
    </row>
    <row r="14" spans="2:10" x14ac:dyDescent="0.25">
      <c r="B14" s="8" t="s">
        <v>2</v>
      </c>
      <c r="C14" s="94">
        <v>2.1064814814814807E-2</v>
      </c>
      <c r="D14" s="95">
        <f t="shared" si="0"/>
        <v>5.3582994759465312E-2</v>
      </c>
      <c r="E14" s="94">
        <v>5.5324074074074069E-3</v>
      </c>
      <c r="F14" s="95">
        <f t="shared" si="1"/>
        <v>5.0619506512760766E-2</v>
      </c>
      <c r="G14" s="94">
        <v>5.7291666666666663E-3</v>
      </c>
      <c r="H14" s="95">
        <f t="shared" si="2"/>
        <v>3.6097134106322475E-2</v>
      </c>
      <c r="I14" s="94">
        <f t="shared" si="3"/>
        <v>3.2326388888888877E-2</v>
      </c>
      <c r="J14" s="96">
        <f t="shared" si="4"/>
        <v>4.8895346801582557E-2</v>
      </c>
    </row>
    <row r="15" spans="2:10" x14ac:dyDescent="0.25">
      <c r="B15" s="8" t="s">
        <v>9</v>
      </c>
      <c r="C15" s="94">
        <v>3.5057870370370364E-2</v>
      </c>
      <c r="D15" s="95">
        <f t="shared" si="0"/>
        <v>8.917741270682443E-2</v>
      </c>
      <c r="E15" s="94">
        <v>1.0254629629629631E-2</v>
      </c>
      <c r="F15" s="95">
        <f t="shared" si="1"/>
        <v>9.3826114582230224E-2</v>
      </c>
      <c r="G15" s="94">
        <v>3.3796296296296296E-3</v>
      </c>
      <c r="H15" s="95">
        <f t="shared" si="2"/>
        <v>2.1293662947568005E-2</v>
      </c>
      <c r="I15" s="94">
        <f t="shared" si="3"/>
        <v>4.869212962962962E-2</v>
      </c>
      <c r="J15" s="96">
        <f t="shared" si="4"/>
        <v>7.3649382024438909E-2</v>
      </c>
    </row>
    <row r="16" spans="2:10" x14ac:dyDescent="0.25">
      <c r="B16" s="8" t="s">
        <v>1</v>
      </c>
      <c r="C16" s="94">
        <v>1.2546296296296293E-2</v>
      </c>
      <c r="D16" s="95">
        <f t="shared" si="0"/>
        <v>3.191426720838484E-2</v>
      </c>
      <c r="E16" s="94">
        <v>3.8425925925925928E-3</v>
      </c>
      <c r="F16" s="95">
        <f t="shared" si="1"/>
        <v>3.5158318331038864E-2</v>
      </c>
      <c r="G16" s="94">
        <v>5.9953703703703697E-3</v>
      </c>
      <c r="H16" s="95">
        <f t="shared" si="2"/>
        <v>3.7774374680959677E-2</v>
      </c>
      <c r="I16" s="94">
        <f t="shared" si="3"/>
        <v>2.2384259259259257E-2</v>
      </c>
      <c r="J16" s="96">
        <f t="shared" si="4"/>
        <v>3.3857357935646502E-2</v>
      </c>
    </row>
    <row r="17" spans="2:10" x14ac:dyDescent="0.25">
      <c r="B17" s="8" t="s">
        <v>27</v>
      </c>
      <c r="C17" s="94">
        <v>1.3090277777777775E-2</v>
      </c>
      <c r="D17" s="95">
        <f t="shared" si="0"/>
        <v>3.3298003886239165E-2</v>
      </c>
      <c r="E17" s="94">
        <v>5.1388888888888882E-3</v>
      </c>
      <c r="F17" s="95">
        <f t="shared" si="1"/>
        <v>4.701895584030498E-2</v>
      </c>
      <c r="G17" s="94">
        <v>7.7662037037037031E-3</v>
      </c>
      <c r="H17" s="95">
        <f t="shared" si="2"/>
        <v>4.8931670677459349E-2</v>
      </c>
      <c r="I17" s="94">
        <f t="shared" si="3"/>
        <v>2.5995370370370367E-2</v>
      </c>
      <c r="J17" s="96">
        <f t="shared" si="4"/>
        <v>3.9319351563320608E-2</v>
      </c>
    </row>
    <row r="18" spans="2:10" x14ac:dyDescent="0.25">
      <c r="B18" s="8" t="s">
        <v>16</v>
      </c>
      <c r="C18" s="94">
        <v>1.1111111111111111E-3</v>
      </c>
      <c r="D18" s="95">
        <f t="shared" si="0"/>
        <v>2.8263557675322374E-3</v>
      </c>
      <c r="E18" s="94">
        <v>3.2407407407407406E-4</v>
      </c>
      <c r="F18" s="95">
        <f t="shared" si="1"/>
        <v>2.9651593773165302E-3</v>
      </c>
      <c r="G18" s="94">
        <v>7.0601851851851847E-4</v>
      </c>
      <c r="H18" s="95">
        <f t="shared" si="2"/>
        <v>4.4483336979508504E-3</v>
      </c>
      <c r="I18" s="94">
        <f>G18+E18+C18</f>
        <v>2.1412037037037033E-3</v>
      </c>
      <c r="J18" s="96">
        <f t="shared" si="4"/>
        <v>3.2386821189734245E-3</v>
      </c>
    </row>
    <row r="19" spans="2:10" x14ac:dyDescent="0.25">
      <c r="B19" s="8" t="s">
        <v>4</v>
      </c>
      <c r="C19" s="94">
        <v>1.6805555555555549E-2</v>
      </c>
      <c r="D19" s="95">
        <f t="shared" si="0"/>
        <v>4.2748630983925076E-2</v>
      </c>
      <c r="E19" s="94">
        <v>4.0393518518518521E-3</v>
      </c>
      <c r="F19" s="95">
        <f t="shared" si="1"/>
        <v>3.6958593667266761E-2</v>
      </c>
      <c r="G19" s="94">
        <v>8.2754629629629619E-3</v>
      </c>
      <c r="H19" s="95">
        <f t="shared" si="2"/>
        <v>5.2140304820243566E-2</v>
      </c>
      <c r="I19" s="94">
        <f t="shared" ref="I19:I28" si="5">C19+E19+G19</f>
        <v>2.9120370370370366E-2</v>
      </c>
      <c r="J19" s="96">
        <f t="shared" ref="J19" si="6">I19/$I$30</f>
        <v>4.4046076818038578E-2</v>
      </c>
    </row>
    <row r="20" spans="2:10" x14ac:dyDescent="0.25">
      <c r="B20" s="8" t="s">
        <v>14</v>
      </c>
      <c r="C20" s="94">
        <v>2.39236111111111E-2</v>
      </c>
      <c r="D20" s="95">
        <f t="shared" si="0"/>
        <v>6.0854972619678455E-2</v>
      </c>
      <c r="E20" s="94">
        <v>5.7870370370370376E-3</v>
      </c>
      <c r="F20" s="95">
        <f t="shared" si="1"/>
        <v>5.2949274594938048E-2</v>
      </c>
      <c r="G20" s="94">
        <v>5.8217592592592592E-3</v>
      </c>
      <c r="H20" s="95">
        <f t="shared" si="2"/>
        <v>3.668052213228324E-2</v>
      </c>
      <c r="I20" s="94">
        <f t="shared" si="5"/>
        <v>3.5532407407407401E-2</v>
      </c>
      <c r="J20" s="96">
        <f t="shared" si="4"/>
        <v>5.3744616785126563E-2</v>
      </c>
    </row>
    <row r="21" spans="2:10" x14ac:dyDescent="0.25">
      <c r="B21" s="8" t="s">
        <v>11</v>
      </c>
      <c r="C21" s="94">
        <v>1.1122685185185183E-2</v>
      </c>
      <c r="D21" s="95">
        <f t="shared" si="0"/>
        <v>2.8292998881234162E-2</v>
      </c>
      <c r="E21" s="94">
        <v>3.1481481481481477E-3</v>
      </c>
      <c r="F21" s="95">
        <f t="shared" si="1"/>
        <v>2.8804405379646292E-2</v>
      </c>
      <c r="G21" s="94">
        <v>5.2777777777777771E-3</v>
      </c>
      <c r="H21" s="95">
        <f t="shared" si="2"/>
        <v>3.3253117479763727E-2</v>
      </c>
      <c r="I21" s="94">
        <f t="shared" si="5"/>
        <v>1.9548611111111107E-2</v>
      </c>
      <c r="J21" s="96">
        <f t="shared" si="4"/>
        <v>2.956829242673575E-2</v>
      </c>
    </row>
    <row r="22" spans="2:10" x14ac:dyDescent="0.25">
      <c r="B22" s="8" t="s">
        <v>15</v>
      </c>
      <c r="C22" s="94">
        <v>1.2326388888888885E-2</v>
      </c>
      <c r="D22" s="95">
        <f t="shared" si="0"/>
        <v>3.1354884296060745E-2</v>
      </c>
      <c r="E22" s="94">
        <v>4.9768518518518512E-3</v>
      </c>
      <c r="F22" s="95">
        <f t="shared" si="1"/>
        <v>4.5536376151646712E-2</v>
      </c>
      <c r="G22" s="94">
        <v>4.3055555555555547E-3</v>
      </c>
      <c r="H22" s="95">
        <f t="shared" si="2"/>
        <v>2.7127543207175673E-2</v>
      </c>
      <c r="I22" s="94">
        <f t="shared" si="5"/>
        <v>2.1608796296296293E-2</v>
      </c>
      <c r="J22" s="96">
        <f t="shared" si="4"/>
        <v>3.2684429816883152E-2</v>
      </c>
    </row>
    <row r="23" spans="2:10" x14ac:dyDescent="0.25">
      <c r="B23" s="8" t="s">
        <v>28</v>
      </c>
      <c r="C23" s="94">
        <v>2.6979166666666651E-2</v>
      </c>
      <c r="D23" s="95">
        <f t="shared" si="0"/>
        <v>6.8627450980392093E-2</v>
      </c>
      <c r="E23" s="94">
        <v>8.4490740740740741E-3</v>
      </c>
      <c r="F23" s="95">
        <f t="shared" si="1"/>
        <v>7.7305940908609538E-2</v>
      </c>
      <c r="G23" s="94">
        <v>2.9942129629629621E-2</v>
      </c>
      <c r="H23" s="95">
        <f t="shared" si="2"/>
        <v>0.18865310289506307</v>
      </c>
      <c r="I23" s="94">
        <f t="shared" si="5"/>
        <v>6.5370370370370343E-2</v>
      </c>
      <c r="J23" s="96">
        <f t="shared" si="4"/>
        <v>9.8876089772767017E-2</v>
      </c>
    </row>
    <row r="24" spans="2:10" x14ac:dyDescent="0.25">
      <c r="B24" s="8" t="s">
        <v>12</v>
      </c>
      <c r="C24" s="94">
        <v>9.1319444444444425E-3</v>
      </c>
      <c r="D24" s="95">
        <f t="shared" si="0"/>
        <v>2.322911146440557E-2</v>
      </c>
      <c r="E24" s="94">
        <v>3.6458333333333334E-3</v>
      </c>
      <c r="F24" s="95">
        <f t="shared" si="1"/>
        <v>3.3358042994810967E-2</v>
      </c>
      <c r="G24" s="94">
        <v>1.6261574074074074E-2</v>
      </c>
      <c r="H24" s="95">
        <f t="shared" si="2"/>
        <v>0.10245752205935975</v>
      </c>
      <c r="I24" s="94">
        <f t="shared" si="5"/>
        <v>2.9039351851851851E-2</v>
      </c>
      <c r="J24" s="96">
        <f t="shared" si="4"/>
        <v>4.3923532089212562E-2</v>
      </c>
    </row>
    <row r="25" spans="2:10" x14ac:dyDescent="0.25">
      <c r="B25" s="8" t="s">
        <v>5</v>
      </c>
      <c r="C25" s="94">
        <v>1.6041666666666662E-2</v>
      </c>
      <c r="D25" s="95">
        <f t="shared" si="0"/>
        <v>4.0805511393746663E-2</v>
      </c>
      <c r="E25" s="94">
        <v>9.0046296296296298E-3</v>
      </c>
      <c r="F25" s="95">
        <f t="shared" si="1"/>
        <v>8.2389071269723599E-2</v>
      </c>
      <c r="G25" s="94">
        <v>9.9768518518518513E-3</v>
      </c>
      <c r="H25" s="95">
        <f t="shared" si="2"/>
        <v>6.2860059797272674E-2</v>
      </c>
      <c r="I25" s="94">
        <f t="shared" si="5"/>
        <v>3.5023148148148144E-2</v>
      </c>
      <c r="J25" s="96">
        <f t="shared" si="4"/>
        <v>5.2974335632505858E-2</v>
      </c>
    </row>
    <row r="26" spans="2:10" x14ac:dyDescent="0.25">
      <c r="B26" s="8" t="s">
        <v>6</v>
      </c>
      <c r="C26" s="94">
        <v>1.1076388888888889E-2</v>
      </c>
      <c r="D26" s="95">
        <f t="shared" si="0"/>
        <v>2.8175234057586991E-2</v>
      </c>
      <c r="E26" s="94">
        <v>1.7939814814814813E-3</v>
      </c>
      <c r="F26" s="95">
        <f t="shared" si="1"/>
        <v>1.6414275124430791E-2</v>
      </c>
      <c r="G26" s="97">
        <v>1.3773148148148147E-3</v>
      </c>
      <c r="H26" s="95">
        <f t="shared" si="2"/>
        <v>8.677896886166412E-3</v>
      </c>
      <c r="I26" s="94">
        <f t="shared" si="5"/>
        <v>1.4247685185185186E-2</v>
      </c>
      <c r="J26" s="96">
        <f t="shared" si="4"/>
        <v>2.1550365883547494E-2</v>
      </c>
    </row>
    <row r="27" spans="2:10" x14ac:dyDescent="0.25">
      <c r="B27" s="8" t="s">
        <v>101</v>
      </c>
      <c r="C27" s="94">
        <v>1.0324074074074076E-2</v>
      </c>
      <c r="D27" s="95">
        <f t="shared" si="0"/>
        <v>2.6261555673320378E-2</v>
      </c>
      <c r="E27" s="94">
        <v>3.5416666666666665E-3</v>
      </c>
      <c r="F27" s="95">
        <f>E27/$E$30</f>
        <v>3.2404956052102078E-2</v>
      </c>
      <c r="G27" s="97">
        <v>3.1712962962962966E-3</v>
      </c>
      <c r="H27" s="95">
        <f t="shared" si="2"/>
        <v>1.9981039889156282E-2</v>
      </c>
      <c r="I27" s="94">
        <f t="shared" si="5"/>
        <v>1.7037037037037038E-2</v>
      </c>
      <c r="J27" s="96">
        <f t="shared" si="4"/>
        <v>2.5769405833129092E-2</v>
      </c>
    </row>
    <row r="28" spans="2:10" x14ac:dyDescent="0.25">
      <c r="B28" s="8" t="s">
        <v>17</v>
      </c>
      <c r="C28" s="94">
        <v>6.6550925925925927E-3</v>
      </c>
      <c r="D28" s="95">
        <f t="shared" si="0"/>
        <v>1.692869339928163E-2</v>
      </c>
      <c r="E28" s="94">
        <v>2.1180555555555553E-3</v>
      </c>
      <c r="F28" s="95">
        <f>E28/$E$30</f>
        <v>1.9379434501747322E-2</v>
      </c>
      <c r="G28" s="97">
        <v>1.0300925925925926E-3</v>
      </c>
      <c r="H28" s="95">
        <f>G28/$G$30</f>
        <v>6.4901917888135364E-3</v>
      </c>
      <c r="I28" s="94">
        <f t="shared" si="5"/>
        <v>9.8032407407407408E-3</v>
      </c>
      <c r="J28" s="96">
        <f t="shared" si="4"/>
        <v>1.4827912187948602E-2</v>
      </c>
    </row>
    <row r="29" spans="2:10" x14ac:dyDescent="0.25">
      <c r="B29" s="8"/>
      <c r="C29" s="98"/>
      <c r="D29" s="98"/>
      <c r="E29" s="98"/>
      <c r="F29" s="98"/>
      <c r="G29" s="98"/>
      <c r="H29" s="98"/>
      <c r="I29" s="98"/>
      <c r="J29" s="99"/>
    </row>
    <row r="30" spans="2:10" x14ac:dyDescent="0.25">
      <c r="B30" s="11" t="s">
        <v>29</v>
      </c>
      <c r="C30" s="100">
        <f t="shared" ref="C30:J30" si="7">SUM(C7:C28)</f>
        <v>0.39312500000000011</v>
      </c>
      <c r="D30" s="101">
        <f t="shared" si="7"/>
        <v>0.99999999999999978</v>
      </c>
      <c r="E30" s="100">
        <f>SUM(E7:E28)</f>
        <v>0.10929398148148149</v>
      </c>
      <c r="F30" s="101">
        <f t="shared" si="7"/>
        <v>0.99999999999999978</v>
      </c>
      <c r="G30" s="100">
        <f>SUM(G7:G28)</f>
        <v>0.15871527777777775</v>
      </c>
      <c r="H30" s="101">
        <f>SUM(H7:H28)</f>
        <v>1.0000000000000002</v>
      </c>
      <c r="I30" s="100">
        <f>SUM(I7:I28)</f>
        <v>0.66113425925925928</v>
      </c>
      <c r="J30" s="102">
        <f t="shared" si="7"/>
        <v>1</v>
      </c>
    </row>
    <row r="31" spans="2:10" x14ac:dyDescent="0.25">
      <c r="B31" s="12"/>
      <c r="C31" s="13"/>
      <c r="D31" s="14"/>
      <c r="E31" s="13"/>
      <c r="F31" s="14"/>
      <c r="G31" s="13"/>
      <c r="H31" s="14"/>
      <c r="I31" s="13"/>
      <c r="J31" s="15"/>
    </row>
    <row r="32" spans="2:10" ht="66" customHeight="1" thickBot="1" x14ac:dyDescent="0.3">
      <c r="B32" s="159" t="s">
        <v>30</v>
      </c>
      <c r="C32" s="160"/>
      <c r="D32" s="160"/>
      <c r="E32" s="160"/>
      <c r="F32" s="160"/>
      <c r="G32" s="160"/>
      <c r="H32" s="160"/>
      <c r="I32" s="160"/>
      <c r="J32" s="161"/>
    </row>
    <row r="34" spans="7:7" x14ac:dyDescent="0.25">
      <c r="G34" s="1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&amp;R7</oddHeader>
  </headerFooter>
  <colBreaks count="1" manualBreakCount="1">
    <brk id="10" max="1048575" man="1"/>
  </colBreaks>
  <ignoredErrors>
    <ignoredError sqref="I1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22" sqref="H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2" t="s">
        <v>86</v>
      </c>
      <c r="C3" s="163"/>
      <c r="D3" s="163"/>
      <c r="E3" s="163"/>
      <c r="F3" s="164"/>
      <c r="G3" s="163"/>
      <c r="H3" s="164"/>
    </row>
    <row r="4" spans="2:8" s="1" customFormat="1" x14ac:dyDescent="0.25">
      <c r="B4" s="165" t="s">
        <v>133</v>
      </c>
      <c r="C4" s="166"/>
      <c r="D4" s="166"/>
      <c r="E4" s="166"/>
      <c r="F4" s="166"/>
      <c r="G4" s="166"/>
      <c r="H4" s="167"/>
    </row>
    <row r="5" spans="2:8" s="1" customFormat="1" x14ac:dyDescent="0.25">
      <c r="B5" s="2"/>
      <c r="C5" s="168" t="s">
        <v>36</v>
      </c>
      <c r="D5" s="166"/>
      <c r="E5" s="168" t="s">
        <v>37</v>
      </c>
      <c r="F5" s="183"/>
      <c r="G5" s="166" t="s">
        <v>38</v>
      </c>
      <c r="H5" s="167"/>
    </row>
    <row r="6" spans="2:8" s="1" customFormat="1" x14ac:dyDescent="0.25">
      <c r="B6" s="3" t="s">
        <v>23</v>
      </c>
      <c r="C6" s="5" t="s">
        <v>24</v>
      </c>
      <c r="D6" s="5" t="s">
        <v>25</v>
      </c>
      <c r="E6" s="5" t="s">
        <v>24</v>
      </c>
      <c r="F6" s="5" t="s">
        <v>25</v>
      </c>
      <c r="G6" s="5" t="s">
        <v>24</v>
      </c>
      <c r="H6" s="39" t="s">
        <v>25</v>
      </c>
    </row>
    <row r="7" spans="2:8" s="1" customFormat="1" x14ac:dyDescent="0.25">
      <c r="B7" s="8" t="s">
        <v>10</v>
      </c>
      <c r="C7" s="97">
        <v>3.703703703703703E-3</v>
      </c>
      <c r="D7" s="95">
        <f t="shared" ref="D7:F28" si="0">C7/C$30</f>
        <v>1.3101330603889459E-2</v>
      </c>
      <c r="E7" s="97"/>
      <c r="F7" s="95"/>
      <c r="G7" s="97">
        <f>C7+E7</f>
        <v>3.703703703703703E-3</v>
      </c>
      <c r="H7" s="96">
        <f>G7/$G$30</f>
        <v>1.2596937369602016E-2</v>
      </c>
    </row>
    <row r="8" spans="2:8" s="1" customFormat="1" x14ac:dyDescent="0.25">
      <c r="B8" s="8" t="s">
        <v>13</v>
      </c>
      <c r="C8" s="97">
        <v>6.2152777777777779E-3</v>
      </c>
      <c r="D8" s="95">
        <f t="shared" si="0"/>
        <v>2.1985670419652003E-2</v>
      </c>
      <c r="E8" s="97"/>
      <c r="F8" s="95"/>
      <c r="G8" s="97">
        <f t="shared" ref="G8:G28" si="1">C8+E8</f>
        <v>6.2152777777777779E-3</v>
      </c>
      <c r="H8" s="96">
        <f t="shared" ref="H8:H28" si="2">G8/$G$30</f>
        <v>2.1139235523363387E-2</v>
      </c>
    </row>
    <row r="9" spans="2:8" s="1" customFormat="1" x14ac:dyDescent="0.25">
      <c r="B9" s="8" t="s">
        <v>0</v>
      </c>
      <c r="C9" s="97">
        <v>4.7083333333333262E-2</v>
      </c>
      <c r="D9" s="95">
        <f t="shared" si="0"/>
        <v>0.16655066530194451</v>
      </c>
      <c r="E9" s="97">
        <v>5.8796296296296296E-3</v>
      </c>
      <c r="F9" s="95">
        <f t="shared" si="0"/>
        <v>0.51942740286298561</v>
      </c>
      <c r="G9" s="97">
        <f t="shared" si="1"/>
        <v>5.2962962962962892E-2</v>
      </c>
      <c r="H9" s="96">
        <f t="shared" si="2"/>
        <v>0.18013620438530864</v>
      </c>
    </row>
    <row r="10" spans="2:8" s="1" customFormat="1" x14ac:dyDescent="0.25">
      <c r="B10" s="8" t="s">
        <v>8</v>
      </c>
      <c r="C10" s="97">
        <v>2.7662037037037039E-3</v>
      </c>
      <c r="D10" s="95">
        <f t="shared" si="0"/>
        <v>9.7850562947799421E-3</v>
      </c>
      <c r="E10" s="97">
        <v>4.5138888888888887E-4</v>
      </c>
      <c r="F10" s="95">
        <f t="shared" si="0"/>
        <v>3.9877300613496924E-2</v>
      </c>
      <c r="G10" s="97">
        <f t="shared" si="1"/>
        <v>3.2175925925925926E-3</v>
      </c>
      <c r="H10" s="96">
        <f t="shared" si="2"/>
        <v>1.0943589339841754E-2</v>
      </c>
    </row>
    <row r="11" spans="2:8" s="1" customFormat="1" x14ac:dyDescent="0.25">
      <c r="B11" s="8" t="s">
        <v>26</v>
      </c>
      <c r="C11" s="97">
        <v>2.5115740740740741E-3</v>
      </c>
      <c r="D11" s="95">
        <f t="shared" si="0"/>
        <v>8.8843398157625406E-3</v>
      </c>
      <c r="E11" s="97"/>
      <c r="F11" s="95"/>
      <c r="G11" s="97">
        <f t="shared" si="1"/>
        <v>2.5115740740740741E-3</v>
      </c>
      <c r="H11" s="96">
        <f t="shared" si="2"/>
        <v>8.5422981537613685E-3</v>
      </c>
    </row>
    <row r="12" spans="2:8" s="1" customFormat="1" x14ac:dyDescent="0.25">
      <c r="B12" s="8" t="s">
        <v>3</v>
      </c>
      <c r="C12" s="97">
        <v>7.2222222222222245E-3</v>
      </c>
      <c r="D12" s="95">
        <f t="shared" si="0"/>
        <v>2.5547594677584457E-2</v>
      </c>
      <c r="E12" s="97">
        <v>1.3425925925925927E-3</v>
      </c>
      <c r="F12" s="95">
        <f t="shared" si="0"/>
        <v>0.11860940695296522</v>
      </c>
      <c r="G12" s="97">
        <f t="shared" si="1"/>
        <v>8.5648148148148168E-3</v>
      </c>
      <c r="H12" s="96">
        <f t="shared" si="2"/>
        <v>2.9130417667204676E-2</v>
      </c>
    </row>
    <row r="13" spans="2:8" s="1" customFormat="1" x14ac:dyDescent="0.25">
      <c r="B13" s="8" t="s">
        <v>7</v>
      </c>
      <c r="C13" s="97">
        <v>1.1574074074074076E-3</v>
      </c>
      <c r="D13" s="95">
        <f t="shared" si="0"/>
        <v>4.0941658137154573E-3</v>
      </c>
      <c r="E13" s="97">
        <v>1.1574074074074073E-4</v>
      </c>
      <c r="F13" s="95">
        <f t="shared" si="0"/>
        <v>1.0224948875255621E-2</v>
      </c>
      <c r="G13" s="97">
        <f t="shared" si="1"/>
        <v>1.2731481481481483E-3</v>
      </c>
      <c r="H13" s="96">
        <f t="shared" si="2"/>
        <v>4.3301972208006946E-3</v>
      </c>
    </row>
    <row r="14" spans="2:8" s="1" customFormat="1" x14ac:dyDescent="0.25">
      <c r="B14" s="8" t="s">
        <v>2</v>
      </c>
      <c r="C14" s="97">
        <v>9.8032407407407391E-3</v>
      </c>
      <c r="D14" s="95">
        <f t="shared" si="0"/>
        <v>3.4677584442169909E-2</v>
      </c>
      <c r="E14" s="97">
        <v>4.861111111111111E-4</v>
      </c>
      <c r="F14" s="95">
        <f t="shared" si="0"/>
        <v>4.2944785276073615E-2</v>
      </c>
      <c r="G14" s="97">
        <f t="shared" si="1"/>
        <v>1.028935185185185E-2</v>
      </c>
      <c r="H14" s="96">
        <f t="shared" si="2"/>
        <v>3.4995866629925605E-2</v>
      </c>
    </row>
    <row r="15" spans="2:8" s="1" customFormat="1" x14ac:dyDescent="0.25">
      <c r="B15" s="8" t="s">
        <v>9</v>
      </c>
      <c r="C15" s="97">
        <v>9.3750000000000031E-3</v>
      </c>
      <c r="D15" s="95">
        <f t="shared" si="0"/>
        <v>3.3162743091095209E-2</v>
      </c>
      <c r="E15" s="97"/>
      <c r="F15" s="95"/>
      <c r="G15" s="97">
        <f t="shared" si="1"/>
        <v>9.3750000000000031E-3</v>
      </c>
      <c r="H15" s="96">
        <f t="shared" si="2"/>
        <v>3.1885997716805121E-2</v>
      </c>
    </row>
    <row r="16" spans="2:8" s="1" customFormat="1" x14ac:dyDescent="0.25">
      <c r="B16" s="8" t="s">
        <v>1</v>
      </c>
      <c r="C16" s="97">
        <v>1.736111111111111E-3</v>
      </c>
      <c r="D16" s="95">
        <f t="shared" si="0"/>
        <v>6.1412487205731846E-3</v>
      </c>
      <c r="E16" s="97">
        <v>1.1574074074074073E-4</v>
      </c>
      <c r="F16" s="95">
        <f t="shared" si="0"/>
        <v>1.0224948875255621E-2</v>
      </c>
      <c r="G16" s="97">
        <f t="shared" si="1"/>
        <v>1.8518518518518517E-3</v>
      </c>
      <c r="H16" s="96">
        <f t="shared" si="2"/>
        <v>6.2984686848010091E-3</v>
      </c>
    </row>
    <row r="17" spans="2:8" s="1" customFormat="1" x14ac:dyDescent="0.25">
      <c r="B17" s="8" t="s">
        <v>27</v>
      </c>
      <c r="C17" s="97">
        <v>2.6388888888888881E-3</v>
      </c>
      <c r="D17" s="95">
        <f t="shared" si="0"/>
        <v>9.3346980552712379E-3</v>
      </c>
      <c r="E17" s="97">
        <v>6.5972222222222224E-4</v>
      </c>
      <c r="F17" s="95">
        <f t="shared" si="0"/>
        <v>5.8282208588957045E-2</v>
      </c>
      <c r="G17" s="97">
        <f t="shared" ref="G17:G25" si="3">C17+E17</f>
        <v>3.2986111111111102E-3</v>
      </c>
      <c r="H17" s="96">
        <f t="shared" ref="H17:H25" si="4">G17/$G$30</f>
        <v>1.1219147344801795E-2</v>
      </c>
    </row>
    <row r="18" spans="2:8" s="1" customFormat="1" x14ac:dyDescent="0.25">
      <c r="B18" s="8" t="s">
        <v>16</v>
      </c>
      <c r="C18" s="97">
        <v>9.1319444444444443E-3</v>
      </c>
      <c r="D18" s="95">
        <f t="shared" si="0"/>
        <v>3.2302968270214949E-2</v>
      </c>
      <c r="E18" s="97"/>
      <c r="F18" s="95"/>
      <c r="G18" s="97">
        <f t="shared" si="3"/>
        <v>9.1319444444444443E-3</v>
      </c>
      <c r="H18" s="96">
        <f t="shared" si="4"/>
        <v>3.1059323701924976E-2</v>
      </c>
    </row>
    <row r="19" spans="2:8" s="1" customFormat="1" x14ac:dyDescent="0.25">
      <c r="B19" s="8" t="s">
        <v>4</v>
      </c>
      <c r="C19" s="97">
        <v>1.4583333333333337E-2</v>
      </c>
      <c r="D19" s="95">
        <f t="shared" si="0"/>
        <v>5.1586489252814761E-2</v>
      </c>
      <c r="E19" s="97">
        <v>1.0416666666666667E-4</v>
      </c>
      <c r="F19" s="95">
        <f t="shared" si="0"/>
        <v>9.2024539877300603E-3</v>
      </c>
      <c r="G19" s="97">
        <f t="shared" si="3"/>
        <v>1.4687500000000004E-2</v>
      </c>
      <c r="H19" s="96">
        <f t="shared" si="4"/>
        <v>4.9954729756328017E-2</v>
      </c>
    </row>
    <row r="20" spans="2:8" s="1" customFormat="1" x14ac:dyDescent="0.25">
      <c r="B20" s="8" t="s">
        <v>14</v>
      </c>
      <c r="C20" s="97">
        <v>1.1111111111111111E-3</v>
      </c>
      <c r="D20" s="95">
        <f t="shared" si="0"/>
        <v>3.9303991811668378E-3</v>
      </c>
      <c r="E20" s="97"/>
      <c r="F20" s="95"/>
      <c r="G20" s="97">
        <f t="shared" si="3"/>
        <v>1.1111111111111111E-3</v>
      </c>
      <c r="H20" s="96">
        <f t="shared" si="4"/>
        <v>3.7790812108806056E-3</v>
      </c>
    </row>
    <row r="21" spans="2:8" s="1" customFormat="1" x14ac:dyDescent="0.25">
      <c r="B21" s="8" t="s">
        <v>11</v>
      </c>
      <c r="C21" s="97">
        <v>2.2916666666666671E-3</v>
      </c>
      <c r="D21" s="95">
        <f t="shared" si="0"/>
        <v>8.1064483111566062E-3</v>
      </c>
      <c r="E21" s="97"/>
      <c r="F21" s="95"/>
      <c r="G21" s="97">
        <f t="shared" si="3"/>
        <v>2.2916666666666671E-3</v>
      </c>
      <c r="H21" s="96">
        <f t="shared" si="4"/>
        <v>7.794354997441251E-3</v>
      </c>
    </row>
    <row r="22" spans="2:8" s="1" customFormat="1" x14ac:dyDescent="0.25">
      <c r="B22" s="8" t="s">
        <v>15</v>
      </c>
      <c r="C22" s="97">
        <v>5.5555555555555556E-4</v>
      </c>
      <c r="D22" s="95">
        <f t="shared" si="0"/>
        <v>1.9651995905834189E-3</v>
      </c>
      <c r="E22" s="97"/>
      <c r="F22" s="95"/>
      <c r="G22" s="97">
        <f t="shared" si="3"/>
        <v>5.5555555555555556E-4</v>
      </c>
      <c r="H22" s="96">
        <f t="shared" si="4"/>
        <v>1.8895406054403028E-3</v>
      </c>
    </row>
    <row r="23" spans="2:8" s="1" customFormat="1" x14ac:dyDescent="0.25">
      <c r="B23" s="8" t="s">
        <v>91</v>
      </c>
      <c r="C23" s="97">
        <v>3.6226851851851854E-3</v>
      </c>
      <c r="D23" s="95">
        <f t="shared" si="0"/>
        <v>1.281473899692938E-2</v>
      </c>
      <c r="E23" s="97">
        <v>1.7361111111111112E-4</v>
      </c>
      <c r="F23" s="95">
        <f t="shared" si="0"/>
        <v>1.5337423312883434E-2</v>
      </c>
      <c r="G23" s="97">
        <f t="shared" si="3"/>
        <v>3.7962962962962963E-3</v>
      </c>
      <c r="H23" s="96">
        <f t="shared" si="4"/>
        <v>1.291186080384207E-2</v>
      </c>
    </row>
    <row r="24" spans="2:8" s="1" customFormat="1" x14ac:dyDescent="0.25">
      <c r="B24" s="8" t="s">
        <v>12</v>
      </c>
      <c r="C24" s="97">
        <v>2.7546296296296299E-3</v>
      </c>
      <c r="D24" s="95">
        <f t="shared" si="0"/>
        <v>9.744114636642787E-3</v>
      </c>
      <c r="E24" s="97">
        <v>6.4814814814814813E-4</v>
      </c>
      <c r="F24" s="95">
        <f t="shared" si="0"/>
        <v>5.7259713701431479E-2</v>
      </c>
      <c r="G24" s="97">
        <f t="shared" si="3"/>
        <v>3.402777777777778E-3</v>
      </c>
      <c r="H24" s="96">
        <f t="shared" si="4"/>
        <v>1.1573436208321856E-2</v>
      </c>
    </row>
    <row r="25" spans="2:8" s="1" customFormat="1" x14ac:dyDescent="0.25">
      <c r="B25" s="8" t="s">
        <v>5</v>
      </c>
      <c r="C25" s="97">
        <v>4.178240740740741E-3</v>
      </c>
      <c r="D25" s="95">
        <f t="shared" si="0"/>
        <v>1.4779938587512798E-2</v>
      </c>
      <c r="E25" s="97"/>
      <c r="F25" s="95"/>
      <c r="G25" s="97">
        <f t="shared" si="3"/>
        <v>4.178240740740741E-3</v>
      </c>
      <c r="H25" s="96">
        <f t="shared" si="4"/>
        <v>1.4210919970082279E-2</v>
      </c>
    </row>
    <row r="26" spans="2:8" s="1" customFormat="1" x14ac:dyDescent="0.25">
      <c r="B26" s="8" t="s">
        <v>6</v>
      </c>
      <c r="C26" s="97">
        <v>0.12252314814814814</v>
      </c>
      <c r="D26" s="95">
        <f t="shared" si="0"/>
        <v>0.43340839303991824</v>
      </c>
      <c r="E26" s="97">
        <v>4.5138888888888892E-4</v>
      </c>
      <c r="F26" s="95">
        <f t="shared" si="0"/>
        <v>3.9877300613496931E-2</v>
      </c>
      <c r="G26" s="97">
        <f t="shared" si="1"/>
        <v>0.12297453703703703</v>
      </c>
      <c r="H26" s="96">
        <f t="shared" si="2"/>
        <v>0.41825768610006703</v>
      </c>
    </row>
    <row r="27" spans="2:8" s="1" customFormat="1" x14ac:dyDescent="0.25">
      <c r="B27" s="8" t="s">
        <v>101</v>
      </c>
      <c r="C27" s="97">
        <v>2.6284722222222216E-2</v>
      </c>
      <c r="D27" s="95">
        <f t="shared" si="0"/>
        <v>9.2978505629478E-2</v>
      </c>
      <c r="E27" s="97">
        <v>3.4722222222222224E-4</v>
      </c>
      <c r="F27" s="95">
        <f t="shared" si="0"/>
        <v>3.0674846625766868E-2</v>
      </c>
      <c r="G27" s="97">
        <f t="shared" si="1"/>
        <v>2.6631944444444437E-2</v>
      </c>
      <c r="H27" s="96">
        <f t="shared" si="2"/>
        <v>9.0579852773294486E-2</v>
      </c>
    </row>
    <row r="28" spans="2:8" s="1" customFormat="1" x14ac:dyDescent="0.25">
      <c r="B28" s="36" t="s">
        <v>17</v>
      </c>
      <c r="C28" s="107">
        <v>1.4467592592592592E-3</v>
      </c>
      <c r="D28" s="95">
        <f t="shared" si="0"/>
        <v>5.1177072671443205E-3</v>
      </c>
      <c r="E28" s="107">
        <v>5.4398148148148155E-4</v>
      </c>
      <c r="F28" s="95">
        <f t="shared" si="0"/>
        <v>4.8057259713701429E-2</v>
      </c>
      <c r="G28" s="97">
        <f t="shared" si="1"/>
        <v>1.9907407407407408E-3</v>
      </c>
      <c r="H28" s="96">
        <f t="shared" si="2"/>
        <v>6.7708538361610851E-3</v>
      </c>
    </row>
    <row r="29" spans="2:8" s="1" customFormat="1" x14ac:dyDescent="0.25">
      <c r="B29" s="8"/>
      <c r="C29" s="98"/>
      <c r="D29" s="109"/>
      <c r="E29" s="98"/>
      <c r="F29" s="98"/>
      <c r="G29" s="98"/>
      <c r="H29" s="99"/>
    </row>
    <row r="30" spans="2:8" s="1" customFormat="1" x14ac:dyDescent="0.25">
      <c r="B30" s="37" t="s">
        <v>29</v>
      </c>
      <c r="C30" s="110">
        <f t="shared" ref="C30:H30" si="5">SUM(C7:C28)</f>
        <v>0.28269675925925919</v>
      </c>
      <c r="D30" s="111">
        <f t="shared" si="5"/>
        <v>1</v>
      </c>
      <c r="E30" s="110">
        <f>SUM(E7:E28)</f>
        <v>1.1319444444444446E-2</v>
      </c>
      <c r="F30" s="111">
        <f>SUM(F7:F28)</f>
        <v>0.99999999999999978</v>
      </c>
      <c r="G30" s="110">
        <f>SUM(G7:G28)</f>
        <v>0.29401620370370363</v>
      </c>
      <c r="H30" s="114">
        <f t="shared" si="5"/>
        <v>0.99999999999999989</v>
      </c>
    </row>
    <row r="31" spans="2:8" s="1" customFormat="1" ht="66" customHeight="1" thickBot="1" x14ac:dyDescent="0.3">
      <c r="B31" s="159" t="s">
        <v>39</v>
      </c>
      <c r="C31" s="160"/>
      <c r="D31" s="160"/>
      <c r="E31" s="160"/>
      <c r="F31" s="161"/>
      <c r="G31" s="160"/>
      <c r="H31" s="161"/>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&amp;R16</oddHeader>
  </headerFooter>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22" sqref="H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2" t="s">
        <v>87</v>
      </c>
      <c r="C3" s="163"/>
      <c r="D3" s="163"/>
      <c r="E3" s="163"/>
      <c r="F3" s="164"/>
      <c r="G3" s="163"/>
      <c r="H3" s="164"/>
    </row>
    <row r="4" spans="2:8" s="1" customFormat="1" x14ac:dyDescent="0.25">
      <c r="B4" s="165" t="s">
        <v>133</v>
      </c>
      <c r="C4" s="166"/>
      <c r="D4" s="166"/>
      <c r="E4" s="166"/>
      <c r="F4" s="166"/>
      <c r="G4" s="166"/>
      <c r="H4" s="167"/>
    </row>
    <row r="5" spans="2:8" s="1" customFormat="1" x14ac:dyDescent="0.25">
      <c r="B5" s="2"/>
      <c r="C5" s="168" t="s">
        <v>36</v>
      </c>
      <c r="D5" s="166"/>
      <c r="E5" s="168" t="s">
        <v>37</v>
      </c>
      <c r="F5" s="183"/>
      <c r="G5" s="166" t="s">
        <v>38</v>
      </c>
      <c r="H5" s="167"/>
    </row>
    <row r="6" spans="2:8" s="1" customFormat="1" x14ac:dyDescent="0.25">
      <c r="B6" s="3" t="s">
        <v>23</v>
      </c>
      <c r="C6" s="5" t="s">
        <v>24</v>
      </c>
      <c r="D6" s="5" t="s">
        <v>25</v>
      </c>
      <c r="E6" s="5" t="s">
        <v>24</v>
      </c>
      <c r="F6" s="5" t="s">
        <v>25</v>
      </c>
      <c r="G6" s="5" t="s">
        <v>24</v>
      </c>
      <c r="H6" s="39" t="s">
        <v>25</v>
      </c>
    </row>
    <row r="7" spans="2:8" s="1" customFormat="1" x14ac:dyDescent="0.25">
      <c r="B7" s="8" t="s">
        <v>10</v>
      </c>
      <c r="C7" s="97">
        <v>4.9768518518518521E-3</v>
      </c>
      <c r="D7" s="95">
        <f t="shared" ref="D7:D28" si="0">C7/C$30</f>
        <v>6.0367822546679743E-3</v>
      </c>
      <c r="E7" s="97">
        <v>1.8171296296296297E-3</v>
      </c>
      <c r="F7" s="95">
        <f t="shared" ref="F7:F28" si="1">E7/E$30</f>
        <v>1.1688505062537224E-2</v>
      </c>
      <c r="G7" s="97">
        <f>E7+C7</f>
        <v>6.7939814814814816E-3</v>
      </c>
      <c r="H7" s="96">
        <f>G7/$G$30</f>
        <v>6.9334530249698777E-3</v>
      </c>
    </row>
    <row r="8" spans="2:8" s="1" customFormat="1" x14ac:dyDescent="0.25">
      <c r="B8" s="8" t="s">
        <v>13</v>
      </c>
      <c r="C8" s="97">
        <v>1.0694444444444444E-2</v>
      </c>
      <c r="D8" s="95">
        <f t="shared" si="0"/>
        <v>1.297206233328653E-2</v>
      </c>
      <c r="E8" s="97"/>
      <c r="F8" s="95"/>
      <c r="G8" s="97">
        <f t="shared" ref="G8:G28" si="2">E8+C8</f>
        <v>1.0694444444444444E-2</v>
      </c>
      <c r="H8" s="96">
        <f t="shared" ref="H8:H28" si="3">G8/$G$30</f>
        <v>1.091398738513146E-2</v>
      </c>
    </row>
    <row r="9" spans="2:8" s="1" customFormat="1" x14ac:dyDescent="0.25">
      <c r="B9" s="8" t="s">
        <v>0</v>
      </c>
      <c r="C9" s="97">
        <v>0.1248611111111111</v>
      </c>
      <c r="D9" s="95">
        <f t="shared" si="0"/>
        <v>0.15145303944967001</v>
      </c>
      <c r="E9" s="97">
        <v>2.4386574074074078E-2</v>
      </c>
      <c r="F9" s="95">
        <f t="shared" si="1"/>
        <v>0.15686420488385946</v>
      </c>
      <c r="G9" s="97">
        <f t="shared" si="2"/>
        <v>0.14924768518518519</v>
      </c>
      <c r="H9" s="96">
        <f t="shared" si="3"/>
        <v>0.15231154473081188</v>
      </c>
    </row>
    <row r="10" spans="2:8" s="1" customFormat="1" x14ac:dyDescent="0.25">
      <c r="B10" s="8" t="s">
        <v>8</v>
      </c>
      <c r="C10" s="97">
        <v>1.6435185185185185E-2</v>
      </c>
      <c r="D10" s="95">
        <f t="shared" si="0"/>
        <v>1.9935420468903543E-2</v>
      </c>
      <c r="E10" s="97">
        <v>3.518518518518518E-3</v>
      </c>
      <c r="F10" s="95">
        <f t="shared" si="1"/>
        <v>2.2632519356759973E-2</v>
      </c>
      <c r="G10" s="97">
        <f t="shared" si="2"/>
        <v>1.9953703703703703E-2</v>
      </c>
      <c r="H10" s="96">
        <f t="shared" si="3"/>
        <v>2.0363327112518006E-2</v>
      </c>
    </row>
    <row r="11" spans="2:8" s="1" customFormat="1" x14ac:dyDescent="0.25">
      <c r="B11" s="8" t="s">
        <v>26</v>
      </c>
      <c r="C11" s="97">
        <v>9.5486111111111101E-3</v>
      </c>
      <c r="D11" s="95">
        <f t="shared" si="0"/>
        <v>1.1582198511862972E-2</v>
      </c>
      <c r="E11" s="97">
        <v>3.4722222222222218E-4</v>
      </c>
      <c r="F11" s="95">
        <f t="shared" si="1"/>
        <v>2.2334723049434184E-3</v>
      </c>
      <c r="G11" s="97">
        <f t="shared" si="2"/>
        <v>9.8958333333333329E-3</v>
      </c>
      <c r="H11" s="96">
        <f t="shared" si="3"/>
        <v>1.009898183364437E-2</v>
      </c>
    </row>
    <row r="12" spans="2:8" s="1" customFormat="1" x14ac:dyDescent="0.25">
      <c r="B12" s="8" t="s">
        <v>3</v>
      </c>
      <c r="C12" s="97">
        <v>2.4999999999999994E-2</v>
      </c>
      <c r="D12" s="95">
        <f t="shared" si="0"/>
        <v>3.0324301558332142E-2</v>
      </c>
      <c r="E12" s="97">
        <v>7.9282407407407409E-3</v>
      </c>
      <c r="F12" s="95">
        <f t="shared" si="1"/>
        <v>5.0997617629541393E-2</v>
      </c>
      <c r="G12" s="97">
        <f t="shared" si="2"/>
        <v>3.2928240740740737E-2</v>
      </c>
      <c r="H12" s="96">
        <f t="shared" si="3"/>
        <v>3.3604214405518397E-2</v>
      </c>
    </row>
    <row r="13" spans="2:8" s="1" customFormat="1" x14ac:dyDescent="0.25">
      <c r="B13" s="8" t="s">
        <v>7</v>
      </c>
      <c r="C13" s="97">
        <v>1.68287037037037E-2</v>
      </c>
      <c r="D13" s="95">
        <f t="shared" si="0"/>
        <v>2.0412747437877285E-2</v>
      </c>
      <c r="E13" s="97">
        <v>8.1250000000000003E-3</v>
      </c>
      <c r="F13" s="95">
        <f t="shared" si="1"/>
        <v>5.2263251935675999E-2</v>
      </c>
      <c r="G13" s="97">
        <f t="shared" si="2"/>
        <v>2.49537037037037E-2</v>
      </c>
      <c r="H13" s="96">
        <f t="shared" si="3"/>
        <v>2.5465970565306736E-2</v>
      </c>
    </row>
    <row r="14" spans="2:8" s="1" customFormat="1" x14ac:dyDescent="0.25">
      <c r="B14" s="8" t="s">
        <v>2</v>
      </c>
      <c r="C14" s="97">
        <v>2.5752314814814808E-2</v>
      </c>
      <c r="D14" s="95">
        <f t="shared" si="0"/>
        <v>3.123683841078195E-2</v>
      </c>
      <c r="E14" s="97">
        <v>4.409722222222222E-3</v>
      </c>
      <c r="F14" s="95">
        <f t="shared" si="1"/>
        <v>2.8365098272781414E-2</v>
      </c>
      <c r="G14" s="97">
        <f t="shared" si="2"/>
        <v>3.0162037037037029E-2</v>
      </c>
      <c r="H14" s="96">
        <f t="shared" si="3"/>
        <v>3.0781224161961666E-2</v>
      </c>
    </row>
    <row r="15" spans="2:8" s="1" customFormat="1" x14ac:dyDescent="0.25">
      <c r="B15" s="8" t="s">
        <v>9</v>
      </c>
      <c r="C15" s="97">
        <v>3.1793981481481493E-2</v>
      </c>
      <c r="D15" s="95">
        <f t="shared" si="0"/>
        <v>3.8565211287378907E-2</v>
      </c>
      <c r="E15" s="97">
        <v>7.4537037037037037E-3</v>
      </c>
      <c r="F15" s="95">
        <f t="shared" si="1"/>
        <v>4.7945205479452052E-2</v>
      </c>
      <c r="G15" s="97">
        <f t="shared" si="2"/>
        <v>3.9247685185185198E-2</v>
      </c>
      <c r="H15" s="96">
        <f t="shared" si="3"/>
        <v>4.0053388769459734E-2</v>
      </c>
    </row>
    <row r="16" spans="2:8" s="1" customFormat="1" x14ac:dyDescent="0.25">
      <c r="B16" s="8" t="s">
        <v>1</v>
      </c>
      <c r="C16" s="97">
        <v>7.5810185185185199E-3</v>
      </c>
      <c r="D16" s="95">
        <f t="shared" si="0"/>
        <v>9.1955636669942414E-3</v>
      </c>
      <c r="E16" s="97">
        <v>3.425925925925926E-3</v>
      </c>
      <c r="F16" s="95">
        <f t="shared" si="1"/>
        <v>2.2036926742108397E-2</v>
      </c>
      <c r="G16" s="97">
        <f t="shared" si="2"/>
        <v>1.1006944444444446E-2</v>
      </c>
      <c r="H16" s="96">
        <f t="shared" si="3"/>
        <v>1.1232902600930758E-2</v>
      </c>
    </row>
    <row r="17" spans="2:8" s="1" customFormat="1" x14ac:dyDescent="0.25">
      <c r="B17" s="8" t="s">
        <v>27</v>
      </c>
      <c r="C17" s="97">
        <v>9.4444444444444445E-3</v>
      </c>
      <c r="D17" s="95">
        <f t="shared" si="0"/>
        <v>1.1455847255369923E-2</v>
      </c>
      <c r="E17" s="97">
        <v>1.2557870370370372E-2</v>
      </c>
      <c r="F17" s="95">
        <f t="shared" si="1"/>
        <v>8.0777248362120316E-2</v>
      </c>
      <c r="G17" s="97">
        <f t="shared" si="2"/>
        <v>2.2002314814814815E-2</v>
      </c>
      <c r="H17" s="96">
        <f t="shared" si="3"/>
        <v>2.245399352720228E-2</v>
      </c>
    </row>
    <row r="18" spans="2:8" s="1" customFormat="1" x14ac:dyDescent="0.25">
      <c r="B18" s="8" t="s">
        <v>16</v>
      </c>
      <c r="C18" s="97">
        <v>4.0798611111111112E-2</v>
      </c>
      <c r="D18" s="95">
        <f t="shared" si="0"/>
        <v>4.9487575459778159E-2</v>
      </c>
      <c r="E18" s="97">
        <v>2.0601851851851853E-3</v>
      </c>
      <c r="F18" s="95">
        <f t="shared" si="1"/>
        <v>1.3251935675997618E-2</v>
      </c>
      <c r="G18" s="97">
        <f t="shared" si="2"/>
        <v>4.2858796296296298E-2</v>
      </c>
      <c r="H18" s="96">
        <f t="shared" si="3"/>
        <v>4.3738631263140475E-2</v>
      </c>
    </row>
    <row r="19" spans="2:8" s="1" customFormat="1" x14ac:dyDescent="0.25">
      <c r="B19" s="8" t="s">
        <v>4</v>
      </c>
      <c r="C19" s="97">
        <v>5.5625000000000015E-2</v>
      </c>
      <c r="D19" s="95">
        <f t="shared" si="0"/>
        <v>6.7471570967289049E-2</v>
      </c>
      <c r="E19" s="97">
        <v>5.6481481481481478E-3</v>
      </c>
      <c r="F19" s="95">
        <f t="shared" si="1"/>
        <v>3.6331149493746273E-2</v>
      </c>
      <c r="G19" s="97">
        <f t="shared" si="2"/>
        <v>6.127314814814816E-2</v>
      </c>
      <c r="H19" s="96">
        <f t="shared" si="3"/>
        <v>6.2531005645980478E-2</v>
      </c>
    </row>
    <row r="20" spans="2:8" s="1" customFormat="1" x14ac:dyDescent="0.25">
      <c r="B20" s="8" t="s">
        <v>14</v>
      </c>
      <c r="C20" s="97">
        <v>1.1643518518518522E-2</v>
      </c>
      <c r="D20" s="95">
        <f t="shared" si="0"/>
        <v>1.4123262670223218E-2</v>
      </c>
      <c r="E20" s="97">
        <v>1.2071759259259258E-2</v>
      </c>
      <c r="F20" s="95">
        <f t="shared" si="1"/>
        <v>7.7650387135199506E-2</v>
      </c>
      <c r="G20" s="97">
        <f t="shared" si="2"/>
        <v>2.371527777777778E-2</v>
      </c>
      <c r="H20" s="96">
        <f t="shared" si="3"/>
        <v>2.4202121376768793E-2</v>
      </c>
    </row>
    <row r="21" spans="2:8" s="1" customFormat="1" x14ac:dyDescent="0.25">
      <c r="B21" s="8" t="s">
        <v>11</v>
      </c>
      <c r="C21" s="97">
        <v>8.7847222222222215E-3</v>
      </c>
      <c r="D21" s="95">
        <f t="shared" si="0"/>
        <v>1.0655622630913936E-2</v>
      </c>
      <c r="E21" s="97">
        <v>2.0752314814814821E-2</v>
      </c>
      <c r="F21" s="95">
        <f t="shared" si="1"/>
        <v>0.13348719475878501</v>
      </c>
      <c r="G21" s="97">
        <f t="shared" si="2"/>
        <v>2.9537037037037042E-2</v>
      </c>
      <c r="H21" s="96">
        <f t="shared" si="3"/>
        <v>3.0143393730363087E-2</v>
      </c>
    </row>
    <row r="22" spans="2:8" s="1" customFormat="1" x14ac:dyDescent="0.25">
      <c r="B22" s="8" t="s">
        <v>15</v>
      </c>
      <c r="C22" s="97">
        <v>3.2754629629629635E-3</v>
      </c>
      <c r="D22" s="95">
        <f t="shared" si="0"/>
        <v>3.9730450652814813E-3</v>
      </c>
      <c r="E22" s="97">
        <v>1.1932870370370368E-2</v>
      </c>
      <c r="F22" s="95">
        <f t="shared" si="1"/>
        <v>7.6756998213222141E-2</v>
      </c>
      <c r="G22" s="97">
        <f t="shared" si="2"/>
        <v>1.5208333333333331E-2</v>
      </c>
      <c r="H22" s="96">
        <f t="shared" si="3"/>
        <v>1.5520540502232399E-2</v>
      </c>
    </row>
    <row r="23" spans="2:8" s="1" customFormat="1" x14ac:dyDescent="0.25">
      <c r="B23" s="8" t="s">
        <v>91</v>
      </c>
      <c r="C23" s="97">
        <v>9.9421296296296306E-3</v>
      </c>
      <c r="D23" s="95">
        <f t="shared" si="0"/>
        <v>1.2059525480836721E-2</v>
      </c>
      <c r="E23" s="97">
        <v>9.9189814814814817E-3</v>
      </c>
      <c r="F23" s="95">
        <f t="shared" si="1"/>
        <v>6.3802858844550323E-2</v>
      </c>
      <c r="G23" s="97">
        <f t="shared" si="2"/>
        <v>1.9861111111111114E-2</v>
      </c>
      <c r="H23" s="96">
        <f t="shared" si="3"/>
        <v>2.0268833715244145E-2</v>
      </c>
    </row>
    <row r="24" spans="2:8" s="1" customFormat="1" x14ac:dyDescent="0.25">
      <c r="B24" s="8" t="s">
        <v>12</v>
      </c>
      <c r="C24" s="97">
        <v>1.712962962962963E-3</v>
      </c>
      <c r="D24" s="95">
        <f t="shared" si="0"/>
        <v>2.0777762178857215E-3</v>
      </c>
      <c r="E24" s="97">
        <v>1.5972222222222221E-3</v>
      </c>
      <c r="F24" s="95">
        <f t="shared" si="1"/>
        <v>1.0273972602739725E-2</v>
      </c>
      <c r="G24" s="97">
        <f t="shared" si="2"/>
        <v>3.3101851851851851E-3</v>
      </c>
      <c r="H24" s="96">
        <f t="shared" si="3"/>
        <v>3.3781389525406901E-3</v>
      </c>
    </row>
    <row r="25" spans="2:8" s="1" customFormat="1" x14ac:dyDescent="0.25">
      <c r="B25" s="8" t="s">
        <v>5</v>
      </c>
      <c r="C25" s="97">
        <v>1.495370370370371E-2</v>
      </c>
      <c r="D25" s="95">
        <f t="shared" si="0"/>
        <v>1.8138424821002388E-2</v>
      </c>
      <c r="E25" s="97">
        <v>4.8842592592592583E-3</v>
      </c>
      <c r="F25" s="95">
        <f t="shared" si="1"/>
        <v>3.1417510422870748E-2</v>
      </c>
      <c r="G25" s="97">
        <f t="shared" si="2"/>
        <v>1.9837962962962967E-2</v>
      </c>
      <c r="H25" s="96">
        <f t="shared" si="3"/>
        <v>2.0245210365925678E-2</v>
      </c>
    </row>
    <row r="26" spans="2:8" s="1" customFormat="1" x14ac:dyDescent="0.25">
      <c r="B26" s="8" t="s">
        <v>6</v>
      </c>
      <c r="C26" s="97">
        <v>0.32020833333333376</v>
      </c>
      <c r="D26" s="95">
        <f t="shared" si="0"/>
        <v>0.38840376245963815</v>
      </c>
      <c r="E26" s="97">
        <v>2.9282407407407404E-3</v>
      </c>
      <c r="F26" s="95">
        <f t="shared" si="1"/>
        <v>1.883561643835616E-2</v>
      </c>
      <c r="G26" s="97">
        <f t="shared" si="2"/>
        <v>0.32313657407407448</v>
      </c>
      <c r="H26" s="96">
        <f t="shared" si="3"/>
        <v>0.32977014481113165</v>
      </c>
    </row>
    <row r="27" spans="2:8" s="1" customFormat="1" x14ac:dyDescent="0.25">
      <c r="B27" s="8" t="s">
        <v>101</v>
      </c>
      <c r="C27" s="97">
        <v>7.3854166666666637E-2</v>
      </c>
      <c r="D27" s="95">
        <f t="shared" si="0"/>
        <v>8.9583040853572854E-2</v>
      </c>
      <c r="E27" s="97">
        <v>7.7546296296296313E-3</v>
      </c>
      <c r="F27" s="95">
        <f t="shared" si="1"/>
        <v>4.9880881477069691E-2</v>
      </c>
      <c r="G27" s="97">
        <f t="shared" si="2"/>
        <v>8.1608796296296263E-2</v>
      </c>
      <c r="H27" s="96">
        <f t="shared" si="3"/>
        <v>8.3284118022253134E-2</v>
      </c>
    </row>
    <row r="28" spans="2:8" s="1" customFormat="1" x14ac:dyDescent="0.25">
      <c r="B28" s="36" t="s">
        <v>17</v>
      </c>
      <c r="C28" s="107">
        <v>7.0601851851851847E-4</v>
      </c>
      <c r="D28" s="95">
        <f t="shared" si="0"/>
        <v>8.5638073845289856E-4</v>
      </c>
      <c r="E28" s="107">
        <v>1.9444444444444444E-3</v>
      </c>
      <c r="F28" s="95">
        <f t="shared" si="1"/>
        <v>1.2507444907683143E-2</v>
      </c>
      <c r="G28" s="97">
        <f t="shared" si="2"/>
        <v>2.650462962962963E-3</v>
      </c>
      <c r="H28" s="96">
        <f t="shared" si="3"/>
        <v>2.7048734969643989E-3</v>
      </c>
    </row>
    <row r="29" spans="2:8" s="1" customFormat="1" x14ac:dyDescent="0.25">
      <c r="B29" s="8"/>
      <c r="C29" s="98"/>
      <c r="D29" s="109"/>
      <c r="E29" s="98"/>
      <c r="F29" s="98"/>
      <c r="G29" s="98"/>
      <c r="H29" s="99"/>
    </row>
    <row r="30" spans="2:8" s="1" customFormat="1" x14ac:dyDescent="0.25">
      <c r="B30" s="37" t="s">
        <v>29</v>
      </c>
      <c r="C30" s="110">
        <f t="shared" ref="C30:H30" si="4">SUM(C7:C28)</f>
        <v>0.82442129629629668</v>
      </c>
      <c r="D30" s="111">
        <f t="shared" si="4"/>
        <v>1</v>
      </c>
      <c r="E30" s="110">
        <f t="shared" si="4"/>
        <v>0.15546296296296297</v>
      </c>
      <c r="F30" s="111">
        <f t="shared" si="4"/>
        <v>1</v>
      </c>
      <c r="G30" s="110">
        <f t="shared" si="4"/>
        <v>0.97988425925925959</v>
      </c>
      <c r="H30" s="114">
        <f t="shared" si="4"/>
        <v>1</v>
      </c>
    </row>
    <row r="31" spans="2:8" s="1" customFormat="1" ht="66" customHeight="1" thickBot="1" x14ac:dyDescent="0.3">
      <c r="B31" s="159" t="s">
        <v>39</v>
      </c>
      <c r="C31" s="160"/>
      <c r="D31" s="160"/>
      <c r="E31" s="160"/>
      <c r="F31" s="161"/>
      <c r="G31" s="160"/>
      <c r="H31" s="161"/>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&amp;R17</oddHeader>
  </headerFooter>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H22" sqref="H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2" t="s">
        <v>88</v>
      </c>
      <c r="C3" s="163"/>
      <c r="D3" s="163"/>
      <c r="E3" s="163"/>
      <c r="F3" s="164"/>
      <c r="G3" s="163"/>
      <c r="H3" s="164"/>
    </row>
    <row r="4" spans="2:8" s="1" customFormat="1" x14ac:dyDescent="0.25">
      <c r="B4" s="165" t="s">
        <v>133</v>
      </c>
      <c r="C4" s="166"/>
      <c r="D4" s="166"/>
      <c r="E4" s="166"/>
      <c r="F4" s="166"/>
      <c r="G4" s="166"/>
      <c r="H4" s="167"/>
    </row>
    <row r="5" spans="2:8" s="1" customFormat="1" x14ac:dyDescent="0.25">
      <c r="B5" s="2"/>
      <c r="C5" s="168" t="s">
        <v>36</v>
      </c>
      <c r="D5" s="166"/>
      <c r="E5" s="168" t="s">
        <v>37</v>
      </c>
      <c r="F5" s="183"/>
      <c r="G5" s="166" t="s">
        <v>38</v>
      </c>
      <c r="H5" s="167"/>
    </row>
    <row r="6" spans="2:8" s="1" customFormat="1" x14ac:dyDescent="0.25">
      <c r="B6" s="3" t="s">
        <v>23</v>
      </c>
      <c r="C6" s="5" t="s">
        <v>24</v>
      </c>
      <c r="D6" s="5" t="s">
        <v>25</v>
      </c>
      <c r="E6" s="5" t="s">
        <v>24</v>
      </c>
      <c r="F6" s="5" t="s">
        <v>25</v>
      </c>
      <c r="G6" s="5" t="s">
        <v>24</v>
      </c>
      <c r="H6" s="39" t="s">
        <v>25</v>
      </c>
    </row>
    <row r="7" spans="2:8" s="1" customFormat="1" x14ac:dyDescent="0.25">
      <c r="B7" s="8" t="s">
        <v>10</v>
      </c>
      <c r="C7" s="97">
        <v>2.5347222222222221E-3</v>
      </c>
      <c r="D7" s="95">
        <f t="shared" ref="D7:D28" si="0">C7/C$30</f>
        <v>2.0264643286758595E-2</v>
      </c>
      <c r="E7" s="97"/>
      <c r="F7" s="95"/>
      <c r="G7" s="97">
        <f>C7</f>
        <v>2.5347222222222221E-3</v>
      </c>
      <c r="H7" s="96">
        <f t="shared" ref="H7:H28" si="1">G7/$G$30</f>
        <v>2.0264643286758595E-2</v>
      </c>
    </row>
    <row r="8" spans="2:8" s="1" customFormat="1" x14ac:dyDescent="0.25">
      <c r="B8" s="8" t="s">
        <v>13</v>
      </c>
      <c r="C8" s="97">
        <v>2.8356481481481475E-3</v>
      </c>
      <c r="D8" s="95">
        <f t="shared" si="0"/>
        <v>2.2670491348200251E-2</v>
      </c>
      <c r="E8" s="97"/>
      <c r="F8" s="95"/>
      <c r="G8" s="97">
        <f t="shared" ref="G8:G28" si="2">C8</f>
        <v>2.8356481481481475E-3</v>
      </c>
      <c r="H8" s="96">
        <f t="shared" si="1"/>
        <v>2.2670491348200251E-2</v>
      </c>
    </row>
    <row r="9" spans="2:8" s="1" customFormat="1" x14ac:dyDescent="0.25">
      <c r="B9" s="8" t="s">
        <v>0</v>
      </c>
      <c r="C9" s="97">
        <v>3.6006944444444418E-2</v>
      </c>
      <c r="D9" s="95">
        <f t="shared" si="0"/>
        <v>0.28786897381326915</v>
      </c>
      <c r="E9" s="97"/>
      <c r="F9" s="95"/>
      <c r="G9" s="97">
        <f t="shared" si="2"/>
        <v>3.6006944444444418E-2</v>
      </c>
      <c r="H9" s="96">
        <f t="shared" si="1"/>
        <v>0.28786897381326915</v>
      </c>
    </row>
    <row r="10" spans="2:8" s="1" customFormat="1" x14ac:dyDescent="0.25">
      <c r="B10" s="8" t="s">
        <v>8</v>
      </c>
      <c r="C10" s="97">
        <v>3.6574074074074074E-3</v>
      </c>
      <c r="D10" s="95">
        <f t="shared" si="0"/>
        <v>2.924030720829094E-2</v>
      </c>
      <c r="E10" s="97"/>
      <c r="F10" s="95"/>
      <c r="G10" s="97">
        <f t="shared" si="2"/>
        <v>3.6574074074074074E-3</v>
      </c>
      <c r="H10" s="96">
        <f t="shared" si="1"/>
        <v>2.924030720829094E-2</v>
      </c>
    </row>
    <row r="11" spans="2:8" s="1" customFormat="1" x14ac:dyDescent="0.25">
      <c r="B11" s="8" t="s">
        <v>26</v>
      </c>
      <c r="C11" s="97">
        <v>2.7314814814814806E-3</v>
      </c>
      <c r="D11" s="95">
        <f t="shared" si="0"/>
        <v>2.1837697788470441E-2</v>
      </c>
      <c r="E11" s="97"/>
      <c r="F11" s="95"/>
      <c r="G11" s="97">
        <f t="shared" si="2"/>
        <v>2.7314814814814806E-3</v>
      </c>
      <c r="H11" s="96">
        <f t="shared" si="1"/>
        <v>2.1837697788470441E-2</v>
      </c>
    </row>
    <row r="12" spans="2:8" s="1" customFormat="1" x14ac:dyDescent="0.25">
      <c r="B12" s="8" t="s">
        <v>3</v>
      </c>
      <c r="C12" s="97">
        <v>5.7291666666666654E-3</v>
      </c>
      <c r="D12" s="95">
        <f t="shared" si="0"/>
        <v>4.5803645785139284E-2</v>
      </c>
      <c r="E12" s="97"/>
      <c r="F12" s="95"/>
      <c r="G12" s="97">
        <f t="shared" si="2"/>
        <v>5.7291666666666654E-3</v>
      </c>
      <c r="H12" s="96">
        <f t="shared" si="1"/>
        <v>4.5803645785139284E-2</v>
      </c>
    </row>
    <row r="13" spans="2:8" s="1" customFormat="1" x14ac:dyDescent="0.25">
      <c r="B13" s="8" t="s">
        <v>7</v>
      </c>
      <c r="C13" s="97">
        <v>2.8356481481481483E-3</v>
      </c>
      <c r="D13" s="95">
        <f t="shared" si="0"/>
        <v>2.2670491348200258E-2</v>
      </c>
      <c r="E13" s="97"/>
      <c r="F13" s="95"/>
      <c r="G13" s="97">
        <f t="shared" si="2"/>
        <v>2.8356481481481483E-3</v>
      </c>
      <c r="H13" s="96">
        <f t="shared" si="1"/>
        <v>2.2670491348200258E-2</v>
      </c>
    </row>
    <row r="14" spans="2:8" s="1" customFormat="1" x14ac:dyDescent="0.25">
      <c r="B14" s="8" t="s">
        <v>2</v>
      </c>
      <c r="C14" s="97">
        <v>1.0138888888888892E-2</v>
      </c>
      <c r="D14" s="95">
        <f t="shared" si="0"/>
        <v>8.1058573147034407E-2</v>
      </c>
      <c r="E14" s="97"/>
      <c r="F14" s="95"/>
      <c r="G14" s="97">
        <f t="shared" si="2"/>
        <v>1.0138888888888892E-2</v>
      </c>
      <c r="H14" s="96">
        <f t="shared" si="1"/>
        <v>8.1058573147034407E-2</v>
      </c>
    </row>
    <row r="15" spans="2:8" s="1" customFormat="1" x14ac:dyDescent="0.25">
      <c r="B15" s="8" t="s">
        <v>9</v>
      </c>
      <c r="C15" s="97">
        <v>5.9837962962962944E-3</v>
      </c>
      <c r="D15" s="95">
        <f t="shared" si="0"/>
        <v>4.7839363375589909E-2</v>
      </c>
      <c r="E15" s="97"/>
      <c r="F15" s="95"/>
      <c r="G15" s="97">
        <f t="shared" si="2"/>
        <v>5.9837962962962944E-3</v>
      </c>
      <c r="H15" s="96">
        <f t="shared" si="1"/>
        <v>4.7839363375589909E-2</v>
      </c>
    </row>
    <row r="16" spans="2:8" s="1" customFormat="1" x14ac:dyDescent="0.25">
      <c r="B16" s="8" t="s">
        <v>1</v>
      </c>
      <c r="C16" s="97">
        <v>8.9120370370370373E-4</v>
      </c>
      <c r="D16" s="95">
        <f t="shared" si="0"/>
        <v>7.1250115665772232E-3</v>
      </c>
      <c r="E16" s="97"/>
      <c r="F16" s="95"/>
      <c r="G16" s="97">
        <f t="shared" si="2"/>
        <v>8.9120370370370373E-4</v>
      </c>
      <c r="H16" s="96">
        <f t="shared" si="1"/>
        <v>7.1250115665772232E-3</v>
      </c>
    </row>
    <row r="17" spans="2:8" s="1" customFormat="1" x14ac:dyDescent="0.25">
      <c r="B17" s="8" t="s">
        <v>27</v>
      </c>
      <c r="C17" s="97">
        <v>2.1990740740740746E-3</v>
      </c>
      <c r="D17" s="95">
        <f t="shared" si="0"/>
        <v>1.758119737207367E-2</v>
      </c>
      <c r="E17" s="97"/>
      <c r="F17" s="95"/>
      <c r="G17" s="97">
        <f t="shared" si="2"/>
        <v>2.1990740740740746E-3</v>
      </c>
      <c r="H17" s="96">
        <f t="shared" si="1"/>
        <v>1.758119737207367E-2</v>
      </c>
    </row>
    <row r="18" spans="2:8" s="1" customFormat="1" x14ac:dyDescent="0.25">
      <c r="B18" s="8" t="s">
        <v>16</v>
      </c>
      <c r="C18" s="97">
        <v>5.3240740740740733E-4</v>
      </c>
      <c r="D18" s="95">
        <f t="shared" si="0"/>
        <v>4.2565004163967824E-3</v>
      </c>
      <c r="E18" s="97"/>
      <c r="F18" s="95"/>
      <c r="G18" s="97">
        <f t="shared" ref="G18" si="3">C18</f>
        <v>5.3240740740740733E-4</v>
      </c>
      <c r="H18" s="96">
        <f t="shared" ref="H18" si="4">G18/$G$30</f>
        <v>4.2565004163967824E-3</v>
      </c>
    </row>
    <row r="19" spans="2:8" s="1" customFormat="1" x14ac:dyDescent="0.25">
      <c r="B19" s="8" t="s">
        <v>4</v>
      </c>
      <c r="C19" s="97">
        <v>6.4004629629629594E-3</v>
      </c>
      <c r="D19" s="95">
        <f t="shared" si="0"/>
        <v>5.1170537614509119E-2</v>
      </c>
      <c r="E19" s="97"/>
      <c r="F19" s="95"/>
      <c r="G19" s="97">
        <f t="shared" si="2"/>
        <v>6.4004629629629594E-3</v>
      </c>
      <c r="H19" s="96">
        <f t="shared" si="1"/>
        <v>5.1170537614509119E-2</v>
      </c>
    </row>
    <row r="20" spans="2:8" s="1" customFormat="1" x14ac:dyDescent="0.25">
      <c r="B20" s="8" t="s">
        <v>14</v>
      </c>
      <c r="C20" s="97">
        <v>1.712962962962963E-3</v>
      </c>
      <c r="D20" s="95">
        <f t="shared" si="0"/>
        <v>1.3694827426667909E-2</v>
      </c>
      <c r="E20" s="97"/>
      <c r="F20" s="95"/>
      <c r="G20" s="97">
        <f t="shared" si="2"/>
        <v>1.712962962962963E-3</v>
      </c>
      <c r="H20" s="96">
        <f t="shared" si="1"/>
        <v>1.3694827426667909E-2</v>
      </c>
    </row>
    <row r="21" spans="2:8" s="1" customFormat="1" x14ac:dyDescent="0.25">
      <c r="B21" s="8" t="s">
        <v>11</v>
      </c>
      <c r="C21" s="97">
        <v>7.1759259259259259E-4</v>
      </c>
      <c r="D21" s="95">
        <f t="shared" si="0"/>
        <v>5.7370223003608807E-3</v>
      </c>
      <c r="E21" s="97"/>
      <c r="F21" s="95"/>
      <c r="G21" s="97">
        <f t="shared" si="2"/>
        <v>7.1759259259259259E-4</v>
      </c>
      <c r="H21" s="96">
        <f t="shared" si="1"/>
        <v>5.7370223003608807E-3</v>
      </c>
    </row>
    <row r="22" spans="2:8" s="1" customFormat="1" x14ac:dyDescent="0.25">
      <c r="B22" s="8" t="s">
        <v>15</v>
      </c>
      <c r="C22" s="97">
        <v>1.3888888888888889E-4</v>
      </c>
      <c r="D22" s="95">
        <f t="shared" si="0"/>
        <v>1.1103914129730738E-3</v>
      </c>
      <c r="E22" s="97"/>
      <c r="F22" s="95"/>
      <c r="G22" s="97">
        <f t="shared" ref="G22" si="5">C22</f>
        <v>1.3888888888888889E-4</v>
      </c>
      <c r="H22" s="96">
        <f t="shared" ref="H22" si="6">G22/$G$30</f>
        <v>1.1103914129730738E-3</v>
      </c>
    </row>
    <row r="23" spans="2:8" s="1" customFormat="1" x14ac:dyDescent="0.25">
      <c r="B23" s="8" t="s">
        <v>91</v>
      </c>
      <c r="C23" s="97">
        <v>5.7870370370370378E-4</v>
      </c>
      <c r="D23" s="95">
        <f t="shared" si="0"/>
        <v>4.6266308873878078E-3</v>
      </c>
      <c r="E23" s="100"/>
      <c r="F23" s="95"/>
      <c r="G23" s="97">
        <f t="shared" ref="G23" si="7">C23</f>
        <v>5.7870370370370378E-4</v>
      </c>
      <c r="H23" s="96">
        <f t="shared" ref="H23" si="8">G23/$G$30</f>
        <v>4.6266308873878078E-3</v>
      </c>
    </row>
    <row r="24" spans="2:8" s="1" customFormat="1" x14ac:dyDescent="0.25">
      <c r="B24" s="8" t="s">
        <v>12</v>
      </c>
      <c r="C24" s="97">
        <v>3.4722222222222222E-5</v>
      </c>
      <c r="D24" s="95">
        <f t="shared" si="0"/>
        <v>2.7759785324326844E-4</v>
      </c>
      <c r="E24" s="115"/>
      <c r="F24" s="95"/>
      <c r="G24" s="97">
        <f t="shared" ref="G24" si="9">C24</f>
        <v>3.4722222222222222E-5</v>
      </c>
      <c r="H24" s="96">
        <f t="shared" ref="H24" si="10">G24/$G$30</f>
        <v>2.7759785324326844E-4</v>
      </c>
    </row>
    <row r="25" spans="2:8" s="1" customFormat="1" x14ac:dyDescent="0.25">
      <c r="B25" s="8" t="s">
        <v>5</v>
      </c>
      <c r="C25" s="97">
        <v>1.712962962962963E-3</v>
      </c>
      <c r="D25" s="95">
        <f t="shared" si="0"/>
        <v>1.3694827426667909E-2</v>
      </c>
      <c r="E25" s="83"/>
      <c r="F25" s="95"/>
      <c r="G25" s="97">
        <f t="shared" ref="G25" si="11">C25</f>
        <v>1.712962962962963E-3</v>
      </c>
      <c r="H25" s="96">
        <f t="shared" ref="H25" si="12">G25/$G$30</f>
        <v>1.3694827426667909E-2</v>
      </c>
    </row>
    <row r="26" spans="2:8" s="1" customFormat="1" x14ac:dyDescent="0.25">
      <c r="B26" s="8" t="s">
        <v>6</v>
      </c>
      <c r="C26" s="97">
        <v>2.34375E-2</v>
      </c>
      <c r="D26" s="95">
        <f t="shared" si="0"/>
        <v>0.18737855093920619</v>
      </c>
      <c r="E26" s="116"/>
      <c r="F26" s="95"/>
      <c r="G26" s="97">
        <f t="shared" si="2"/>
        <v>2.34375E-2</v>
      </c>
      <c r="H26" s="96">
        <f t="shared" si="1"/>
        <v>0.18737855093920619</v>
      </c>
    </row>
    <row r="27" spans="2:8" s="1" customFormat="1" x14ac:dyDescent="0.25">
      <c r="B27" s="8" t="s">
        <v>101</v>
      </c>
      <c r="C27" s="97">
        <v>1.3993055555555542E-2</v>
      </c>
      <c r="D27" s="95">
        <f t="shared" si="0"/>
        <v>0.11187193485703706</v>
      </c>
      <c r="E27" s="97"/>
      <c r="F27" s="95"/>
      <c r="G27" s="97">
        <f t="shared" si="2"/>
        <v>1.3993055555555542E-2</v>
      </c>
      <c r="H27" s="96">
        <f t="shared" si="1"/>
        <v>0.11187193485703706</v>
      </c>
    </row>
    <row r="28" spans="2:8" s="1" customFormat="1" x14ac:dyDescent="0.25">
      <c r="B28" s="36" t="s">
        <v>17</v>
      </c>
      <c r="C28" s="107">
        <v>2.7777777777777778E-4</v>
      </c>
      <c r="D28" s="95">
        <f t="shared" si="0"/>
        <v>2.2207828259461476E-3</v>
      </c>
      <c r="E28" s="107"/>
      <c r="F28" s="95"/>
      <c r="G28" s="97">
        <f t="shared" si="2"/>
        <v>2.7777777777777778E-4</v>
      </c>
      <c r="H28" s="96">
        <f t="shared" si="1"/>
        <v>2.2207828259461476E-3</v>
      </c>
    </row>
    <row r="29" spans="2:8" s="1" customFormat="1" x14ac:dyDescent="0.25">
      <c r="B29" s="8"/>
      <c r="C29" s="98"/>
      <c r="D29" s="109"/>
      <c r="E29" s="98"/>
      <c r="F29" s="98"/>
      <c r="G29" s="98"/>
      <c r="H29" s="99"/>
    </row>
    <row r="30" spans="2:8" s="1" customFormat="1" x14ac:dyDescent="0.25">
      <c r="B30" s="37" t="s">
        <v>29</v>
      </c>
      <c r="C30" s="110">
        <f>SUM(C7:C28)</f>
        <v>0.12508101851851844</v>
      </c>
      <c r="D30" s="111">
        <f>SUM(D7:D28)</f>
        <v>1.0000000000000002</v>
      </c>
      <c r="E30" s="110"/>
      <c r="F30" s="111"/>
      <c r="G30" s="110">
        <f>SUM(G7:G28)</f>
        <v>0.12508101851851844</v>
      </c>
      <c r="H30" s="114">
        <f>SUM(H7:H28)</f>
        <v>1.0000000000000002</v>
      </c>
    </row>
    <row r="31" spans="2:8" s="1" customFormat="1" ht="66" customHeight="1" thickBot="1" x14ac:dyDescent="0.3">
      <c r="B31" s="159" t="s">
        <v>39</v>
      </c>
      <c r="C31" s="160"/>
      <c r="D31" s="160"/>
      <c r="E31" s="160"/>
      <c r="F31" s="161"/>
      <c r="G31" s="160"/>
      <c r="H31" s="161"/>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&amp;R18</oddHeader>
  </headerFooter>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H22" sqref="H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2" t="s">
        <v>89</v>
      </c>
      <c r="C3" s="163"/>
      <c r="D3" s="163"/>
      <c r="E3" s="163"/>
      <c r="F3" s="164"/>
      <c r="G3" s="163"/>
      <c r="H3" s="164"/>
    </row>
    <row r="4" spans="2:8" s="1" customFormat="1" x14ac:dyDescent="0.25">
      <c r="B4" s="165" t="s">
        <v>133</v>
      </c>
      <c r="C4" s="166"/>
      <c r="D4" s="166"/>
      <c r="E4" s="166"/>
      <c r="F4" s="166"/>
      <c r="G4" s="166"/>
      <c r="H4" s="167"/>
    </row>
    <row r="5" spans="2:8" s="1" customFormat="1" x14ac:dyDescent="0.25">
      <c r="B5" s="2"/>
      <c r="C5" s="168" t="s">
        <v>36</v>
      </c>
      <c r="D5" s="166"/>
      <c r="E5" s="168" t="s">
        <v>37</v>
      </c>
      <c r="F5" s="183"/>
      <c r="G5" s="166" t="s">
        <v>38</v>
      </c>
      <c r="H5" s="167"/>
    </row>
    <row r="6" spans="2:8" s="1" customFormat="1" x14ac:dyDescent="0.25">
      <c r="B6" s="3" t="s">
        <v>23</v>
      </c>
      <c r="C6" s="5" t="s">
        <v>24</v>
      </c>
      <c r="D6" s="5" t="s">
        <v>25</v>
      </c>
      <c r="E6" s="5" t="s">
        <v>24</v>
      </c>
      <c r="F6" s="5" t="s">
        <v>25</v>
      </c>
      <c r="G6" s="5" t="s">
        <v>24</v>
      </c>
      <c r="H6" s="39" t="s">
        <v>25</v>
      </c>
    </row>
    <row r="7" spans="2:8" s="1" customFormat="1" x14ac:dyDescent="0.25">
      <c r="B7" s="8" t="s">
        <v>10</v>
      </c>
      <c r="C7" s="97">
        <v>6.5856481481481469E-3</v>
      </c>
      <c r="D7" s="95">
        <f t="shared" ref="D7:D27" si="0">C7/C$30</f>
        <v>5.5008797540555638E-3</v>
      </c>
      <c r="E7" s="97"/>
      <c r="F7" s="95"/>
      <c r="G7" s="97">
        <f t="shared" ref="G7:G27" si="1">C7+E7</f>
        <v>6.5856481481481469E-3</v>
      </c>
      <c r="H7" s="96">
        <f t="shared" ref="H7" si="2">G7/$G$30</f>
        <v>5.1943072583369044E-3</v>
      </c>
    </row>
    <row r="8" spans="2:8" s="1" customFormat="1" x14ac:dyDescent="0.25">
      <c r="B8" s="8" t="s">
        <v>13</v>
      </c>
      <c r="C8" s="97">
        <v>1.3657407407407406E-2</v>
      </c>
      <c r="D8" s="95">
        <f t="shared" si="0"/>
        <v>1.1407799841450907E-2</v>
      </c>
      <c r="E8" s="97"/>
      <c r="F8" s="95"/>
      <c r="G8" s="97">
        <f t="shared" si="1"/>
        <v>1.3657407407407406E-2</v>
      </c>
      <c r="H8" s="96">
        <f t="shared" ref="H8:H27" si="3">G8/$G$30</f>
        <v>1.0772025597254039E-2</v>
      </c>
    </row>
    <row r="9" spans="2:8" s="1" customFormat="1" x14ac:dyDescent="0.25">
      <c r="B9" s="8" t="s">
        <v>0</v>
      </c>
      <c r="C9" s="97">
        <v>0.24431712962962993</v>
      </c>
      <c r="D9" s="95">
        <f t="shared" si="0"/>
        <v>0.20407393801117588</v>
      </c>
      <c r="E9" s="97">
        <v>3.7453703703703704E-2</v>
      </c>
      <c r="F9" s="95">
        <f t="shared" ref="F7:F27" si="4">E9/E$30</f>
        <v>0.53005733005733002</v>
      </c>
      <c r="G9" s="97">
        <f t="shared" si="1"/>
        <v>0.28177083333333364</v>
      </c>
      <c r="H9" s="96">
        <f t="shared" si="3"/>
        <v>0.22224149420775413</v>
      </c>
    </row>
    <row r="10" spans="2:8" s="1" customFormat="1" x14ac:dyDescent="0.25">
      <c r="B10" s="8" t="s">
        <v>8</v>
      </c>
      <c r="C10" s="97">
        <v>2.9942129629629631E-2</v>
      </c>
      <c r="D10" s="95">
        <f t="shared" si="0"/>
        <v>2.5010151008333478E-2</v>
      </c>
      <c r="E10" s="97">
        <v>2.0138888888888884E-3</v>
      </c>
      <c r="F10" s="95">
        <f t="shared" si="4"/>
        <v>2.8501228501228496E-2</v>
      </c>
      <c r="G10" s="97">
        <f t="shared" si="1"/>
        <v>3.1956018518518522E-2</v>
      </c>
      <c r="H10" s="96">
        <f t="shared" si="3"/>
        <v>2.5204714130524074E-2</v>
      </c>
    </row>
    <row r="11" spans="2:8" s="1" customFormat="1" x14ac:dyDescent="0.25">
      <c r="B11" s="8" t="s">
        <v>26</v>
      </c>
      <c r="C11" s="97">
        <v>1.1597222222222222E-2</v>
      </c>
      <c r="D11" s="95">
        <f t="shared" si="0"/>
        <v>9.6869622382489921E-3</v>
      </c>
      <c r="E11" s="97">
        <v>2.9513888888888888E-3</v>
      </c>
      <c r="F11" s="95">
        <f t="shared" si="4"/>
        <v>4.1769041769041768E-2</v>
      </c>
      <c r="G11" s="97">
        <f t="shared" si="1"/>
        <v>1.4548611111111111E-2</v>
      </c>
      <c r="H11" s="96">
        <f t="shared" si="3"/>
        <v>1.1474945911651126E-2</v>
      </c>
    </row>
    <row r="12" spans="2:8" s="1" customFormat="1" x14ac:dyDescent="0.25">
      <c r="B12" s="8" t="s">
        <v>3</v>
      </c>
      <c r="C12" s="97">
        <v>5.7141203703703666E-2</v>
      </c>
      <c r="D12" s="95">
        <f t="shared" si="0"/>
        <v>4.7729074421392459E-2</v>
      </c>
      <c r="E12" s="97">
        <v>1.1087962962962959E-2</v>
      </c>
      <c r="F12" s="95">
        <f t="shared" si="4"/>
        <v>0.15692055692055687</v>
      </c>
      <c r="G12" s="97">
        <f t="shared" si="1"/>
        <v>6.8229166666666619E-2</v>
      </c>
      <c r="H12" s="96">
        <f t="shared" si="3"/>
        <v>5.381448381001061E-2</v>
      </c>
    </row>
    <row r="13" spans="2:8" s="1" customFormat="1" x14ac:dyDescent="0.25">
      <c r="B13" s="8" t="s">
        <v>7</v>
      </c>
      <c r="C13" s="97">
        <v>1.087962962962963E-2</v>
      </c>
      <c r="D13" s="95">
        <f t="shared" si="0"/>
        <v>9.087569365223605E-3</v>
      </c>
      <c r="E13" s="97"/>
      <c r="F13" s="95"/>
      <c r="G13" s="97">
        <f t="shared" si="1"/>
        <v>1.087962962962963E-2</v>
      </c>
      <c r="H13" s="96">
        <f t="shared" si="3"/>
        <v>8.5811051367955908E-3</v>
      </c>
    </row>
    <row r="14" spans="2:8" s="1" customFormat="1" x14ac:dyDescent="0.25">
      <c r="B14" s="8" t="s">
        <v>2</v>
      </c>
      <c r="C14" s="97">
        <v>2.4305555555555552E-2</v>
      </c>
      <c r="D14" s="95">
        <f t="shared" si="0"/>
        <v>2.0302016666988904E-2</v>
      </c>
      <c r="E14" s="97">
        <v>2.604166666666667E-3</v>
      </c>
      <c r="F14" s="95">
        <f t="shared" si="4"/>
        <v>3.6855036855036861E-2</v>
      </c>
      <c r="G14" s="97">
        <f t="shared" si="1"/>
        <v>2.690972222222222E-2</v>
      </c>
      <c r="H14" s="96">
        <f t="shared" si="3"/>
        <v>2.1224541960691221E-2</v>
      </c>
    </row>
    <row r="15" spans="2:8" s="1" customFormat="1" x14ac:dyDescent="0.25">
      <c r="B15" s="8" t="s">
        <v>9</v>
      </c>
      <c r="C15" s="97">
        <v>2.5428240740740748E-2</v>
      </c>
      <c r="D15" s="95">
        <f t="shared" si="0"/>
        <v>2.1239776484464113E-2</v>
      </c>
      <c r="E15" s="97">
        <v>1.0763888888888889E-3</v>
      </c>
      <c r="F15" s="95">
        <f t="shared" si="4"/>
        <v>1.5233415233415233E-2</v>
      </c>
      <c r="G15" s="97">
        <f t="shared" si="1"/>
        <v>2.6504629629629635E-2</v>
      </c>
      <c r="H15" s="96">
        <f t="shared" si="3"/>
        <v>2.090503272687437E-2</v>
      </c>
    </row>
    <row r="16" spans="2:8" s="1" customFormat="1" x14ac:dyDescent="0.25">
      <c r="B16" s="8" t="s">
        <v>1</v>
      </c>
      <c r="C16" s="97">
        <v>6.4120370370370364E-3</v>
      </c>
      <c r="D16" s="95">
        <f t="shared" si="0"/>
        <v>5.3558653492913584E-3</v>
      </c>
      <c r="E16" s="97">
        <v>2.5347222222222221E-3</v>
      </c>
      <c r="F16" s="95">
        <f t="shared" si="4"/>
        <v>3.5872235872235869E-2</v>
      </c>
      <c r="G16" s="97">
        <f t="shared" si="1"/>
        <v>8.9467592592592585E-3</v>
      </c>
      <c r="H16" s="96">
        <f t="shared" si="3"/>
        <v>7.0565896497265862E-3</v>
      </c>
    </row>
    <row r="17" spans="2:8" s="1" customFormat="1" x14ac:dyDescent="0.25">
      <c r="B17" s="8" t="s">
        <v>27</v>
      </c>
      <c r="C17" s="97">
        <v>1.9097222222222224E-3</v>
      </c>
      <c r="D17" s="95">
        <f t="shared" si="0"/>
        <v>1.5951584524062712E-3</v>
      </c>
      <c r="E17" s="97"/>
      <c r="F17" s="95"/>
      <c r="G17" s="97">
        <f t="shared" si="1"/>
        <v>1.9097222222222224E-3</v>
      </c>
      <c r="H17" s="96">
        <f t="shared" si="3"/>
        <v>1.5062578165651837E-3</v>
      </c>
    </row>
    <row r="18" spans="2:8" s="1" customFormat="1" x14ac:dyDescent="0.25">
      <c r="B18" s="8" t="s">
        <v>16</v>
      </c>
      <c r="C18" s="97">
        <v>3.4328703703703688E-2</v>
      </c>
      <c r="D18" s="95">
        <f t="shared" si="0"/>
        <v>2.8674181635375745E-2</v>
      </c>
      <c r="E18" s="97"/>
      <c r="F18" s="95"/>
      <c r="G18" s="97">
        <f t="shared" si="1"/>
        <v>3.4328703703703688E-2</v>
      </c>
      <c r="H18" s="96">
        <f t="shared" si="3"/>
        <v>2.7076125357165651E-2</v>
      </c>
    </row>
    <row r="19" spans="2:8" s="1" customFormat="1" x14ac:dyDescent="0.25">
      <c r="B19" s="8" t="s">
        <v>4</v>
      </c>
      <c r="C19" s="97">
        <v>0.12314814814814816</v>
      </c>
      <c r="D19" s="95">
        <f t="shared" si="0"/>
        <v>0.1028635511127438</v>
      </c>
      <c r="E19" s="97">
        <v>1.7361111111111112E-4</v>
      </c>
      <c r="F19" s="95">
        <f t="shared" si="4"/>
        <v>2.4570024570024569E-3</v>
      </c>
      <c r="G19" s="97">
        <f t="shared" si="1"/>
        <v>0.12332175925925927</v>
      </c>
      <c r="H19" s="96">
        <f t="shared" si="3"/>
        <v>9.7267739609103218E-2</v>
      </c>
    </row>
    <row r="20" spans="2:8" s="1" customFormat="1" x14ac:dyDescent="0.25">
      <c r="B20" s="8" t="s">
        <v>14</v>
      </c>
      <c r="C20" s="97">
        <v>1.5983796296296298E-2</v>
      </c>
      <c r="D20" s="95">
        <f t="shared" si="0"/>
        <v>1.3350992865291277E-2</v>
      </c>
      <c r="E20" s="97">
        <v>8.3333333333333328E-4</v>
      </c>
      <c r="F20" s="95">
        <f t="shared" si="4"/>
        <v>1.1793611793611793E-2</v>
      </c>
      <c r="G20" s="97">
        <f t="shared" si="1"/>
        <v>1.681712962962963E-2</v>
      </c>
      <c r="H20" s="96">
        <f t="shared" si="3"/>
        <v>1.3264197621025526E-2</v>
      </c>
    </row>
    <row r="21" spans="2:8" s="1" customFormat="1" x14ac:dyDescent="0.25">
      <c r="B21" s="8" t="s">
        <v>11</v>
      </c>
      <c r="C21" s="97">
        <v>1.9745370370370375E-2</v>
      </c>
      <c r="D21" s="95">
        <f t="shared" si="0"/>
        <v>1.6492971635182419E-2</v>
      </c>
      <c r="E21" s="97">
        <v>1.736111111111111E-3</v>
      </c>
      <c r="F21" s="95">
        <f t="shared" si="4"/>
        <v>2.4570024570024569E-2</v>
      </c>
      <c r="G21" s="97">
        <f t="shared" si="1"/>
        <v>2.1481481481481487E-2</v>
      </c>
      <c r="H21" s="96">
        <f t="shared" si="3"/>
        <v>1.694311822754534E-2</v>
      </c>
    </row>
    <row r="22" spans="2:8" s="1" customFormat="1" x14ac:dyDescent="0.25">
      <c r="B22" s="8" t="s">
        <v>15</v>
      </c>
      <c r="C22" s="97">
        <v>6.134259259259259E-4</v>
      </c>
      <c r="D22" s="95">
        <f t="shared" si="0"/>
        <v>5.1238423016686284E-4</v>
      </c>
      <c r="E22" s="97">
        <v>7.4074074074074081E-4</v>
      </c>
      <c r="F22" s="95">
        <f t="shared" si="4"/>
        <v>1.0483210483210485E-2</v>
      </c>
      <c r="G22" s="97">
        <f t="shared" si="1"/>
        <v>1.3541666666666667E-3</v>
      </c>
      <c r="H22" s="96">
        <f t="shared" si="3"/>
        <v>1.0680737244734939E-3</v>
      </c>
    </row>
    <row r="23" spans="2:8" s="1" customFormat="1" x14ac:dyDescent="0.25">
      <c r="B23" s="8" t="s">
        <v>91</v>
      </c>
      <c r="C23" s="97">
        <v>8.2175925925925923E-3</v>
      </c>
      <c r="D23" s="95">
        <f t="shared" si="0"/>
        <v>6.8640151588391062E-3</v>
      </c>
      <c r="E23" s="97">
        <v>3.3564814814814811E-3</v>
      </c>
      <c r="F23" s="95">
        <f t="shared" si="4"/>
        <v>4.7502047502047499E-2</v>
      </c>
      <c r="G23" s="97">
        <f t="shared" si="1"/>
        <v>1.1574074074074073E-2</v>
      </c>
      <c r="H23" s="96">
        <f t="shared" si="3"/>
        <v>9.1288352519102028E-3</v>
      </c>
    </row>
    <row r="24" spans="2:8" s="1" customFormat="1" x14ac:dyDescent="0.25">
      <c r="B24" s="8" t="s">
        <v>12</v>
      </c>
      <c r="C24" s="97">
        <v>9.4907407407407408E-4</v>
      </c>
      <c r="D24" s="95">
        <f t="shared" si="0"/>
        <v>7.9274541271099534E-4</v>
      </c>
      <c r="E24" s="97"/>
      <c r="F24" s="95"/>
      <c r="G24" s="97">
        <f t="shared" si="1"/>
        <v>9.4907407407407408E-4</v>
      </c>
      <c r="H24" s="96">
        <f t="shared" ref="H24" si="5">G24/$G$30</f>
        <v>7.485644906566367E-4</v>
      </c>
    </row>
    <row r="25" spans="2:8" s="1" customFormat="1" x14ac:dyDescent="0.25">
      <c r="B25" s="8" t="s">
        <v>5</v>
      </c>
      <c r="C25" s="97">
        <v>2.2222222222222227E-2</v>
      </c>
      <c r="D25" s="95">
        <f t="shared" si="0"/>
        <v>1.8561843809818433E-2</v>
      </c>
      <c r="E25" s="97">
        <v>2.8240740740740743E-3</v>
      </c>
      <c r="F25" s="95">
        <f t="shared" si="4"/>
        <v>3.996723996723997E-2</v>
      </c>
      <c r="G25" s="97">
        <f t="shared" si="1"/>
        <v>2.5046296296296303E-2</v>
      </c>
      <c r="H25" s="96">
        <f t="shared" si="3"/>
        <v>1.9754799485133687E-2</v>
      </c>
    </row>
    <row r="26" spans="2:8" s="1" customFormat="1" x14ac:dyDescent="0.25">
      <c r="B26" s="8" t="s">
        <v>6</v>
      </c>
      <c r="C26" s="97">
        <v>0.4383217592592597</v>
      </c>
      <c r="D26" s="95">
        <f t="shared" si="0"/>
        <v>0.36612270152168458</v>
      </c>
      <c r="E26" s="97">
        <v>4.0509259259259258E-4</v>
      </c>
      <c r="F26" s="95">
        <f t="shared" si="4"/>
        <v>5.7330057330057327E-3</v>
      </c>
      <c r="G26" s="97">
        <f t="shared" si="1"/>
        <v>0.43872685185185228</v>
      </c>
      <c r="H26" s="96">
        <f t="shared" si="3"/>
        <v>0.3460376290589085</v>
      </c>
    </row>
    <row r="27" spans="2:8" s="1" customFormat="1" x14ac:dyDescent="0.25">
      <c r="B27" s="8" t="s">
        <v>101</v>
      </c>
      <c r="C27" s="97">
        <v>0.10149305555555567</v>
      </c>
      <c r="D27" s="95">
        <f t="shared" si="0"/>
        <v>8.4775421025155201E-2</v>
      </c>
      <c r="E27" s="97">
        <v>8.6805555555555551E-4</v>
      </c>
      <c r="F27" s="95">
        <f t="shared" si="4"/>
        <v>1.2285012285012284E-2</v>
      </c>
      <c r="G27" s="97">
        <f t="shared" si="1"/>
        <v>0.10236111111111122</v>
      </c>
      <c r="H27" s="96">
        <f t="shared" si="3"/>
        <v>8.0735418967893921E-2</v>
      </c>
    </row>
    <row r="28" spans="2:8" s="1" customFormat="1" x14ac:dyDescent="0.25">
      <c r="B28" s="36" t="s">
        <v>17</v>
      </c>
      <c r="C28" s="107"/>
      <c r="D28" s="95"/>
      <c r="E28" s="107"/>
      <c r="F28" s="95"/>
      <c r="G28" s="97"/>
      <c r="H28" s="96"/>
    </row>
    <row r="29" spans="2:8" s="1" customFormat="1" x14ac:dyDescent="0.25">
      <c r="B29" s="8"/>
      <c r="C29" s="98"/>
      <c r="D29" s="109"/>
      <c r="E29" s="98"/>
      <c r="F29" s="98"/>
      <c r="G29" s="97"/>
      <c r="H29" s="96"/>
    </row>
    <row r="30" spans="2:8" s="1" customFormat="1" x14ac:dyDescent="0.25">
      <c r="B30" s="37" t="s">
        <v>29</v>
      </c>
      <c r="C30" s="110">
        <f t="shared" ref="C30:H30" si="6">SUM(C7:C28)</f>
        <v>1.197199074074075</v>
      </c>
      <c r="D30" s="111">
        <f t="shared" si="6"/>
        <v>0.99999999999999978</v>
      </c>
      <c r="E30" s="110">
        <f t="shared" si="6"/>
        <v>7.0659722222222221E-2</v>
      </c>
      <c r="F30" s="111">
        <f t="shared" si="6"/>
        <v>0.99999999999999978</v>
      </c>
      <c r="G30" s="110">
        <f t="shared" si="6"/>
        <v>1.2678587962962971</v>
      </c>
      <c r="H30" s="114">
        <f t="shared" si="6"/>
        <v>1</v>
      </c>
    </row>
    <row r="31" spans="2:8" s="1" customFormat="1" ht="66" customHeight="1" thickBot="1" x14ac:dyDescent="0.3">
      <c r="B31" s="159" t="s">
        <v>39</v>
      </c>
      <c r="C31" s="160"/>
      <c r="D31" s="160"/>
      <c r="E31" s="160"/>
      <c r="F31" s="161"/>
      <c r="G31" s="160"/>
      <c r="H31" s="161"/>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&amp;R19</oddHeader>
  </headerFooter>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22" sqref="H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2" t="s">
        <v>90</v>
      </c>
      <c r="C3" s="163"/>
      <c r="D3" s="163"/>
      <c r="E3" s="163"/>
      <c r="F3" s="164"/>
      <c r="G3" s="163"/>
      <c r="H3" s="164"/>
    </row>
    <row r="4" spans="2:8" s="1" customFormat="1" x14ac:dyDescent="0.25">
      <c r="B4" s="165" t="s">
        <v>133</v>
      </c>
      <c r="C4" s="166"/>
      <c r="D4" s="166"/>
      <c r="E4" s="166"/>
      <c r="F4" s="166"/>
      <c r="G4" s="166"/>
      <c r="H4" s="167"/>
    </row>
    <row r="5" spans="2:8" s="1" customFormat="1" x14ac:dyDescent="0.25">
      <c r="B5" s="2"/>
      <c r="C5" s="168" t="s">
        <v>36</v>
      </c>
      <c r="D5" s="166"/>
      <c r="E5" s="168" t="s">
        <v>37</v>
      </c>
      <c r="F5" s="183"/>
      <c r="G5" s="166" t="s">
        <v>38</v>
      </c>
      <c r="H5" s="167"/>
    </row>
    <row r="6" spans="2:8" s="1" customFormat="1" x14ac:dyDescent="0.25">
      <c r="B6" s="3" t="s">
        <v>23</v>
      </c>
      <c r="C6" s="5" t="s">
        <v>24</v>
      </c>
      <c r="D6" s="5" t="s">
        <v>25</v>
      </c>
      <c r="E6" s="5" t="s">
        <v>24</v>
      </c>
      <c r="F6" s="5" t="s">
        <v>25</v>
      </c>
      <c r="G6" s="5" t="s">
        <v>24</v>
      </c>
      <c r="H6" s="39" t="s">
        <v>25</v>
      </c>
    </row>
    <row r="7" spans="2:8" s="1" customFormat="1" x14ac:dyDescent="0.25">
      <c r="B7" s="8" t="s">
        <v>10</v>
      </c>
      <c r="C7" s="97">
        <v>2.2916666666666662E-3</v>
      </c>
      <c r="D7" s="95">
        <f t="shared" ref="D7:D27" si="0">C7/C$30</f>
        <v>5.6288378439845353E-3</v>
      </c>
      <c r="E7" s="97">
        <v>3.4722222222222224E-4</v>
      </c>
      <c r="F7" s="95">
        <f t="shared" ref="F7:F29" si="1">E7/E$30</f>
        <v>2.349808099005249E-3</v>
      </c>
      <c r="G7" s="97">
        <f>E7+C7</f>
        <v>2.6388888888888885E-3</v>
      </c>
      <c r="H7" s="96">
        <f>G7/$G$30</f>
        <v>4.7556473312058067E-3</v>
      </c>
    </row>
    <row r="8" spans="2:8" s="1" customFormat="1" x14ac:dyDescent="0.25">
      <c r="B8" s="8" t="s">
        <v>13</v>
      </c>
      <c r="C8" s="97">
        <v>2.0254629629629629E-3</v>
      </c>
      <c r="D8" s="95">
        <f t="shared" si="0"/>
        <v>4.9749829429156251E-3</v>
      </c>
      <c r="E8" s="97">
        <v>3.7037037037037035E-4</v>
      </c>
      <c r="F8" s="95">
        <f t="shared" si="1"/>
        <v>2.5064619722722655E-3</v>
      </c>
      <c r="G8" s="97">
        <f t="shared" ref="G8:G27" si="2">E8+C8</f>
        <v>2.3958333333333331E-3</v>
      </c>
      <c r="H8" s="96">
        <f t="shared" ref="H8:H27" si="3">G8/$G$30</f>
        <v>4.3176271822789568E-3</v>
      </c>
    </row>
    <row r="9" spans="2:8" s="1" customFormat="1" x14ac:dyDescent="0.25">
      <c r="B9" s="8" t="s">
        <v>0</v>
      </c>
      <c r="C9" s="97">
        <v>0.11467592592592586</v>
      </c>
      <c r="D9" s="95">
        <f t="shared" si="0"/>
        <v>0.28166931999090283</v>
      </c>
      <c r="E9" s="97">
        <v>5.8101851851851835E-2</v>
      </c>
      <c r="F9" s="95">
        <f t="shared" si="1"/>
        <v>0.39320122190021156</v>
      </c>
      <c r="G9" s="97">
        <f t="shared" si="2"/>
        <v>0.1727777777777777</v>
      </c>
      <c r="H9" s="96">
        <f t="shared" si="3"/>
        <v>0.31136975158000113</v>
      </c>
    </row>
    <row r="10" spans="2:8" s="1" customFormat="1" x14ac:dyDescent="0.25">
      <c r="B10" s="8" t="s">
        <v>8</v>
      </c>
      <c r="C10" s="97">
        <v>1.1620370370370369E-2</v>
      </c>
      <c r="D10" s="95">
        <f t="shared" si="0"/>
        <v>2.8542187855355932E-2</v>
      </c>
      <c r="E10" s="97">
        <v>3.4027777777777776E-3</v>
      </c>
      <c r="F10" s="95">
        <f t="shared" si="1"/>
        <v>2.302811937025144E-2</v>
      </c>
      <c r="G10" s="97">
        <f t="shared" si="2"/>
        <v>1.5023148148148147E-2</v>
      </c>
      <c r="H10" s="96">
        <f t="shared" si="3"/>
        <v>2.7073816824145339E-2</v>
      </c>
    </row>
    <row r="11" spans="2:8" s="1" customFormat="1" x14ac:dyDescent="0.25">
      <c r="B11" s="8" t="s">
        <v>26</v>
      </c>
      <c r="C11" s="97">
        <v>1.6782407407407406E-3</v>
      </c>
      <c r="D11" s="95">
        <f t="shared" si="0"/>
        <v>4.1221287241300893E-3</v>
      </c>
      <c r="E11" s="97">
        <v>3.6226851851851854E-3</v>
      </c>
      <c r="F11" s="95">
        <f t="shared" si="1"/>
        <v>2.45163311662881E-2</v>
      </c>
      <c r="G11" s="97">
        <f t="shared" si="2"/>
        <v>5.3009259259259259E-3</v>
      </c>
      <c r="H11" s="96">
        <f t="shared" si="3"/>
        <v>9.5530108670713147E-3</v>
      </c>
    </row>
    <row r="12" spans="2:8" s="1" customFormat="1" x14ac:dyDescent="0.25">
      <c r="B12" s="8" t="s">
        <v>3</v>
      </c>
      <c r="C12" s="97">
        <v>2.1550925925925932E-2</v>
      </c>
      <c r="D12" s="95">
        <f t="shared" si="0"/>
        <v>5.2933818512622272E-2</v>
      </c>
      <c r="E12" s="97">
        <v>1.8530092592592591E-2</v>
      </c>
      <c r="F12" s="95">
        <f t="shared" si="1"/>
        <v>0.12540142555024678</v>
      </c>
      <c r="G12" s="97">
        <f t="shared" si="2"/>
        <v>4.0081018518518523E-2</v>
      </c>
      <c r="H12" s="96">
        <f t="shared" si="3"/>
        <v>7.2231608368270667E-2</v>
      </c>
    </row>
    <row r="13" spans="2:8" s="1" customFormat="1" x14ac:dyDescent="0.25">
      <c r="B13" s="8" t="s">
        <v>7</v>
      </c>
      <c r="C13" s="97">
        <v>4.8263888888888887E-3</v>
      </c>
      <c r="D13" s="95">
        <f t="shared" si="0"/>
        <v>1.1854673641118947E-2</v>
      </c>
      <c r="E13" s="97">
        <v>3.4606481481481476E-3</v>
      </c>
      <c r="F13" s="95">
        <f t="shared" si="1"/>
        <v>2.3419754053418979E-2</v>
      </c>
      <c r="G13" s="97">
        <f t="shared" si="2"/>
        <v>8.2870370370370372E-3</v>
      </c>
      <c r="H13" s="96">
        <f t="shared" si="3"/>
        <v>1.4934401268172625E-2</v>
      </c>
    </row>
    <row r="14" spans="2:8" s="1" customFormat="1" x14ac:dyDescent="0.25">
      <c r="B14" s="8" t="s">
        <v>2</v>
      </c>
      <c r="C14" s="97">
        <v>1.8217592592592587E-2</v>
      </c>
      <c r="D14" s="95">
        <f t="shared" si="0"/>
        <v>4.4746418012281103E-2</v>
      </c>
      <c r="E14" s="97">
        <v>5.3009259259259268E-3</v>
      </c>
      <c r="F14" s="95">
        <f t="shared" si="1"/>
        <v>3.587373697814681E-2</v>
      </c>
      <c r="G14" s="97">
        <f t="shared" si="2"/>
        <v>2.3518518518518515E-2</v>
      </c>
      <c r="H14" s="96">
        <f t="shared" si="3"/>
        <v>4.2383663934255258E-2</v>
      </c>
    </row>
    <row r="15" spans="2:8" s="1" customFormat="1" x14ac:dyDescent="0.25">
      <c r="B15" s="8" t="s">
        <v>9</v>
      </c>
      <c r="C15" s="97">
        <v>2.7488425925925906E-2</v>
      </c>
      <c r="D15" s="95">
        <f t="shared" si="0"/>
        <v>6.7517625653854871E-2</v>
      </c>
      <c r="E15" s="97">
        <v>1.8275462962962962E-2</v>
      </c>
      <c r="F15" s="95">
        <f t="shared" si="1"/>
        <v>0.1236782329443096</v>
      </c>
      <c r="G15" s="97">
        <f t="shared" si="2"/>
        <v>4.5763888888888868E-2</v>
      </c>
      <c r="H15" s="96">
        <f t="shared" si="3"/>
        <v>8.2472936612226988E-2</v>
      </c>
    </row>
    <row r="16" spans="2:8" s="1" customFormat="1" x14ac:dyDescent="0.25">
      <c r="B16" s="8" t="s">
        <v>1</v>
      </c>
      <c r="C16" s="97">
        <v>7.7546296296296295E-3</v>
      </c>
      <c r="D16" s="95">
        <f t="shared" si="0"/>
        <v>1.9047077552876965E-2</v>
      </c>
      <c r="E16" s="97">
        <v>8.8657407407407417E-3</v>
      </c>
      <c r="F16" s="95">
        <f t="shared" si="1"/>
        <v>5.9998433461267361E-2</v>
      </c>
      <c r="G16" s="97">
        <f t="shared" si="2"/>
        <v>1.6620370370370372E-2</v>
      </c>
      <c r="H16" s="96">
        <f t="shared" si="3"/>
        <v>2.9952234945664652E-2</v>
      </c>
    </row>
    <row r="17" spans="2:8" s="1" customFormat="1" x14ac:dyDescent="0.25">
      <c r="B17" s="8" t="s">
        <v>27</v>
      </c>
      <c r="C17" s="97">
        <v>4.6990740740740743E-3</v>
      </c>
      <c r="D17" s="95">
        <f t="shared" si="0"/>
        <v>1.1541960427564252E-2</v>
      </c>
      <c r="E17" s="97">
        <v>3.6111111111111114E-3</v>
      </c>
      <c r="F17" s="95">
        <f t="shared" si="1"/>
        <v>2.443800422965459E-2</v>
      </c>
      <c r="G17" s="97">
        <f t="shared" si="2"/>
        <v>8.3101851851851861E-3</v>
      </c>
      <c r="H17" s="96">
        <f t="shared" si="3"/>
        <v>1.4976117472832326E-2</v>
      </c>
    </row>
    <row r="18" spans="2:8" s="1" customFormat="1" x14ac:dyDescent="0.25">
      <c r="B18" s="8" t="s">
        <v>16</v>
      </c>
      <c r="C18" s="97">
        <v>1.2152777777777778E-3</v>
      </c>
      <c r="D18" s="95">
        <f t="shared" si="0"/>
        <v>2.9849897657493753E-3</v>
      </c>
      <c r="E18" s="97"/>
      <c r="F18" s="95"/>
      <c r="G18" s="97">
        <f t="shared" ref="G18" si="4">E18+C18</f>
        <v>1.2152777777777778E-3</v>
      </c>
      <c r="H18" s="96">
        <f t="shared" ref="H18" si="5">G18/$G$30</f>
        <v>2.1901007446342535E-3</v>
      </c>
    </row>
    <row r="19" spans="2:8" s="1" customFormat="1" x14ac:dyDescent="0.25">
      <c r="B19" s="8" t="s">
        <v>4</v>
      </c>
      <c r="C19" s="97">
        <v>2.8217592592592579E-2</v>
      </c>
      <c r="D19" s="95">
        <f t="shared" si="0"/>
        <v>6.9308619513304512E-2</v>
      </c>
      <c r="E19" s="97">
        <v>2.9282407407407404E-3</v>
      </c>
      <c r="F19" s="95">
        <f t="shared" si="1"/>
        <v>1.9816714968277596E-2</v>
      </c>
      <c r="G19" s="97">
        <f t="shared" si="2"/>
        <v>3.1145833333333321E-2</v>
      </c>
      <c r="H19" s="96">
        <f t="shared" si="3"/>
        <v>5.6129153369626414E-2</v>
      </c>
    </row>
    <row r="20" spans="2:8" s="1" customFormat="1" x14ac:dyDescent="0.25">
      <c r="B20" s="8" t="s">
        <v>14</v>
      </c>
      <c r="C20" s="97">
        <v>1.2152777777777776E-2</v>
      </c>
      <c r="D20" s="95">
        <f t="shared" si="0"/>
        <v>2.9849897657493751E-2</v>
      </c>
      <c r="E20" s="97">
        <v>1.0775462962962962E-2</v>
      </c>
      <c r="F20" s="95">
        <f t="shared" si="1"/>
        <v>7.2922378005796221E-2</v>
      </c>
      <c r="G20" s="97">
        <f t="shared" si="2"/>
        <v>2.2928240740740739E-2</v>
      </c>
      <c r="H20" s="96">
        <f t="shared" si="3"/>
        <v>4.1319900715432914E-2</v>
      </c>
    </row>
    <row r="21" spans="2:8" s="1" customFormat="1" x14ac:dyDescent="0.25">
      <c r="B21" s="8" t="s">
        <v>11</v>
      </c>
      <c r="C21" s="97">
        <v>9.3750000000000007E-4</v>
      </c>
      <c r="D21" s="95">
        <f t="shared" si="0"/>
        <v>2.3027063907209468E-3</v>
      </c>
      <c r="E21" s="97">
        <v>1.5625000000000001E-3</v>
      </c>
      <c r="F21" s="95">
        <f t="shared" si="1"/>
        <v>1.0574136445523621E-2</v>
      </c>
      <c r="G21" s="97">
        <f t="shared" si="2"/>
        <v>2.5000000000000001E-3</v>
      </c>
      <c r="H21" s="96">
        <f t="shared" si="3"/>
        <v>4.5053501032476075E-3</v>
      </c>
    </row>
    <row r="22" spans="2:8" s="1" customFormat="1" x14ac:dyDescent="0.25">
      <c r="B22" s="8" t="s">
        <v>15</v>
      </c>
      <c r="C22" s="97">
        <v>1.6319444444444443E-3</v>
      </c>
      <c r="D22" s="95">
        <f t="shared" si="0"/>
        <v>4.0084148282920184E-3</v>
      </c>
      <c r="E22" s="97"/>
      <c r="F22" s="95"/>
      <c r="G22" s="97">
        <f t="shared" si="2"/>
        <v>1.6319444444444443E-3</v>
      </c>
      <c r="H22" s="96">
        <f t="shared" si="3"/>
        <v>2.9409924285088546E-3</v>
      </c>
    </row>
    <row r="23" spans="2:8" s="1" customFormat="1" x14ac:dyDescent="0.25">
      <c r="B23" s="8" t="s">
        <v>91</v>
      </c>
      <c r="C23" s="97">
        <v>5.7407407407407407E-3</v>
      </c>
      <c r="D23" s="95">
        <f t="shared" si="0"/>
        <v>1.410052308392086E-2</v>
      </c>
      <c r="E23" s="97">
        <v>3.3333333333333331E-3</v>
      </c>
      <c r="F23" s="95">
        <f t="shared" si="1"/>
        <v>2.2558157750450388E-2</v>
      </c>
      <c r="G23" s="97">
        <f t="shared" si="2"/>
        <v>9.0740740740740747E-3</v>
      </c>
      <c r="H23" s="96">
        <f t="shared" si="3"/>
        <v>1.6352752226602426E-2</v>
      </c>
    </row>
    <row r="24" spans="2:8" s="1" customFormat="1" x14ac:dyDescent="0.25">
      <c r="B24" s="8" t="s">
        <v>12</v>
      </c>
      <c r="C24" s="97">
        <v>1.4004629629629627E-3</v>
      </c>
      <c r="D24" s="95">
        <f t="shared" si="0"/>
        <v>3.4398453491016607E-3</v>
      </c>
      <c r="E24" s="97">
        <v>2.1296296296296298E-3</v>
      </c>
      <c r="F24" s="95">
        <f t="shared" si="1"/>
        <v>1.4412156340565528E-2</v>
      </c>
      <c r="G24" s="97">
        <f t="shared" si="2"/>
        <v>3.5300925925925925E-3</v>
      </c>
      <c r="H24" s="96">
        <f t="shared" ref="H24" si="6">G24/$G$30</f>
        <v>6.3617212106042596E-3</v>
      </c>
    </row>
    <row r="25" spans="2:8" s="1" customFormat="1" x14ac:dyDescent="0.25">
      <c r="B25" s="8" t="s">
        <v>5</v>
      </c>
      <c r="C25" s="97">
        <v>4.0046296296296288E-3</v>
      </c>
      <c r="D25" s="95">
        <f t="shared" si="0"/>
        <v>9.8362519899931784E-3</v>
      </c>
      <c r="E25" s="97">
        <v>2.7777777777777778E-4</v>
      </c>
      <c r="F25" s="95">
        <f t="shared" si="1"/>
        <v>1.8798464792041992E-3</v>
      </c>
      <c r="G25" s="97">
        <f t="shared" si="2"/>
        <v>4.2824074074074066E-3</v>
      </c>
      <c r="H25" s="96">
        <f t="shared" si="3"/>
        <v>7.7174978620445107E-3</v>
      </c>
    </row>
    <row r="26" spans="2:8" s="1" customFormat="1" x14ac:dyDescent="0.25">
      <c r="B26" s="8" t="s">
        <v>6</v>
      </c>
      <c r="C26" s="97">
        <v>0.10935185185185188</v>
      </c>
      <c r="D26" s="95">
        <f t="shared" si="0"/>
        <v>0.26859222196952481</v>
      </c>
      <c r="E26" s="97">
        <v>2.0486111111111109E-3</v>
      </c>
      <c r="F26" s="95">
        <f t="shared" si="1"/>
        <v>1.3863867784130967E-2</v>
      </c>
      <c r="G26" s="97">
        <f t="shared" si="2"/>
        <v>0.11140046296296299</v>
      </c>
      <c r="H26" s="96">
        <f t="shared" si="3"/>
        <v>0.20075923492480663</v>
      </c>
    </row>
    <row r="27" spans="2:8" s="1" customFormat="1" x14ac:dyDescent="0.25">
      <c r="B27" s="8" t="s">
        <v>101</v>
      </c>
      <c r="C27" s="97">
        <v>2.5648148148148132E-2</v>
      </c>
      <c r="D27" s="95">
        <f t="shared" si="0"/>
        <v>6.2997498294291535E-2</v>
      </c>
      <c r="E27" s="97">
        <v>4.1666666666666669E-4</v>
      </c>
      <c r="F27" s="95">
        <f t="shared" si="1"/>
        <v>2.819769718806299E-3</v>
      </c>
      <c r="G27" s="97">
        <f t="shared" si="2"/>
        <v>2.6064814814814798E-2</v>
      </c>
      <c r="H27" s="96">
        <f t="shared" si="3"/>
        <v>4.6972446446822247E-2</v>
      </c>
    </row>
    <row r="28" spans="2:8" s="1" customFormat="1" x14ac:dyDescent="0.25">
      <c r="B28" s="36" t="s">
        <v>17</v>
      </c>
      <c r="C28" s="107"/>
      <c r="D28" s="95"/>
      <c r="E28" s="107">
        <v>4.0509259259259258E-4</v>
      </c>
      <c r="F28" s="95">
        <f t="shared" si="1"/>
        <v>2.7414427821727903E-3</v>
      </c>
      <c r="G28" s="97">
        <f t="shared" ref="G28" si="7">E28+C28</f>
        <v>4.0509259259259258E-4</v>
      </c>
      <c r="H28" s="96">
        <f t="shared" ref="H28" si="8">G28/$G$30</f>
        <v>7.300335815447511E-4</v>
      </c>
    </row>
    <row r="29" spans="2:8" s="1" customFormat="1" x14ac:dyDescent="0.25">
      <c r="B29" s="8"/>
      <c r="C29" s="98"/>
      <c r="D29" s="109"/>
      <c r="E29" s="98"/>
      <c r="F29" s="95"/>
      <c r="G29" s="98"/>
      <c r="H29" s="99"/>
    </row>
    <row r="30" spans="2:8" s="1" customFormat="1" x14ac:dyDescent="0.25">
      <c r="B30" s="37" t="s">
        <v>29</v>
      </c>
      <c r="C30" s="110">
        <f t="shared" ref="C30:H30" si="9">SUM(C7:C28)</f>
        <v>0.40712962962962951</v>
      </c>
      <c r="D30" s="111">
        <f t="shared" si="9"/>
        <v>1.0000000000000002</v>
      </c>
      <c r="E30" s="110">
        <f t="shared" si="9"/>
        <v>0.14776620370370364</v>
      </c>
      <c r="F30" s="111">
        <f t="shared" si="9"/>
        <v>1.0000000000000002</v>
      </c>
      <c r="G30" s="110">
        <f t="shared" si="9"/>
        <v>0.55489583333333325</v>
      </c>
      <c r="H30" s="114">
        <f t="shared" si="9"/>
        <v>1</v>
      </c>
    </row>
    <row r="31" spans="2:8" s="1" customFormat="1" ht="66" customHeight="1" thickBot="1" x14ac:dyDescent="0.3">
      <c r="B31" s="159" t="s">
        <v>39</v>
      </c>
      <c r="C31" s="160"/>
      <c r="D31" s="160"/>
      <c r="E31" s="160"/>
      <c r="F31" s="161"/>
      <c r="G31" s="160"/>
      <c r="H31" s="161"/>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&amp;R20</oddHeader>
  </headerFooter>
  <colBreaks count="1" manualBreakCount="1">
    <brk id="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22" sqref="H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2" t="s">
        <v>40</v>
      </c>
      <c r="C3" s="163"/>
      <c r="D3" s="163"/>
      <c r="E3" s="163"/>
      <c r="F3" s="164"/>
      <c r="G3" s="163"/>
      <c r="H3" s="164"/>
    </row>
    <row r="4" spans="2:8" s="1" customFormat="1" x14ac:dyDescent="0.25">
      <c r="B4" s="165" t="s">
        <v>133</v>
      </c>
      <c r="C4" s="166"/>
      <c r="D4" s="166"/>
      <c r="E4" s="166"/>
      <c r="F4" s="166"/>
      <c r="G4" s="166"/>
      <c r="H4" s="167"/>
    </row>
    <row r="5" spans="2:8" s="1" customFormat="1" x14ac:dyDescent="0.25">
      <c r="B5" s="2"/>
      <c r="C5" s="168" t="s">
        <v>36</v>
      </c>
      <c r="D5" s="166"/>
      <c r="E5" s="168" t="s">
        <v>37</v>
      </c>
      <c r="F5" s="183"/>
      <c r="G5" s="166" t="s">
        <v>38</v>
      </c>
      <c r="H5" s="167"/>
    </row>
    <row r="6" spans="2:8" s="1" customFormat="1" x14ac:dyDescent="0.25">
      <c r="B6" s="3" t="s">
        <v>23</v>
      </c>
      <c r="C6" s="5" t="s">
        <v>24</v>
      </c>
      <c r="D6" s="5" t="s">
        <v>25</v>
      </c>
      <c r="E6" s="5" t="s">
        <v>24</v>
      </c>
      <c r="F6" s="5" t="s">
        <v>25</v>
      </c>
      <c r="G6" s="5" t="s">
        <v>24</v>
      </c>
      <c r="H6" s="39" t="s">
        <v>25</v>
      </c>
    </row>
    <row r="7" spans="2:8" s="1" customFormat="1" x14ac:dyDescent="0.25">
      <c r="B7" s="8" t="s">
        <v>10</v>
      </c>
      <c r="C7" s="97">
        <v>3.9583333333333337E-3</v>
      </c>
      <c r="D7" s="95">
        <f t="shared" ref="D7:D28" si="0">C7/C$30</f>
        <v>9.7552627075132726E-3</v>
      </c>
      <c r="E7" s="97"/>
      <c r="F7" s="95"/>
      <c r="G7" s="97">
        <f>C7+E7</f>
        <v>3.9583333333333337E-3</v>
      </c>
      <c r="H7" s="96">
        <f>G7/$G$30</f>
        <v>9.7552627075132726E-3</v>
      </c>
    </row>
    <row r="8" spans="2:8" s="1" customFormat="1" x14ac:dyDescent="0.25">
      <c r="B8" s="8" t="s">
        <v>13</v>
      </c>
      <c r="C8" s="97">
        <v>3.9467592592592575E-3</v>
      </c>
      <c r="D8" s="95">
        <f t="shared" si="0"/>
        <v>9.7267385475497768E-3</v>
      </c>
      <c r="E8" s="97"/>
      <c r="F8" s="95"/>
      <c r="G8" s="97">
        <f t="shared" ref="G8:G28" si="1">C8+E8</f>
        <v>3.9467592592592575E-3</v>
      </c>
      <c r="H8" s="96">
        <f t="shared" ref="H8:H28" si="2">G8/$G$30</f>
        <v>9.7267385475497768E-3</v>
      </c>
    </row>
    <row r="9" spans="2:8" s="1" customFormat="1" x14ac:dyDescent="0.25">
      <c r="B9" s="8" t="s">
        <v>0</v>
      </c>
      <c r="C9" s="97">
        <v>4.9189814814814568E-2</v>
      </c>
      <c r="D9" s="95">
        <f t="shared" si="0"/>
        <v>0.12122767984482805</v>
      </c>
      <c r="E9" s="97"/>
      <c r="F9" s="95"/>
      <c r="G9" s="97">
        <f t="shared" si="1"/>
        <v>4.9189814814814568E-2</v>
      </c>
      <c r="H9" s="96">
        <f t="shared" si="2"/>
        <v>0.12122767984482805</v>
      </c>
    </row>
    <row r="10" spans="2:8" s="1" customFormat="1" x14ac:dyDescent="0.25">
      <c r="B10" s="8" t="s">
        <v>8</v>
      </c>
      <c r="C10" s="97">
        <v>1.4490740740740736E-2</v>
      </c>
      <c r="D10" s="95">
        <f t="shared" si="0"/>
        <v>3.5712248274288337E-2</v>
      </c>
      <c r="E10" s="97"/>
      <c r="F10" s="95"/>
      <c r="G10" s="97">
        <f t="shared" si="1"/>
        <v>1.4490740740740736E-2</v>
      </c>
      <c r="H10" s="96">
        <f t="shared" si="2"/>
        <v>3.5712248274288337E-2</v>
      </c>
    </row>
    <row r="11" spans="2:8" s="1" customFormat="1" x14ac:dyDescent="0.25">
      <c r="B11" s="8" t="s">
        <v>26</v>
      </c>
      <c r="C11" s="97">
        <v>2.3842592592592583E-3</v>
      </c>
      <c r="D11" s="95">
        <f t="shared" si="0"/>
        <v>5.875976952478751E-3</v>
      </c>
      <c r="E11" s="97"/>
      <c r="F11" s="95"/>
      <c r="G11" s="97">
        <f t="shared" si="1"/>
        <v>2.3842592592592583E-3</v>
      </c>
      <c r="H11" s="96">
        <f t="shared" si="2"/>
        <v>5.875976952478751E-3</v>
      </c>
    </row>
    <row r="12" spans="2:8" s="1" customFormat="1" x14ac:dyDescent="0.25">
      <c r="B12" s="8" t="s">
        <v>3</v>
      </c>
      <c r="C12" s="97">
        <v>1.3020833333333325E-2</v>
      </c>
      <c r="D12" s="95">
        <f t="shared" si="0"/>
        <v>3.2089679958925213E-2</v>
      </c>
      <c r="E12" s="97"/>
      <c r="F12" s="95"/>
      <c r="G12" s="97">
        <f t="shared" si="1"/>
        <v>1.3020833333333325E-2</v>
      </c>
      <c r="H12" s="96">
        <f t="shared" si="2"/>
        <v>3.2089679958925213E-2</v>
      </c>
    </row>
    <row r="13" spans="2:8" s="1" customFormat="1" x14ac:dyDescent="0.25">
      <c r="B13" s="8" t="s">
        <v>7</v>
      </c>
      <c r="C13" s="97">
        <v>7.1990740740740756E-3</v>
      </c>
      <c r="D13" s="95">
        <f t="shared" si="0"/>
        <v>1.774202749729022E-2</v>
      </c>
      <c r="E13" s="97"/>
      <c r="F13" s="95"/>
      <c r="G13" s="97">
        <f t="shared" si="1"/>
        <v>7.1990740740740756E-3</v>
      </c>
      <c r="H13" s="96">
        <f t="shared" si="2"/>
        <v>1.774202749729022E-2</v>
      </c>
    </row>
    <row r="14" spans="2:8" s="1" customFormat="1" x14ac:dyDescent="0.25">
      <c r="B14" s="8" t="s">
        <v>2</v>
      </c>
      <c r="C14" s="97">
        <v>1.640046296296296E-2</v>
      </c>
      <c r="D14" s="95">
        <f t="shared" si="0"/>
        <v>4.0418734668264046E-2</v>
      </c>
      <c r="E14" s="97"/>
      <c r="F14" s="95"/>
      <c r="G14" s="97">
        <f t="shared" si="1"/>
        <v>1.640046296296296E-2</v>
      </c>
      <c r="H14" s="96">
        <f t="shared" si="2"/>
        <v>4.0418734668264046E-2</v>
      </c>
    </row>
    <row r="15" spans="2:8" s="1" customFormat="1" x14ac:dyDescent="0.25">
      <c r="B15" s="8" t="s">
        <v>9</v>
      </c>
      <c r="C15" s="97">
        <v>1.9328703703703702E-2</v>
      </c>
      <c r="D15" s="95">
        <f t="shared" si="0"/>
        <v>4.7635347139026785E-2</v>
      </c>
      <c r="E15" s="97"/>
      <c r="F15" s="95"/>
      <c r="G15" s="97">
        <f t="shared" si="1"/>
        <v>1.9328703703703702E-2</v>
      </c>
      <c r="H15" s="96">
        <f t="shared" si="2"/>
        <v>4.7635347139026785E-2</v>
      </c>
    </row>
    <row r="16" spans="2:8" s="1" customFormat="1" x14ac:dyDescent="0.25">
      <c r="B16" s="8" t="s">
        <v>1</v>
      </c>
      <c r="C16" s="97">
        <v>2.800925925925925E-3</v>
      </c>
      <c r="D16" s="95">
        <f t="shared" si="0"/>
        <v>6.902846711164359E-3</v>
      </c>
      <c r="E16" s="97"/>
      <c r="F16" s="95"/>
      <c r="G16" s="97">
        <f t="shared" si="1"/>
        <v>2.800925925925925E-3</v>
      </c>
      <c r="H16" s="96">
        <f t="shared" si="2"/>
        <v>6.902846711164359E-3</v>
      </c>
    </row>
    <row r="17" spans="2:8" s="1" customFormat="1" x14ac:dyDescent="0.25">
      <c r="B17" s="8" t="s">
        <v>27</v>
      </c>
      <c r="C17" s="97">
        <v>6.0763888888888873E-3</v>
      </c>
      <c r="D17" s="95">
        <f t="shared" si="0"/>
        <v>1.4975183980831771E-2</v>
      </c>
      <c r="E17" s="97"/>
      <c r="F17" s="95"/>
      <c r="G17" s="97">
        <f t="shared" si="1"/>
        <v>6.0763888888888873E-3</v>
      </c>
      <c r="H17" s="96">
        <f t="shared" si="2"/>
        <v>1.4975183980831771E-2</v>
      </c>
    </row>
    <row r="18" spans="2:8" s="1" customFormat="1" x14ac:dyDescent="0.25">
      <c r="B18" s="8" t="s">
        <v>16</v>
      </c>
      <c r="C18" s="97">
        <v>1.0300925925925929E-3</v>
      </c>
      <c r="D18" s="95">
        <f t="shared" si="0"/>
        <v>2.5386502367505301E-3</v>
      </c>
      <c r="E18" s="97"/>
      <c r="F18" s="95"/>
      <c r="G18" s="97">
        <f t="shared" si="1"/>
        <v>1.0300925925925929E-3</v>
      </c>
      <c r="H18" s="96">
        <f t="shared" si="2"/>
        <v>2.5386502367505301E-3</v>
      </c>
    </row>
    <row r="19" spans="2:8" s="1" customFormat="1" x14ac:dyDescent="0.25">
      <c r="B19" s="8" t="s">
        <v>4</v>
      </c>
      <c r="C19" s="97">
        <v>2.5775462962962931E-2</v>
      </c>
      <c r="D19" s="95">
        <f t="shared" si="0"/>
        <v>6.352330423869014E-2</v>
      </c>
      <c r="E19" s="97"/>
      <c r="F19" s="95"/>
      <c r="G19" s="97">
        <f t="shared" si="1"/>
        <v>2.5775462962962931E-2</v>
      </c>
      <c r="H19" s="96">
        <f t="shared" si="2"/>
        <v>6.352330423869014E-2</v>
      </c>
    </row>
    <row r="20" spans="2:8" s="1" customFormat="1" x14ac:dyDescent="0.25">
      <c r="B20" s="8" t="s">
        <v>14</v>
      </c>
      <c r="C20" s="97">
        <v>8.7384259259259307E-3</v>
      </c>
      <c r="D20" s="95">
        <f t="shared" si="0"/>
        <v>2.1535740772434281E-2</v>
      </c>
      <c r="E20" s="97"/>
      <c r="F20" s="95"/>
      <c r="G20" s="97">
        <f t="shared" si="1"/>
        <v>8.7384259259259307E-3</v>
      </c>
      <c r="H20" s="96">
        <f t="shared" si="2"/>
        <v>2.1535740772434281E-2</v>
      </c>
    </row>
    <row r="21" spans="2:8" s="1" customFormat="1" x14ac:dyDescent="0.25">
      <c r="B21" s="8" t="s">
        <v>11</v>
      </c>
      <c r="C21" s="97">
        <v>2.4305555555555547E-3</v>
      </c>
      <c r="D21" s="95">
        <f t="shared" si="0"/>
        <v>5.9900735923327083E-3</v>
      </c>
      <c r="E21" s="97"/>
      <c r="F21" s="95"/>
      <c r="G21" s="97">
        <f t="shared" ref="G21:G24" si="3">C21+E21</f>
        <v>2.4305555555555547E-3</v>
      </c>
      <c r="H21" s="96">
        <f t="shared" ref="H21:H24" si="4">G21/$G$30</f>
        <v>5.9900735923327083E-3</v>
      </c>
    </row>
    <row r="22" spans="2:8" s="1" customFormat="1" x14ac:dyDescent="0.25">
      <c r="B22" s="8" t="s">
        <v>15</v>
      </c>
      <c r="C22" s="97">
        <v>1.9097222222222222E-3</v>
      </c>
      <c r="D22" s="95">
        <f t="shared" si="0"/>
        <v>4.7064863939757003E-3</v>
      </c>
      <c r="E22" s="97"/>
      <c r="F22" s="95"/>
      <c r="G22" s="97">
        <f t="shared" si="3"/>
        <v>1.9097222222222222E-3</v>
      </c>
      <c r="H22" s="96">
        <f t="shared" si="4"/>
        <v>4.7064863939757003E-3</v>
      </c>
    </row>
    <row r="23" spans="2:8" s="1" customFormat="1" x14ac:dyDescent="0.25">
      <c r="B23" s="8" t="s">
        <v>91</v>
      </c>
      <c r="C23" s="97">
        <v>2.3981481481481465E-2</v>
      </c>
      <c r="D23" s="95">
        <f t="shared" si="0"/>
        <v>5.9102059444349368E-2</v>
      </c>
      <c r="E23" s="97"/>
      <c r="F23" s="95"/>
      <c r="G23" s="97">
        <f t="shared" si="3"/>
        <v>2.3981481481481465E-2</v>
      </c>
      <c r="H23" s="96">
        <f t="shared" si="4"/>
        <v>5.9102059444349368E-2</v>
      </c>
    </row>
    <row r="24" spans="2:8" s="1" customFormat="1" x14ac:dyDescent="0.25">
      <c r="B24" s="8" t="s">
        <v>12</v>
      </c>
      <c r="C24" s="97">
        <v>1.1226851851851851E-3</v>
      </c>
      <c r="D24" s="95">
        <f t="shared" si="0"/>
        <v>2.7668435164584422E-3</v>
      </c>
      <c r="E24" s="97"/>
      <c r="F24" s="95"/>
      <c r="G24" s="97">
        <f t="shared" si="3"/>
        <v>1.1226851851851851E-3</v>
      </c>
      <c r="H24" s="96">
        <f t="shared" si="4"/>
        <v>2.7668435164584422E-3</v>
      </c>
    </row>
    <row r="25" spans="2:8" s="1" customFormat="1" x14ac:dyDescent="0.25">
      <c r="B25" s="8" t="s">
        <v>5</v>
      </c>
      <c r="C25" s="97">
        <v>2.5034722222222229E-2</v>
      </c>
      <c r="D25" s="95">
        <f t="shared" si="0"/>
        <v>6.1697758001026934E-2</v>
      </c>
      <c r="E25" s="97"/>
      <c r="F25" s="95"/>
      <c r="G25" s="97">
        <f t="shared" si="1"/>
        <v>2.5034722222222229E-2</v>
      </c>
      <c r="H25" s="96">
        <f t="shared" si="2"/>
        <v>6.1697758001026934E-2</v>
      </c>
    </row>
    <row r="26" spans="2:8" s="1" customFormat="1" x14ac:dyDescent="0.25">
      <c r="B26" s="8" t="s">
        <v>6</v>
      </c>
      <c r="C26" s="97">
        <v>0.13321759259259258</v>
      </c>
      <c r="D26" s="95">
        <f t="shared" si="0"/>
        <v>0.32831308117975949</v>
      </c>
      <c r="E26" s="116"/>
      <c r="F26" s="95"/>
      <c r="G26" s="97">
        <f t="shared" si="1"/>
        <v>0.13321759259259258</v>
      </c>
      <c r="H26" s="96">
        <f t="shared" si="2"/>
        <v>0.32831308117975949</v>
      </c>
    </row>
    <row r="27" spans="2:8" s="1" customFormat="1" x14ac:dyDescent="0.25">
      <c r="B27" s="8" t="s">
        <v>101</v>
      </c>
      <c r="C27" s="97">
        <v>3.7418981481481463E-2</v>
      </c>
      <c r="D27" s="95">
        <f t="shared" si="0"/>
        <v>9.2218609161960202E-2</v>
      </c>
      <c r="E27" s="97"/>
      <c r="F27" s="95"/>
      <c r="G27" s="97">
        <f t="shared" si="1"/>
        <v>3.7418981481481463E-2</v>
      </c>
      <c r="H27" s="96">
        <f t="shared" si="2"/>
        <v>9.2218609161960202E-2</v>
      </c>
    </row>
    <row r="28" spans="2:8" s="1" customFormat="1" x14ac:dyDescent="0.25">
      <c r="B28" s="36" t="s">
        <v>17</v>
      </c>
      <c r="C28" s="107">
        <v>6.3078703703703691E-3</v>
      </c>
      <c r="D28" s="95">
        <f t="shared" si="0"/>
        <v>1.5545667180101554E-2</v>
      </c>
      <c r="E28" s="107"/>
      <c r="F28" s="113"/>
      <c r="G28" s="107">
        <f t="shared" si="1"/>
        <v>6.3078703703703691E-3</v>
      </c>
      <c r="H28" s="108">
        <f t="shared" si="2"/>
        <v>1.5545667180101554E-2</v>
      </c>
    </row>
    <row r="29" spans="2:8" s="1" customFormat="1" x14ac:dyDescent="0.25">
      <c r="B29" s="8"/>
      <c r="C29" s="98"/>
      <c r="D29" s="109"/>
      <c r="E29" s="98"/>
      <c r="F29" s="109"/>
      <c r="G29" s="98"/>
      <c r="H29" s="99"/>
    </row>
    <row r="30" spans="2:8" s="1" customFormat="1" x14ac:dyDescent="0.25">
      <c r="B30" s="37" t="s">
        <v>29</v>
      </c>
      <c r="C30" s="110">
        <f t="shared" ref="C30:H30" si="5">SUM(C7:C28)</f>
        <v>0.40576388888888859</v>
      </c>
      <c r="D30" s="111">
        <f t="shared" si="5"/>
        <v>0.99999999999999989</v>
      </c>
      <c r="E30" s="110"/>
      <c r="F30" s="111"/>
      <c r="G30" s="110">
        <f t="shared" si="5"/>
        <v>0.40576388888888859</v>
      </c>
      <c r="H30" s="114">
        <f t="shared" si="5"/>
        <v>0.99999999999999989</v>
      </c>
    </row>
    <row r="31" spans="2:8" s="1" customFormat="1" ht="66" customHeight="1" thickBot="1" x14ac:dyDescent="0.3">
      <c r="B31" s="159" t="s">
        <v>39</v>
      </c>
      <c r="C31" s="160"/>
      <c r="D31" s="160"/>
      <c r="E31" s="160"/>
      <c r="F31" s="161"/>
      <c r="G31" s="160"/>
      <c r="H31" s="161"/>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&amp;R21</oddHeader>
  </headerFooter>
  <colBreaks count="1" manualBreakCount="1">
    <brk id="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topLeftCell="B4" zoomScale="110" zoomScaleNormal="110" zoomScaleSheetLayoutView="100" zoomScalePageLayoutView="110" workbookViewId="0">
      <selection activeCell="H22" sqref="H22"/>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62" t="s">
        <v>41</v>
      </c>
      <c r="C3" s="163"/>
      <c r="D3" s="163"/>
      <c r="E3" s="163"/>
      <c r="F3" s="164"/>
      <c r="G3" s="163"/>
      <c r="H3" s="163"/>
      <c r="I3" s="163"/>
      <c r="J3" s="164"/>
    </row>
    <row r="4" spans="2:10" x14ac:dyDescent="0.25">
      <c r="B4" s="165" t="s">
        <v>133</v>
      </c>
      <c r="C4" s="166"/>
      <c r="D4" s="166"/>
      <c r="E4" s="166"/>
      <c r="F4" s="166"/>
      <c r="G4" s="166"/>
      <c r="H4" s="166"/>
      <c r="I4" s="166"/>
      <c r="J4" s="167"/>
    </row>
    <row r="5" spans="2:10" x14ac:dyDescent="0.25">
      <c r="B5" s="2"/>
      <c r="C5" s="172" t="s">
        <v>19</v>
      </c>
      <c r="D5" s="172"/>
      <c r="E5" s="172" t="s">
        <v>20</v>
      </c>
      <c r="F5" s="172"/>
      <c r="G5" s="172" t="s">
        <v>21</v>
      </c>
      <c r="H5" s="172"/>
      <c r="I5" s="166" t="s">
        <v>22</v>
      </c>
      <c r="J5" s="167"/>
    </row>
    <row r="6" spans="2:10" x14ac:dyDescent="0.25">
      <c r="B6" s="3" t="s">
        <v>23</v>
      </c>
      <c r="C6" s="5" t="s">
        <v>24</v>
      </c>
      <c r="D6" s="5" t="s">
        <v>25</v>
      </c>
      <c r="E6" s="5" t="s">
        <v>24</v>
      </c>
      <c r="F6" s="5" t="s">
        <v>25</v>
      </c>
      <c r="G6" s="5" t="s">
        <v>24</v>
      </c>
      <c r="H6" s="5" t="s">
        <v>25</v>
      </c>
      <c r="I6" s="6" t="s">
        <v>24</v>
      </c>
      <c r="J6" s="7" t="s">
        <v>25</v>
      </c>
    </row>
    <row r="7" spans="2:10" x14ac:dyDescent="0.25">
      <c r="B7" s="8" t="s">
        <v>10</v>
      </c>
      <c r="C7" s="97">
        <v>2.1412037037037033E-3</v>
      </c>
      <c r="D7" s="95">
        <f t="shared" ref="D7:F28" si="0">C7/C$30</f>
        <v>1.0817448251666466E-2</v>
      </c>
      <c r="E7" s="97">
        <v>3.1249999999999995E-4</v>
      </c>
      <c r="F7" s="95">
        <f t="shared" si="0"/>
        <v>4.2056074766355141E-3</v>
      </c>
      <c r="G7" s="97">
        <v>1.1689814814814816E-3</v>
      </c>
      <c r="H7" s="95">
        <f t="shared" ref="H7" si="1">G7/G$30</f>
        <v>8.4888216506975953E-3</v>
      </c>
      <c r="I7" s="98">
        <f>C7+E7+G7</f>
        <v>3.6226851851851845E-3</v>
      </c>
      <c r="J7" s="96">
        <f>I7/$I$30</f>
        <v>8.836815358554486E-3</v>
      </c>
    </row>
    <row r="8" spans="2:10" x14ac:dyDescent="0.25">
      <c r="B8" s="8" t="s">
        <v>13</v>
      </c>
      <c r="C8" s="97">
        <v>1.3888888888888887E-3</v>
      </c>
      <c r="D8" s="95">
        <f t="shared" si="0"/>
        <v>7.0167231902701398E-3</v>
      </c>
      <c r="E8" s="97">
        <v>3.4722222222222222E-5</v>
      </c>
      <c r="F8" s="95">
        <f t="shared" si="0"/>
        <v>4.672897196261683E-4</v>
      </c>
      <c r="G8" s="97">
        <v>2.3148148148148147E-5</v>
      </c>
      <c r="H8" s="95">
        <f t="shared" ref="H8" si="2">G8/G$30</f>
        <v>1.6809547823163555E-4</v>
      </c>
      <c r="I8" s="98">
        <f t="shared" ref="I8:I28" si="3">C8+E8+G8</f>
        <v>1.4467592592592592E-3</v>
      </c>
      <c r="J8" s="96">
        <f t="shared" ref="J8:J28" si="4">I8/$I$30</f>
        <v>3.5290796160361371E-3</v>
      </c>
    </row>
    <row r="9" spans="2:10" x14ac:dyDescent="0.25">
      <c r="B9" s="8" t="s">
        <v>0</v>
      </c>
      <c r="C9" s="97">
        <v>4.3067129629629684E-2</v>
      </c>
      <c r="D9" s="95">
        <f t="shared" si="0"/>
        <v>0.21757689159162688</v>
      </c>
      <c r="E9" s="97">
        <v>1.3090277777777779E-2</v>
      </c>
      <c r="F9" s="95">
        <f t="shared" si="0"/>
        <v>0.17616822429906548</v>
      </c>
      <c r="G9" s="97">
        <v>2.1886574074074083E-2</v>
      </c>
      <c r="H9" s="95">
        <f t="shared" ref="H9" si="5">G9/G$30</f>
        <v>0.15893427466801147</v>
      </c>
      <c r="I9" s="98">
        <f t="shared" si="3"/>
        <v>7.8043981481481547E-2</v>
      </c>
      <c r="J9" s="96">
        <f t="shared" si="4"/>
        <v>0.19037267080745354</v>
      </c>
    </row>
    <row r="10" spans="2:10" x14ac:dyDescent="0.25">
      <c r="B10" s="8" t="s">
        <v>8</v>
      </c>
      <c r="C10" s="97">
        <v>9.4212962962962939E-3</v>
      </c>
      <c r="D10" s="95">
        <f t="shared" si="0"/>
        <v>4.759677230733244E-2</v>
      </c>
      <c r="E10" s="97">
        <v>2.3148148148148147E-3</v>
      </c>
      <c r="F10" s="95">
        <f t="shared" si="0"/>
        <v>3.1152647975077885E-2</v>
      </c>
      <c r="G10" s="97">
        <v>6.1805555555555546E-3</v>
      </c>
      <c r="H10" s="95">
        <f t="shared" ref="H10" si="6">G10/G$30</f>
        <v>4.4881492687846684E-2</v>
      </c>
      <c r="I10" s="98">
        <f t="shared" si="3"/>
        <v>1.7916666666666664E-2</v>
      </c>
      <c r="J10" s="96">
        <f t="shared" si="4"/>
        <v>4.3704121964991516E-2</v>
      </c>
    </row>
    <row r="11" spans="2:10" x14ac:dyDescent="0.25">
      <c r="B11" s="8" t="s">
        <v>26</v>
      </c>
      <c r="C11" s="97"/>
      <c r="D11" s="95"/>
      <c r="E11" s="97">
        <v>4.6296296296296294E-5</v>
      </c>
      <c r="F11" s="95">
        <f t="shared" si="0"/>
        <v>6.2305295950155777E-4</v>
      </c>
      <c r="G11" s="97">
        <v>1.9675925925925926E-4</v>
      </c>
      <c r="H11" s="95">
        <f t="shared" ref="H11" si="7">G11/G$30</f>
        <v>1.4288115649689023E-3</v>
      </c>
      <c r="I11" s="98">
        <f t="shared" si="3"/>
        <v>2.4305555555555555E-4</v>
      </c>
      <c r="J11" s="96">
        <f t="shared" si="4"/>
        <v>5.9288537549407108E-4</v>
      </c>
    </row>
    <row r="12" spans="2:10" x14ac:dyDescent="0.25">
      <c r="B12" s="8" t="s">
        <v>3</v>
      </c>
      <c r="C12" s="97">
        <v>1.8240740740740752E-2</v>
      </c>
      <c r="D12" s="95">
        <f t="shared" si="0"/>
        <v>9.2152964565547904E-2</v>
      </c>
      <c r="E12" s="97">
        <v>5.6712962962962949E-3</v>
      </c>
      <c r="F12" s="95">
        <f t="shared" si="0"/>
        <v>7.6323987538940805E-2</v>
      </c>
      <c r="G12" s="97">
        <v>9.0162037037036982E-3</v>
      </c>
      <c r="H12" s="95">
        <f t="shared" ref="H12" si="8">G12/G$30</f>
        <v>6.5473188771222005E-2</v>
      </c>
      <c r="I12" s="98">
        <f t="shared" si="3"/>
        <v>3.2928240740740744E-2</v>
      </c>
      <c r="J12" s="96">
        <f t="shared" si="4"/>
        <v>8.0321852060982496E-2</v>
      </c>
    </row>
    <row r="13" spans="2:10" x14ac:dyDescent="0.25">
      <c r="B13" s="8" t="s">
        <v>7</v>
      </c>
      <c r="C13" s="97">
        <v>8.252314814814813E-3</v>
      </c>
      <c r="D13" s="95">
        <f t="shared" si="0"/>
        <v>4.1691030288855076E-2</v>
      </c>
      <c r="E13" s="97">
        <v>2.8356481481481483E-3</v>
      </c>
      <c r="F13" s="95">
        <f t="shared" si="0"/>
        <v>3.8161993769470416E-2</v>
      </c>
      <c r="G13" s="97">
        <v>3.3796296296296296E-3</v>
      </c>
      <c r="H13" s="95">
        <f t="shared" ref="H13" si="9">G13/G$30</f>
        <v>2.4541939821818789E-2</v>
      </c>
      <c r="I13" s="98">
        <f t="shared" si="3"/>
        <v>1.4467592592592591E-2</v>
      </c>
      <c r="J13" s="96">
        <f t="shared" si="4"/>
        <v>3.5290796160361369E-2</v>
      </c>
    </row>
    <row r="14" spans="2:10" x14ac:dyDescent="0.25">
      <c r="B14" s="8" t="s">
        <v>2</v>
      </c>
      <c r="C14" s="97">
        <v>1.1736111111111107E-2</v>
      </c>
      <c r="D14" s="95">
        <f t="shared" si="0"/>
        <v>5.9291310957782666E-2</v>
      </c>
      <c r="E14" s="97">
        <v>4.2476851851851851E-3</v>
      </c>
      <c r="F14" s="95">
        <f t="shared" si="0"/>
        <v>5.7165109034267921E-2</v>
      </c>
      <c r="G14" s="97">
        <v>3.645833333333333E-3</v>
      </c>
      <c r="H14" s="95">
        <f t="shared" ref="H14" si="10">G14/G$30</f>
        <v>2.6475037821482597E-2</v>
      </c>
      <c r="I14" s="98">
        <f t="shared" si="3"/>
        <v>1.9629629629629625E-2</v>
      </c>
      <c r="J14" s="96">
        <f t="shared" si="4"/>
        <v>4.7882552230378302E-2</v>
      </c>
    </row>
    <row r="15" spans="2:10" x14ac:dyDescent="0.25">
      <c r="B15" s="8" t="s">
        <v>9</v>
      </c>
      <c r="C15" s="97">
        <v>1.4236111111111106E-2</v>
      </c>
      <c r="D15" s="95">
        <f t="shared" si="0"/>
        <v>7.1921412700268916E-2</v>
      </c>
      <c r="E15" s="97">
        <v>5.5555555555555549E-3</v>
      </c>
      <c r="F15" s="95">
        <f t="shared" si="0"/>
        <v>7.4766355140186924E-2</v>
      </c>
      <c r="G15" s="97">
        <v>2.7893518518518519E-3</v>
      </c>
      <c r="H15" s="95">
        <f t="shared" ref="H15" si="11">G15/G$30</f>
        <v>2.0255505126912085E-2</v>
      </c>
      <c r="I15" s="98">
        <f t="shared" si="3"/>
        <v>2.2581018518518511E-2</v>
      </c>
      <c r="J15" s="96">
        <f t="shared" si="4"/>
        <v>5.5081874647092008E-2</v>
      </c>
    </row>
    <row r="16" spans="2:10" x14ac:dyDescent="0.25">
      <c r="B16" s="8" t="s">
        <v>1</v>
      </c>
      <c r="C16" s="97">
        <v>6.7245370370370358E-3</v>
      </c>
      <c r="D16" s="95">
        <f t="shared" si="0"/>
        <v>3.3972634779557927E-2</v>
      </c>
      <c r="E16" s="97">
        <v>2.44212962962963E-3</v>
      </c>
      <c r="F16" s="95">
        <f t="shared" si="0"/>
        <v>3.286604361370718E-2</v>
      </c>
      <c r="G16" s="97">
        <v>4.8726851851851848E-3</v>
      </c>
      <c r="H16" s="95">
        <f t="shared" ref="H16" si="12">G16/G$30</f>
        <v>3.5384098167759281E-2</v>
      </c>
      <c r="I16" s="98">
        <f t="shared" si="3"/>
        <v>1.4039351851851851E-2</v>
      </c>
      <c r="J16" s="96">
        <f t="shared" si="4"/>
        <v>3.4246188594014675E-2</v>
      </c>
    </row>
    <row r="17" spans="2:10" x14ac:dyDescent="0.25">
      <c r="B17" s="8" t="s">
        <v>27</v>
      </c>
      <c r="C17" s="97">
        <v>6.3194444444444452E-3</v>
      </c>
      <c r="D17" s="95">
        <f t="shared" si="0"/>
        <v>3.1926090515729144E-2</v>
      </c>
      <c r="E17" s="97">
        <v>3.5532407407407409E-3</v>
      </c>
      <c r="F17" s="95">
        <f t="shared" si="0"/>
        <v>4.7819314641744562E-2</v>
      </c>
      <c r="G17" s="97">
        <v>6.9560185185185194E-3</v>
      </c>
      <c r="H17" s="95">
        <f t="shared" ref="H17:H18" si="13">G17/G$30</f>
        <v>5.0512691208606492E-2</v>
      </c>
      <c r="I17" s="98">
        <f t="shared" si="3"/>
        <v>1.6828703703703707E-2</v>
      </c>
      <c r="J17" s="96">
        <f t="shared" si="4"/>
        <v>4.1050254093732357E-2</v>
      </c>
    </row>
    <row r="18" spans="2:10" x14ac:dyDescent="0.25">
      <c r="B18" s="8" t="s">
        <v>16</v>
      </c>
      <c r="C18" s="97">
        <v>7.9861111111111116E-4</v>
      </c>
      <c r="D18" s="95">
        <f t="shared" si="0"/>
        <v>4.0346158344053314E-3</v>
      </c>
      <c r="E18" s="97"/>
      <c r="F18" s="95"/>
      <c r="G18" s="97">
        <v>7.0601851851851858E-4</v>
      </c>
      <c r="H18" s="95">
        <f t="shared" si="13"/>
        <v>5.1269120860648843E-3</v>
      </c>
      <c r="I18" s="98">
        <f t="shared" si="3"/>
        <v>1.5046296296296296E-3</v>
      </c>
      <c r="J18" s="96">
        <f t="shared" si="4"/>
        <v>3.6702428006775826E-3</v>
      </c>
    </row>
    <row r="19" spans="2:10" x14ac:dyDescent="0.25">
      <c r="B19" s="8" t="s">
        <v>4</v>
      </c>
      <c r="C19" s="97">
        <v>8.6574074074074053E-3</v>
      </c>
      <c r="D19" s="95">
        <f t="shared" si="0"/>
        <v>4.3737574552683865E-2</v>
      </c>
      <c r="E19" s="97">
        <v>2.2453703703703698E-3</v>
      </c>
      <c r="F19" s="95">
        <f t="shared" si="0"/>
        <v>3.0218068535825544E-2</v>
      </c>
      <c r="G19" s="97">
        <v>7.5694444444444455E-3</v>
      </c>
      <c r="H19" s="95">
        <f t="shared" ref="H19" si="14">G19/G$30</f>
        <v>5.4967221381744834E-2</v>
      </c>
      <c r="I19" s="98">
        <f t="shared" si="3"/>
        <v>1.847222222222222E-2</v>
      </c>
      <c r="J19" s="96">
        <f t="shared" si="4"/>
        <v>4.5059288537549397E-2</v>
      </c>
    </row>
    <row r="20" spans="2:10" x14ac:dyDescent="0.25">
      <c r="B20" s="8" t="s">
        <v>14</v>
      </c>
      <c r="C20" s="97">
        <v>1.3587962962962958E-2</v>
      </c>
      <c r="D20" s="95">
        <f t="shared" si="0"/>
        <v>6.8646941878142853E-2</v>
      </c>
      <c r="E20" s="97">
        <v>4.6180555555555567E-3</v>
      </c>
      <c r="F20" s="95">
        <f t="shared" si="0"/>
        <v>6.2149532710280397E-2</v>
      </c>
      <c r="G20" s="97">
        <v>5.2430555555555572E-3</v>
      </c>
      <c r="H20" s="95">
        <f t="shared" ref="H20" si="15">G20/G$30</f>
        <v>3.8073625819465468E-2</v>
      </c>
      <c r="I20" s="98">
        <f t="shared" si="3"/>
        <v>2.344907407407407E-2</v>
      </c>
      <c r="J20" s="96">
        <f t="shared" si="4"/>
        <v>5.7199322416713702E-2</v>
      </c>
    </row>
    <row r="21" spans="2:10" x14ac:dyDescent="0.25">
      <c r="B21" s="8" t="s">
        <v>11</v>
      </c>
      <c r="C21" s="97">
        <v>7.0370370370370361E-3</v>
      </c>
      <c r="D21" s="95">
        <f t="shared" si="0"/>
        <v>3.5551397497368707E-2</v>
      </c>
      <c r="E21" s="97">
        <v>2.1064814814814817E-3</v>
      </c>
      <c r="F21" s="95">
        <f t="shared" si="0"/>
        <v>2.834890965732088E-2</v>
      </c>
      <c r="G21" s="97">
        <v>5.2083333333333339E-3</v>
      </c>
      <c r="H21" s="95">
        <f t="shared" ref="H21" si="16">G21/G$30</f>
        <v>3.7821482602118005E-2</v>
      </c>
      <c r="I21" s="98">
        <f t="shared" si="3"/>
        <v>1.4351851851851852E-2</v>
      </c>
      <c r="J21" s="96">
        <f t="shared" si="4"/>
        <v>3.5008469791078481E-2</v>
      </c>
    </row>
    <row r="22" spans="2:10" x14ac:dyDescent="0.25">
      <c r="B22" s="8" t="s">
        <v>15</v>
      </c>
      <c r="C22" s="97">
        <v>7.1064814814814819E-3</v>
      </c>
      <c r="D22" s="95">
        <f t="shared" si="0"/>
        <v>3.5902233656882221E-2</v>
      </c>
      <c r="E22" s="97">
        <v>3.8078703703703699E-3</v>
      </c>
      <c r="F22" s="95">
        <f t="shared" si="0"/>
        <v>5.1246105919003117E-2</v>
      </c>
      <c r="G22" s="97">
        <v>3.3564814814814816E-3</v>
      </c>
      <c r="H22" s="95">
        <f t="shared" ref="H22" si="17">G22/G$30</f>
        <v>2.4373844343587154E-2</v>
      </c>
      <c r="I22" s="98">
        <f t="shared" si="3"/>
        <v>1.4270833333333333E-2</v>
      </c>
      <c r="J22" s="96">
        <f t="shared" si="4"/>
        <v>3.4810841332580458E-2</v>
      </c>
    </row>
    <row r="23" spans="2:10" x14ac:dyDescent="0.25">
      <c r="B23" s="8" t="s">
        <v>91</v>
      </c>
      <c r="C23" s="97">
        <v>1.2881944444444446E-2</v>
      </c>
      <c r="D23" s="95">
        <f t="shared" si="0"/>
        <v>6.5080107589755562E-2</v>
      </c>
      <c r="E23" s="97">
        <v>5.5671296296296293E-3</v>
      </c>
      <c r="F23" s="95">
        <f t="shared" si="0"/>
        <v>7.4922118380062311E-2</v>
      </c>
      <c r="G23" s="97">
        <v>2.8483796296296295E-2</v>
      </c>
      <c r="H23" s="95">
        <f t="shared" ref="H23" si="18">G23/G$30</f>
        <v>0.20684148596402754</v>
      </c>
      <c r="I23" s="98">
        <f t="shared" si="3"/>
        <v>4.6932870370370375E-2</v>
      </c>
      <c r="J23" s="96">
        <f t="shared" si="4"/>
        <v>0.1144833427442123</v>
      </c>
    </row>
    <row r="24" spans="2:10" x14ac:dyDescent="0.25">
      <c r="B24" s="8" t="s">
        <v>12</v>
      </c>
      <c r="C24" s="97">
        <v>7.0601851851851858E-3</v>
      </c>
      <c r="D24" s="95">
        <f t="shared" si="0"/>
        <v>3.5668342883873216E-2</v>
      </c>
      <c r="E24" s="97">
        <v>3.3449074074074076E-3</v>
      </c>
      <c r="F24" s="95">
        <f t="shared" si="0"/>
        <v>4.5015576323987547E-2</v>
      </c>
      <c r="G24" s="97">
        <v>1.324074074074074E-2</v>
      </c>
      <c r="H24" s="95">
        <f t="shared" ref="H24" si="19">G24/G$30</f>
        <v>9.6150613548495537E-2</v>
      </c>
      <c r="I24" s="98">
        <f t="shared" si="3"/>
        <v>2.3645833333333335E-2</v>
      </c>
      <c r="J24" s="96">
        <f t="shared" si="4"/>
        <v>5.7679277244494634E-2</v>
      </c>
    </row>
    <row r="25" spans="2:10" x14ac:dyDescent="0.25">
      <c r="B25" s="8" t="s">
        <v>5</v>
      </c>
      <c r="C25" s="97">
        <v>7.0138888888888898E-3</v>
      </c>
      <c r="D25" s="95">
        <f t="shared" si="0"/>
        <v>3.5434452110864219E-2</v>
      </c>
      <c r="E25" s="97">
        <v>7.2453703703703708E-3</v>
      </c>
      <c r="F25" s="95">
        <f t="shared" si="0"/>
        <v>9.7507788161993791E-2</v>
      </c>
      <c r="G25" s="97">
        <v>9.0856481481481483E-3</v>
      </c>
      <c r="H25" s="95">
        <f t="shared" ref="H25:H27" si="20">G25/G$30</f>
        <v>6.5977475205916958E-2</v>
      </c>
      <c r="I25" s="98">
        <f t="shared" si="3"/>
        <v>2.3344907407407408E-2</v>
      </c>
      <c r="J25" s="96">
        <f t="shared" si="4"/>
        <v>5.6945228684359112E-2</v>
      </c>
    </row>
    <row r="26" spans="2:10" x14ac:dyDescent="0.25">
      <c r="B26" s="8" t="s">
        <v>6</v>
      </c>
      <c r="C26" s="97">
        <v>4.502314814814814E-3</v>
      </c>
      <c r="D26" s="95">
        <f t="shared" si="0"/>
        <v>2.2745877675125703E-2</v>
      </c>
      <c r="E26" s="97">
        <v>1.2152777777777778E-3</v>
      </c>
      <c r="F26" s="95">
        <f t="shared" si="0"/>
        <v>1.635514018691589E-2</v>
      </c>
      <c r="G26" s="97">
        <v>1.1574074074074073E-3</v>
      </c>
      <c r="H26" s="95">
        <f t="shared" si="20"/>
        <v>8.4047739115817779E-3</v>
      </c>
      <c r="I26" s="98">
        <f t="shared" si="3"/>
        <v>6.8749999999999992E-3</v>
      </c>
      <c r="J26" s="96">
        <f t="shared" si="4"/>
        <v>1.6770186335403722E-2</v>
      </c>
    </row>
    <row r="27" spans="2:10" x14ac:dyDescent="0.25">
      <c r="B27" s="8" t="s">
        <v>101</v>
      </c>
      <c r="C27" s="97">
        <v>4.5833333333333325E-3</v>
      </c>
      <c r="D27" s="95">
        <f t="shared" si="0"/>
        <v>2.3155186527891461E-2</v>
      </c>
      <c r="E27" s="97">
        <v>2.465277777777778E-3</v>
      </c>
      <c r="F27" s="95">
        <f t="shared" si="0"/>
        <v>3.3177570093457953E-2</v>
      </c>
      <c r="G27" s="97">
        <v>2.5810185185185185E-3</v>
      </c>
      <c r="H27" s="95">
        <f t="shared" si="20"/>
        <v>1.8742645822827364E-2</v>
      </c>
      <c r="I27" s="98">
        <f t="shared" si="3"/>
        <v>9.6296296296296286E-3</v>
      </c>
      <c r="J27" s="96">
        <f t="shared" si="4"/>
        <v>2.3489553924336527E-2</v>
      </c>
    </row>
    <row r="28" spans="2:10" x14ac:dyDescent="0.25">
      <c r="B28" s="8" t="s">
        <v>17</v>
      </c>
      <c r="C28" s="97">
        <v>3.1828703703703706E-3</v>
      </c>
      <c r="D28" s="95">
        <f t="shared" si="0"/>
        <v>1.6079990644369074E-2</v>
      </c>
      <c r="E28" s="97">
        <v>1.5856481481481481E-3</v>
      </c>
      <c r="F28" s="95">
        <f t="shared" si="0"/>
        <v>2.1339563862928353E-2</v>
      </c>
      <c r="G28" s="97">
        <v>9.6064814814814819E-4</v>
      </c>
      <c r="H28" s="95">
        <f t="shared" ref="H28" si="21">G28/G$30</f>
        <v>6.975962346612876E-3</v>
      </c>
      <c r="I28" s="98">
        <f t="shared" si="3"/>
        <v>5.7291666666666671E-3</v>
      </c>
      <c r="J28" s="96">
        <f t="shared" si="4"/>
        <v>1.3975155279503104E-2</v>
      </c>
    </row>
    <row r="29" spans="2:10" x14ac:dyDescent="0.25">
      <c r="B29" s="18"/>
      <c r="C29" s="105"/>
      <c r="D29" s="105"/>
      <c r="E29" s="105"/>
      <c r="F29" s="105"/>
      <c r="G29" s="105"/>
      <c r="H29" s="105"/>
      <c r="I29" s="105"/>
      <c r="J29" s="106"/>
    </row>
    <row r="30" spans="2:10" x14ac:dyDescent="0.25">
      <c r="B30" s="11" t="s">
        <v>29</v>
      </c>
      <c r="C30" s="100">
        <f t="shared" ref="C30:J30" si="22">SUM(C7:C28)</f>
        <v>0.1979398148148149</v>
      </c>
      <c r="D30" s="117">
        <f t="shared" si="22"/>
        <v>0.99999999999999967</v>
      </c>
      <c r="E30" s="100">
        <f t="shared" si="22"/>
        <v>7.4305555555555541E-2</v>
      </c>
      <c r="F30" s="117">
        <f t="shared" si="22"/>
        <v>1.0000000000000002</v>
      </c>
      <c r="G30" s="100">
        <f t="shared" si="22"/>
        <v>0.13770833333333335</v>
      </c>
      <c r="H30" s="117">
        <f t="shared" si="22"/>
        <v>1</v>
      </c>
      <c r="I30" s="100">
        <f t="shared" si="22"/>
        <v>0.40995370370370376</v>
      </c>
      <c r="J30" s="118">
        <f t="shared" si="22"/>
        <v>1</v>
      </c>
    </row>
    <row r="31" spans="2:10" ht="66" customHeight="1" thickBot="1" x14ac:dyDescent="0.3">
      <c r="B31" s="184" t="s">
        <v>42</v>
      </c>
      <c r="C31" s="185"/>
      <c r="D31" s="185"/>
      <c r="E31" s="185"/>
      <c r="F31" s="186"/>
      <c r="G31" s="185"/>
      <c r="H31" s="185"/>
      <c r="I31" s="185"/>
      <c r="J31" s="186"/>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topLeftCell="B4" zoomScale="110" zoomScaleNormal="110" zoomScaleSheetLayoutView="110" zoomScalePageLayoutView="110" workbookViewId="0">
      <selection activeCell="H22" sqref="H22"/>
    </sheetView>
  </sheetViews>
  <sheetFormatPr defaultColWidth="8.85546875" defaultRowHeight="15" x14ac:dyDescent="0.25"/>
  <cols>
    <col min="1" max="1" width="6.140625" customWidth="1"/>
    <col min="2" max="2" width="51" bestFit="1" customWidth="1"/>
    <col min="3" max="10" width="15.140625" customWidth="1"/>
  </cols>
  <sheetData>
    <row r="1" spans="2:10" s="1" customFormat="1" x14ac:dyDescent="0.25"/>
    <row r="2" spans="2:10" s="1" customFormat="1" ht="15.75" thickBot="1" x14ac:dyDescent="0.3"/>
    <row r="3" spans="2:10" s="1" customFormat="1" x14ac:dyDescent="0.25">
      <c r="B3" s="162" t="s">
        <v>43</v>
      </c>
      <c r="C3" s="163"/>
      <c r="D3" s="163"/>
      <c r="E3" s="163"/>
      <c r="F3" s="164"/>
      <c r="G3" s="163"/>
      <c r="H3" s="163"/>
      <c r="I3" s="163"/>
      <c r="J3" s="164"/>
    </row>
    <row r="4" spans="2:10" s="1" customFormat="1" x14ac:dyDescent="0.25">
      <c r="B4" s="165" t="s">
        <v>133</v>
      </c>
      <c r="C4" s="166"/>
      <c r="D4" s="166"/>
      <c r="E4" s="166"/>
      <c r="F4" s="166"/>
      <c r="G4" s="166"/>
      <c r="H4" s="166"/>
      <c r="I4" s="166"/>
      <c r="J4" s="167"/>
    </row>
    <row r="5" spans="2:10" s="1" customFormat="1" x14ac:dyDescent="0.25">
      <c r="B5" s="2"/>
      <c r="C5" s="168" t="s">
        <v>19</v>
      </c>
      <c r="D5" s="166"/>
      <c r="E5" s="168" t="s">
        <v>20</v>
      </c>
      <c r="F5" s="166"/>
      <c r="G5" s="172" t="s">
        <v>21</v>
      </c>
      <c r="H5" s="172"/>
      <c r="I5" s="166" t="s">
        <v>22</v>
      </c>
      <c r="J5" s="167"/>
    </row>
    <row r="6" spans="2:10" s="1" customFormat="1" x14ac:dyDescent="0.25">
      <c r="B6" s="3" t="s">
        <v>23</v>
      </c>
      <c r="C6" s="5" t="s">
        <v>24</v>
      </c>
      <c r="D6" s="5" t="s">
        <v>25</v>
      </c>
      <c r="E6" s="5" t="s">
        <v>24</v>
      </c>
      <c r="F6" s="5" t="s">
        <v>25</v>
      </c>
      <c r="G6" s="5" t="s">
        <v>24</v>
      </c>
      <c r="H6" s="5" t="s">
        <v>25</v>
      </c>
      <c r="I6" s="5" t="s">
        <v>24</v>
      </c>
      <c r="J6" s="39" t="s">
        <v>25</v>
      </c>
    </row>
    <row r="7" spans="2:10" s="1" customFormat="1" x14ac:dyDescent="0.25">
      <c r="B7" s="8" t="s">
        <v>10</v>
      </c>
      <c r="C7" s="97">
        <v>1.6481481481481482E-2</v>
      </c>
      <c r="D7" s="95">
        <f t="shared" ref="D7:D28" si="0">C7/C$30</f>
        <v>1.7007249578998924E-2</v>
      </c>
      <c r="E7" s="97">
        <v>1.0451388888888889E-2</v>
      </c>
      <c r="F7" s="95">
        <f t="shared" ref="F7:F28" si="1">E7/E$30</f>
        <v>2.6986641164340575E-2</v>
      </c>
      <c r="G7" s="97">
        <v>8.0555555555555554E-3</v>
      </c>
      <c r="H7" s="95">
        <f t="shared" ref="H7:H27" si="2">G7/G$30</f>
        <v>2.0751341681574238E-2</v>
      </c>
      <c r="I7" s="122">
        <f>C7+E7+G7</f>
        <v>3.4988425925925923E-2</v>
      </c>
      <c r="J7" s="123">
        <f>I7/$I$30</f>
        <v>2.0055728786572018E-2</v>
      </c>
    </row>
    <row r="8" spans="2:10" s="1" customFormat="1" x14ac:dyDescent="0.25">
      <c r="B8" s="8" t="s">
        <v>13</v>
      </c>
      <c r="C8" s="97">
        <v>3.019675925925926E-2</v>
      </c>
      <c r="D8" s="95">
        <f t="shared" si="0"/>
        <v>3.1160052072758557E-2</v>
      </c>
      <c r="E8" s="97">
        <v>9.6643518518518511E-3</v>
      </c>
      <c r="F8" s="95">
        <f t="shared" si="1"/>
        <v>2.4954424553958337E-2</v>
      </c>
      <c r="G8" s="97">
        <v>1.8750000000000003E-2</v>
      </c>
      <c r="H8" s="95">
        <f t="shared" si="2"/>
        <v>4.83005366726297E-2</v>
      </c>
      <c r="I8" s="122">
        <f t="shared" ref="I8:I28" si="3">C8+E8+G8</f>
        <v>5.8611111111111114E-2</v>
      </c>
      <c r="J8" s="123">
        <f t="shared" ref="J8:J28" si="4">I8/$I$30</f>
        <v>3.3596497047701193E-2</v>
      </c>
    </row>
    <row r="9" spans="2:10" s="1" customFormat="1" x14ac:dyDescent="0.25">
      <c r="B9" s="8" t="s">
        <v>0</v>
      </c>
      <c r="C9" s="97">
        <v>0.24111111111111094</v>
      </c>
      <c r="D9" s="95">
        <f t="shared" si="0"/>
        <v>0.24880268485232113</v>
      </c>
      <c r="E9" s="97">
        <v>0.10030092592592597</v>
      </c>
      <c r="F9" s="95">
        <f t="shared" si="1"/>
        <v>0.25898807567018334</v>
      </c>
      <c r="G9" s="97">
        <v>0.12812500000000004</v>
      </c>
      <c r="H9" s="95">
        <f t="shared" si="2"/>
        <v>0.3300536672629697</v>
      </c>
      <c r="I9" s="122">
        <f t="shared" si="3"/>
        <v>0.46953703703703698</v>
      </c>
      <c r="J9" s="123">
        <f t="shared" si="4"/>
        <v>0.26914350162542294</v>
      </c>
    </row>
    <row r="10" spans="2:10" s="1" customFormat="1" x14ac:dyDescent="0.25">
      <c r="B10" s="8" t="s">
        <v>8</v>
      </c>
      <c r="C10" s="97">
        <v>3.1805555555555545E-2</v>
      </c>
      <c r="D10" s="95">
        <f t="shared" si="0"/>
        <v>3.2820169833629932E-2</v>
      </c>
      <c r="E10" s="97">
        <v>8.6921296296296295E-3</v>
      </c>
      <c r="F10" s="95">
        <f t="shared" si="1"/>
        <v>2.2444039329368518E-2</v>
      </c>
      <c r="G10" s="97">
        <v>1.4722222222222216E-2</v>
      </c>
      <c r="H10" s="95">
        <f t="shared" si="2"/>
        <v>3.7924865831842562E-2</v>
      </c>
      <c r="I10" s="122">
        <f t="shared" si="3"/>
        <v>5.5219907407407398E-2</v>
      </c>
      <c r="J10" s="123">
        <f t="shared" si="4"/>
        <v>3.1652623897034431E-2</v>
      </c>
    </row>
    <row r="11" spans="2:10" s="1" customFormat="1" x14ac:dyDescent="0.25">
      <c r="B11" s="8" t="s">
        <v>26</v>
      </c>
      <c r="C11" s="97">
        <v>1.4074074074074072E-2</v>
      </c>
      <c r="D11" s="95">
        <f t="shared" si="0"/>
        <v>1.4523044584313683E-2</v>
      </c>
      <c r="E11" s="97"/>
      <c r="F11" s="95"/>
      <c r="G11" s="97">
        <v>1.1979166666666667E-2</v>
      </c>
      <c r="H11" s="95">
        <f t="shared" si="2"/>
        <v>3.0858676207513418E-2</v>
      </c>
      <c r="I11" s="122">
        <f t="shared" si="3"/>
        <v>2.6053240740740738E-2</v>
      </c>
      <c r="J11" s="123">
        <f t="shared" si="4"/>
        <v>1.4933987925429578E-2</v>
      </c>
    </row>
    <row r="12" spans="2:10" s="1" customFormat="1" x14ac:dyDescent="0.25">
      <c r="B12" s="8" t="s">
        <v>3</v>
      </c>
      <c r="C12" s="97">
        <v>7.6851851851851768E-2</v>
      </c>
      <c r="D12" s="95">
        <f t="shared" si="0"/>
        <v>7.9303467138028591E-2</v>
      </c>
      <c r="E12" s="97">
        <v>2.4594907407407413E-2</v>
      </c>
      <c r="F12" s="95">
        <f t="shared" si="1"/>
        <v>6.3506769074444885E-2</v>
      </c>
      <c r="G12" s="97">
        <v>4.0208333333333346E-2</v>
      </c>
      <c r="H12" s="95">
        <f t="shared" si="2"/>
        <v>0.10357781753130593</v>
      </c>
      <c r="I12" s="122">
        <f t="shared" si="3"/>
        <v>0.14165509259259251</v>
      </c>
      <c r="J12" s="123">
        <f t="shared" si="4"/>
        <v>8.1198168911298316E-2</v>
      </c>
    </row>
    <row r="13" spans="2:10" s="1" customFormat="1" x14ac:dyDescent="0.25">
      <c r="B13" s="8" t="s">
        <v>7</v>
      </c>
      <c r="C13" s="97">
        <v>1.2615740740740743E-2</v>
      </c>
      <c r="D13" s="95">
        <f t="shared" si="0"/>
        <v>1.3018189635610132E-2</v>
      </c>
      <c r="E13" s="97">
        <v>5.1967592592592586E-3</v>
      </c>
      <c r="F13" s="95">
        <f t="shared" si="1"/>
        <v>1.341860673620035E-2</v>
      </c>
      <c r="G13" s="97">
        <v>5.3935185185185171E-3</v>
      </c>
      <c r="H13" s="95">
        <f t="shared" si="2"/>
        <v>1.3893858079904588E-2</v>
      </c>
      <c r="I13" s="122">
        <f t="shared" si="3"/>
        <v>2.3206018518518518E-2</v>
      </c>
      <c r="J13" s="123">
        <f t="shared" si="4"/>
        <v>1.3301930604391962E-2</v>
      </c>
    </row>
    <row r="14" spans="2:10" s="1" customFormat="1" x14ac:dyDescent="0.25">
      <c r="B14" s="8" t="s">
        <v>2</v>
      </c>
      <c r="C14" s="97">
        <v>5.1805555555555563E-2</v>
      </c>
      <c r="D14" s="95">
        <f t="shared" si="0"/>
        <v>5.345818055870729E-2</v>
      </c>
      <c r="E14" s="97">
        <v>2.4930555555555556E-2</v>
      </c>
      <c r="F14" s="95">
        <f t="shared" si="1"/>
        <v>6.4373449687696122E-2</v>
      </c>
      <c r="G14" s="97">
        <v>1.0925925925925927E-2</v>
      </c>
      <c r="H14" s="95">
        <f t="shared" si="2"/>
        <v>2.8145497912939778E-2</v>
      </c>
      <c r="I14" s="122">
        <f t="shared" si="3"/>
        <v>8.7662037037037038E-2</v>
      </c>
      <c r="J14" s="123">
        <f t="shared" si="4"/>
        <v>5.0248789225767941E-2</v>
      </c>
    </row>
    <row r="15" spans="2:10" s="1" customFormat="1" x14ac:dyDescent="0.25">
      <c r="B15" s="8" t="s">
        <v>9</v>
      </c>
      <c r="C15" s="97">
        <v>5.1493055555555542E-2</v>
      </c>
      <c r="D15" s="95">
        <f t="shared" si="0"/>
        <v>5.3135711641127938E-2</v>
      </c>
      <c r="E15" s="97">
        <v>1.6157407407407409E-2</v>
      </c>
      <c r="F15" s="95">
        <f t="shared" si="1"/>
        <v>4.172021158961179E-2</v>
      </c>
      <c r="G15" s="97">
        <v>3.3101851851851851E-3</v>
      </c>
      <c r="H15" s="95">
        <f t="shared" si="2"/>
        <v>8.5271317829457363E-3</v>
      </c>
      <c r="I15" s="122">
        <f t="shared" si="3"/>
        <v>7.0960648148148134E-2</v>
      </c>
      <c r="J15" s="123">
        <f t="shared" si="4"/>
        <v>4.0675379818218005E-2</v>
      </c>
    </row>
    <row r="16" spans="2:10" s="1" customFormat="1" x14ac:dyDescent="0.25">
      <c r="B16" s="8" t="s">
        <v>1</v>
      </c>
      <c r="C16" s="97">
        <v>1.0775462962962966E-2</v>
      </c>
      <c r="D16" s="95">
        <f t="shared" si="0"/>
        <v>1.1119206009865169E-2</v>
      </c>
      <c r="E16" s="97">
        <v>5.1967592592592595E-3</v>
      </c>
      <c r="F16" s="95">
        <f t="shared" si="1"/>
        <v>1.3418606736200352E-2</v>
      </c>
      <c r="G16" s="97">
        <v>8.1365740740740721E-3</v>
      </c>
      <c r="H16" s="95">
        <f t="shared" si="2"/>
        <v>2.0960047704233747E-2</v>
      </c>
      <c r="I16" s="122">
        <f t="shared" si="3"/>
        <v>2.4108796296296295E-2</v>
      </c>
      <c r="J16" s="123">
        <f t="shared" si="4"/>
        <v>1.3819412193989255E-2</v>
      </c>
    </row>
    <row r="17" spans="2:10" s="1" customFormat="1" x14ac:dyDescent="0.25">
      <c r="B17" s="8" t="s">
        <v>27</v>
      </c>
      <c r="C17" s="97">
        <v>1.5393518518518516E-2</v>
      </c>
      <c r="D17" s="95">
        <f t="shared" si="0"/>
        <v>1.588458001409309E-2</v>
      </c>
      <c r="E17" s="97">
        <v>9.120370370370369E-3</v>
      </c>
      <c r="F17" s="95">
        <f t="shared" si="1"/>
        <v>2.3549804249723555E-2</v>
      </c>
      <c r="G17" s="97">
        <v>4.4560185185185171E-3</v>
      </c>
      <c r="H17" s="95">
        <f t="shared" si="2"/>
        <v>1.1478831246273103E-2</v>
      </c>
      <c r="I17" s="122">
        <f t="shared" si="3"/>
        <v>2.8969907407407403E-2</v>
      </c>
      <c r="J17" s="123">
        <f t="shared" si="4"/>
        <v>1.6605851522590063E-2</v>
      </c>
    </row>
    <row r="18" spans="2:10" s="1" customFormat="1" x14ac:dyDescent="0.25">
      <c r="B18" s="8" t="s">
        <v>16</v>
      </c>
      <c r="C18" s="97">
        <v>1.803240740740741E-2</v>
      </c>
      <c r="D18" s="95">
        <f t="shared" si="0"/>
        <v>1.8607650873651911E-2</v>
      </c>
      <c r="E18" s="97">
        <v>1.0949074074074075E-2</v>
      </c>
      <c r="F18" s="95">
        <f t="shared" si="1"/>
        <v>2.8271719315023459E-2</v>
      </c>
      <c r="G18" s="97">
        <v>1.5578703703703701E-2</v>
      </c>
      <c r="H18" s="95">
        <f t="shared" si="2"/>
        <v>4.0131186642814544E-2</v>
      </c>
      <c r="I18" s="122">
        <f t="shared" si="3"/>
        <v>4.4560185185185182E-2</v>
      </c>
      <c r="J18" s="123">
        <f t="shared" si="4"/>
        <v>2.5542360512174088E-2</v>
      </c>
    </row>
    <row r="19" spans="2:10" s="1" customFormat="1" x14ac:dyDescent="0.25">
      <c r="B19" s="8" t="s">
        <v>4</v>
      </c>
      <c r="C19" s="97">
        <v>6.1504629629629624E-2</v>
      </c>
      <c r="D19" s="95">
        <f t="shared" si="0"/>
        <v>6.3466660296910296E-2</v>
      </c>
      <c r="E19" s="97">
        <v>3.0173611111111106E-2</v>
      </c>
      <c r="F19" s="95">
        <f t="shared" si="1"/>
        <v>7.7911598577448352E-2</v>
      </c>
      <c r="G19" s="97">
        <v>3.6180555555555556E-2</v>
      </c>
      <c r="H19" s="95">
        <f t="shared" si="2"/>
        <v>9.3202146690518781E-2</v>
      </c>
      <c r="I19" s="122">
        <f t="shared" si="3"/>
        <v>0.12785879629629629</v>
      </c>
      <c r="J19" s="123">
        <f t="shared" si="4"/>
        <v>7.3289988721555108E-2</v>
      </c>
    </row>
    <row r="20" spans="2:10" s="1" customFormat="1" x14ac:dyDescent="0.25">
      <c r="B20" s="8" t="s">
        <v>14</v>
      </c>
      <c r="C20" s="97">
        <v>2.1886574074074086E-2</v>
      </c>
      <c r="D20" s="95">
        <f t="shared" si="0"/>
        <v>2.2584767523797036E-2</v>
      </c>
      <c r="E20" s="97">
        <v>6.2268518518518515E-3</v>
      </c>
      <c r="F20" s="95">
        <f t="shared" si="1"/>
        <v>1.6078419652730044E-2</v>
      </c>
      <c r="G20" s="97">
        <v>4.2476851851851842E-3</v>
      </c>
      <c r="H20" s="95">
        <f t="shared" si="2"/>
        <v>1.0942158616577219E-2</v>
      </c>
      <c r="I20" s="122">
        <f t="shared" si="3"/>
        <v>3.2361111111111118E-2</v>
      </c>
      <c r="J20" s="123">
        <f t="shared" si="4"/>
        <v>1.8549724673256825E-2</v>
      </c>
    </row>
    <row r="21" spans="2:10" s="1" customFormat="1" x14ac:dyDescent="0.25">
      <c r="B21" s="8" t="s">
        <v>11</v>
      </c>
      <c r="C21" s="97">
        <v>2.2800925925925933E-2</v>
      </c>
      <c r="D21" s="95">
        <f t="shared" si="0"/>
        <v>2.3528287690047674E-2</v>
      </c>
      <c r="E21" s="97">
        <v>5.9722222222222225E-3</v>
      </c>
      <c r="F21" s="95">
        <f t="shared" si="1"/>
        <v>1.5420937808194615E-2</v>
      </c>
      <c r="G21" s="97">
        <v>3.4375E-3</v>
      </c>
      <c r="H21" s="95">
        <f t="shared" si="2"/>
        <v>8.8550983899821113E-3</v>
      </c>
      <c r="I21" s="122">
        <f t="shared" si="3"/>
        <v>3.2210648148148155E-2</v>
      </c>
      <c r="J21" s="123">
        <f t="shared" si="4"/>
        <v>1.8463477741657276E-2</v>
      </c>
    </row>
    <row r="22" spans="2:10" s="1" customFormat="1" x14ac:dyDescent="0.25">
      <c r="B22" s="8" t="s">
        <v>15</v>
      </c>
      <c r="C22" s="97">
        <v>3.2523148148148147E-3</v>
      </c>
      <c r="D22" s="95">
        <f t="shared" si="0"/>
        <v>3.3560654014738039E-3</v>
      </c>
      <c r="E22" s="97">
        <v>1.6435185185185185E-3</v>
      </c>
      <c r="F22" s="95">
        <f t="shared" si="1"/>
        <v>4.2437464510923168E-3</v>
      </c>
      <c r="G22" s="97">
        <v>1.1111111111111111E-3</v>
      </c>
      <c r="H22" s="95">
        <f t="shared" si="2"/>
        <v>2.8622540250447226E-3</v>
      </c>
      <c r="I22" s="122">
        <f t="shared" si="3"/>
        <v>6.006944444444445E-3</v>
      </c>
      <c r="J22" s="123">
        <f t="shared" si="4"/>
        <v>3.4432428846281442E-3</v>
      </c>
    </row>
    <row r="23" spans="2:10" s="1" customFormat="1" x14ac:dyDescent="0.25">
      <c r="B23" s="8" t="s">
        <v>91</v>
      </c>
      <c r="C23" s="97">
        <v>1.9212962962962963E-2</v>
      </c>
      <c r="D23" s="95">
        <f t="shared" si="0"/>
        <v>1.9825866784507169E-2</v>
      </c>
      <c r="E23" s="97">
        <v>7.6620370370370384E-3</v>
      </c>
      <c r="F23" s="95">
        <f t="shared" si="1"/>
        <v>1.9784226412838831E-2</v>
      </c>
      <c r="G23" s="97">
        <v>2.3263888888888887E-3</v>
      </c>
      <c r="H23" s="95">
        <f t="shared" si="2"/>
        <v>5.9928443649373874E-3</v>
      </c>
      <c r="I23" s="122">
        <f t="shared" si="3"/>
        <v>2.9201388888888891E-2</v>
      </c>
      <c r="J23" s="123">
        <f t="shared" si="4"/>
        <v>1.6738539109666294E-2</v>
      </c>
    </row>
    <row r="24" spans="2:10" s="1" customFormat="1" x14ac:dyDescent="0.25">
      <c r="B24" s="8" t="s">
        <v>12</v>
      </c>
      <c r="C24" s="97">
        <v>4.9189814814814811E-2</v>
      </c>
      <c r="D24" s="95">
        <f t="shared" si="0"/>
        <v>5.0758996285635821E-2</v>
      </c>
      <c r="E24" s="97">
        <v>2.5555555555555554E-2</v>
      </c>
      <c r="F24" s="95">
        <f t="shared" si="1"/>
        <v>6.5987268760646714E-2</v>
      </c>
      <c r="G24" s="97">
        <v>1.739583333333334E-2</v>
      </c>
      <c r="H24" s="95">
        <f t="shared" si="2"/>
        <v>4.4812164579606455E-2</v>
      </c>
      <c r="I24" s="122">
        <f t="shared" si="3"/>
        <v>9.2141203703703711E-2</v>
      </c>
      <c r="J24" s="123">
        <f t="shared" si="4"/>
        <v>5.2816294035692976E-2</v>
      </c>
    </row>
    <row r="25" spans="2:10" s="1" customFormat="1" x14ac:dyDescent="0.25">
      <c r="B25" s="8" t="s">
        <v>5</v>
      </c>
      <c r="C25" s="97">
        <v>5.541666666666667E-2</v>
      </c>
      <c r="D25" s="95">
        <f t="shared" si="0"/>
        <v>5.7184488050735137E-2</v>
      </c>
      <c r="E25" s="97">
        <v>2.6504629629629635E-2</v>
      </c>
      <c r="F25" s="95">
        <f t="shared" si="1"/>
        <v>6.8437882908460604E-2</v>
      </c>
      <c r="G25" s="97">
        <v>2.7731481481481482E-2</v>
      </c>
      <c r="H25" s="95">
        <f t="shared" si="2"/>
        <v>7.1437090041741202E-2</v>
      </c>
      <c r="I25" s="122">
        <f t="shared" si="3"/>
        <v>0.10965277777777778</v>
      </c>
      <c r="J25" s="123">
        <f t="shared" si="4"/>
        <v>6.2854109998009694E-2</v>
      </c>
    </row>
    <row r="26" spans="2:10" s="1" customFormat="1" x14ac:dyDescent="0.25">
      <c r="B26" s="8" t="s">
        <v>6</v>
      </c>
      <c r="C26" s="97">
        <v>7.2743055555555533E-2</v>
      </c>
      <c r="D26" s="95">
        <f t="shared" si="0"/>
        <v>7.50635980365226E-2</v>
      </c>
      <c r="E26" s="97">
        <v>7.3958333333333333E-3</v>
      </c>
      <c r="F26" s="95">
        <f t="shared" si="1"/>
        <v>1.9096859029915422E-2</v>
      </c>
      <c r="G26" s="97">
        <v>8.7037037037037031E-3</v>
      </c>
      <c r="H26" s="95">
        <f t="shared" si="2"/>
        <v>2.2420989862850325E-2</v>
      </c>
      <c r="I26" s="122">
        <f t="shared" si="3"/>
        <v>8.884259259259257E-2</v>
      </c>
      <c r="J26" s="123">
        <f t="shared" si="4"/>
        <v>5.0925495919856692E-2</v>
      </c>
    </row>
    <row r="27" spans="2:10" s="1" customFormat="1" x14ac:dyDescent="0.25">
      <c r="B27" s="8" t="s">
        <v>101</v>
      </c>
      <c r="C27" s="97">
        <v>9.0821759259259213E-2</v>
      </c>
      <c r="D27" s="95">
        <f t="shared" si="0"/>
        <v>9.3719022083149209E-2</v>
      </c>
      <c r="E27" s="97">
        <v>5.0891203703703716E-2</v>
      </c>
      <c r="F27" s="95">
        <f t="shared" si="1"/>
        <v>0.13140671229192197</v>
      </c>
      <c r="G27" s="97">
        <v>1.7418981481481483E-2</v>
      </c>
      <c r="H27" s="95">
        <f t="shared" si="2"/>
        <v>4.4871794871794872E-2</v>
      </c>
      <c r="I27" s="122">
        <f t="shared" si="3"/>
        <v>0.15913194444444442</v>
      </c>
      <c r="J27" s="123">
        <f t="shared" si="4"/>
        <v>9.121608173555365E-2</v>
      </c>
    </row>
    <row r="28" spans="2:10" s="1" customFormat="1" x14ac:dyDescent="0.25">
      <c r="B28" s="8" t="s">
        <v>17</v>
      </c>
      <c r="C28" s="97">
        <v>1.6203703703703705E-3</v>
      </c>
      <c r="D28" s="95">
        <f t="shared" si="0"/>
        <v>1.6720610541150628E-3</v>
      </c>
      <c r="E28" s="97"/>
      <c r="F28" s="95"/>
      <c r="G28" s="97"/>
      <c r="H28" s="95"/>
      <c r="I28" s="122">
        <f t="shared" si="3"/>
        <v>1.6203703703703705E-3</v>
      </c>
      <c r="J28" s="123">
        <f t="shared" si="4"/>
        <v>9.2881310953360345E-4</v>
      </c>
    </row>
    <row r="29" spans="2:10" s="1" customFormat="1" x14ac:dyDescent="0.25">
      <c r="B29" s="18"/>
      <c r="C29" s="105"/>
      <c r="D29" s="105"/>
      <c r="E29" s="105"/>
      <c r="F29" s="105"/>
      <c r="G29" s="105"/>
      <c r="H29" s="105"/>
      <c r="I29" s="105"/>
      <c r="J29" s="106"/>
    </row>
    <row r="30" spans="2:10" s="1" customFormat="1" x14ac:dyDescent="0.25">
      <c r="B30" s="11" t="s">
        <v>29</v>
      </c>
      <c r="C30" s="100">
        <f t="shared" ref="C30:J30" si="5">SUM(C7:C28)</f>
        <v>0.96908564814814768</v>
      </c>
      <c r="D30" s="124">
        <f t="shared" si="5"/>
        <v>1.0000000000000002</v>
      </c>
      <c r="E30" s="100">
        <f t="shared" si="5"/>
        <v>0.38728009259259261</v>
      </c>
      <c r="F30" s="124">
        <f t="shared" si="5"/>
        <v>1.0000000000000002</v>
      </c>
      <c r="G30" s="100">
        <f t="shared" si="5"/>
        <v>0.38819444444444445</v>
      </c>
      <c r="H30" s="124">
        <f t="shared" si="5"/>
        <v>1.0000000000000002</v>
      </c>
      <c r="I30" s="100">
        <f t="shared" si="5"/>
        <v>1.7445601851851849</v>
      </c>
      <c r="J30" s="121">
        <f t="shared" si="5"/>
        <v>1</v>
      </c>
    </row>
    <row r="31" spans="2:10" s="1" customFormat="1" ht="66" customHeight="1" thickBot="1" x14ac:dyDescent="0.3">
      <c r="B31" s="184" t="s">
        <v>32</v>
      </c>
      <c r="C31" s="185"/>
      <c r="D31" s="185"/>
      <c r="E31" s="185"/>
      <c r="F31" s="185"/>
      <c r="G31" s="185"/>
      <c r="H31" s="185"/>
      <c r="I31" s="185"/>
      <c r="J31" s="186"/>
    </row>
    <row r="32" spans="2:1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&amp;R23</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B4" zoomScale="110" zoomScaleNormal="110" zoomScaleSheetLayoutView="110" zoomScalePageLayoutView="110" workbookViewId="0">
      <selection activeCell="H22" sqref="H22"/>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62" t="s">
        <v>115</v>
      </c>
      <c r="C3" s="163"/>
      <c r="D3" s="163"/>
      <c r="E3" s="163"/>
      <c r="F3" s="163"/>
      <c r="G3" s="163"/>
      <c r="H3" s="163"/>
      <c r="I3" s="163"/>
      <c r="J3" s="164"/>
    </row>
    <row r="4" spans="2:10" x14ac:dyDescent="0.25">
      <c r="B4" s="165" t="s">
        <v>133</v>
      </c>
      <c r="C4" s="166"/>
      <c r="D4" s="166"/>
      <c r="E4" s="166"/>
      <c r="F4" s="166"/>
      <c r="G4" s="166"/>
      <c r="H4" s="166"/>
      <c r="I4" s="166"/>
      <c r="J4" s="167"/>
    </row>
    <row r="5" spans="2:10" x14ac:dyDescent="0.25">
      <c r="B5" s="2"/>
      <c r="C5" s="168" t="s">
        <v>19</v>
      </c>
      <c r="D5" s="166"/>
      <c r="E5" s="172" t="s">
        <v>20</v>
      </c>
      <c r="F5" s="172"/>
      <c r="G5" s="166" t="s">
        <v>21</v>
      </c>
      <c r="H5" s="166"/>
      <c r="I5" s="168" t="s">
        <v>22</v>
      </c>
      <c r="J5" s="167"/>
    </row>
    <row r="6" spans="2:10" x14ac:dyDescent="0.25">
      <c r="B6" s="3" t="s">
        <v>23</v>
      </c>
      <c r="C6" s="4" t="s">
        <v>24</v>
      </c>
      <c r="D6" s="5" t="s">
        <v>25</v>
      </c>
      <c r="E6" s="4" t="s">
        <v>24</v>
      </c>
      <c r="F6" s="5" t="s">
        <v>25</v>
      </c>
      <c r="G6" s="6" t="s">
        <v>24</v>
      </c>
      <c r="H6" s="5" t="s">
        <v>25</v>
      </c>
      <c r="I6" s="4" t="s">
        <v>24</v>
      </c>
      <c r="J6" s="7" t="s">
        <v>25</v>
      </c>
    </row>
    <row r="7" spans="2:10" x14ac:dyDescent="0.25">
      <c r="B7" s="8" t="s">
        <v>10</v>
      </c>
      <c r="C7" s="94">
        <v>1.862268518518519E-2</v>
      </c>
      <c r="D7" s="95">
        <f t="shared" ref="D7:D28" si="0">C7/C$30</f>
        <v>1.5957394055399636E-2</v>
      </c>
      <c r="E7" s="94">
        <v>1.0763888888888887E-2</v>
      </c>
      <c r="F7" s="95">
        <f t="shared" ref="F7:F28" si="1">E7/E$30</f>
        <v>2.3319375141044599E-2</v>
      </c>
      <c r="G7" s="94">
        <v>9.2245370370370363E-3</v>
      </c>
      <c r="H7" s="95">
        <f t="shared" ref="H7:H28" si="2">G7/G$30</f>
        <v>1.75403847000308E-2</v>
      </c>
      <c r="I7" s="94">
        <f>C7+E7+G7</f>
        <v>3.8611111111111117E-2</v>
      </c>
      <c r="J7" s="96">
        <f>I7/$I$30</f>
        <v>1.7921031426269142E-2</v>
      </c>
    </row>
    <row r="8" spans="2:10" x14ac:dyDescent="0.25">
      <c r="B8" s="8" t="s">
        <v>13</v>
      </c>
      <c r="C8" s="94">
        <v>3.1585648148148154E-2</v>
      </c>
      <c r="D8" s="95">
        <f t="shared" si="0"/>
        <v>2.7065089109500062E-2</v>
      </c>
      <c r="E8" s="94">
        <v>9.6990740740740735E-3</v>
      </c>
      <c r="F8" s="95">
        <f t="shared" si="1"/>
        <v>2.1012512223865996E-2</v>
      </c>
      <c r="G8" s="94">
        <v>1.877314814814815E-2</v>
      </c>
      <c r="H8" s="95">
        <f t="shared" si="2"/>
        <v>3.5696993705708863E-2</v>
      </c>
      <c r="I8" s="94">
        <f t="shared" ref="I8:I28" si="3">C8+E8+G8</f>
        <v>6.005787037037038E-2</v>
      </c>
      <c r="J8" s="96">
        <f t="shared" ref="J8:J28" si="4">I8/$I$30</f>
        <v>2.7875369325812523E-2</v>
      </c>
    </row>
    <row r="9" spans="2:10" x14ac:dyDescent="0.25">
      <c r="B9" s="8" t="s">
        <v>0</v>
      </c>
      <c r="C9" s="94">
        <v>0.28417824074074066</v>
      </c>
      <c r="D9" s="95">
        <f t="shared" si="0"/>
        <v>0.24350646130654258</v>
      </c>
      <c r="E9" s="94">
        <v>0.11339120370370376</v>
      </c>
      <c r="F9" s="95">
        <f t="shared" si="1"/>
        <v>0.24565582608259579</v>
      </c>
      <c r="G9" s="94">
        <v>0.15001157407407428</v>
      </c>
      <c r="H9" s="95">
        <f t="shared" si="2"/>
        <v>0.28524582948193167</v>
      </c>
      <c r="I9" s="94">
        <f t="shared" si="3"/>
        <v>0.5475810185185187</v>
      </c>
      <c r="J9" s="96">
        <f t="shared" si="4"/>
        <v>0.25415525114155263</v>
      </c>
    </row>
    <row r="10" spans="2:10" x14ac:dyDescent="0.25">
      <c r="B10" s="8" t="s">
        <v>8</v>
      </c>
      <c r="C10" s="94">
        <v>4.1226851851851862E-2</v>
      </c>
      <c r="D10" s="95">
        <f t="shared" si="0"/>
        <v>3.5326437305987259E-2</v>
      </c>
      <c r="E10" s="94">
        <v>1.1006944444444441E-2</v>
      </c>
      <c r="F10" s="95">
        <f t="shared" si="1"/>
        <v>2.3845941676487539E-2</v>
      </c>
      <c r="G10" s="94">
        <v>2.0902777777777787E-2</v>
      </c>
      <c r="H10" s="95">
        <f t="shared" si="2"/>
        <v>3.9746467714247981E-2</v>
      </c>
      <c r="I10" s="94">
        <f t="shared" si="3"/>
        <v>7.313657407407409E-2</v>
      </c>
      <c r="J10" s="96">
        <f t="shared" si="4"/>
        <v>3.3945742680633904E-2</v>
      </c>
    </row>
    <row r="11" spans="2:10" x14ac:dyDescent="0.25">
      <c r="B11" s="8" t="s">
        <v>26</v>
      </c>
      <c r="C11" s="94">
        <v>1.4074074074074072E-2</v>
      </c>
      <c r="D11" s="95">
        <f t="shared" si="0"/>
        <v>1.2059783201594747E-2</v>
      </c>
      <c r="E11" s="94">
        <v>4.6296296296296294E-5</v>
      </c>
      <c r="F11" s="95">
        <f t="shared" si="1"/>
        <v>1.0029838770341765E-4</v>
      </c>
      <c r="G11" s="94">
        <v>1.2175925925925929E-2</v>
      </c>
      <c r="H11" s="95">
        <f t="shared" si="2"/>
        <v>2.3152427483604025E-2</v>
      </c>
      <c r="I11" s="94">
        <f t="shared" si="3"/>
        <v>2.6296296296296297E-2</v>
      </c>
      <c r="J11" s="96">
        <f t="shared" si="4"/>
        <v>1.2205210851463874E-2</v>
      </c>
    </row>
    <row r="12" spans="2:10" x14ac:dyDescent="0.25">
      <c r="B12" s="8" t="s">
        <v>3</v>
      </c>
      <c r="C12" s="94">
        <v>9.5092592592592784E-2</v>
      </c>
      <c r="D12" s="95">
        <f t="shared" si="0"/>
        <v>8.1482877289722574E-2</v>
      </c>
      <c r="E12" s="94">
        <v>3.0266203703703708E-2</v>
      </c>
      <c r="F12" s="95">
        <f t="shared" si="1"/>
        <v>6.5570070961109297E-2</v>
      </c>
      <c r="G12" s="94">
        <v>4.9224537037037067E-2</v>
      </c>
      <c r="H12" s="95">
        <f t="shared" si="2"/>
        <v>9.3600070425634938E-2</v>
      </c>
      <c r="I12" s="94">
        <f t="shared" si="3"/>
        <v>0.17458333333333353</v>
      </c>
      <c r="J12" s="96">
        <f t="shared" si="4"/>
        <v>8.1031426269137882E-2</v>
      </c>
    </row>
    <row r="13" spans="2:10" x14ac:dyDescent="0.25">
      <c r="B13" s="8" t="s">
        <v>7</v>
      </c>
      <c r="C13" s="94">
        <v>2.0868055555555556E-2</v>
      </c>
      <c r="D13" s="95">
        <f t="shared" si="0"/>
        <v>1.7881405520127742E-2</v>
      </c>
      <c r="E13" s="94">
        <v>8.0324074074074082E-3</v>
      </c>
      <c r="F13" s="95">
        <f t="shared" si="1"/>
        <v>1.7401770266542965E-2</v>
      </c>
      <c r="G13" s="94">
        <v>8.7731481481481462E-3</v>
      </c>
      <c r="H13" s="95">
        <f t="shared" si="2"/>
        <v>1.6682072274307836E-2</v>
      </c>
      <c r="I13" s="94">
        <f t="shared" si="3"/>
        <v>3.7673611111111109E-2</v>
      </c>
      <c r="J13" s="96">
        <f t="shared" si="4"/>
        <v>1.7485898468976632E-2</v>
      </c>
    </row>
    <row r="14" spans="2:10" x14ac:dyDescent="0.25">
      <c r="B14" s="8" t="s">
        <v>2</v>
      </c>
      <c r="C14" s="94">
        <v>6.3541666666666663E-2</v>
      </c>
      <c r="D14" s="95">
        <f t="shared" si="0"/>
        <v>5.4447540934831555E-2</v>
      </c>
      <c r="E14" s="94">
        <v>2.9178240740740737E-2</v>
      </c>
      <c r="F14" s="95">
        <f t="shared" si="1"/>
        <v>6.3213058850078968E-2</v>
      </c>
      <c r="G14" s="94">
        <v>1.4571759259259258E-2</v>
      </c>
      <c r="H14" s="95">
        <f t="shared" si="2"/>
        <v>2.7708085743210511E-2</v>
      </c>
      <c r="I14" s="94">
        <f t="shared" si="3"/>
        <v>0.10729166666666666</v>
      </c>
      <c r="J14" s="96">
        <f t="shared" si="4"/>
        <v>4.979854955680902E-2</v>
      </c>
    </row>
    <row r="15" spans="2:10" x14ac:dyDescent="0.25">
      <c r="B15" s="8" t="s">
        <v>9</v>
      </c>
      <c r="C15" s="94">
        <v>6.5729166666666672E-2</v>
      </c>
      <c r="D15" s="95">
        <f t="shared" si="0"/>
        <v>5.6321964475211005E-2</v>
      </c>
      <c r="E15" s="94">
        <v>2.1712962962962972E-2</v>
      </c>
      <c r="F15" s="95">
        <f t="shared" si="1"/>
        <v>4.70399438329029E-2</v>
      </c>
      <c r="G15" s="94">
        <v>6.099537037037037E-3</v>
      </c>
      <c r="H15" s="95">
        <f t="shared" si="2"/>
        <v>1.1598221752717984E-2</v>
      </c>
      <c r="I15" s="94">
        <f t="shared" si="3"/>
        <v>9.354166666666669E-2</v>
      </c>
      <c r="J15" s="96">
        <f t="shared" si="4"/>
        <v>4.3416599516518946E-2</v>
      </c>
    </row>
    <row r="16" spans="2:10" x14ac:dyDescent="0.25">
      <c r="B16" s="8" t="s">
        <v>1</v>
      </c>
      <c r="C16" s="94">
        <v>1.7500000000000002E-2</v>
      </c>
      <c r="D16" s="95">
        <f t="shared" si="0"/>
        <v>1.4995388323035578E-2</v>
      </c>
      <c r="E16" s="94">
        <v>7.6388888888888869E-3</v>
      </c>
      <c r="F16" s="95">
        <f t="shared" si="1"/>
        <v>1.6549233971063906E-2</v>
      </c>
      <c r="G16" s="94">
        <v>1.300925925925926E-2</v>
      </c>
      <c r="H16" s="95">
        <f t="shared" si="2"/>
        <v>2.4737004269554108E-2</v>
      </c>
      <c r="I16" s="94">
        <f t="shared" si="3"/>
        <v>3.8148148148148146E-2</v>
      </c>
      <c r="J16" s="96">
        <f t="shared" si="4"/>
        <v>1.7706150953532097E-2</v>
      </c>
    </row>
    <row r="17" spans="2:10" x14ac:dyDescent="0.25">
      <c r="B17" s="8" t="s">
        <v>27</v>
      </c>
      <c r="C17" s="94">
        <v>2.1712962962962965E-2</v>
      </c>
      <c r="D17" s="95">
        <f t="shared" si="0"/>
        <v>1.8605389215618218E-2</v>
      </c>
      <c r="E17" s="94">
        <v>1.2673611111111109E-2</v>
      </c>
      <c r="F17" s="95">
        <f t="shared" si="1"/>
        <v>2.7456683633810579E-2</v>
      </c>
      <c r="G17" s="94">
        <v>1.1412037037037038E-2</v>
      </c>
      <c r="H17" s="95">
        <f t="shared" si="2"/>
        <v>2.1699898763149778E-2</v>
      </c>
      <c r="I17" s="94">
        <f t="shared" si="3"/>
        <v>4.5798611111111116E-2</v>
      </c>
      <c r="J17" s="96">
        <f t="shared" si="4"/>
        <v>2.1257050765511688E-2</v>
      </c>
    </row>
    <row r="18" spans="2:10" x14ac:dyDescent="0.25">
      <c r="B18" s="8" t="s">
        <v>16</v>
      </c>
      <c r="C18" s="94">
        <v>1.8831018518518518E-2</v>
      </c>
      <c r="D18" s="95">
        <f t="shared" si="0"/>
        <v>1.6135910583054816E-2</v>
      </c>
      <c r="E18" s="94">
        <v>1.0949074074074075E-2</v>
      </c>
      <c r="F18" s="95">
        <f t="shared" si="1"/>
        <v>2.3720568691858276E-2</v>
      </c>
      <c r="G18" s="94">
        <v>1.6284722222222225E-2</v>
      </c>
      <c r="H18" s="95">
        <f t="shared" si="2"/>
        <v>3.0965271358774582E-2</v>
      </c>
      <c r="I18" s="94">
        <f t="shared" si="3"/>
        <v>4.6064814814814822E-2</v>
      </c>
      <c r="J18" s="96">
        <f t="shared" si="4"/>
        <v>2.1380607037335485E-2</v>
      </c>
    </row>
    <row r="19" spans="2:10" x14ac:dyDescent="0.25">
      <c r="B19" s="8" t="s">
        <v>4</v>
      </c>
      <c r="C19" s="94">
        <v>7.0162037037037051E-2</v>
      </c>
      <c r="D19" s="95">
        <f t="shared" si="0"/>
        <v>6.0120399480318568E-2</v>
      </c>
      <c r="E19" s="94">
        <v>3.2418981481481472E-2</v>
      </c>
      <c r="F19" s="95">
        <f t="shared" si="1"/>
        <v>7.0233945989318189E-2</v>
      </c>
      <c r="G19" s="94">
        <v>4.3750000000000025E-2</v>
      </c>
      <c r="H19" s="95">
        <f t="shared" si="2"/>
        <v>8.3190281262379512E-2</v>
      </c>
      <c r="I19" s="94">
        <f t="shared" si="3"/>
        <v>0.14633101851851854</v>
      </c>
      <c r="J19" s="96">
        <f t="shared" si="4"/>
        <v>6.7918345420359932E-2</v>
      </c>
    </row>
    <row r="20" spans="2:10" x14ac:dyDescent="0.25">
      <c r="B20" s="8" t="s">
        <v>14</v>
      </c>
      <c r="C20" s="94">
        <v>3.5474537037037027E-2</v>
      </c>
      <c r="D20" s="95">
        <f t="shared" si="0"/>
        <v>3.0397397625730176E-2</v>
      </c>
      <c r="E20" s="94">
        <v>1.0844907407407407E-2</v>
      </c>
      <c r="F20" s="95">
        <f t="shared" si="1"/>
        <v>2.3494897319525584E-2</v>
      </c>
      <c r="G20" s="94">
        <v>9.4907407407407388E-3</v>
      </c>
      <c r="H20" s="95">
        <f t="shared" si="2"/>
        <v>1.8046568951098185E-2</v>
      </c>
      <c r="I20" s="94">
        <f t="shared" si="3"/>
        <v>5.5810185185185171E-2</v>
      </c>
      <c r="J20" s="96">
        <f t="shared" si="4"/>
        <v>2.590384098845017E-2</v>
      </c>
    </row>
    <row r="21" spans="2:10" x14ac:dyDescent="0.25">
      <c r="B21" s="8" t="s">
        <v>11</v>
      </c>
      <c r="C21" s="94">
        <v>2.9837962962962962E-2</v>
      </c>
      <c r="D21" s="95">
        <f t="shared" si="0"/>
        <v>2.5567533794170445E-2</v>
      </c>
      <c r="E21" s="94">
        <v>8.0787037037037025E-3</v>
      </c>
      <c r="F21" s="95">
        <f t="shared" si="1"/>
        <v>1.7502068654246378E-2</v>
      </c>
      <c r="G21" s="94">
        <v>8.6458333333333335E-3</v>
      </c>
      <c r="H21" s="95">
        <f t="shared" si="2"/>
        <v>1.6439984154232132E-2</v>
      </c>
      <c r="I21" s="94">
        <f t="shared" si="3"/>
        <v>4.65625E-2</v>
      </c>
      <c r="J21" s="96">
        <f t="shared" si="4"/>
        <v>2.16116035455278E-2</v>
      </c>
    </row>
    <row r="22" spans="2:10" x14ac:dyDescent="0.25">
      <c r="B22" s="8" t="s">
        <v>15</v>
      </c>
      <c r="C22" s="94">
        <v>1.0358796296296298E-2</v>
      </c>
      <c r="D22" s="95">
        <f t="shared" si="0"/>
        <v>8.8762384584106097E-3</v>
      </c>
      <c r="E22" s="94">
        <v>5.4513888888888893E-3</v>
      </c>
      <c r="F22" s="95">
        <f t="shared" si="1"/>
        <v>1.181013515207743E-2</v>
      </c>
      <c r="G22" s="94">
        <v>4.4675925925925924E-3</v>
      </c>
      <c r="H22" s="95">
        <f t="shared" si="2"/>
        <v>8.4950922135657338E-3</v>
      </c>
      <c r="I22" s="94">
        <f t="shared" si="3"/>
        <v>2.027777777777778E-2</v>
      </c>
      <c r="J22" s="96">
        <f t="shared" si="4"/>
        <v>9.4117647058823539E-3</v>
      </c>
    </row>
    <row r="23" spans="2:10" x14ac:dyDescent="0.25">
      <c r="B23" s="8" t="s">
        <v>91</v>
      </c>
      <c r="C23" s="94">
        <v>3.2094907407407405E-2</v>
      </c>
      <c r="D23" s="95">
        <f t="shared" si="0"/>
        <v>2.7501462843768285E-2</v>
      </c>
      <c r="E23" s="94">
        <v>1.3229166666666669E-2</v>
      </c>
      <c r="F23" s="95">
        <f t="shared" si="1"/>
        <v>2.8660264286251597E-2</v>
      </c>
      <c r="G23" s="94">
        <v>3.081018518518518E-2</v>
      </c>
      <c r="H23" s="95">
        <f t="shared" si="2"/>
        <v>5.8585325058321189E-2</v>
      </c>
      <c r="I23" s="94">
        <f t="shared" si="3"/>
        <v>7.6134259259259249E-2</v>
      </c>
      <c r="J23" s="96">
        <f t="shared" si="4"/>
        <v>3.5337093741606228E-2</v>
      </c>
    </row>
    <row r="24" spans="2:10" x14ac:dyDescent="0.25">
      <c r="B24" s="8" t="s">
        <v>12</v>
      </c>
      <c r="C24" s="94">
        <v>5.6250000000000001E-2</v>
      </c>
      <c r="D24" s="95">
        <f t="shared" si="0"/>
        <v>4.8199462466900066E-2</v>
      </c>
      <c r="E24" s="94">
        <v>2.8900462962962968E-2</v>
      </c>
      <c r="F24" s="95">
        <f t="shared" si="1"/>
        <v>6.2611268523858482E-2</v>
      </c>
      <c r="G24" s="94">
        <v>3.0636574074074076E-2</v>
      </c>
      <c r="H24" s="95">
        <f t="shared" si="2"/>
        <v>5.8255204894581601E-2</v>
      </c>
      <c r="I24" s="94">
        <f t="shared" si="3"/>
        <v>0.11578703703703705</v>
      </c>
      <c r="J24" s="96">
        <f t="shared" si="4"/>
        <v>5.3741606231533713E-2</v>
      </c>
    </row>
    <row r="25" spans="2:10" x14ac:dyDescent="0.25">
      <c r="B25" s="8" t="s">
        <v>5</v>
      </c>
      <c r="C25" s="94">
        <v>6.2430555555555552E-2</v>
      </c>
      <c r="D25" s="95">
        <f t="shared" si="0"/>
        <v>5.3495452787337229E-2</v>
      </c>
      <c r="E25" s="94">
        <v>3.3749999999999995E-2</v>
      </c>
      <c r="F25" s="95">
        <f t="shared" si="1"/>
        <v>7.311752463579145E-2</v>
      </c>
      <c r="G25" s="94">
        <v>3.6817129629629616E-2</v>
      </c>
      <c r="H25" s="95">
        <f t="shared" si="2"/>
        <v>7.0007482723711364E-2</v>
      </c>
      <c r="I25" s="94">
        <f t="shared" si="3"/>
        <v>0.13299768518518518</v>
      </c>
      <c r="J25" s="96">
        <f t="shared" si="4"/>
        <v>6.1729787805533169E-2</v>
      </c>
    </row>
    <row r="26" spans="2:10" x14ac:dyDescent="0.25">
      <c r="B26" s="8" t="s">
        <v>6</v>
      </c>
      <c r="C26" s="94">
        <v>7.7245370370370381E-2</v>
      </c>
      <c r="D26" s="95">
        <f t="shared" si="0"/>
        <v>6.618996142059487E-2</v>
      </c>
      <c r="E26" s="94">
        <v>8.611111111111111E-3</v>
      </c>
      <c r="F26" s="95">
        <f t="shared" si="1"/>
        <v>1.8655500112835684E-2</v>
      </c>
      <c r="G26" s="94">
        <v>9.8611111111111104E-3</v>
      </c>
      <c r="H26" s="95">
        <f t="shared" si="2"/>
        <v>1.8750825300409339E-2</v>
      </c>
      <c r="I26" s="94">
        <f t="shared" si="3"/>
        <v>9.5717592592592604E-2</v>
      </c>
      <c r="J26" s="96">
        <f t="shared" si="4"/>
        <v>4.442653773838303E-2</v>
      </c>
    </row>
    <row r="27" spans="2:10" x14ac:dyDescent="0.25">
      <c r="B27" s="8" t="s">
        <v>101</v>
      </c>
      <c r="C27" s="94">
        <v>9.5405092592592514E-2</v>
      </c>
      <c r="D27" s="95">
        <f t="shared" si="0"/>
        <v>8.1750652081205133E-2</v>
      </c>
      <c r="E27" s="94">
        <v>5.3356481481481477E-2</v>
      </c>
      <c r="F27" s="95">
        <f t="shared" si="1"/>
        <v>0.11559389182818883</v>
      </c>
      <c r="G27" s="94">
        <v>1.9999999999999997E-2</v>
      </c>
      <c r="H27" s="95">
        <f t="shared" si="2"/>
        <v>3.8029842862802032E-2</v>
      </c>
      <c r="I27" s="94">
        <f t="shared" si="3"/>
        <v>0.16876157407407397</v>
      </c>
      <c r="J27" s="96">
        <f t="shared" si="4"/>
        <v>7.8329304324469468E-2</v>
      </c>
    </row>
    <row r="28" spans="2:10" x14ac:dyDescent="0.25">
      <c r="B28" s="8" t="s">
        <v>17</v>
      </c>
      <c r="C28" s="94">
        <v>4.803240740740739E-3</v>
      </c>
      <c r="D28" s="95">
        <f t="shared" si="0"/>
        <v>4.115797720938996E-3</v>
      </c>
      <c r="E28" s="94">
        <v>1.5856481481481481E-3</v>
      </c>
      <c r="F28" s="95">
        <f t="shared" si="1"/>
        <v>3.4352197788420544E-3</v>
      </c>
      <c r="G28" s="94">
        <v>9.6064814814814819E-4</v>
      </c>
      <c r="H28" s="95">
        <f t="shared" si="2"/>
        <v>1.8266649060257926E-3</v>
      </c>
      <c r="I28" s="94">
        <f t="shared" si="3"/>
        <v>7.3495370370370346E-3</v>
      </c>
      <c r="J28" s="96">
        <f t="shared" si="4"/>
        <v>3.4112275047005094E-3</v>
      </c>
    </row>
    <row r="29" spans="2:10" x14ac:dyDescent="0.25">
      <c r="B29" s="18"/>
      <c r="C29" s="105"/>
      <c r="D29" s="105"/>
      <c r="E29" s="105"/>
      <c r="F29" s="105"/>
      <c r="G29" s="105"/>
      <c r="H29" s="105"/>
      <c r="I29" s="105"/>
      <c r="J29" s="106"/>
    </row>
    <row r="30" spans="2:10" x14ac:dyDescent="0.25">
      <c r="B30" s="11" t="s">
        <v>29</v>
      </c>
      <c r="C30" s="119">
        <f t="shared" ref="C30:J30" si="5">SUM(C7:C28)</f>
        <v>1.1670254629629628</v>
      </c>
      <c r="D30" s="120">
        <f t="shared" si="5"/>
        <v>1.0000000000000002</v>
      </c>
      <c r="E30" s="119">
        <f t="shared" si="5"/>
        <v>0.46158564814814823</v>
      </c>
      <c r="F30" s="120">
        <f t="shared" si="5"/>
        <v>0.99999999999999989</v>
      </c>
      <c r="G30" s="119">
        <f t="shared" si="5"/>
        <v>0.52590277777777805</v>
      </c>
      <c r="H30" s="120">
        <f t="shared" si="5"/>
        <v>0.99999999999999989</v>
      </c>
      <c r="I30" s="119">
        <f t="shared" si="5"/>
        <v>2.1545138888888888</v>
      </c>
      <c r="J30" s="121">
        <f t="shared" si="5"/>
        <v>1.0000000000000002</v>
      </c>
    </row>
    <row r="31" spans="2:10" x14ac:dyDescent="0.25">
      <c r="B31" s="8"/>
      <c r="C31" s="9"/>
      <c r="D31" s="9"/>
      <c r="E31" s="9"/>
      <c r="F31" s="9"/>
      <c r="G31" s="9"/>
      <c r="H31" s="9"/>
      <c r="I31" s="9"/>
      <c r="J31" s="10"/>
    </row>
    <row r="32" spans="2:10" ht="66" customHeight="1" thickBot="1" x14ac:dyDescent="0.3">
      <c r="B32" s="159" t="s">
        <v>34</v>
      </c>
      <c r="C32" s="170"/>
      <c r="D32" s="170"/>
      <c r="E32" s="170"/>
      <c r="F32" s="170"/>
      <c r="G32" s="170"/>
      <c r="H32" s="170"/>
      <c r="I32" s="170"/>
      <c r="J32" s="171"/>
    </row>
    <row r="34" spans="3:3" x14ac:dyDescent="0.25">
      <c r="C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&amp;R24</oddHeader>
  </headerFooter>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4" zoomScale="110" zoomScaleNormal="110" zoomScaleSheetLayoutView="100" zoomScalePageLayoutView="110" workbookViewId="0">
      <selection activeCell="H22" sqref="H22"/>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2" t="s">
        <v>116</v>
      </c>
      <c r="C3" s="163"/>
      <c r="D3" s="163"/>
      <c r="E3" s="163"/>
      <c r="F3" s="163"/>
      <c r="G3" s="163"/>
      <c r="H3" s="164"/>
    </row>
    <row r="4" spans="2:8" s="1" customFormat="1" x14ac:dyDescent="0.25">
      <c r="B4" s="165" t="s">
        <v>133</v>
      </c>
      <c r="C4" s="166"/>
      <c r="D4" s="166"/>
      <c r="E4" s="166"/>
      <c r="F4" s="166"/>
      <c r="G4" s="166"/>
      <c r="H4" s="167"/>
    </row>
    <row r="5" spans="2:8" s="1" customFormat="1" x14ac:dyDescent="0.25">
      <c r="B5" s="2"/>
      <c r="C5" s="172" t="s">
        <v>36</v>
      </c>
      <c r="D5" s="172"/>
      <c r="E5" s="172" t="s">
        <v>37</v>
      </c>
      <c r="F5" s="172"/>
      <c r="G5" s="166" t="s">
        <v>38</v>
      </c>
      <c r="H5" s="167"/>
    </row>
    <row r="6" spans="2:8" s="1" customFormat="1" x14ac:dyDescent="0.25">
      <c r="B6" s="3" t="s">
        <v>23</v>
      </c>
      <c r="C6" s="5" t="s">
        <v>24</v>
      </c>
      <c r="D6" s="5" t="s">
        <v>25</v>
      </c>
      <c r="E6" s="5" t="s">
        <v>24</v>
      </c>
      <c r="F6" s="5" t="s">
        <v>25</v>
      </c>
      <c r="G6" s="6" t="s">
        <v>24</v>
      </c>
      <c r="H6" s="7" t="s">
        <v>25</v>
      </c>
    </row>
    <row r="7" spans="2:8" s="1" customFormat="1" x14ac:dyDescent="0.25">
      <c r="B7" s="8" t="s">
        <v>10</v>
      </c>
      <c r="C7" s="97">
        <v>1.3831018518518515E-2</v>
      </c>
      <c r="D7" s="95">
        <f t="shared" ref="D7:D28" si="0">C7/C$30</f>
        <v>1.988782931416112E-2</v>
      </c>
      <c r="E7" s="97">
        <v>1.0416666666666667E-4</v>
      </c>
      <c r="F7" s="95">
        <f t="shared" ref="F7:F28" si="1">E7/E$30</f>
        <v>1.3603385731559851E-3</v>
      </c>
      <c r="G7" s="98">
        <f>E7+C7</f>
        <v>1.3935185185185182E-2</v>
      </c>
      <c r="H7" s="96">
        <f>G7/$G$30</f>
        <v>1.805016266134956E-2</v>
      </c>
    </row>
    <row r="8" spans="2:8" s="1" customFormat="1" x14ac:dyDescent="0.25">
      <c r="B8" s="8" t="s">
        <v>13</v>
      </c>
      <c r="C8" s="97">
        <v>2.8946759259259262E-2</v>
      </c>
      <c r="D8" s="95">
        <f t="shared" si="0"/>
        <v>4.1622980012315465E-2</v>
      </c>
      <c r="E8" s="97">
        <v>9.2592592592592588E-5</v>
      </c>
      <c r="F8" s="95">
        <f t="shared" si="1"/>
        <v>1.2091898428053199E-3</v>
      </c>
      <c r="G8" s="98">
        <f t="shared" ref="G8:G27" si="2">E8+C8</f>
        <v>2.9039351851851854E-2</v>
      </c>
      <c r="H8" s="96">
        <f t="shared" ref="H8:H27" si="3">G8/$G$30</f>
        <v>3.7614500097446893E-2</v>
      </c>
    </row>
    <row r="9" spans="2:8" s="1" customFormat="1" x14ac:dyDescent="0.25">
      <c r="B9" s="8" t="s">
        <v>0</v>
      </c>
      <c r="C9" s="97">
        <v>0.17787037037037054</v>
      </c>
      <c r="D9" s="95">
        <f t="shared" si="0"/>
        <v>0.25576247774060962</v>
      </c>
      <c r="E9" s="97">
        <v>3.3773148148148156E-2</v>
      </c>
      <c r="F9" s="95">
        <f t="shared" si="1"/>
        <v>0.44105199516324056</v>
      </c>
      <c r="G9" s="98">
        <f t="shared" si="2"/>
        <v>0.2116435185185187</v>
      </c>
      <c r="H9" s="96">
        <f t="shared" si="3"/>
        <v>0.27414059337660995</v>
      </c>
    </row>
    <row r="10" spans="2:8" s="1" customFormat="1" x14ac:dyDescent="0.25">
      <c r="B10" s="8" t="s">
        <v>8</v>
      </c>
      <c r="C10" s="97">
        <v>1.9363425925925926E-2</v>
      </c>
      <c r="D10" s="95">
        <f t="shared" si="0"/>
        <v>2.7842961039825576E-2</v>
      </c>
      <c r="E10" s="97">
        <v>3.1249999999999997E-3</v>
      </c>
      <c r="F10" s="95">
        <f t="shared" si="1"/>
        <v>4.081015719467955E-2</v>
      </c>
      <c r="G10" s="98">
        <f t="shared" si="2"/>
        <v>2.2488425925925926E-2</v>
      </c>
      <c r="H10" s="96">
        <f t="shared" si="3"/>
        <v>2.9129124627078239E-2</v>
      </c>
    </row>
    <row r="11" spans="2:8" s="1" customFormat="1" x14ac:dyDescent="0.25">
      <c r="B11" s="8" t="s">
        <v>26</v>
      </c>
      <c r="C11" s="97">
        <v>2.0486111111111113E-3</v>
      </c>
      <c r="D11" s="95">
        <f t="shared" si="0"/>
        <v>2.9457286933945769E-3</v>
      </c>
      <c r="E11" s="97"/>
      <c r="F11" s="95"/>
      <c r="G11" s="98">
        <f t="shared" si="2"/>
        <v>2.0486111111111113E-3</v>
      </c>
      <c r="H11" s="96">
        <f t="shared" si="3"/>
        <v>2.6535538131718214E-3</v>
      </c>
    </row>
    <row r="12" spans="2:8" s="1" customFormat="1" x14ac:dyDescent="0.25">
      <c r="B12" s="8" t="s">
        <v>3</v>
      </c>
      <c r="C12" s="97">
        <v>2.8344907407407412E-2</v>
      </c>
      <c r="D12" s="95">
        <f t="shared" si="0"/>
        <v>4.0757568192787121E-2</v>
      </c>
      <c r="E12" s="97">
        <v>7.395833333333335E-3</v>
      </c>
      <c r="F12" s="95">
        <f t="shared" si="1"/>
        <v>9.6584038694074961E-2</v>
      </c>
      <c r="G12" s="98">
        <f t="shared" si="2"/>
        <v>3.5740740740740747E-2</v>
      </c>
      <c r="H12" s="96">
        <f t="shared" si="3"/>
        <v>4.6294769350703868E-2</v>
      </c>
    </row>
    <row r="13" spans="2:8" s="1" customFormat="1" x14ac:dyDescent="0.25">
      <c r="B13" s="8" t="s">
        <v>7</v>
      </c>
      <c r="C13" s="97">
        <v>1.6400462962962964E-2</v>
      </c>
      <c r="D13" s="95">
        <f t="shared" si="0"/>
        <v>2.3582472082147546E-2</v>
      </c>
      <c r="E13" s="97">
        <v>4.5833333333333334E-3</v>
      </c>
      <c r="F13" s="95">
        <f t="shared" si="1"/>
        <v>5.9854897218863341E-2</v>
      </c>
      <c r="G13" s="98">
        <f t="shared" si="2"/>
        <v>2.0983796296296299E-2</v>
      </c>
      <c r="H13" s="96">
        <f t="shared" si="3"/>
        <v>2.7180186798194984E-2</v>
      </c>
    </row>
    <row r="14" spans="2:8" s="1" customFormat="1" x14ac:dyDescent="0.25">
      <c r="B14" s="8" t="s">
        <v>2</v>
      </c>
      <c r="C14" s="97">
        <v>2.4942129629629623E-2</v>
      </c>
      <c r="D14" s="95">
        <f t="shared" si="0"/>
        <v>3.5864662905453738E-2</v>
      </c>
      <c r="E14" s="97">
        <v>3.7847222222222214E-3</v>
      </c>
      <c r="F14" s="95">
        <f t="shared" si="1"/>
        <v>4.9425634824667448E-2</v>
      </c>
      <c r="G14" s="98">
        <f t="shared" si="2"/>
        <v>2.8726851851851844E-2</v>
      </c>
      <c r="H14" s="96">
        <f t="shared" si="3"/>
        <v>3.7209720702217279E-2</v>
      </c>
    </row>
    <row r="15" spans="2:8" s="1" customFormat="1" x14ac:dyDescent="0.25">
      <c r="B15" s="8" t="s">
        <v>9</v>
      </c>
      <c r="C15" s="97">
        <v>1.402777777777778E-2</v>
      </c>
      <c r="D15" s="95">
        <f t="shared" si="0"/>
        <v>2.0170752409006936E-2</v>
      </c>
      <c r="E15" s="97">
        <v>1.7939814814814815E-3</v>
      </c>
      <c r="F15" s="95">
        <f t="shared" si="1"/>
        <v>2.3428053204353077E-2</v>
      </c>
      <c r="G15" s="98">
        <f t="shared" si="2"/>
        <v>1.5821759259259261E-2</v>
      </c>
      <c r="H15" s="96">
        <f t="shared" si="3"/>
        <v>2.0493830862180113E-2</v>
      </c>
    </row>
    <row r="16" spans="2:8" s="1" customFormat="1" x14ac:dyDescent="0.25">
      <c r="B16" s="8" t="s">
        <v>1</v>
      </c>
      <c r="C16" s="97">
        <v>1.3078703703703705E-3</v>
      </c>
      <c r="D16" s="95">
        <f t="shared" si="0"/>
        <v>1.8806064539750691E-3</v>
      </c>
      <c r="E16" s="97">
        <v>2.0486111111111113E-3</v>
      </c>
      <c r="F16" s="95">
        <f t="shared" si="1"/>
        <v>2.6753325272067707E-2</v>
      </c>
      <c r="G16" s="98">
        <f t="shared" si="2"/>
        <v>3.356481481481482E-3</v>
      </c>
      <c r="H16" s="96">
        <f t="shared" si="3"/>
        <v>4.3476305413549616E-3</v>
      </c>
    </row>
    <row r="17" spans="2:8" s="1" customFormat="1" x14ac:dyDescent="0.25">
      <c r="B17" s="8" t="s">
        <v>27</v>
      </c>
      <c r="C17" s="97"/>
      <c r="D17" s="95"/>
      <c r="E17" s="97">
        <v>1.0069444444444444E-3</v>
      </c>
      <c r="F17" s="95">
        <f t="shared" si="1"/>
        <v>1.3149939540507855E-2</v>
      </c>
      <c r="G17" s="98">
        <f t="shared" si="2"/>
        <v>1.0069444444444444E-3</v>
      </c>
      <c r="H17" s="96">
        <f t="shared" si="3"/>
        <v>1.3042891624064884E-3</v>
      </c>
    </row>
    <row r="18" spans="2:8" s="1" customFormat="1" x14ac:dyDescent="0.25">
      <c r="B18" s="8" t="s">
        <v>16</v>
      </c>
      <c r="C18" s="97">
        <v>3.5138888888888886E-2</v>
      </c>
      <c r="D18" s="95">
        <f t="shared" si="0"/>
        <v>5.0526736232462906E-2</v>
      </c>
      <c r="E18" s="97"/>
      <c r="F18" s="95"/>
      <c r="G18" s="98">
        <f t="shared" si="2"/>
        <v>3.5138888888888886E-2</v>
      </c>
      <c r="H18" s="96">
        <f t="shared" si="3"/>
        <v>4.5515194219150554E-2</v>
      </c>
    </row>
    <row r="19" spans="2:8" s="1" customFormat="1" x14ac:dyDescent="0.25">
      <c r="B19" s="8" t="s">
        <v>4</v>
      </c>
      <c r="C19" s="97">
        <v>6.614583333333332E-2</v>
      </c>
      <c r="D19" s="95">
        <f t="shared" si="0"/>
        <v>9.5112087473163867E-2</v>
      </c>
      <c r="E19" s="97">
        <v>1.1111111111111109E-3</v>
      </c>
      <c r="F19" s="95">
        <f t="shared" si="1"/>
        <v>1.4510278113663837E-2</v>
      </c>
      <c r="G19" s="98">
        <f t="shared" si="2"/>
        <v>6.7256944444444425E-2</v>
      </c>
      <c r="H19" s="96">
        <f t="shared" si="3"/>
        <v>8.711752095108162E-2</v>
      </c>
    </row>
    <row r="20" spans="2:8" s="1" customFormat="1" x14ac:dyDescent="0.25">
      <c r="B20" s="8" t="s">
        <v>14</v>
      </c>
      <c r="C20" s="97">
        <v>6.8171296296296296E-3</v>
      </c>
      <c r="D20" s="95">
        <f t="shared" si="0"/>
        <v>9.8024531096576589E-3</v>
      </c>
      <c r="E20" s="97">
        <v>9.6064814814814797E-3</v>
      </c>
      <c r="F20" s="95">
        <f t="shared" si="1"/>
        <v>0.12545344619105192</v>
      </c>
      <c r="G20" s="98">
        <f t="shared" si="2"/>
        <v>1.6423611111111111E-2</v>
      </c>
      <c r="H20" s="96">
        <f t="shared" si="3"/>
        <v>2.1273405993733414E-2</v>
      </c>
    </row>
    <row r="21" spans="2:8" s="1" customFormat="1" x14ac:dyDescent="0.25">
      <c r="B21" s="8" t="s">
        <v>11</v>
      </c>
      <c r="C21" s="97">
        <v>3.8310185185185183E-3</v>
      </c>
      <c r="D21" s="95">
        <f t="shared" si="0"/>
        <v>5.5086790819977678E-3</v>
      </c>
      <c r="E21" s="97">
        <v>3.2291666666666666E-3</v>
      </c>
      <c r="F21" s="95">
        <f t="shared" si="1"/>
        <v>4.2170495767835534E-2</v>
      </c>
      <c r="G21" s="98">
        <f t="shared" si="2"/>
        <v>7.060185185185185E-3</v>
      </c>
      <c r="H21" s="96">
        <f t="shared" si="3"/>
        <v>9.1450159662983654E-3</v>
      </c>
    </row>
    <row r="22" spans="2:8" s="1" customFormat="1" x14ac:dyDescent="0.25">
      <c r="B22" s="8" t="s">
        <v>15</v>
      </c>
      <c r="C22" s="97">
        <v>7.7546296296296304E-4</v>
      </c>
      <c r="D22" s="95">
        <f t="shared" si="0"/>
        <v>1.1150498443922975E-3</v>
      </c>
      <c r="E22" s="97">
        <v>8.3333333333333339E-4</v>
      </c>
      <c r="F22" s="95">
        <f t="shared" si="1"/>
        <v>1.0882708585247881E-2</v>
      </c>
      <c r="G22" s="98">
        <f t="shared" si="2"/>
        <v>1.6087962962962965E-3</v>
      </c>
      <c r="H22" s="96">
        <f t="shared" si="3"/>
        <v>2.0838642939597922E-3</v>
      </c>
    </row>
    <row r="23" spans="2:8" s="1" customFormat="1" x14ac:dyDescent="0.25">
      <c r="B23" s="8" t="s">
        <v>91</v>
      </c>
      <c r="C23" s="97">
        <v>2.7199074074074074E-3</v>
      </c>
      <c r="D23" s="95">
        <f t="shared" si="0"/>
        <v>3.9109957228685059E-3</v>
      </c>
      <c r="E23" s="97">
        <v>2.5000000000000001E-3</v>
      </c>
      <c r="F23" s="95">
        <f t="shared" si="1"/>
        <v>3.2648125755743641E-2</v>
      </c>
      <c r="G23" s="98">
        <f t="shared" si="2"/>
        <v>5.2199074074074075E-3</v>
      </c>
      <c r="H23" s="96">
        <f t="shared" si="3"/>
        <v>6.7613150832796119E-3</v>
      </c>
    </row>
    <row r="24" spans="2:8" s="1" customFormat="1" x14ac:dyDescent="0.25">
      <c r="B24" s="8" t="s">
        <v>12</v>
      </c>
      <c r="C24" s="97">
        <v>5.2083333333333339E-3</v>
      </c>
      <c r="D24" s="95">
        <f t="shared" si="0"/>
        <v>7.4891407459184165E-3</v>
      </c>
      <c r="E24" s="97"/>
      <c r="F24" s="95"/>
      <c r="G24" s="98">
        <f t="shared" si="2"/>
        <v>5.2083333333333339E-3</v>
      </c>
      <c r="H24" s="96">
        <f t="shared" si="3"/>
        <v>6.7463232538266648E-3</v>
      </c>
    </row>
    <row r="25" spans="2:8" s="1" customFormat="1" x14ac:dyDescent="0.25">
      <c r="B25" s="8" t="s">
        <v>5</v>
      </c>
      <c r="C25" s="97">
        <v>7.8472222222222224E-3</v>
      </c>
      <c r="D25" s="95">
        <f t="shared" si="0"/>
        <v>1.1283638723850414E-2</v>
      </c>
      <c r="E25" s="97"/>
      <c r="F25" s="95"/>
      <c r="G25" s="98">
        <f t="shared" si="2"/>
        <v>7.8472222222222224E-3</v>
      </c>
      <c r="H25" s="96">
        <f t="shared" si="3"/>
        <v>1.016446036909884E-2</v>
      </c>
    </row>
    <row r="26" spans="2:8" s="1" customFormat="1" x14ac:dyDescent="0.25">
      <c r="B26" s="8" t="s">
        <v>6</v>
      </c>
      <c r="C26" s="97">
        <v>0.15415509259259264</v>
      </c>
      <c r="D26" s="95">
        <f t="shared" si="0"/>
        <v>0.22166192354419423</v>
      </c>
      <c r="E26" s="97">
        <v>1.5856481481481481E-3</v>
      </c>
      <c r="F26" s="95">
        <f t="shared" si="1"/>
        <v>2.0707376058041106E-2</v>
      </c>
      <c r="G26" s="98">
        <f t="shared" si="2"/>
        <v>0.15574074074074079</v>
      </c>
      <c r="H26" s="96">
        <f t="shared" si="3"/>
        <v>0.20173005711887027</v>
      </c>
    </row>
    <row r="27" spans="2:8" s="1" customFormat="1" x14ac:dyDescent="0.25">
      <c r="B27" s="8" t="s">
        <v>101</v>
      </c>
      <c r="C27" s="97">
        <v>8.572916666666669E-2</v>
      </c>
      <c r="D27" s="95">
        <f t="shared" si="0"/>
        <v>0.12327125667781716</v>
      </c>
      <c r="E27" s="97"/>
      <c r="F27" s="95"/>
      <c r="G27" s="98">
        <f t="shared" si="2"/>
        <v>8.572916666666669E-2</v>
      </c>
      <c r="H27" s="96">
        <f t="shared" si="3"/>
        <v>0.11104448075798691</v>
      </c>
    </row>
    <row r="28" spans="2:8" s="1" customFormat="1" x14ac:dyDescent="0.25">
      <c r="B28" s="8" t="s">
        <v>17</v>
      </c>
      <c r="C28" s="97"/>
      <c r="D28" s="95"/>
      <c r="E28" s="97"/>
      <c r="F28" s="95"/>
      <c r="G28" s="98"/>
      <c r="H28" s="96"/>
    </row>
    <row r="29" spans="2:8" s="1" customFormat="1" x14ac:dyDescent="0.25">
      <c r="B29" s="8"/>
      <c r="C29" s="98"/>
      <c r="D29" s="109"/>
      <c r="E29" s="98"/>
      <c r="F29" s="109"/>
      <c r="G29" s="98"/>
      <c r="H29" s="123"/>
    </row>
    <row r="30" spans="2:8" s="1" customFormat="1" x14ac:dyDescent="0.25">
      <c r="B30" s="11" t="s">
        <v>29</v>
      </c>
      <c r="C30" s="100">
        <f t="shared" ref="C30:H30" si="4">SUM(C7:C28)</f>
        <v>0.69545138888888913</v>
      </c>
      <c r="D30" s="117">
        <f t="shared" si="4"/>
        <v>1.0000000000000002</v>
      </c>
      <c r="E30" s="100">
        <f>SUM(E7:E28)</f>
        <v>7.65740740740741E-2</v>
      </c>
      <c r="F30" s="117">
        <f t="shared" si="4"/>
        <v>0.99999999999999956</v>
      </c>
      <c r="G30" s="100">
        <f t="shared" si="4"/>
        <v>0.77202546296296304</v>
      </c>
      <c r="H30" s="118">
        <f t="shared" si="4"/>
        <v>1</v>
      </c>
    </row>
    <row r="31" spans="2:8" s="1" customFormat="1" x14ac:dyDescent="0.25">
      <c r="B31" s="8"/>
      <c r="C31" s="9"/>
      <c r="D31" s="40"/>
      <c r="E31" s="9"/>
      <c r="F31" s="40"/>
      <c r="G31" s="9"/>
      <c r="H31" s="41"/>
    </row>
    <row r="32" spans="2:8" s="1" customFormat="1" ht="66" customHeight="1" thickBot="1" x14ac:dyDescent="0.3">
      <c r="B32" s="159" t="s">
        <v>39</v>
      </c>
      <c r="C32" s="160"/>
      <c r="D32" s="160"/>
      <c r="E32" s="160"/>
      <c r="F32" s="160"/>
      <c r="G32" s="160"/>
      <c r="H32" s="161"/>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B4" zoomScale="117" zoomScaleNormal="117" zoomScaleSheetLayoutView="100" zoomScalePageLayoutView="117" workbookViewId="0">
      <selection activeCell="H22" sqref="H22"/>
    </sheetView>
  </sheetViews>
  <sheetFormatPr defaultColWidth="8.85546875" defaultRowHeight="15" x14ac:dyDescent="0.25"/>
  <cols>
    <col min="1" max="1" width="6.140625" customWidth="1"/>
    <col min="2" max="2" width="51" bestFit="1" customWidth="1"/>
    <col min="3" max="10" width="10.85546875" customWidth="1"/>
  </cols>
  <sheetData>
    <row r="2" spans="2:10" ht="15.75" thickBot="1" x14ac:dyDescent="0.3"/>
    <row r="3" spans="2:10" x14ac:dyDescent="0.25">
      <c r="B3" s="162" t="s">
        <v>31</v>
      </c>
      <c r="C3" s="163"/>
      <c r="D3" s="163"/>
      <c r="E3" s="163"/>
      <c r="F3" s="163"/>
      <c r="G3" s="163"/>
      <c r="H3" s="163"/>
      <c r="I3" s="163"/>
      <c r="J3" s="164"/>
    </row>
    <row r="4" spans="2:10" x14ac:dyDescent="0.25">
      <c r="B4" s="165" t="s">
        <v>133</v>
      </c>
      <c r="C4" s="166"/>
      <c r="D4" s="166"/>
      <c r="E4" s="166"/>
      <c r="F4" s="166"/>
      <c r="G4" s="166"/>
      <c r="H4" s="166"/>
      <c r="I4" s="166"/>
      <c r="J4" s="167"/>
    </row>
    <row r="5" spans="2:10" x14ac:dyDescent="0.25">
      <c r="B5" s="2"/>
      <c r="C5" s="172" t="s">
        <v>19</v>
      </c>
      <c r="D5" s="172"/>
      <c r="E5" s="172" t="s">
        <v>20</v>
      </c>
      <c r="F5" s="172"/>
      <c r="G5" s="172" t="s">
        <v>21</v>
      </c>
      <c r="H5" s="172"/>
      <c r="I5" s="172" t="s">
        <v>22</v>
      </c>
      <c r="J5" s="173"/>
    </row>
    <row r="6" spans="2:10" x14ac:dyDescent="0.25">
      <c r="B6" s="3" t="s">
        <v>23</v>
      </c>
      <c r="C6" s="5" t="s">
        <v>24</v>
      </c>
      <c r="D6" s="5" t="s">
        <v>25</v>
      </c>
      <c r="E6" s="5" t="s">
        <v>24</v>
      </c>
      <c r="F6" s="5" t="s">
        <v>25</v>
      </c>
      <c r="G6" s="5" t="s">
        <v>24</v>
      </c>
      <c r="H6" s="5" t="s">
        <v>25</v>
      </c>
      <c r="I6" s="5" t="s">
        <v>24</v>
      </c>
      <c r="J6" s="7" t="s">
        <v>25</v>
      </c>
    </row>
    <row r="7" spans="2:10" x14ac:dyDescent="0.25">
      <c r="B7" s="8" t="s">
        <v>10</v>
      </c>
      <c r="C7" s="97">
        <v>3.3101851851851834E-2</v>
      </c>
      <c r="D7" s="95">
        <f>C7/$C$30</f>
        <v>1.1432774486524489E-2</v>
      </c>
      <c r="E7" s="152">
        <v>1.5185185185185182E-2</v>
      </c>
      <c r="F7" s="95">
        <f>E7/E$30</f>
        <v>1.6106262045937212E-2</v>
      </c>
      <c r="G7" s="97">
        <v>1.1805555555555557E-2</v>
      </c>
      <c r="H7" s="95">
        <f>G7/G$30</f>
        <v>2.2940422373659002E-2</v>
      </c>
      <c r="I7" s="97">
        <f>C7+E7+G7</f>
        <v>6.0092592592592572E-2</v>
      </c>
      <c r="J7" s="96">
        <f>I7/$I$30</f>
        <v>1.3805573282280346E-2</v>
      </c>
    </row>
    <row r="8" spans="2:10" x14ac:dyDescent="0.25">
      <c r="B8" s="8" t="s">
        <v>13</v>
      </c>
      <c r="C8" s="97">
        <v>7.9398148148148079E-2</v>
      </c>
      <c r="D8" s="95">
        <f t="shared" ref="D8:D28" si="0">C8/$C$30</f>
        <v>2.7422668873272014E-2</v>
      </c>
      <c r="E8" s="97">
        <v>1.7650462962962965E-2</v>
      </c>
      <c r="F8" s="95">
        <f t="shared" ref="F8:H28" si="1">E8/E$30</f>
        <v>1.872107440552916E-2</v>
      </c>
      <c r="G8" s="97">
        <v>2.4733796296296288E-2</v>
      </c>
      <c r="H8" s="95">
        <f t="shared" si="1"/>
        <v>4.8062433933832617E-2</v>
      </c>
      <c r="I8" s="97">
        <f t="shared" ref="I8:I27" si="2">C8+E8+G8</f>
        <v>0.12178240740740734</v>
      </c>
      <c r="J8" s="96">
        <f t="shared" ref="J8:J27" si="3">I8/$I$30</f>
        <v>2.7978089768134394E-2</v>
      </c>
    </row>
    <row r="9" spans="2:10" x14ac:dyDescent="0.25">
      <c r="B9" s="8" t="s">
        <v>0</v>
      </c>
      <c r="C9" s="97">
        <v>0.64613425925926316</v>
      </c>
      <c r="D9" s="95">
        <f t="shared" si="0"/>
        <v>0.22316296100864344</v>
      </c>
      <c r="E9" s="97">
        <v>0.16832175925925941</v>
      </c>
      <c r="F9" s="95">
        <f t="shared" si="1"/>
        <v>0.17853153119974477</v>
      </c>
      <c r="G9" s="97">
        <v>0.17603009259259264</v>
      </c>
      <c r="H9" s="95">
        <f t="shared" si="1"/>
        <v>0.34205969007939196</v>
      </c>
      <c r="I9" s="97">
        <f t="shared" si="2"/>
        <v>0.99048611111111518</v>
      </c>
      <c r="J9" s="96">
        <f t="shared" si="3"/>
        <v>0.22755264837268735</v>
      </c>
    </row>
    <row r="10" spans="2:10" x14ac:dyDescent="0.25">
      <c r="B10" s="8" t="s">
        <v>8</v>
      </c>
      <c r="C10" s="97">
        <v>6.7685185185185112E-2</v>
      </c>
      <c r="D10" s="95">
        <f t="shared" si="0"/>
        <v>2.3377225593424884E-2</v>
      </c>
      <c r="E10" s="97">
        <v>2.3124999999999989E-2</v>
      </c>
      <c r="F10" s="95">
        <f t="shared" si="1"/>
        <v>2.4527676499834256E-2</v>
      </c>
      <c r="G10" s="97">
        <v>1.8969907407407408E-2</v>
      </c>
      <c r="H10" s="95">
        <f t="shared" si="1"/>
        <v>3.6862110069046175E-2</v>
      </c>
      <c r="I10" s="97">
        <f t="shared" si="2"/>
        <v>0.10978009259259251</v>
      </c>
      <c r="J10" s="96">
        <f t="shared" si="3"/>
        <v>2.5220697723888491E-2</v>
      </c>
    </row>
    <row r="11" spans="2:10" x14ac:dyDescent="0.25">
      <c r="B11" s="8" t="s">
        <v>26</v>
      </c>
      <c r="C11" s="97">
        <v>5.2129629629629623E-2</v>
      </c>
      <c r="D11" s="95">
        <f t="shared" si="0"/>
        <v>1.8004621079477732E-2</v>
      </c>
      <c r="E11" s="97"/>
      <c r="F11" s="95"/>
      <c r="G11" s="97">
        <v>1.5775462962962963E-2</v>
      </c>
      <c r="H11" s="95">
        <f t="shared" si="1"/>
        <v>3.0654701662056093E-2</v>
      </c>
      <c r="I11" s="97">
        <f t="shared" si="2"/>
        <v>6.7905092592592586E-2</v>
      </c>
      <c r="J11" s="96">
        <f t="shared" si="3"/>
        <v>1.5600404169325658E-2</v>
      </c>
    </row>
    <row r="12" spans="2:10" x14ac:dyDescent="0.25">
      <c r="B12" s="8" t="s">
        <v>3</v>
      </c>
      <c r="C12" s="97">
        <v>0.20165509259259354</v>
      </c>
      <c r="D12" s="95">
        <f t="shared" si="0"/>
        <v>6.9647982475075948E-2</v>
      </c>
      <c r="E12" s="97">
        <v>3.9884259259259251E-2</v>
      </c>
      <c r="F12" s="95">
        <f t="shared" si="1"/>
        <v>4.2303490099313744E-2</v>
      </c>
      <c r="G12" s="97">
        <v>5.3425925925925793E-2</v>
      </c>
      <c r="H12" s="95">
        <f t="shared" si="1"/>
        <v>0.10381665654589184</v>
      </c>
      <c r="I12" s="97">
        <f t="shared" si="2"/>
        <v>0.29496527777777859</v>
      </c>
      <c r="J12" s="96">
        <f t="shared" si="3"/>
        <v>6.7764837268666361E-2</v>
      </c>
    </row>
    <row r="13" spans="2:10" x14ac:dyDescent="0.25">
      <c r="B13" s="8" t="s">
        <v>7</v>
      </c>
      <c r="C13" s="97">
        <v>3.9583333333333338E-2</v>
      </c>
      <c r="D13" s="95">
        <f t="shared" si="0"/>
        <v>1.3671359700669152E-2</v>
      </c>
      <c r="E13" s="97">
        <v>9.9074074074074064E-3</v>
      </c>
      <c r="F13" s="95">
        <f t="shared" si="1"/>
        <v>1.050835389582489E-2</v>
      </c>
      <c r="G13" s="97">
        <v>7.7314814814814807E-3</v>
      </c>
      <c r="H13" s="95">
        <f t="shared" si="1"/>
        <v>1.5023727593729618E-2</v>
      </c>
      <c r="I13" s="97">
        <f t="shared" si="2"/>
        <v>5.7222222222222223E-2</v>
      </c>
      <c r="J13" s="96">
        <f t="shared" si="3"/>
        <v>1.3146139119336297E-2</v>
      </c>
    </row>
    <row r="14" spans="2:10" x14ac:dyDescent="0.25">
      <c r="B14" s="8" t="s">
        <v>2</v>
      </c>
      <c r="C14" s="97">
        <v>0.14231481481481484</v>
      </c>
      <c r="D14" s="95">
        <f t="shared" si="0"/>
        <v>4.915293534486196E-2</v>
      </c>
      <c r="E14" s="97">
        <v>5.0543981481481481E-2</v>
      </c>
      <c r="F14" s="95">
        <f t="shared" si="1"/>
        <v>5.3609791428816937E-2</v>
      </c>
      <c r="G14" s="97">
        <v>1.5821759259259254E-2</v>
      </c>
      <c r="H14" s="95">
        <f t="shared" si="1"/>
        <v>3.0744664102737101E-2</v>
      </c>
      <c r="I14" s="97">
        <f t="shared" si="2"/>
        <v>0.20868055555555556</v>
      </c>
      <c r="J14" s="96">
        <f t="shared" si="3"/>
        <v>4.7941927249521329E-2</v>
      </c>
    </row>
    <row r="15" spans="2:10" x14ac:dyDescent="0.25">
      <c r="B15" s="8" t="s">
        <v>9</v>
      </c>
      <c r="C15" s="97">
        <v>0.14115740740740751</v>
      </c>
      <c r="D15" s="95">
        <f t="shared" si="0"/>
        <v>4.8753187985193298E-2</v>
      </c>
      <c r="E15" s="97">
        <v>4.5914351851851873E-2</v>
      </c>
      <c r="F15" s="95">
        <f t="shared" si="1"/>
        <v>4.8699345683104391E-2</v>
      </c>
      <c r="G15" s="97">
        <v>5.4282407407407413E-3</v>
      </c>
      <c r="H15" s="95">
        <f t="shared" si="1"/>
        <v>1.054809616984909E-2</v>
      </c>
      <c r="I15" s="97">
        <f t="shared" si="2"/>
        <v>0.19250000000000014</v>
      </c>
      <c r="J15" s="96">
        <f t="shared" si="3"/>
        <v>4.4224633056796414E-2</v>
      </c>
    </row>
    <row r="16" spans="2:10" x14ac:dyDescent="0.25">
      <c r="B16" s="8" t="s">
        <v>1</v>
      </c>
      <c r="C16" s="97">
        <v>2.7060185185185194E-2</v>
      </c>
      <c r="D16" s="95">
        <f t="shared" si="0"/>
        <v>9.3460932690539421E-3</v>
      </c>
      <c r="E16" s="97">
        <v>1.0393518518518515E-2</v>
      </c>
      <c r="F16" s="95">
        <f t="shared" si="1"/>
        <v>1.1023950699124707E-2</v>
      </c>
      <c r="G16" s="97">
        <v>1.0787037037037032E-2</v>
      </c>
      <c r="H16" s="95">
        <f t="shared" si="1"/>
        <v>2.0961248678676644E-2</v>
      </c>
      <c r="I16" s="97">
        <f t="shared" si="2"/>
        <v>4.8240740740740744E-2</v>
      </c>
      <c r="J16" s="96">
        <f t="shared" si="3"/>
        <v>1.1082748351414581E-2</v>
      </c>
    </row>
    <row r="17" spans="2:10" x14ac:dyDescent="0.25">
      <c r="B17" s="8" t="s">
        <v>27</v>
      </c>
      <c r="C17" s="97">
        <v>4.1539351851851841E-2</v>
      </c>
      <c r="D17" s="95">
        <f t="shared" si="0"/>
        <v>1.4346932738509231E-2</v>
      </c>
      <c r="E17" s="97">
        <v>1.7581018518518517E-2</v>
      </c>
      <c r="F17" s="95">
        <f t="shared" si="1"/>
        <v>1.8647417719343466E-2</v>
      </c>
      <c r="G17" s="97">
        <v>6.2152777777777779E-3</v>
      </c>
      <c r="H17" s="95">
        <f t="shared" si="1"/>
        <v>1.2077457661426356E-2</v>
      </c>
      <c r="I17" s="97">
        <f t="shared" si="2"/>
        <v>6.5335648148148129E-2</v>
      </c>
      <c r="J17" s="96">
        <f t="shared" si="3"/>
        <v>1.5010104233141865E-2</v>
      </c>
    </row>
    <row r="18" spans="2:10" x14ac:dyDescent="0.25">
      <c r="B18" s="8" t="s">
        <v>16</v>
      </c>
      <c r="C18" s="97">
        <v>5.4224537037037078E-2</v>
      </c>
      <c r="D18" s="95">
        <f t="shared" si="0"/>
        <v>1.8728163800478075E-2</v>
      </c>
      <c r="E18" s="97">
        <v>2.3020833333333338E-2</v>
      </c>
      <c r="F18" s="95">
        <f t="shared" si="1"/>
        <v>2.4417191470555738E-2</v>
      </c>
      <c r="G18" s="97">
        <v>1.9479166666666662E-2</v>
      </c>
      <c r="H18" s="95">
        <f t="shared" si="1"/>
        <v>3.7851696916537343E-2</v>
      </c>
      <c r="I18" s="97">
        <f t="shared" si="2"/>
        <v>9.6724537037037067E-2</v>
      </c>
      <c r="J18" s="96">
        <f t="shared" si="3"/>
        <v>2.2221335885981689E-2</v>
      </c>
    </row>
    <row r="19" spans="2:10" x14ac:dyDescent="0.25">
      <c r="B19" s="8" t="s">
        <v>4</v>
      </c>
      <c r="C19" s="97">
        <v>0.192638888888889</v>
      </c>
      <c r="D19" s="95">
        <f t="shared" si="0"/>
        <v>6.6533950543256573E-2</v>
      </c>
      <c r="E19" s="97">
        <v>5.6388888888888877E-2</v>
      </c>
      <c r="F19" s="95">
        <f t="shared" si="1"/>
        <v>5.980922918277904E-2</v>
      </c>
      <c r="G19" s="97">
        <v>4.7939814814814852E-2</v>
      </c>
      <c r="H19" s="95">
        <f t="shared" si="1"/>
        <v>9.3156107325191806E-2</v>
      </c>
      <c r="I19" s="97">
        <f t="shared" si="2"/>
        <v>0.29696759259259276</v>
      </c>
      <c r="J19" s="96">
        <f t="shared" si="3"/>
        <v>6.8224845777494117E-2</v>
      </c>
    </row>
    <row r="20" spans="2:10" x14ac:dyDescent="0.25">
      <c r="B20" s="8" t="s">
        <v>14</v>
      </c>
      <c r="C20" s="97">
        <v>5.0740740740740711E-2</v>
      </c>
      <c r="D20" s="95">
        <f t="shared" si="0"/>
        <v>1.7524924247875297E-2</v>
      </c>
      <c r="E20" s="97">
        <v>1.1458333333333333E-2</v>
      </c>
      <c r="F20" s="95">
        <f t="shared" si="1"/>
        <v>1.21533532206386E-2</v>
      </c>
      <c r="G20" s="97">
        <v>6.3657407407407404E-3</v>
      </c>
      <c r="H20" s="95">
        <f t="shared" si="1"/>
        <v>1.2369835593639656E-2</v>
      </c>
      <c r="I20" s="97">
        <f t="shared" si="2"/>
        <v>6.8564814814814787E-2</v>
      </c>
      <c r="J20" s="96">
        <f t="shared" si="3"/>
        <v>1.5751967666453922E-2</v>
      </c>
    </row>
    <row r="21" spans="2:10" x14ac:dyDescent="0.25">
      <c r="B21" s="8" t="s">
        <v>11</v>
      </c>
      <c r="C21" s="97">
        <v>3.8090277777777737E-2</v>
      </c>
      <c r="D21" s="95">
        <f t="shared" si="0"/>
        <v>1.3155685606696528E-2</v>
      </c>
      <c r="E21" s="97">
        <v>7.6157407407407398E-3</v>
      </c>
      <c r="F21" s="95">
        <f t="shared" si="1"/>
        <v>8.0776832516971687E-3</v>
      </c>
      <c r="G21" s="97">
        <v>4.2013888888888891E-3</v>
      </c>
      <c r="H21" s="95">
        <f t="shared" si="1"/>
        <v>8.1640914918021737E-3</v>
      </c>
      <c r="I21" s="97">
        <f t="shared" si="2"/>
        <v>4.9907407407407366E-2</v>
      </c>
      <c r="J21" s="96">
        <f t="shared" si="3"/>
        <v>1.1465645607317571E-2</v>
      </c>
    </row>
    <row r="22" spans="2:10" x14ac:dyDescent="0.25">
      <c r="B22" s="8" t="s">
        <v>15</v>
      </c>
      <c r="C22" s="97">
        <v>5.6134259259259254E-3</v>
      </c>
      <c r="D22" s="95">
        <f t="shared" si="0"/>
        <v>1.9387746943931397E-3</v>
      </c>
      <c r="E22" s="97">
        <v>1.9097222222222224E-3</v>
      </c>
      <c r="F22" s="95">
        <f t="shared" si="1"/>
        <v>2.0255588701064333E-3</v>
      </c>
      <c r="G22" s="97">
        <v>1.9328703703703704E-3</v>
      </c>
      <c r="H22" s="95">
        <f t="shared" si="1"/>
        <v>3.755931898432405E-3</v>
      </c>
      <c r="I22" s="97">
        <f t="shared" si="2"/>
        <v>9.4560185185185181E-3</v>
      </c>
      <c r="J22" s="96">
        <f t="shared" si="3"/>
        <v>2.1724101255052091E-3</v>
      </c>
    </row>
    <row r="23" spans="2:10" s="17" customFormat="1" x14ac:dyDescent="0.25">
      <c r="B23" s="8" t="s">
        <v>91</v>
      </c>
      <c r="C23" s="97">
        <v>3.6053240740740747E-2</v>
      </c>
      <c r="D23" s="95">
        <f t="shared" si="0"/>
        <v>1.2452130253679652E-2</v>
      </c>
      <c r="E23" s="97">
        <v>1.2430555555555558E-2</v>
      </c>
      <c r="F23" s="95">
        <f t="shared" si="1"/>
        <v>1.3184546827238242E-2</v>
      </c>
      <c r="G23" s="97">
        <v>2.7199074074074074E-3</v>
      </c>
      <c r="H23" s="95">
        <f t="shared" si="1"/>
        <v>5.2852933900096712E-3</v>
      </c>
      <c r="I23" s="97">
        <f t="shared" si="2"/>
        <v>5.120370370370371E-2</v>
      </c>
      <c r="J23" s="96">
        <f t="shared" si="3"/>
        <v>1.1763454584131024E-2</v>
      </c>
    </row>
    <row r="24" spans="2:10" x14ac:dyDescent="0.25">
      <c r="B24" s="8" t="s">
        <v>12</v>
      </c>
      <c r="C24" s="97">
        <v>8.7141203703703748E-2</v>
      </c>
      <c r="D24" s="95">
        <f t="shared" si="0"/>
        <v>3.0096978709455581E-2</v>
      </c>
      <c r="E24" s="97">
        <v>4.209490740740738E-2</v>
      </c>
      <c r="F24" s="95">
        <f t="shared" si="1"/>
        <v>4.4648227942891472E-2</v>
      </c>
      <c r="G24" s="97">
        <v>2.0208333333333332E-2</v>
      </c>
      <c r="H24" s="95">
        <f t="shared" si="1"/>
        <v>3.9268605357263342E-2</v>
      </c>
      <c r="I24" s="97">
        <f t="shared" si="2"/>
        <v>0.14944444444444446</v>
      </c>
      <c r="J24" s="96">
        <f t="shared" si="3"/>
        <v>3.4333120612635576E-2</v>
      </c>
    </row>
    <row r="25" spans="2:10" x14ac:dyDescent="0.25">
      <c r="B25" s="8" t="s">
        <v>5</v>
      </c>
      <c r="C25" s="97">
        <v>0.11284722222222217</v>
      </c>
      <c r="D25" s="95">
        <f t="shared" si="0"/>
        <v>3.8975367567697122E-2</v>
      </c>
      <c r="E25" s="97">
        <v>3.4861111111111114E-2</v>
      </c>
      <c r="F25" s="95">
        <f t="shared" si="1"/>
        <v>3.6975656465215619E-2</v>
      </c>
      <c r="G25" s="97">
        <v>2.9791666666666671E-2</v>
      </c>
      <c r="H25" s="95">
        <f t="shared" si="1"/>
        <v>5.7890830578233604E-2</v>
      </c>
      <c r="I25" s="97">
        <f t="shared" si="2"/>
        <v>0.17749999999999994</v>
      </c>
      <c r="J25" s="96">
        <f t="shared" si="3"/>
        <v>4.0778557753669377E-2</v>
      </c>
    </row>
    <row r="26" spans="2:10" x14ac:dyDescent="0.25">
      <c r="B26" s="8" t="s">
        <v>6</v>
      </c>
      <c r="C26" s="97">
        <v>0.58072916666666685</v>
      </c>
      <c r="D26" s="95">
        <f t="shared" si="0"/>
        <v>0.20057323771376456</v>
      </c>
      <c r="E26" s="97">
        <v>0.25383101851851864</v>
      </c>
      <c r="F26" s="95">
        <f t="shared" si="1"/>
        <v>0.26922746412305582</v>
      </c>
      <c r="G26" s="97">
        <v>1.255787037037037E-2</v>
      </c>
      <c r="H26" s="95">
        <f t="shared" si="1"/>
        <v>2.4402312034725503E-2</v>
      </c>
      <c r="I26" s="97">
        <f t="shared" si="2"/>
        <v>0.84711805555555586</v>
      </c>
      <c r="J26" s="96">
        <f t="shared" si="3"/>
        <v>0.19461550733886393</v>
      </c>
    </row>
    <row r="27" spans="2:10" x14ac:dyDescent="0.25">
      <c r="B27" s="8" t="s">
        <v>101</v>
      </c>
      <c r="C27" s="97">
        <v>0.26128472222222238</v>
      </c>
      <c r="D27" s="95">
        <f t="shared" si="0"/>
        <v>9.0242966445206504E-2</v>
      </c>
      <c r="E27" s="97">
        <v>0.10069444444444442</v>
      </c>
      <c r="F27" s="95">
        <f t="shared" si="1"/>
        <v>0.10680219496924828</v>
      </c>
      <c r="G27" s="97">
        <v>2.269675925925926E-2</v>
      </c>
      <c r="H27" s="95">
        <f t="shared" si="1"/>
        <v>4.4104086543867944E-2</v>
      </c>
      <c r="I27" s="97">
        <f t="shared" si="2"/>
        <v>0.38467592592592603</v>
      </c>
      <c r="J27" s="96">
        <f t="shared" si="3"/>
        <v>8.8374813869389418E-2</v>
      </c>
    </row>
    <row r="28" spans="2:10" x14ac:dyDescent="0.25">
      <c r="B28" s="8" t="s">
        <v>17</v>
      </c>
      <c r="C28" s="97">
        <v>4.2245370370370379E-3</v>
      </c>
      <c r="D28" s="95">
        <f t="shared" si="0"/>
        <v>1.4590778627907137E-3</v>
      </c>
      <c r="E28" s="97"/>
      <c r="F28" s="95"/>
      <c r="G28" s="97"/>
      <c r="H28" s="95"/>
      <c r="I28" s="97">
        <f t="shared" ref="I28" si="4">C28+E28+G28</f>
        <v>4.2245370370370379E-3</v>
      </c>
      <c r="J28" s="96">
        <f t="shared" ref="J28" si="5">I28/$I$30</f>
        <v>9.7053818336524059E-4</v>
      </c>
    </row>
    <row r="29" spans="2:10" x14ac:dyDescent="0.25">
      <c r="B29" s="18"/>
      <c r="C29" s="105"/>
      <c r="D29" s="105"/>
      <c r="E29" s="105"/>
      <c r="F29" s="105"/>
      <c r="G29" s="105"/>
      <c r="H29" s="105"/>
      <c r="I29" s="105"/>
      <c r="J29" s="106"/>
    </row>
    <row r="30" spans="2:10" x14ac:dyDescent="0.25">
      <c r="B30" s="11" t="s">
        <v>29</v>
      </c>
      <c r="C30" s="100">
        <f t="shared" ref="C30:J30" si="6">SUM(C7:C28)</f>
        <v>2.8953472222222278</v>
      </c>
      <c r="D30" s="101">
        <f t="shared" si="6"/>
        <v>0.99999999999999989</v>
      </c>
      <c r="E30" s="100">
        <f t="shared" si="6"/>
        <v>0.94281250000000028</v>
      </c>
      <c r="F30" s="101">
        <f t="shared" si="6"/>
        <v>1.0000000000000002</v>
      </c>
      <c r="G30" s="100">
        <f t="shared" si="6"/>
        <v>0.51461805555555551</v>
      </c>
      <c r="H30" s="101">
        <f t="shared" si="6"/>
        <v>1</v>
      </c>
      <c r="I30" s="100">
        <f t="shared" si="6"/>
        <v>4.3527777777777823</v>
      </c>
      <c r="J30" s="102">
        <f t="shared" si="6"/>
        <v>1.0000000000000002</v>
      </c>
    </row>
    <row r="31" spans="2:10" x14ac:dyDescent="0.25">
      <c r="B31" s="12"/>
      <c r="C31" s="13"/>
      <c r="D31" s="14"/>
      <c r="E31" s="13"/>
      <c r="F31" s="14"/>
      <c r="G31" s="13"/>
      <c r="H31" s="13"/>
      <c r="I31" s="13"/>
      <c r="J31" s="19"/>
    </row>
    <row r="32" spans="2:10" ht="66" customHeight="1" thickBot="1" x14ac:dyDescent="0.3">
      <c r="B32" s="169" t="s">
        <v>32</v>
      </c>
      <c r="C32" s="170"/>
      <c r="D32" s="170"/>
      <c r="E32" s="170"/>
      <c r="F32" s="170"/>
      <c r="G32" s="170"/>
      <c r="H32" s="170"/>
      <c r="I32" s="170"/>
      <c r="J32" s="171"/>
    </row>
    <row r="34" spans="9:9" x14ac:dyDescent="0.25">
      <c r="I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&amp;R8</oddHeader>
  </headerFooter>
  <colBreaks count="1" manualBreakCount="1">
    <brk id="1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4" zoomScale="110" zoomScaleNormal="110" zoomScaleSheetLayoutView="100" zoomScalePageLayoutView="110" workbookViewId="0">
      <selection activeCell="H22" sqref="H22"/>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2" t="s">
        <v>126</v>
      </c>
      <c r="C3" s="163"/>
      <c r="D3" s="163"/>
      <c r="E3" s="163"/>
      <c r="F3" s="163"/>
      <c r="G3" s="163"/>
      <c r="H3" s="164"/>
    </row>
    <row r="4" spans="2:8" s="1" customFormat="1" x14ac:dyDescent="0.25">
      <c r="B4" s="165" t="s">
        <v>133</v>
      </c>
      <c r="C4" s="166"/>
      <c r="D4" s="166"/>
      <c r="E4" s="166"/>
      <c r="F4" s="166"/>
      <c r="G4" s="166"/>
      <c r="H4" s="167"/>
    </row>
    <row r="5" spans="2:8" s="1" customFormat="1" x14ac:dyDescent="0.25">
      <c r="B5" s="2"/>
      <c r="C5" s="172" t="s">
        <v>36</v>
      </c>
      <c r="D5" s="172"/>
      <c r="E5" s="172" t="s">
        <v>37</v>
      </c>
      <c r="F5" s="172"/>
      <c r="G5" s="166" t="s">
        <v>38</v>
      </c>
      <c r="H5" s="167"/>
    </row>
    <row r="6" spans="2:8" s="1" customFormat="1" x14ac:dyDescent="0.25">
      <c r="B6" s="3" t="s">
        <v>23</v>
      </c>
      <c r="C6" s="5" t="s">
        <v>24</v>
      </c>
      <c r="D6" s="5" t="s">
        <v>25</v>
      </c>
      <c r="E6" s="5" t="s">
        <v>24</v>
      </c>
      <c r="F6" s="5" t="s">
        <v>25</v>
      </c>
      <c r="G6" s="6" t="s">
        <v>24</v>
      </c>
      <c r="H6" s="7" t="s">
        <v>25</v>
      </c>
    </row>
    <row r="7" spans="2:8" s="1" customFormat="1" x14ac:dyDescent="0.25">
      <c r="B7" s="8" t="s">
        <v>10</v>
      </c>
      <c r="C7" s="97">
        <v>2.5347222222222221E-3</v>
      </c>
      <c r="D7" s="95">
        <f t="shared" ref="D7:D28" si="0">C7/C$30</f>
        <v>2.0264643286758595E-2</v>
      </c>
      <c r="E7" s="97"/>
      <c r="F7" s="95"/>
      <c r="G7" s="98">
        <f>E7+C7</f>
        <v>2.5347222222222221E-3</v>
      </c>
      <c r="H7" s="96">
        <f t="shared" ref="H7:H27" si="1">G7/$G$30</f>
        <v>2.0264643286758595E-2</v>
      </c>
    </row>
    <row r="8" spans="2:8" s="1" customFormat="1" x14ac:dyDescent="0.25">
      <c r="B8" s="8" t="s">
        <v>13</v>
      </c>
      <c r="C8" s="97">
        <v>2.8356481481481479E-3</v>
      </c>
      <c r="D8" s="95">
        <f t="shared" si="0"/>
        <v>2.2670491348200254E-2</v>
      </c>
      <c r="E8" s="97"/>
      <c r="F8" s="95"/>
      <c r="G8" s="98">
        <f t="shared" ref="G8:G27" si="2">E8+C8</f>
        <v>2.8356481481481479E-3</v>
      </c>
      <c r="H8" s="96">
        <f t="shared" si="1"/>
        <v>2.2670491348200254E-2</v>
      </c>
    </row>
    <row r="9" spans="2:8" s="1" customFormat="1" x14ac:dyDescent="0.25">
      <c r="B9" s="8" t="s">
        <v>0</v>
      </c>
      <c r="C9" s="97">
        <v>3.6006944444444397E-2</v>
      </c>
      <c r="D9" s="95">
        <f t="shared" si="0"/>
        <v>0.28786897381326898</v>
      </c>
      <c r="E9" s="97"/>
      <c r="F9" s="95"/>
      <c r="G9" s="98">
        <f t="shared" si="2"/>
        <v>3.6006944444444397E-2</v>
      </c>
      <c r="H9" s="96">
        <f t="shared" si="1"/>
        <v>0.28786897381326898</v>
      </c>
    </row>
    <row r="10" spans="2:8" s="1" customFormat="1" x14ac:dyDescent="0.25">
      <c r="B10" s="8" t="s">
        <v>8</v>
      </c>
      <c r="C10" s="97">
        <v>3.657407407407407E-3</v>
      </c>
      <c r="D10" s="95">
        <f t="shared" si="0"/>
        <v>2.9240307208290937E-2</v>
      </c>
      <c r="E10" s="97"/>
      <c r="F10" s="95"/>
      <c r="G10" s="98">
        <f t="shared" si="2"/>
        <v>3.657407407407407E-3</v>
      </c>
      <c r="H10" s="96">
        <f t="shared" si="1"/>
        <v>2.9240307208290937E-2</v>
      </c>
    </row>
    <row r="11" spans="2:8" s="1" customFormat="1" x14ac:dyDescent="0.25">
      <c r="B11" s="8" t="s">
        <v>26</v>
      </c>
      <c r="C11" s="97">
        <v>2.7314814814814823E-3</v>
      </c>
      <c r="D11" s="95">
        <f t="shared" si="0"/>
        <v>2.1837697788470455E-2</v>
      </c>
      <c r="E11" s="97"/>
      <c r="F11" s="95"/>
      <c r="G11" s="98">
        <f t="shared" si="2"/>
        <v>2.7314814814814823E-3</v>
      </c>
      <c r="H11" s="96">
        <f t="shared" si="1"/>
        <v>2.1837697788470455E-2</v>
      </c>
    </row>
    <row r="12" spans="2:8" s="1" customFormat="1" x14ac:dyDescent="0.25">
      <c r="B12" s="8" t="s">
        <v>3</v>
      </c>
      <c r="C12" s="97">
        <v>5.7291666666666671E-3</v>
      </c>
      <c r="D12" s="95">
        <f t="shared" si="0"/>
        <v>4.5803645785139298E-2</v>
      </c>
      <c r="E12" s="97"/>
      <c r="F12" s="95"/>
      <c r="G12" s="98">
        <f t="shared" si="2"/>
        <v>5.7291666666666671E-3</v>
      </c>
      <c r="H12" s="96">
        <f t="shared" si="1"/>
        <v>4.5803645785139298E-2</v>
      </c>
    </row>
    <row r="13" spans="2:8" s="1" customFormat="1" x14ac:dyDescent="0.25">
      <c r="B13" s="8" t="s">
        <v>7</v>
      </c>
      <c r="C13" s="97">
        <v>2.8356481481481479E-3</v>
      </c>
      <c r="D13" s="95">
        <f t="shared" si="0"/>
        <v>2.2670491348200254E-2</v>
      </c>
      <c r="E13" s="97"/>
      <c r="F13" s="95"/>
      <c r="G13" s="98">
        <f t="shared" si="2"/>
        <v>2.8356481481481479E-3</v>
      </c>
      <c r="H13" s="96">
        <f t="shared" si="1"/>
        <v>2.2670491348200254E-2</v>
      </c>
    </row>
    <row r="14" spans="2:8" s="1" customFormat="1" x14ac:dyDescent="0.25">
      <c r="B14" s="8" t="s">
        <v>2</v>
      </c>
      <c r="C14" s="97">
        <v>1.013888888888889E-2</v>
      </c>
      <c r="D14" s="95">
        <f t="shared" si="0"/>
        <v>8.1058573147034393E-2</v>
      </c>
      <c r="E14" s="97"/>
      <c r="F14" s="95"/>
      <c r="G14" s="98">
        <f t="shared" si="2"/>
        <v>1.013888888888889E-2</v>
      </c>
      <c r="H14" s="96">
        <f t="shared" si="1"/>
        <v>8.1058573147034393E-2</v>
      </c>
    </row>
    <row r="15" spans="2:8" s="1" customFormat="1" x14ac:dyDescent="0.25">
      <c r="B15" s="8" t="s">
        <v>9</v>
      </c>
      <c r="C15" s="97">
        <v>5.9837962962962944E-3</v>
      </c>
      <c r="D15" s="95">
        <f t="shared" si="0"/>
        <v>4.7839363375589909E-2</v>
      </c>
      <c r="E15" s="97"/>
      <c r="F15" s="95"/>
      <c r="G15" s="98">
        <f t="shared" si="2"/>
        <v>5.9837962962962944E-3</v>
      </c>
      <c r="H15" s="96">
        <f t="shared" si="1"/>
        <v>4.7839363375589909E-2</v>
      </c>
    </row>
    <row r="16" spans="2:8" s="1" customFormat="1" x14ac:dyDescent="0.25">
      <c r="B16" s="8" t="s">
        <v>1</v>
      </c>
      <c r="C16" s="97">
        <v>8.9120370370370373E-4</v>
      </c>
      <c r="D16" s="95">
        <f t="shared" si="0"/>
        <v>7.1250115665772232E-3</v>
      </c>
      <c r="E16" s="97"/>
      <c r="F16" s="95"/>
      <c r="G16" s="98">
        <f t="shared" si="2"/>
        <v>8.9120370370370373E-4</v>
      </c>
      <c r="H16" s="96">
        <f t="shared" si="1"/>
        <v>7.1250115665772232E-3</v>
      </c>
    </row>
    <row r="17" spans="2:8" s="1" customFormat="1" x14ac:dyDescent="0.25">
      <c r="B17" s="8" t="s">
        <v>27</v>
      </c>
      <c r="C17" s="97">
        <v>2.1990740740740742E-3</v>
      </c>
      <c r="D17" s="95">
        <f t="shared" si="0"/>
        <v>1.7581197372073667E-2</v>
      </c>
      <c r="E17" s="97"/>
      <c r="F17" s="95"/>
      <c r="G17" s="98">
        <f t="shared" si="2"/>
        <v>2.1990740740740742E-3</v>
      </c>
      <c r="H17" s="96">
        <f t="shared" si="1"/>
        <v>1.7581197372073667E-2</v>
      </c>
    </row>
    <row r="18" spans="2:8" s="1" customFormat="1" x14ac:dyDescent="0.25">
      <c r="B18" s="8" t="s">
        <v>16</v>
      </c>
      <c r="C18" s="97">
        <v>5.3240740740740744E-4</v>
      </c>
      <c r="D18" s="95">
        <f t="shared" si="0"/>
        <v>4.2565004163967832E-3</v>
      </c>
      <c r="E18" s="97"/>
      <c r="F18" s="95"/>
      <c r="G18" s="98">
        <f t="shared" ref="G18:G21" si="3">E18+C18</f>
        <v>5.3240740740740744E-4</v>
      </c>
      <c r="H18" s="96">
        <f t="shared" ref="H18:H21" si="4">G18/$G$30</f>
        <v>4.2565004163967832E-3</v>
      </c>
    </row>
    <row r="19" spans="2:8" s="1" customFormat="1" x14ac:dyDescent="0.25">
      <c r="B19" s="8" t="s">
        <v>4</v>
      </c>
      <c r="C19" s="97">
        <v>6.400462962962962E-3</v>
      </c>
      <c r="D19" s="95">
        <f t="shared" si="0"/>
        <v>5.117053761450914E-2</v>
      </c>
      <c r="E19" s="97"/>
      <c r="F19" s="95"/>
      <c r="G19" s="98">
        <f t="shared" si="3"/>
        <v>6.400462962962962E-3</v>
      </c>
      <c r="H19" s="96">
        <f t="shared" si="4"/>
        <v>5.117053761450914E-2</v>
      </c>
    </row>
    <row r="20" spans="2:8" s="1" customFormat="1" x14ac:dyDescent="0.25">
      <c r="B20" s="8" t="s">
        <v>14</v>
      </c>
      <c r="C20" s="97">
        <v>1.7129629629629632E-3</v>
      </c>
      <c r="D20" s="95">
        <f t="shared" si="0"/>
        <v>1.3694827426667911E-2</v>
      </c>
      <c r="E20" s="97"/>
      <c r="F20" s="95"/>
      <c r="G20" s="98">
        <f t="shared" si="3"/>
        <v>1.7129629629629632E-3</v>
      </c>
      <c r="H20" s="96">
        <f t="shared" si="4"/>
        <v>1.3694827426667911E-2</v>
      </c>
    </row>
    <row r="21" spans="2:8" s="1" customFormat="1" x14ac:dyDescent="0.25">
      <c r="B21" s="8" t="s">
        <v>11</v>
      </c>
      <c r="C21" s="97">
        <v>7.1759259259259259E-4</v>
      </c>
      <c r="D21" s="95">
        <f t="shared" si="0"/>
        <v>5.7370223003608807E-3</v>
      </c>
      <c r="E21" s="97"/>
      <c r="F21" s="95"/>
      <c r="G21" s="98">
        <f t="shared" si="3"/>
        <v>7.1759259259259259E-4</v>
      </c>
      <c r="H21" s="96">
        <f t="shared" si="4"/>
        <v>5.7370223003608807E-3</v>
      </c>
    </row>
    <row r="22" spans="2:8" s="1" customFormat="1" x14ac:dyDescent="0.25">
      <c r="B22" s="8" t="s">
        <v>15</v>
      </c>
      <c r="C22" s="97">
        <v>1.3888888888888889E-4</v>
      </c>
      <c r="D22" s="95">
        <f t="shared" si="0"/>
        <v>1.1103914129730738E-3</v>
      </c>
      <c r="E22" s="97"/>
      <c r="F22" s="95"/>
      <c r="G22" s="98">
        <f t="shared" ref="G22" si="5">E22+C22</f>
        <v>1.3888888888888889E-4</v>
      </c>
      <c r="H22" s="96">
        <f t="shared" ref="H22" si="6">G22/$G$30</f>
        <v>1.1103914129730738E-3</v>
      </c>
    </row>
    <row r="23" spans="2:8" s="1" customFormat="1" x14ac:dyDescent="0.25">
      <c r="B23" s="8" t="s">
        <v>91</v>
      </c>
      <c r="C23" s="97">
        <v>5.7870370370370378E-4</v>
      </c>
      <c r="D23" s="95">
        <f t="shared" si="0"/>
        <v>4.6266308873878078E-3</v>
      </c>
      <c r="E23" s="97"/>
      <c r="F23" s="95"/>
      <c r="G23" s="98">
        <f t="shared" ref="G23" si="7">E23+C23</f>
        <v>5.7870370370370378E-4</v>
      </c>
      <c r="H23" s="96">
        <f t="shared" ref="H23" si="8">G23/$G$30</f>
        <v>4.6266308873878078E-3</v>
      </c>
    </row>
    <row r="24" spans="2:8" s="1" customFormat="1" x14ac:dyDescent="0.25">
      <c r="B24" s="8" t="s">
        <v>12</v>
      </c>
      <c r="C24" s="97">
        <v>3.4722222222222222E-5</v>
      </c>
      <c r="D24" s="95">
        <f t="shared" si="0"/>
        <v>2.7759785324326844E-4</v>
      </c>
      <c r="E24" s="97"/>
      <c r="F24" s="95"/>
      <c r="G24" s="98">
        <f t="shared" ref="G24" si="9">E24+C24</f>
        <v>3.4722222222222222E-5</v>
      </c>
      <c r="H24" s="96">
        <f t="shared" ref="H24" si="10">G24/$G$30</f>
        <v>2.7759785324326844E-4</v>
      </c>
    </row>
    <row r="25" spans="2:8" s="1" customFormat="1" x14ac:dyDescent="0.25">
      <c r="B25" s="8" t="s">
        <v>5</v>
      </c>
      <c r="C25" s="97">
        <v>1.712962962962963E-3</v>
      </c>
      <c r="D25" s="95">
        <f t="shared" si="0"/>
        <v>1.3694827426667909E-2</v>
      </c>
      <c r="E25" s="97"/>
      <c r="F25" s="95"/>
      <c r="G25" s="98">
        <f t="shared" si="2"/>
        <v>1.712962962962963E-3</v>
      </c>
      <c r="H25" s="96">
        <f t="shared" si="1"/>
        <v>1.3694827426667909E-2</v>
      </c>
    </row>
    <row r="26" spans="2:8" s="1" customFormat="1" x14ac:dyDescent="0.25">
      <c r="B26" s="8" t="s">
        <v>6</v>
      </c>
      <c r="C26" s="97">
        <v>2.3437499999999993E-2</v>
      </c>
      <c r="D26" s="95">
        <f t="shared" si="0"/>
        <v>0.18737855093920613</v>
      </c>
      <c r="E26" s="116"/>
      <c r="F26" s="95"/>
      <c r="G26" s="98">
        <f t="shared" si="2"/>
        <v>2.3437499999999993E-2</v>
      </c>
      <c r="H26" s="96">
        <f t="shared" si="1"/>
        <v>0.18737855093920613</v>
      </c>
    </row>
    <row r="27" spans="2:8" s="1" customFormat="1" x14ac:dyDescent="0.25">
      <c r="B27" s="8" t="s">
        <v>101</v>
      </c>
      <c r="C27" s="97">
        <v>1.399305555555555E-2</v>
      </c>
      <c r="D27" s="95">
        <f t="shared" si="0"/>
        <v>0.11187193485703713</v>
      </c>
      <c r="E27" s="97"/>
      <c r="F27" s="95"/>
      <c r="G27" s="98">
        <f t="shared" si="2"/>
        <v>1.399305555555555E-2</v>
      </c>
      <c r="H27" s="96">
        <f t="shared" si="1"/>
        <v>0.11187193485703713</v>
      </c>
    </row>
    <row r="28" spans="2:8" s="1" customFormat="1" x14ac:dyDescent="0.25">
      <c r="B28" s="8" t="s">
        <v>17</v>
      </c>
      <c r="C28" s="97">
        <v>2.7777777777777778E-4</v>
      </c>
      <c r="D28" s="95">
        <f t="shared" si="0"/>
        <v>2.2207828259461476E-3</v>
      </c>
      <c r="E28" s="125"/>
      <c r="F28" s="95"/>
      <c r="G28" s="98">
        <f t="shared" ref="G28" si="11">E28+C28</f>
        <v>2.7777777777777778E-4</v>
      </c>
      <c r="H28" s="96">
        <f t="shared" ref="H28" si="12">G28/$G$30</f>
        <v>2.2207828259461476E-3</v>
      </c>
    </row>
    <row r="29" spans="2:8" s="1" customFormat="1" x14ac:dyDescent="0.25">
      <c r="B29" s="8"/>
      <c r="C29" s="98"/>
      <c r="D29" s="109"/>
      <c r="E29" s="98"/>
      <c r="F29" s="109"/>
      <c r="G29" s="98"/>
      <c r="H29" s="123"/>
    </row>
    <row r="30" spans="2:8" s="1" customFormat="1" x14ac:dyDescent="0.25">
      <c r="B30" s="11" t="s">
        <v>29</v>
      </c>
      <c r="C30" s="100">
        <f t="shared" ref="C30:H30" si="13">SUM(C7:C28)</f>
        <v>0.12508101851851844</v>
      </c>
      <c r="D30" s="117">
        <f t="shared" si="13"/>
        <v>1.0000000000000002</v>
      </c>
      <c r="E30" s="100"/>
      <c r="F30" s="117"/>
      <c r="G30" s="100">
        <f t="shared" si="13"/>
        <v>0.12508101851851844</v>
      </c>
      <c r="H30" s="118">
        <f t="shared" si="13"/>
        <v>1.0000000000000002</v>
      </c>
    </row>
    <row r="31" spans="2:8" s="1" customFormat="1" x14ac:dyDescent="0.25">
      <c r="B31" s="8"/>
      <c r="C31" s="9"/>
      <c r="D31" s="40"/>
      <c r="E31" s="9"/>
      <c r="F31" s="40"/>
      <c r="G31" s="9"/>
      <c r="H31" s="41"/>
    </row>
    <row r="32" spans="2:8" s="1" customFormat="1" ht="66" customHeight="1" thickBot="1" x14ac:dyDescent="0.3">
      <c r="B32" s="159" t="s">
        <v>39</v>
      </c>
      <c r="C32" s="160"/>
      <c r="D32" s="160"/>
      <c r="E32" s="160"/>
      <c r="F32" s="160"/>
      <c r="G32" s="160"/>
      <c r="H32" s="161"/>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&amp;R26</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4" zoomScale="110" zoomScaleNormal="110" zoomScaleSheetLayoutView="100" zoomScalePageLayoutView="110" workbookViewId="0">
      <selection activeCell="H22" sqref="H22"/>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2" t="s">
        <v>127</v>
      </c>
      <c r="C3" s="163"/>
      <c r="D3" s="163"/>
      <c r="E3" s="163"/>
      <c r="F3" s="163"/>
      <c r="G3" s="163"/>
      <c r="H3" s="164"/>
    </row>
    <row r="4" spans="2:8" s="1" customFormat="1" x14ac:dyDescent="0.25">
      <c r="B4" s="165" t="s">
        <v>133</v>
      </c>
      <c r="C4" s="166"/>
      <c r="D4" s="166"/>
      <c r="E4" s="166"/>
      <c r="F4" s="166"/>
      <c r="G4" s="166"/>
      <c r="H4" s="167"/>
    </row>
    <row r="5" spans="2:8" s="1" customFormat="1" x14ac:dyDescent="0.25">
      <c r="B5" s="2"/>
      <c r="C5" s="172" t="s">
        <v>36</v>
      </c>
      <c r="D5" s="172"/>
      <c r="E5" s="172" t="s">
        <v>37</v>
      </c>
      <c r="F5" s="172"/>
      <c r="G5" s="166" t="s">
        <v>38</v>
      </c>
      <c r="H5" s="167"/>
    </row>
    <row r="6" spans="2:8" s="1" customFormat="1" x14ac:dyDescent="0.25">
      <c r="B6" s="3" t="s">
        <v>23</v>
      </c>
      <c r="C6" s="5" t="s">
        <v>24</v>
      </c>
      <c r="D6" s="5" t="s">
        <v>25</v>
      </c>
      <c r="E6" s="5" t="s">
        <v>24</v>
      </c>
      <c r="F6" s="5" t="s">
        <v>25</v>
      </c>
      <c r="G6" s="6" t="s">
        <v>24</v>
      </c>
      <c r="H6" s="7" t="s">
        <v>25</v>
      </c>
    </row>
    <row r="7" spans="2:8" s="1" customFormat="1" x14ac:dyDescent="0.25">
      <c r="B7" s="8" t="s">
        <v>10</v>
      </c>
      <c r="C7" s="97">
        <v>1.3194444444444443E-3</v>
      </c>
      <c r="D7" s="95">
        <f t="shared" ref="D7:D27" si="0">C7/C$30</f>
        <v>5.4671014770765391E-3</v>
      </c>
      <c r="E7" s="97"/>
      <c r="F7" s="95"/>
      <c r="G7" s="98">
        <f>C7+E7</f>
        <v>1.3194444444444443E-3</v>
      </c>
      <c r="H7" s="96">
        <f t="shared" ref="H7" si="1">G7/$G$30</f>
        <v>5.0266766612284495E-3</v>
      </c>
    </row>
    <row r="8" spans="2:8" s="1" customFormat="1" x14ac:dyDescent="0.25">
      <c r="B8" s="8" t="s">
        <v>13</v>
      </c>
      <c r="C8" s="97">
        <v>2.8935185185185188E-3</v>
      </c>
      <c r="D8" s="95">
        <f t="shared" si="0"/>
        <v>1.1989257625167851E-2</v>
      </c>
      <c r="E8" s="97"/>
      <c r="F8" s="95"/>
      <c r="G8" s="98">
        <f t="shared" ref="G8:G27" si="2">C8+E8</f>
        <v>2.8935185185185188E-3</v>
      </c>
      <c r="H8" s="96">
        <f t="shared" ref="H8:H23" si="3">G8/$G$30</f>
        <v>1.1023413730764146E-2</v>
      </c>
    </row>
    <row r="9" spans="2:8" s="1" customFormat="1" x14ac:dyDescent="0.25">
      <c r="B9" s="8" t="s">
        <v>0</v>
      </c>
      <c r="C9" s="97">
        <v>4.9918981481481502E-2</v>
      </c>
      <c r="D9" s="95">
        <f t="shared" si="0"/>
        <v>0.20683867254939584</v>
      </c>
      <c r="E9" s="97">
        <v>1.060185185185185E-2</v>
      </c>
      <c r="F9" s="95">
        <f t="shared" ref="F8:F27" si="4">E9/E$30</f>
        <v>0.50136836343732893</v>
      </c>
      <c r="G9" s="98">
        <f t="shared" si="2"/>
        <v>6.052083333333335E-2</v>
      </c>
      <c r="H9" s="96">
        <f t="shared" si="3"/>
        <v>0.23056572159266295</v>
      </c>
    </row>
    <row r="10" spans="2:8" s="1" customFormat="1" x14ac:dyDescent="0.25">
      <c r="B10" s="8" t="s">
        <v>8</v>
      </c>
      <c r="C10" s="97">
        <v>7.3379629629629628E-3</v>
      </c>
      <c r="D10" s="95">
        <f t="shared" si="0"/>
        <v>3.0404757337425668E-2</v>
      </c>
      <c r="E10" s="97">
        <v>4.7453703703703698E-4</v>
      </c>
      <c r="F10" s="95">
        <f t="shared" si="4"/>
        <v>2.2441160372194856E-2</v>
      </c>
      <c r="G10" s="98">
        <f t="shared" si="2"/>
        <v>7.8125E-3</v>
      </c>
      <c r="H10" s="96">
        <f t="shared" si="3"/>
        <v>2.9763217073063192E-2</v>
      </c>
    </row>
    <row r="11" spans="2:8" s="1" customFormat="1" x14ac:dyDescent="0.25">
      <c r="B11" s="8" t="s">
        <v>26</v>
      </c>
      <c r="C11" s="97">
        <v>1.9444444444444444E-3</v>
      </c>
      <c r="D11" s="95">
        <f t="shared" si="0"/>
        <v>8.0567811241127954E-3</v>
      </c>
      <c r="E11" s="97">
        <v>9.7222222222222219E-4</v>
      </c>
      <c r="F11" s="95">
        <f t="shared" si="4"/>
        <v>4.597701149425288E-2</v>
      </c>
      <c r="G11" s="98">
        <f t="shared" si="2"/>
        <v>2.9166666666666664E-3</v>
      </c>
      <c r="H11" s="96">
        <f t="shared" si="3"/>
        <v>1.1111601040610257E-2</v>
      </c>
    </row>
    <row r="12" spans="2:8" s="1" customFormat="1" x14ac:dyDescent="0.25">
      <c r="B12" s="8" t="s">
        <v>3</v>
      </c>
      <c r="C12" s="97">
        <v>1.3287037037037038E-2</v>
      </c>
      <c r="D12" s="95">
        <f t="shared" si="0"/>
        <v>5.5054671014770774E-2</v>
      </c>
      <c r="E12" s="97">
        <v>3.5416666666666669E-3</v>
      </c>
      <c r="F12" s="95">
        <f t="shared" si="4"/>
        <v>0.16748768472906408</v>
      </c>
      <c r="G12" s="98">
        <f t="shared" si="2"/>
        <v>1.6828703703703707E-2</v>
      </c>
      <c r="H12" s="96">
        <f t="shared" si="3"/>
        <v>6.411217425812428E-2</v>
      </c>
    </row>
    <row r="13" spans="2:8" s="1" customFormat="1" x14ac:dyDescent="0.25">
      <c r="B13" s="8" t="s">
        <v>7</v>
      </c>
      <c r="C13" s="97">
        <v>2.8703703703703703E-3</v>
      </c>
      <c r="D13" s="95">
        <f t="shared" si="0"/>
        <v>1.1893343564166508E-2</v>
      </c>
      <c r="E13" s="97"/>
      <c r="F13" s="95"/>
      <c r="G13" s="98">
        <f t="shared" si="2"/>
        <v>2.8703703703703703E-3</v>
      </c>
      <c r="H13" s="96">
        <f t="shared" si="3"/>
        <v>1.0935226420918032E-2</v>
      </c>
    </row>
    <row r="14" spans="2:8" s="1" customFormat="1" x14ac:dyDescent="0.25">
      <c r="B14" s="8" t="s">
        <v>2</v>
      </c>
      <c r="C14" s="97">
        <v>5.8564814814814807E-3</v>
      </c>
      <c r="D14" s="95">
        <f t="shared" si="0"/>
        <v>2.4266257433339725E-2</v>
      </c>
      <c r="E14" s="97">
        <v>1.2037037037037038E-3</v>
      </c>
      <c r="F14" s="95">
        <f t="shared" si="4"/>
        <v>5.6923918992884529E-2</v>
      </c>
      <c r="G14" s="98">
        <f t="shared" si="2"/>
        <v>7.060185185185185E-3</v>
      </c>
      <c r="H14" s="96">
        <f t="shared" si="3"/>
        <v>2.6897129503064516E-2</v>
      </c>
    </row>
    <row r="15" spans="2:8" s="1" customFormat="1" x14ac:dyDescent="0.25">
      <c r="B15" s="8" t="s">
        <v>9</v>
      </c>
      <c r="C15" s="97">
        <v>3.9120370370370377E-3</v>
      </c>
      <c r="D15" s="95">
        <f t="shared" si="0"/>
        <v>1.6209476309226936E-2</v>
      </c>
      <c r="E15" s="97"/>
      <c r="F15" s="95"/>
      <c r="G15" s="98">
        <f t="shared" si="2"/>
        <v>3.9120370370370377E-3</v>
      </c>
      <c r="H15" s="96">
        <f t="shared" si="3"/>
        <v>1.4903655363993127E-2</v>
      </c>
    </row>
    <row r="16" spans="2:8" s="1" customFormat="1" x14ac:dyDescent="0.25">
      <c r="B16" s="8" t="s">
        <v>1</v>
      </c>
      <c r="C16" s="97">
        <v>1.2268518518518518E-3</v>
      </c>
      <c r="D16" s="95">
        <f t="shared" si="0"/>
        <v>5.0834452330711681E-3</v>
      </c>
      <c r="E16" s="97">
        <v>8.9120370370370373E-4</v>
      </c>
      <c r="F16" s="95">
        <f t="shared" si="4"/>
        <v>4.2145593869731809E-2</v>
      </c>
      <c r="G16" s="98">
        <f t="shared" si="2"/>
        <v>2.1180555555555553E-3</v>
      </c>
      <c r="H16" s="96">
        <f t="shared" si="3"/>
        <v>8.0691388509193541E-3</v>
      </c>
    </row>
    <row r="17" spans="2:8" s="1" customFormat="1" x14ac:dyDescent="0.25">
      <c r="B17" s="8" t="s">
        <v>27</v>
      </c>
      <c r="C17" s="97">
        <v>2.7777777777777778E-4</v>
      </c>
      <c r="D17" s="95">
        <f t="shared" si="0"/>
        <v>1.1509687320161136E-3</v>
      </c>
      <c r="E17" s="97"/>
      <c r="F17" s="95"/>
      <c r="G17" s="98">
        <f t="shared" si="2"/>
        <v>2.7777777777777778E-4</v>
      </c>
      <c r="H17" s="96">
        <f t="shared" si="3"/>
        <v>1.058247718153358E-3</v>
      </c>
    </row>
    <row r="18" spans="2:8" s="1" customFormat="1" x14ac:dyDescent="0.25">
      <c r="B18" s="8" t="s">
        <v>16</v>
      </c>
      <c r="C18" s="97">
        <v>4.1550925925925922E-3</v>
      </c>
      <c r="D18" s="95">
        <f t="shared" si="0"/>
        <v>1.7216573949741031E-2</v>
      </c>
      <c r="E18" s="97"/>
      <c r="F18" s="95"/>
      <c r="G18" s="98">
        <f t="shared" si="2"/>
        <v>4.1550925925925922E-3</v>
      </c>
      <c r="H18" s="96">
        <f t="shared" si="3"/>
        <v>1.5829622117377311E-2</v>
      </c>
    </row>
    <row r="19" spans="2:8" s="1" customFormat="1" x14ac:dyDescent="0.25">
      <c r="B19" s="8" t="s">
        <v>4</v>
      </c>
      <c r="C19" s="97">
        <v>2.2430555555555558E-2</v>
      </c>
      <c r="D19" s="95">
        <f t="shared" si="0"/>
        <v>9.2940725110301187E-2</v>
      </c>
      <c r="E19" s="97"/>
      <c r="F19" s="95"/>
      <c r="G19" s="98">
        <f t="shared" si="2"/>
        <v>2.2430555555555558E-2</v>
      </c>
      <c r="H19" s="96">
        <f t="shared" si="3"/>
        <v>8.545350324088366E-2</v>
      </c>
    </row>
    <row r="20" spans="2:8" s="1" customFormat="1" x14ac:dyDescent="0.25">
      <c r="B20" s="8" t="s">
        <v>14</v>
      </c>
      <c r="C20" s="97">
        <v>2.5462962962962956E-3</v>
      </c>
      <c r="D20" s="95">
        <f t="shared" si="0"/>
        <v>1.0550546710147705E-2</v>
      </c>
      <c r="E20" s="97">
        <v>2.199074074074074E-4</v>
      </c>
      <c r="F20" s="95">
        <f t="shared" si="4"/>
        <v>1.0399562123700056E-2</v>
      </c>
      <c r="G20" s="98">
        <f t="shared" si="2"/>
        <v>2.766203703703703E-3</v>
      </c>
      <c r="H20" s="96">
        <f t="shared" si="3"/>
        <v>1.0538383526610521E-2</v>
      </c>
    </row>
    <row r="21" spans="2:8" s="1" customFormat="1" x14ac:dyDescent="0.25">
      <c r="B21" s="8" t="s">
        <v>11</v>
      </c>
      <c r="C21" s="97">
        <v>3.1018518518518517E-3</v>
      </c>
      <c r="D21" s="95">
        <f t="shared" si="0"/>
        <v>1.2852484174179935E-2</v>
      </c>
      <c r="E21" s="97">
        <v>3.2407407407407406E-4</v>
      </c>
      <c r="F21" s="95">
        <f t="shared" si="4"/>
        <v>1.5325670498084294E-2</v>
      </c>
      <c r="G21" s="98">
        <f t="shared" si="2"/>
        <v>3.425925925925926E-3</v>
      </c>
      <c r="H21" s="96">
        <f t="shared" si="3"/>
        <v>1.3051721857224748E-2</v>
      </c>
    </row>
    <row r="22" spans="2:8" s="1" customFormat="1" x14ac:dyDescent="0.25">
      <c r="B22" s="8" t="s">
        <v>15</v>
      </c>
      <c r="C22" s="97"/>
      <c r="D22" s="95"/>
      <c r="E22" s="97">
        <v>1.8518518518518518E-4</v>
      </c>
      <c r="F22" s="95">
        <f t="shared" si="4"/>
        <v>8.7575259989053113E-3</v>
      </c>
      <c r="G22" s="98">
        <f t="shared" si="2"/>
        <v>1.8518518518518518E-4</v>
      </c>
      <c r="H22" s="96">
        <f t="shared" si="3"/>
        <v>7.0549847876890531E-4</v>
      </c>
    </row>
    <row r="23" spans="2:8" s="1" customFormat="1" x14ac:dyDescent="0.25">
      <c r="B23" s="8" t="s">
        <v>91</v>
      </c>
      <c r="C23" s="97">
        <v>1.7129629629629632E-3</v>
      </c>
      <c r="D23" s="95">
        <f t="shared" si="0"/>
        <v>7.0976405140993687E-3</v>
      </c>
      <c r="E23" s="97">
        <v>3.9351851851851852E-4</v>
      </c>
      <c r="F23" s="95">
        <f t="shared" si="4"/>
        <v>1.8609742747673786E-2</v>
      </c>
      <c r="G23" s="98">
        <f t="shared" si="2"/>
        <v>2.1064814814814817E-3</v>
      </c>
      <c r="H23" s="96">
        <f t="shared" si="3"/>
        <v>8.0250451959962988E-3</v>
      </c>
    </row>
    <row r="24" spans="2:8" s="1" customFormat="1" x14ac:dyDescent="0.25">
      <c r="B24" s="8" t="s">
        <v>12</v>
      </c>
      <c r="C24" s="97">
        <v>1.3888888888888889E-4</v>
      </c>
      <c r="D24" s="95">
        <f t="shared" si="0"/>
        <v>5.7548436600805678E-4</v>
      </c>
      <c r="E24" s="97"/>
      <c r="F24" s="95"/>
      <c r="G24" s="98">
        <f t="shared" ref="G24" si="5">C24+E24</f>
        <v>1.3888888888888889E-4</v>
      </c>
      <c r="H24" s="96">
        <f t="shared" ref="H24" si="6">G24/$G$30</f>
        <v>5.2912385907667898E-4</v>
      </c>
    </row>
    <row r="25" spans="2:8" s="1" customFormat="1" x14ac:dyDescent="0.25">
      <c r="B25" s="8" t="s">
        <v>5</v>
      </c>
      <c r="C25" s="97">
        <v>4.7222222222222223E-3</v>
      </c>
      <c r="D25" s="95">
        <f t="shared" si="0"/>
        <v>1.956646844427393E-2</v>
      </c>
      <c r="E25" s="97">
        <v>2.0486111111111113E-3</v>
      </c>
      <c r="F25" s="95">
        <f t="shared" si="4"/>
        <v>9.6880131362890018E-2</v>
      </c>
      <c r="G25" s="98">
        <f t="shared" si="2"/>
        <v>6.7708333333333336E-3</v>
      </c>
      <c r="H25" s="96">
        <f t="shared" ref="H25:H27" si="7">G25/$G$30</f>
        <v>2.5794788129988103E-2</v>
      </c>
    </row>
    <row r="26" spans="2:8" s="1" customFormat="1" x14ac:dyDescent="0.25">
      <c r="B26" s="8" t="s">
        <v>6</v>
      </c>
      <c r="C26" s="97">
        <v>9.3738425925925892E-2</v>
      </c>
      <c r="D26" s="95">
        <f t="shared" si="0"/>
        <v>0.38840399002493753</v>
      </c>
      <c r="E26" s="97">
        <v>9.2592592592592588E-5</v>
      </c>
      <c r="F26" s="95">
        <f t="shared" si="4"/>
        <v>4.3787629994526556E-3</v>
      </c>
      <c r="G26" s="98">
        <f t="shared" si="2"/>
        <v>9.383101851851848E-2</v>
      </c>
      <c r="H26" s="96">
        <f t="shared" si="7"/>
        <v>0.35746726046121957</v>
      </c>
    </row>
    <row r="27" spans="2:8" s="1" customFormat="1" x14ac:dyDescent="0.25">
      <c r="B27" s="8" t="s">
        <v>101</v>
      </c>
      <c r="C27" s="97">
        <v>1.7951388888888888E-2</v>
      </c>
      <c r="D27" s="95">
        <f t="shared" si="0"/>
        <v>7.4381354306541345E-2</v>
      </c>
      <c r="E27" s="97">
        <v>1.9675925925925926E-4</v>
      </c>
      <c r="F27" s="95">
        <f t="shared" si="4"/>
        <v>9.304871373836893E-3</v>
      </c>
      <c r="G27" s="98">
        <f t="shared" si="2"/>
        <v>1.8148148148148146E-2</v>
      </c>
      <c r="H27" s="96">
        <f t="shared" si="7"/>
        <v>6.9138850919352707E-2</v>
      </c>
    </row>
    <row r="28" spans="2:8" s="1" customFormat="1" x14ac:dyDescent="0.25">
      <c r="B28" s="8" t="s">
        <v>17</v>
      </c>
      <c r="C28" s="97"/>
      <c r="D28" s="95"/>
      <c r="E28" s="97"/>
      <c r="F28" s="95"/>
      <c r="G28" s="98"/>
      <c r="H28" s="96"/>
    </row>
    <row r="29" spans="2:8" s="1" customFormat="1" x14ac:dyDescent="0.25">
      <c r="B29" s="8"/>
      <c r="C29" s="97"/>
      <c r="D29" s="95"/>
      <c r="E29" s="97"/>
      <c r="F29" s="95"/>
      <c r="G29" s="98"/>
      <c r="H29" s="96"/>
    </row>
    <row r="30" spans="2:8" s="1" customFormat="1" x14ac:dyDescent="0.25">
      <c r="B30" s="11" t="s">
        <v>29</v>
      </c>
      <c r="C30" s="100">
        <f t="shared" ref="C30:H30" si="8">SUM(C7:C28)</f>
        <v>0.24134259259259258</v>
      </c>
      <c r="D30" s="117">
        <f t="shared" si="8"/>
        <v>0.99999999999999989</v>
      </c>
      <c r="E30" s="100">
        <f t="shared" si="8"/>
        <v>2.1145833333333329E-2</v>
      </c>
      <c r="F30" s="117">
        <f t="shared" si="8"/>
        <v>1.0000000000000002</v>
      </c>
      <c r="G30" s="100">
        <f t="shared" si="8"/>
        <v>0.26248842592592586</v>
      </c>
      <c r="H30" s="118">
        <f t="shared" si="8"/>
        <v>1.0000000000000002</v>
      </c>
    </row>
    <row r="31" spans="2:8" s="1" customFormat="1" x14ac:dyDescent="0.25">
      <c r="B31" s="8"/>
      <c r="C31" s="9"/>
      <c r="D31" s="40"/>
      <c r="E31" s="9"/>
      <c r="F31" s="40"/>
      <c r="G31" s="9"/>
      <c r="H31" s="41"/>
    </row>
    <row r="32" spans="2:8" s="1" customFormat="1" ht="66" customHeight="1" thickBot="1" x14ac:dyDescent="0.3">
      <c r="B32" s="159" t="s">
        <v>39</v>
      </c>
      <c r="C32" s="160"/>
      <c r="D32" s="160"/>
      <c r="E32" s="160"/>
      <c r="F32" s="160"/>
      <c r="G32" s="160"/>
      <c r="H32" s="161"/>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&amp;R27</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110" zoomScaleNormal="110" zoomScaleSheetLayoutView="100" zoomScalePageLayoutView="110" workbookViewId="0">
      <selection activeCell="H22" sqref="H22"/>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2" t="s">
        <v>128</v>
      </c>
      <c r="C3" s="163"/>
      <c r="D3" s="163"/>
      <c r="E3" s="163"/>
      <c r="F3" s="163"/>
      <c r="G3" s="163"/>
      <c r="H3" s="164"/>
    </row>
    <row r="4" spans="2:8" s="1" customFormat="1" x14ac:dyDescent="0.25">
      <c r="B4" s="165" t="s">
        <v>133</v>
      </c>
      <c r="C4" s="166"/>
      <c r="D4" s="166"/>
      <c r="E4" s="166"/>
      <c r="F4" s="166"/>
      <c r="G4" s="166"/>
      <c r="H4" s="167"/>
    </row>
    <row r="5" spans="2:8" s="1" customFormat="1" x14ac:dyDescent="0.25">
      <c r="B5" s="2"/>
      <c r="C5" s="172" t="s">
        <v>36</v>
      </c>
      <c r="D5" s="172"/>
      <c r="E5" s="172" t="s">
        <v>37</v>
      </c>
      <c r="F5" s="172"/>
      <c r="G5" s="166" t="s">
        <v>38</v>
      </c>
      <c r="H5" s="167"/>
    </row>
    <row r="6" spans="2:8" s="1" customFormat="1" x14ac:dyDescent="0.25">
      <c r="B6" s="3" t="s">
        <v>23</v>
      </c>
      <c r="C6" s="5" t="s">
        <v>24</v>
      </c>
      <c r="D6" s="5" t="s">
        <v>25</v>
      </c>
      <c r="E6" s="5" t="s">
        <v>24</v>
      </c>
      <c r="F6" s="5" t="s">
        <v>25</v>
      </c>
      <c r="G6" s="6" t="s">
        <v>24</v>
      </c>
      <c r="H6" s="7" t="s">
        <v>25</v>
      </c>
    </row>
    <row r="7" spans="2:8" s="1" customFormat="1" x14ac:dyDescent="0.25">
      <c r="B7" s="8" t="s">
        <v>10</v>
      </c>
      <c r="C7" s="97">
        <v>1.4120370370370372E-3</v>
      </c>
      <c r="D7" s="95">
        <f t="shared" ref="D7:D27" si="0">C7/C$30</f>
        <v>7.5397070638403068E-3</v>
      </c>
      <c r="E7" s="97">
        <v>3.4722222222222224E-4</v>
      </c>
      <c r="F7" s="95">
        <f t="shared" ref="F7:F27" si="1">E7/E$30</f>
        <v>4.8138639281129656E-3</v>
      </c>
      <c r="G7" s="98">
        <f>C7+E7</f>
        <v>1.7592592592592595E-3</v>
      </c>
      <c r="H7" s="96">
        <f>G7/$G$30</f>
        <v>6.7817784321599073E-3</v>
      </c>
    </row>
    <row r="8" spans="2:8" s="1" customFormat="1" x14ac:dyDescent="0.25">
      <c r="B8" s="8" t="s">
        <v>13</v>
      </c>
      <c r="C8" s="97">
        <v>1.0185185185185184E-3</v>
      </c>
      <c r="D8" s="95">
        <f t="shared" si="0"/>
        <v>5.4384772263766142E-3</v>
      </c>
      <c r="E8" s="97"/>
      <c r="F8" s="95"/>
      <c r="G8" s="98">
        <f t="shared" ref="G8:G23" si="2">C8+E8</f>
        <v>1.0185185185185184E-3</v>
      </c>
      <c r="H8" s="96">
        <f t="shared" ref="H8:H23" si="3">G8/$G$30</f>
        <v>3.9262927765136299E-3</v>
      </c>
    </row>
    <row r="9" spans="2:8" s="1" customFormat="1" x14ac:dyDescent="0.25">
      <c r="B9" s="8" t="s">
        <v>0</v>
      </c>
      <c r="C9" s="97">
        <v>5.5324074074074109E-2</v>
      </c>
      <c r="D9" s="95">
        <f t="shared" si="0"/>
        <v>0.29540819479636626</v>
      </c>
      <c r="E9" s="97">
        <v>2.9444444444444443E-2</v>
      </c>
      <c r="F9" s="95">
        <f t="shared" si="1"/>
        <v>0.40821566110397944</v>
      </c>
      <c r="G9" s="98">
        <f t="shared" si="2"/>
        <v>8.4768518518518549E-2</v>
      </c>
      <c r="H9" s="96">
        <f t="shared" si="3"/>
        <v>0.3267746397180209</v>
      </c>
    </row>
    <row r="10" spans="2:8" s="1" customFormat="1" x14ac:dyDescent="0.25">
      <c r="B10" s="8" t="s">
        <v>8</v>
      </c>
      <c r="C10" s="97">
        <v>4.340277777777778E-3</v>
      </c>
      <c r="D10" s="95">
        <f t="shared" si="0"/>
        <v>2.3175329089673073E-2</v>
      </c>
      <c r="E10" s="97">
        <v>1.6087962962962963E-3</v>
      </c>
      <c r="F10" s="95">
        <f t="shared" si="1"/>
        <v>2.230423620025674E-2</v>
      </c>
      <c r="G10" s="98">
        <f t="shared" si="2"/>
        <v>5.9490740740740745E-3</v>
      </c>
      <c r="H10" s="96">
        <f t="shared" si="3"/>
        <v>2.2933119171909159E-2</v>
      </c>
    </row>
    <row r="11" spans="2:8" s="1" customFormat="1" x14ac:dyDescent="0.25">
      <c r="B11" s="8" t="s">
        <v>26</v>
      </c>
      <c r="C11" s="97">
        <v>7.7546296296296293E-4</v>
      </c>
      <c r="D11" s="95">
        <f t="shared" si="0"/>
        <v>4.1406587973549219E-3</v>
      </c>
      <c r="E11" s="97">
        <v>9.3750000000000007E-4</v>
      </c>
      <c r="F11" s="95">
        <f t="shared" si="1"/>
        <v>1.2997432605905008E-2</v>
      </c>
      <c r="G11" s="98">
        <f t="shared" si="2"/>
        <v>1.712962962962963E-3</v>
      </c>
      <c r="H11" s="96">
        <f t="shared" si="3"/>
        <v>6.603310578682014E-3</v>
      </c>
    </row>
    <row r="12" spans="2:8" s="1" customFormat="1" x14ac:dyDescent="0.25">
      <c r="B12" s="8" t="s">
        <v>3</v>
      </c>
      <c r="C12" s="97">
        <v>1.0335648148148146E-2</v>
      </c>
      <c r="D12" s="95">
        <f t="shared" si="0"/>
        <v>5.5188183672208131E-2</v>
      </c>
      <c r="E12" s="97">
        <v>8.5416666666666662E-3</v>
      </c>
      <c r="F12" s="95">
        <f t="shared" si="1"/>
        <v>0.11842105263157894</v>
      </c>
      <c r="G12" s="98">
        <f t="shared" si="2"/>
        <v>1.8877314814814812E-2</v>
      </c>
      <c r="H12" s="96">
        <f t="shared" si="3"/>
        <v>7.277026725561056E-2</v>
      </c>
    </row>
    <row r="13" spans="2:8" s="1" customFormat="1" x14ac:dyDescent="0.25">
      <c r="B13" s="8" t="s">
        <v>7</v>
      </c>
      <c r="C13" s="97">
        <v>2.1759259259259262E-3</v>
      </c>
      <c r="D13" s="95">
        <f t="shared" si="0"/>
        <v>1.1618564983622768E-2</v>
      </c>
      <c r="E13" s="97">
        <v>1.1689814814814816E-3</v>
      </c>
      <c r="F13" s="95">
        <f t="shared" si="1"/>
        <v>1.6206675224646985E-2</v>
      </c>
      <c r="G13" s="98">
        <f t="shared" si="2"/>
        <v>3.3449074074074076E-3</v>
      </c>
      <c r="H13" s="96">
        <f t="shared" si="3"/>
        <v>1.2894302413777717E-2</v>
      </c>
    </row>
    <row r="14" spans="2:8" s="1" customFormat="1" x14ac:dyDescent="0.25">
      <c r="B14" s="8" t="s">
        <v>2</v>
      </c>
      <c r="C14" s="97">
        <v>8.9467592592592567E-3</v>
      </c>
      <c r="D14" s="95">
        <f t="shared" si="0"/>
        <v>4.777207836351275E-2</v>
      </c>
      <c r="E14" s="97">
        <v>3.3912037037037036E-3</v>
      </c>
      <c r="F14" s="95">
        <f t="shared" si="1"/>
        <v>4.7015404364569961E-2</v>
      </c>
      <c r="G14" s="98">
        <f t="shared" si="2"/>
        <v>1.233796296296296E-2</v>
      </c>
      <c r="H14" s="96">
        <f t="shared" si="3"/>
        <v>4.7561682951858281E-2</v>
      </c>
    </row>
    <row r="15" spans="2:8" s="1" customFormat="1" x14ac:dyDescent="0.25">
      <c r="B15" s="8" t="s">
        <v>9</v>
      </c>
      <c r="C15" s="97">
        <v>1.4282407407407409E-2</v>
      </c>
      <c r="D15" s="95">
        <f t="shared" si="0"/>
        <v>7.6262282924417529E-2</v>
      </c>
      <c r="E15" s="97">
        <v>9.166666666666665E-3</v>
      </c>
      <c r="F15" s="95">
        <f t="shared" si="1"/>
        <v>0.12708600770218226</v>
      </c>
      <c r="G15" s="98">
        <f t="shared" si="2"/>
        <v>2.3449074074074074E-2</v>
      </c>
      <c r="H15" s="96">
        <f t="shared" si="3"/>
        <v>9.039396778655244E-2</v>
      </c>
    </row>
    <row r="16" spans="2:8" s="1" customFormat="1" x14ac:dyDescent="0.25">
      <c r="B16" s="8" t="s">
        <v>1</v>
      </c>
      <c r="C16" s="97">
        <v>3.2060185185185182E-3</v>
      </c>
      <c r="D16" s="95">
        <f t="shared" si="0"/>
        <v>1.711884308757184E-2</v>
      </c>
      <c r="E16" s="97">
        <v>4.5023148148148149E-3</v>
      </c>
      <c r="F16" s="95">
        <f t="shared" si="1"/>
        <v>6.2419768934531453E-2</v>
      </c>
      <c r="G16" s="98">
        <f t="shared" si="2"/>
        <v>7.7083333333333327E-3</v>
      </c>
      <c r="H16" s="96">
        <f t="shared" si="3"/>
        <v>2.9714897604069063E-2</v>
      </c>
    </row>
    <row r="17" spans="2:8" s="1" customFormat="1" x14ac:dyDescent="0.25">
      <c r="B17" s="8" t="s">
        <v>27</v>
      </c>
      <c r="C17" s="97">
        <v>2.2106481481481478E-3</v>
      </c>
      <c r="D17" s="95">
        <f t="shared" si="0"/>
        <v>1.1803967616340149E-2</v>
      </c>
      <c r="E17" s="97">
        <v>1.5162037037037036E-3</v>
      </c>
      <c r="F17" s="95">
        <f t="shared" si="1"/>
        <v>2.1020539152759948E-2</v>
      </c>
      <c r="G17" s="98">
        <f t="shared" si="2"/>
        <v>3.7268518518518514E-3</v>
      </c>
      <c r="H17" s="96">
        <f t="shared" si="3"/>
        <v>1.4366662204970326E-2</v>
      </c>
    </row>
    <row r="18" spans="2:8" s="1" customFormat="1" x14ac:dyDescent="0.25">
      <c r="B18" s="8" t="s">
        <v>16</v>
      </c>
      <c r="C18" s="97">
        <v>6.4814814814814813E-4</v>
      </c>
      <c r="D18" s="95">
        <f t="shared" si="0"/>
        <v>3.4608491440578453E-3</v>
      </c>
      <c r="E18" s="97"/>
      <c r="F18" s="95"/>
      <c r="G18" s="98">
        <f t="shared" ref="G18" si="4">C18+E18</f>
        <v>6.4814814814814813E-4</v>
      </c>
      <c r="H18" s="96">
        <f t="shared" ref="H18" si="5">G18/$G$30</f>
        <v>2.4985499486904917E-3</v>
      </c>
    </row>
    <row r="19" spans="2:8" s="1" customFormat="1" x14ac:dyDescent="0.25">
      <c r="B19" s="8" t="s">
        <v>4</v>
      </c>
      <c r="C19" s="97">
        <v>1.2002314814814816E-2</v>
      </c>
      <c r="D19" s="95">
        <f t="shared" si="0"/>
        <v>6.4087510042642612E-2</v>
      </c>
      <c r="E19" s="97">
        <v>1.4930555555555556E-3</v>
      </c>
      <c r="F19" s="95">
        <f t="shared" si="1"/>
        <v>2.0699614890885752E-2</v>
      </c>
      <c r="G19" s="98">
        <f t="shared" si="2"/>
        <v>1.3495370370370373E-2</v>
      </c>
      <c r="H19" s="96">
        <f t="shared" si="3"/>
        <v>5.2023379288805606E-2</v>
      </c>
    </row>
    <row r="20" spans="2:8" s="1" customFormat="1" x14ac:dyDescent="0.25">
      <c r="B20" s="8" t="s">
        <v>14</v>
      </c>
      <c r="C20" s="97">
        <v>6.6435185185185191E-3</v>
      </c>
      <c r="D20" s="95">
        <f t="shared" si="0"/>
        <v>3.547370372659292E-2</v>
      </c>
      <c r="E20" s="97">
        <v>6.4236111111111108E-3</v>
      </c>
      <c r="F20" s="95">
        <f t="shared" si="1"/>
        <v>8.9056482670089865E-2</v>
      </c>
      <c r="G20" s="98">
        <f t="shared" si="2"/>
        <v>1.306712962962963E-2</v>
      </c>
      <c r="H20" s="96">
        <f t="shared" si="3"/>
        <v>5.0372551644135094E-2</v>
      </c>
    </row>
    <row r="21" spans="2:8" s="1" customFormat="1" x14ac:dyDescent="0.25">
      <c r="B21" s="8" t="s">
        <v>11</v>
      </c>
      <c r="C21" s="97">
        <v>3.0092592592592589E-4</v>
      </c>
      <c r="D21" s="95">
        <f t="shared" si="0"/>
        <v>1.6068228168839996E-3</v>
      </c>
      <c r="E21" s="97">
        <v>9.2592592592592596E-4</v>
      </c>
      <c r="F21" s="95">
        <f t="shared" si="1"/>
        <v>1.2836970474967908E-2</v>
      </c>
      <c r="G21" s="98">
        <f t="shared" ref="G21:G22" si="6">C21+E21</f>
        <v>1.2268518518518518E-3</v>
      </c>
      <c r="H21" s="96">
        <f t="shared" ref="H21:H22" si="7">G21/$G$30</f>
        <v>4.7293981171641448E-3</v>
      </c>
    </row>
    <row r="22" spans="2:8" s="1" customFormat="1" x14ac:dyDescent="0.25">
      <c r="B22" s="8" t="s">
        <v>15</v>
      </c>
      <c r="C22" s="97">
        <v>1.0763888888888889E-3</v>
      </c>
      <c r="D22" s="95">
        <f t="shared" si="0"/>
        <v>5.7474816142389223E-3</v>
      </c>
      <c r="E22" s="97"/>
      <c r="F22" s="95"/>
      <c r="G22" s="98">
        <f t="shared" si="6"/>
        <v>1.0763888888888889E-3</v>
      </c>
      <c r="H22" s="96">
        <f t="shared" si="7"/>
        <v>4.149377593360995E-3</v>
      </c>
    </row>
    <row r="23" spans="2:8" s="1" customFormat="1" x14ac:dyDescent="0.25">
      <c r="B23" s="8" t="s">
        <v>91</v>
      </c>
      <c r="C23" s="97">
        <v>2.1180555555555553E-3</v>
      </c>
      <c r="D23" s="95">
        <f t="shared" si="0"/>
        <v>1.1309560595760458E-2</v>
      </c>
      <c r="E23" s="97">
        <v>1.5046296296296296E-3</v>
      </c>
      <c r="F23" s="95">
        <f t="shared" si="1"/>
        <v>2.086007702182285E-2</v>
      </c>
      <c r="G23" s="98">
        <f t="shared" ref="G23:G25" si="8">C23+E23</f>
        <v>3.6226851851851849E-3</v>
      </c>
      <c r="H23" s="96">
        <f t="shared" ref="H23:H25" si="9">G23/$G$30</f>
        <v>1.3965109534645069E-2</v>
      </c>
    </row>
    <row r="24" spans="2:8" s="1" customFormat="1" x14ac:dyDescent="0.25">
      <c r="B24" s="8" t="s">
        <v>12</v>
      </c>
      <c r="C24" s="97">
        <v>7.0601851851851858E-4</v>
      </c>
      <c r="D24" s="95">
        <f t="shared" si="0"/>
        <v>3.7698535319201534E-3</v>
      </c>
      <c r="E24" s="97">
        <v>7.4074074074074081E-4</v>
      </c>
      <c r="F24" s="95">
        <f t="shared" si="1"/>
        <v>1.0269576379974327E-2</v>
      </c>
      <c r="G24" s="98">
        <f t="shared" si="8"/>
        <v>1.4467592592592594E-3</v>
      </c>
      <c r="H24" s="96">
        <f t="shared" si="9"/>
        <v>5.5771204211841341E-3</v>
      </c>
    </row>
    <row r="25" spans="2:8" s="1" customFormat="1" x14ac:dyDescent="0.25">
      <c r="B25" s="8" t="s">
        <v>5</v>
      </c>
      <c r="C25" s="97">
        <v>1.3657407407407407E-3</v>
      </c>
      <c r="D25" s="95">
        <f t="shared" si="0"/>
        <v>7.2925035535504603E-3</v>
      </c>
      <c r="E25" s="97">
        <v>1.5046296296296297E-4</v>
      </c>
      <c r="F25" s="95">
        <f t="shared" si="1"/>
        <v>2.0860077021822854E-3</v>
      </c>
      <c r="G25" s="98">
        <f t="shared" si="8"/>
        <v>1.5162037037037036E-3</v>
      </c>
      <c r="H25" s="96">
        <f t="shared" si="9"/>
        <v>5.8448222014009718E-3</v>
      </c>
    </row>
    <row r="26" spans="2:8" s="1" customFormat="1" x14ac:dyDescent="0.25">
      <c r="B26" s="8" t="s">
        <v>6</v>
      </c>
      <c r="C26" s="97">
        <v>4.7847222222222215E-2</v>
      </c>
      <c r="D26" s="95">
        <f t="shared" si="0"/>
        <v>0.2554848278845559</v>
      </c>
      <c r="E26" s="97">
        <v>2.3148148148148146E-4</v>
      </c>
      <c r="F26" s="95">
        <f t="shared" si="1"/>
        <v>3.2092426187419767E-3</v>
      </c>
      <c r="G26" s="98">
        <f t="shared" ref="G24:G27" si="10">C26+E26</f>
        <v>4.8078703703703693E-2</v>
      </c>
      <c r="H26" s="96">
        <f t="shared" ref="H24:H27" si="11">G26/$G$30</f>
        <v>0.1853388658367911</v>
      </c>
    </row>
    <row r="27" spans="2:8" s="1" customFormat="1" x14ac:dyDescent="0.25">
      <c r="B27" s="8" t="s">
        <v>101</v>
      </c>
      <c r="C27" s="97">
        <v>1.0543981481481481E-2</v>
      </c>
      <c r="D27" s="95">
        <f t="shared" si="0"/>
        <v>5.6300599468512444E-2</v>
      </c>
      <c r="E27" s="97">
        <v>3.4722222222222222E-5</v>
      </c>
      <c r="F27" s="95">
        <f t="shared" si="1"/>
        <v>4.8138639281129655E-4</v>
      </c>
      <c r="G27" s="98">
        <f t="shared" si="10"/>
        <v>1.0578703703703703E-2</v>
      </c>
      <c r="H27" s="96">
        <f t="shared" si="11"/>
        <v>4.077990451969838E-2</v>
      </c>
    </row>
    <row r="28" spans="2:8" s="1" customFormat="1" x14ac:dyDescent="0.25">
      <c r="B28" s="8" t="s">
        <v>17</v>
      </c>
      <c r="C28" s="97"/>
      <c r="D28" s="95"/>
      <c r="E28" s="97"/>
      <c r="F28" s="95"/>
      <c r="G28" s="98"/>
      <c r="H28" s="96"/>
    </row>
    <row r="29" spans="2:8" s="1" customFormat="1" x14ac:dyDescent="0.25">
      <c r="B29" s="8"/>
      <c r="C29" s="97"/>
      <c r="D29" s="95"/>
      <c r="E29" s="97"/>
      <c r="F29" s="95"/>
      <c r="G29" s="98"/>
      <c r="H29" s="96"/>
    </row>
    <row r="30" spans="2:8" s="1" customFormat="1" x14ac:dyDescent="0.25">
      <c r="B30" s="11" t="s">
        <v>29</v>
      </c>
      <c r="C30" s="100">
        <f t="shared" ref="C30:H30" si="12">SUM(C7:C28)</f>
        <v>0.1872800925925926</v>
      </c>
      <c r="D30" s="117">
        <f t="shared" si="12"/>
        <v>1</v>
      </c>
      <c r="E30" s="100">
        <f t="shared" si="12"/>
        <v>7.2129629629629627E-2</v>
      </c>
      <c r="F30" s="117">
        <f t="shared" si="12"/>
        <v>0.99999999999999989</v>
      </c>
      <c r="G30" s="100">
        <f t="shared" si="12"/>
        <v>0.25940972222222225</v>
      </c>
      <c r="H30" s="118">
        <f t="shared" si="12"/>
        <v>1</v>
      </c>
    </row>
    <row r="31" spans="2:8" s="1" customFormat="1" x14ac:dyDescent="0.25">
      <c r="B31" s="8"/>
      <c r="C31" s="9"/>
      <c r="D31" s="40"/>
      <c r="E31" s="9"/>
      <c r="F31" s="40"/>
      <c r="G31" s="9"/>
      <c r="H31" s="41"/>
    </row>
    <row r="32" spans="2:8" s="1" customFormat="1" ht="66" customHeight="1" thickBot="1" x14ac:dyDescent="0.3">
      <c r="B32" s="159" t="s">
        <v>39</v>
      </c>
      <c r="C32" s="160"/>
      <c r="D32" s="160"/>
      <c r="E32" s="160"/>
      <c r="F32" s="160"/>
      <c r="G32" s="160"/>
      <c r="H32" s="161"/>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&amp;R28</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110" zoomScaleNormal="110" zoomScaleSheetLayoutView="100" zoomScalePageLayoutView="110" workbookViewId="0">
      <selection activeCell="H22" sqref="H22"/>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2" t="s">
        <v>129</v>
      </c>
      <c r="C3" s="163"/>
      <c r="D3" s="163"/>
      <c r="E3" s="163"/>
      <c r="F3" s="163"/>
      <c r="G3" s="163"/>
      <c r="H3" s="164"/>
    </row>
    <row r="4" spans="2:8" s="1" customFormat="1" x14ac:dyDescent="0.25">
      <c r="B4" s="165" t="s">
        <v>133</v>
      </c>
      <c r="C4" s="166"/>
      <c r="D4" s="166"/>
      <c r="E4" s="166"/>
      <c r="F4" s="166"/>
      <c r="G4" s="166"/>
      <c r="H4" s="167"/>
    </row>
    <row r="5" spans="2:8" s="1" customFormat="1" x14ac:dyDescent="0.25">
      <c r="B5" s="2"/>
      <c r="C5" s="172" t="s">
        <v>36</v>
      </c>
      <c r="D5" s="172"/>
      <c r="E5" s="172" t="s">
        <v>37</v>
      </c>
      <c r="F5" s="172"/>
      <c r="G5" s="166" t="s">
        <v>38</v>
      </c>
      <c r="H5" s="167"/>
    </row>
    <row r="6" spans="2:8" s="1" customFormat="1" x14ac:dyDescent="0.25">
      <c r="B6" s="3" t="s">
        <v>23</v>
      </c>
      <c r="C6" s="5" t="s">
        <v>24</v>
      </c>
      <c r="D6" s="5" t="s">
        <v>25</v>
      </c>
      <c r="E6" s="5" t="s">
        <v>24</v>
      </c>
      <c r="F6" s="5" t="s">
        <v>25</v>
      </c>
      <c r="G6" s="6" t="s">
        <v>24</v>
      </c>
      <c r="H6" s="7" t="s">
        <v>25</v>
      </c>
    </row>
    <row r="7" spans="2:8" s="1" customFormat="1" x14ac:dyDescent="0.25">
      <c r="B7" s="8" t="s">
        <v>10</v>
      </c>
      <c r="C7" s="97">
        <v>3.5995370370370374E-3</v>
      </c>
      <c r="D7" s="95">
        <f t="shared" ref="D7:D28" si="0">C7/C$30</f>
        <v>1.3964348255579007E-2</v>
      </c>
      <c r="E7" s="97"/>
      <c r="F7" s="95"/>
      <c r="G7" s="98">
        <f>E7+C7</f>
        <v>3.5995370370370374E-3</v>
      </c>
      <c r="H7" s="96">
        <f>G7/$G$30</f>
        <v>1.3964348255579007E-2</v>
      </c>
    </row>
    <row r="8" spans="2:8" s="1" customFormat="1" x14ac:dyDescent="0.25">
      <c r="B8" s="8" t="s">
        <v>13</v>
      </c>
      <c r="C8" s="97">
        <v>2.3379629629629623E-3</v>
      </c>
      <c r="D8" s="95">
        <f t="shared" si="0"/>
        <v>9.0700911499259108E-3</v>
      </c>
      <c r="E8" s="97"/>
      <c r="F8" s="95"/>
      <c r="G8" s="98">
        <f t="shared" ref="G8:G28" si="1">E8+C8</f>
        <v>2.3379629629629623E-3</v>
      </c>
      <c r="H8" s="96">
        <f t="shared" ref="H8:H28" si="2">G8/$G$30</f>
        <v>9.0700911499259108E-3</v>
      </c>
    </row>
    <row r="9" spans="2:8" s="1" customFormat="1" x14ac:dyDescent="0.25">
      <c r="B9" s="8" t="s">
        <v>0</v>
      </c>
      <c r="C9" s="97">
        <v>2.5624999999999995E-2</v>
      </c>
      <c r="D9" s="95">
        <f t="shared" si="0"/>
        <v>9.9411791118494894E-2</v>
      </c>
      <c r="E9" s="97"/>
      <c r="F9" s="95"/>
      <c r="G9" s="98">
        <f t="shared" si="1"/>
        <v>2.5624999999999995E-2</v>
      </c>
      <c r="H9" s="96">
        <f t="shared" si="2"/>
        <v>9.9411791118494894E-2</v>
      </c>
    </row>
    <row r="10" spans="2:8" s="1" customFormat="1" x14ac:dyDescent="0.25">
      <c r="B10" s="8" t="s">
        <v>8</v>
      </c>
      <c r="C10" s="97">
        <v>1.2766203703703703E-2</v>
      </c>
      <c r="D10" s="95">
        <f t="shared" si="0"/>
        <v>4.9526289793902389E-2</v>
      </c>
      <c r="E10" s="97"/>
      <c r="F10" s="95"/>
      <c r="G10" s="98">
        <f t="shared" si="1"/>
        <v>1.2766203703703703E-2</v>
      </c>
      <c r="H10" s="96">
        <f t="shared" si="2"/>
        <v>4.9526289793902389E-2</v>
      </c>
    </row>
    <row r="11" spans="2:8" s="1" customFormat="1" x14ac:dyDescent="0.25">
      <c r="B11" s="8" t="s">
        <v>26</v>
      </c>
      <c r="C11" s="97">
        <v>8.1018518518518505E-4</v>
      </c>
      <c r="D11" s="95">
        <f t="shared" si="0"/>
        <v>3.1431008935386825E-3</v>
      </c>
      <c r="E11" s="97"/>
      <c r="F11" s="95"/>
      <c r="G11" s="98">
        <f t="shared" si="1"/>
        <v>8.1018518518518505E-4</v>
      </c>
      <c r="H11" s="96">
        <f t="shared" si="2"/>
        <v>3.1431008935386825E-3</v>
      </c>
    </row>
    <row r="12" spans="2:8" s="1" customFormat="1" x14ac:dyDescent="0.25">
      <c r="B12" s="8" t="s">
        <v>3</v>
      </c>
      <c r="C12" s="97">
        <v>8.8194444444444405E-3</v>
      </c>
      <c r="D12" s="95">
        <f t="shared" si="0"/>
        <v>3.4214898298235361E-2</v>
      </c>
      <c r="E12" s="97"/>
      <c r="F12" s="95"/>
      <c r="G12" s="98">
        <f t="shared" si="1"/>
        <v>8.8194444444444405E-3</v>
      </c>
      <c r="H12" s="96">
        <f t="shared" si="2"/>
        <v>3.4214898298235361E-2</v>
      </c>
    </row>
    <row r="13" spans="2:8" s="1" customFormat="1" x14ac:dyDescent="0.25">
      <c r="B13" s="8" t="s">
        <v>7</v>
      </c>
      <c r="C13" s="97">
        <v>5.6134259259259254E-3</v>
      </c>
      <c r="D13" s="95">
        <f t="shared" si="0"/>
        <v>2.1777199048089443E-2</v>
      </c>
      <c r="E13" s="97"/>
      <c r="F13" s="95"/>
      <c r="G13" s="98">
        <f t="shared" si="1"/>
        <v>5.6134259259259254E-3</v>
      </c>
      <c r="H13" s="96">
        <f t="shared" si="2"/>
        <v>2.1777199048089443E-2</v>
      </c>
    </row>
    <row r="14" spans="2:8" s="1" customFormat="1" x14ac:dyDescent="0.25">
      <c r="B14" s="8" t="s">
        <v>2</v>
      </c>
      <c r="C14" s="97">
        <v>9.1203703703703707E-3</v>
      </c>
      <c r="D14" s="95">
        <f t="shared" si="0"/>
        <v>3.5382335772978314E-2</v>
      </c>
      <c r="E14" s="97"/>
      <c r="F14" s="95"/>
      <c r="G14" s="98">
        <f t="shared" si="1"/>
        <v>9.1203703703703707E-3</v>
      </c>
      <c r="H14" s="96">
        <f t="shared" si="2"/>
        <v>3.5382335772978314E-2</v>
      </c>
    </row>
    <row r="15" spans="2:8" s="1" customFormat="1" x14ac:dyDescent="0.25">
      <c r="B15" s="8" t="s">
        <v>9</v>
      </c>
      <c r="C15" s="97">
        <v>1.5266203703703702E-2</v>
      </c>
      <c r="D15" s="95">
        <f t="shared" si="0"/>
        <v>5.9225001122536029E-2</v>
      </c>
      <c r="E15" s="97"/>
      <c r="F15" s="95"/>
      <c r="G15" s="98">
        <f t="shared" si="1"/>
        <v>1.5266203703703702E-2</v>
      </c>
      <c r="H15" s="96">
        <f t="shared" si="2"/>
        <v>5.9225001122536029E-2</v>
      </c>
    </row>
    <row r="16" spans="2:8" s="1" customFormat="1" x14ac:dyDescent="0.25">
      <c r="B16" s="8" t="s">
        <v>1</v>
      </c>
      <c r="C16" s="97">
        <v>1.8865740740740744E-3</v>
      </c>
      <c r="D16" s="95">
        <f t="shared" si="0"/>
        <v>7.3189349378115056E-3</v>
      </c>
      <c r="E16" s="97"/>
      <c r="F16" s="95"/>
      <c r="G16" s="98">
        <f t="shared" si="1"/>
        <v>1.8865740740740744E-3</v>
      </c>
      <c r="H16" s="96">
        <f t="shared" si="2"/>
        <v>7.3189349378115056E-3</v>
      </c>
    </row>
    <row r="17" spans="2:8" s="1" customFormat="1" x14ac:dyDescent="0.25">
      <c r="B17" s="8" t="s">
        <v>27</v>
      </c>
      <c r="C17" s="97">
        <v>4.6412037037037047E-3</v>
      </c>
      <c r="D17" s="95">
        <f t="shared" si="0"/>
        <v>1.800547797584303E-2</v>
      </c>
      <c r="E17" s="97"/>
      <c r="F17" s="95"/>
      <c r="G17" s="98">
        <f t="shared" si="1"/>
        <v>4.6412037037037047E-3</v>
      </c>
      <c r="H17" s="96">
        <f t="shared" ref="H17:H26" si="3">G17/$G$30</f>
        <v>1.800547797584303E-2</v>
      </c>
    </row>
    <row r="18" spans="2:8" s="1" customFormat="1" x14ac:dyDescent="0.25">
      <c r="B18" s="8" t="s">
        <v>16</v>
      </c>
      <c r="C18" s="97">
        <v>1.2731481481481483E-4</v>
      </c>
      <c r="D18" s="95">
        <f t="shared" si="0"/>
        <v>4.9391585469893591E-4</v>
      </c>
      <c r="E18" s="97"/>
      <c r="F18" s="95"/>
      <c r="G18" s="98">
        <f t="shared" ref="G18:G19" si="4">E18+C18</f>
        <v>1.2731481481481483E-4</v>
      </c>
      <c r="H18" s="96">
        <f t="shared" ref="H18:H19" si="5">G18/$G$30</f>
        <v>4.9391585469893591E-4</v>
      </c>
    </row>
    <row r="19" spans="2:8" s="1" customFormat="1" x14ac:dyDescent="0.25">
      <c r="B19" s="8" t="s">
        <v>4</v>
      </c>
      <c r="C19" s="97">
        <v>1.7905092592592604E-2</v>
      </c>
      <c r="D19" s="95">
        <f t="shared" si="0"/>
        <v>6.9462529747204932E-2</v>
      </c>
      <c r="E19" s="97"/>
      <c r="F19" s="95"/>
      <c r="G19" s="98">
        <f t="shared" si="4"/>
        <v>1.7905092592592604E-2</v>
      </c>
      <c r="H19" s="96">
        <f t="shared" si="5"/>
        <v>6.9462529747204932E-2</v>
      </c>
    </row>
    <row r="20" spans="2:8" s="1" customFormat="1" x14ac:dyDescent="0.25">
      <c r="B20" s="8" t="s">
        <v>14</v>
      </c>
      <c r="C20" s="97">
        <v>7.9166666666666673E-3</v>
      </c>
      <c r="D20" s="95">
        <f t="shared" si="0"/>
        <v>3.0712585874006562E-2</v>
      </c>
      <c r="E20" s="97"/>
      <c r="F20" s="95"/>
      <c r="G20" s="98">
        <f t="shared" si="1"/>
        <v>7.9166666666666673E-3</v>
      </c>
      <c r="H20" s="96">
        <f t="shared" si="3"/>
        <v>3.0712585874006562E-2</v>
      </c>
    </row>
    <row r="21" spans="2:8" s="1" customFormat="1" x14ac:dyDescent="0.25">
      <c r="B21" s="8" t="s">
        <v>11</v>
      </c>
      <c r="C21" s="97">
        <v>6.7129629629629625E-4</v>
      </c>
      <c r="D21" s="95">
        <f t="shared" si="0"/>
        <v>2.6042835975034801E-3</v>
      </c>
      <c r="E21" s="97"/>
      <c r="F21" s="95"/>
      <c r="G21" s="98">
        <f t="shared" si="1"/>
        <v>6.7129629629629625E-4</v>
      </c>
      <c r="H21" s="96">
        <f t="shared" si="3"/>
        <v>2.6042835975034801E-3</v>
      </c>
    </row>
    <row r="22" spans="2:8" s="1" customFormat="1" x14ac:dyDescent="0.25">
      <c r="B22" s="8" t="s">
        <v>15</v>
      </c>
      <c r="C22" s="97">
        <v>1.4930555555555554E-3</v>
      </c>
      <c r="D22" s="95">
        <f t="shared" si="0"/>
        <v>5.7922859323784291E-3</v>
      </c>
      <c r="E22" s="97"/>
      <c r="F22" s="95"/>
      <c r="G22" s="98">
        <f t="shared" si="1"/>
        <v>1.4930555555555554E-3</v>
      </c>
      <c r="H22" s="96">
        <f t="shared" si="3"/>
        <v>5.7922859323784291E-3</v>
      </c>
    </row>
    <row r="23" spans="2:8" s="1" customFormat="1" x14ac:dyDescent="0.25">
      <c r="B23" s="8" t="s">
        <v>91</v>
      </c>
      <c r="C23" s="97">
        <v>2.2499999999999999E-2</v>
      </c>
      <c r="D23" s="95">
        <f t="shared" si="0"/>
        <v>8.7288401957702849E-2</v>
      </c>
      <c r="E23" s="97"/>
      <c r="F23" s="95"/>
      <c r="G23" s="98">
        <f t="shared" si="1"/>
        <v>2.2499999999999999E-2</v>
      </c>
      <c r="H23" s="96">
        <f t="shared" si="3"/>
        <v>8.7288401957702849E-2</v>
      </c>
    </row>
    <row r="24" spans="2:8" s="1" customFormat="1" x14ac:dyDescent="0.25">
      <c r="B24" s="8" t="s">
        <v>12</v>
      </c>
      <c r="C24" s="97">
        <v>1.0300925925925926E-3</v>
      </c>
      <c r="D24" s="95">
        <f t="shared" si="0"/>
        <v>3.9962282789277543E-3</v>
      </c>
      <c r="E24" s="97"/>
      <c r="F24" s="95"/>
      <c r="G24" s="98">
        <f t="shared" si="1"/>
        <v>1.0300925925925926E-3</v>
      </c>
      <c r="H24" s="96">
        <f t="shared" si="3"/>
        <v>3.9962282789277543E-3</v>
      </c>
    </row>
    <row r="25" spans="2:8" s="1" customFormat="1" x14ac:dyDescent="0.25">
      <c r="B25" s="8" t="s">
        <v>5</v>
      </c>
      <c r="C25" s="97">
        <v>2.2951388888888882E-2</v>
      </c>
      <c r="D25" s="95">
        <f t="shared" si="0"/>
        <v>8.9039558169817234E-2</v>
      </c>
      <c r="E25" s="97"/>
      <c r="F25" s="95"/>
      <c r="G25" s="98">
        <f t="shared" si="1"/>
        <v>2.2951388888888882E-2</v>
      </c>
      <c r="H25" s="96">
        <f t="shared" si="3"/>
        <v>8.9039558169817234E-2</v>
      </c>
    </row>
    <row r="26" spans="2:8" s="1" customFormat="1" x14ac:dyDescent="0.25">
      <c r="B26" s="8" t="s">
        <v>6</v>
      </c>
      <c r="C26" s="97">
        <v>5.8668981481481482E-2</v>
      </c>
      <c r="D26" s="95">
        <f t="shared" si="0"/>
        <v>0.22760540613353691</v>
      </c>
      <c r="E26" s="97"/>
      <c r="F26" s="95"/>
      <c r="G26" s="98">
        <f t="shared" si="1"/>
        <v>5.8668981481481482E-2</v>
      </c>
      <c r="H26" s="96">
        <f t="shared" si="3"/>
        <v>0.22760540613353691</v>
      </c>
    </row>
    <row r="27" spans="2:8" s="1" customFormat="1" x14ac:dyDescent="0.25">
      <c r="B27" s="8" t="s">
        <v>101</v>
      </c>
      <c r="C27" s="97">
        <v>2.83912037037037E-2</v>
      </c>
      <c r="D27" s="95">
        <f t="shared" si="0"/>
        <v>0.11014323559786268</v>
      </c>
      <c r="E27" s="97"/>
      <c r="F27" s="95"/>
      <c r="G27" s="98">
        <f t="shared" si="1"/>
        <v>2.83912037037037E-2</v>
      </c>
      <c r="H27" s="96">
        <f t="shared" si="2"/>
        <v>0.11014323559786268</v>
      </c>
    </row>
    <row r="28" spans="2:8" s="1" customFormat="1" x14ac:dyDescent="0.25">
      <c r="B28" s="8" t="s">
        <v>17</v>
      </c>
      <c r="C28" s="97">
        <v>5.6249999999999998E-3</v>
      </c>
      <c r="D28" s="95">
        <f t="shared" si="0"/>
        <v>2.1822100489425712E-2</v>
      </c>
      <c r="E28" s="97"/>
      <c r="F28" s="95"/>
      <c r="G28" s="98">
        <f t="shared" si="1"/>
        <v>5.6249999999999998E-3</v>
      </c>
      <c r="H28" s="96">
        <f t="shared" si="2"/>
        <v>2.1822100489425712E-2</v>
      </c>
    </row>
    <row r="29" spans="2:8" s="1" customFormat="1" x14ac:dyDescent="0.25">
      <c r="B29" s="8"/>
      <c r="C29" s="97"/>
      <c r="D29" s="95"/>
      <c r="E29" s="97"/>
      <c r="F29" s="95"/>
      <c r="G29" s="98"/>
      <c r="H29" s="96"/>
    </row>
    <row r="30" spans="2:8" s="1" customFormat="1" x14ac:dyDescent="0.25">
      <c r="B30" s="11" t="s">
        <v>29</v>
      </c>
      <c r="C30" s="100">
        <f>SUM(C7:C28)</f>
        <v>0.25776620370370368</v>
      </c>
      <c r="D30" s="117">
        <f>SUM(D7:D28)</f>
        <v>1</v>
      </c>
      <c r="E30" s="100"/>
      <c r="F30" s="117"/>
      <c r="G30" s="100">
        <f>SUM(G7:G28)</f>
        <v>0.25776620370370368</v>
      </c>
      <c r="H30" s="118">
        <f>SUM(H7:H28)</f>
        <v>1</v>
      </c>
    </row>
    <row r="31" spans="2:8" s="1" customFormat="1" x14ac:dyDescent="0.25">
      <c r="B31" s="8"/>
      <c r="C31" s="9"/>
      <c r="D31" s="40"/>
      <c r="E31" s="9"/>
      <c r="F31" s="40"/>
      <c r="G31" s="9"/>
      <c r="H31" s="41"/>
    </row>
    <row r="32" spans="2:8" s="1" customFormat="1" ht="66" customHeight="1" thickBot="1" x14ac:dyDescent="0.3">
      <c r="B32" s="159" t="s">
        <v>39</v>
      </c>
      <c r="C32" s="160"/>
      <c r="D32" s="160"/>
      <c r="E32" s="160"/>
      <c r="F32" s="160"/>
      <c r="G32" s="160"/>
      <c r="H32" s="161"/>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&amp;R29</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3"/>
  <sheetViews>
    <sheetView topLeftCell="B10"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90" t="s">
        <v>44</v>
      </c>
      <c r="C3" s="191"/>
      <c r="D3" s="191"/>
      <c r="E3" s="191"/>
      <c r="F3" s="191"/>
      <c r="G3" s="191"/>
      <c r="H3" s="191"/>
      <c r="I3" s="191"/>
      <c r="J3" s="192"/>
    </row>
    <row r="4" spans="2:10" x14ac:dyDescent="0.25">
      <c r="B4" s="193" t="s">
        <v>133</v>
      </c>
      <c r="C4" s="194"/>
      <c r="D4" s="194"/>
      <c r="E4" s="194"/>
      <c r="F4" s="194"/>
      <c r="G4" s="194"/>
      <c r="H4" s="194"/>
      <c r="I4" s="194"/>
      <c r="J4" s="195"/>
    </row>
    <row r="5" spans="2:10" x14ac:dyDescent="0.25">
      <c r="B5" s="42"/>
      <c r="C5" s="196" t="s">
        <v>45</v>
      </c>
      <c r="D5" s="197"/>
      <c r="E5" s="198" t="s">
        <v>46</v>
      </c>
      <c r="F5" s="194"/>
      <c r="G5" s="194" t="s">
        <v>47</v>
      </c>
      <c r="H5" s="194"/>
      <c r="I5" s="198" t="s">
        <v>22</v>
      </c>
      <c r="J5" s="195"/>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7"/>
      <c r="D7" s="85"/>
      <c r="E7" s="84"/>
      <c r="F7" s="95"/>
      <c r="G7" s="84">
        <v>1.5972222222222221E-3</v>
      </c>
      <c r="H7" s="95">
        <f t="shared" ref="H7:H27" si="0">G7/G$30</f>
        <v>1.7994758048742322E-3</v>
      </c>
      <c r="I7" s="84">
        <f t="shared" ref="I7" si="1">E7+G7</f>
        <v>1.5972222222222221E-3</v>
      </c>
      <c r="J7" s="93">
        <f t="shared" ref="J7" si="2">I7/$I$30</f>
        <v>1.1115765054612238E-3</v>
      </c>
    </row>
    <row r="8" spans="2:10" x14ac:dyDescent="0.25">
      <c r="B8" s="8" t="s">
        <v>13</v>
      </c>
      <c r="C8" s="87"/>
      <c r="D8" s="85"/>
      <c r="E8" s="84"/>
      <c r="F8" s="95"/>
      <c r="G8" s="84">
        <v>3.8078703703703703E-3</v>
      </c>
      <c r="H8" s="95">
        <f t="shared" si="0"/>
        <v>4.2900546362581336E-3</v>
      </c>
      <c r="I8" s="84">
        <f t="shared" ref="I8:I28" si="3">E8+G8</f>
        <v>3.8078703703703703E-3</v>
      </c>
      <c r="J8" s="93">
        <f t="shared" ref="J8:J16" si="4">I8/$I$30</f>
        <v>2.6500628282372656E-3</v>
      </c>
    </row>
    <row r="9" spans="2:10" x14ac:dyDescent="0.25">
      <c r="B9" s="8" t="s">
        <v>0</v>
      </c>
      <c r="C9" s="87"/>
      <c r="D9" s="85"/>
      <c r="E9" s="84">
        <v>5.1273148148148146E-3</v>
      </c>
      <c r="F9" s="95">
        <f t="shared" ref="F9:F28" si="5">E9/E$30</f>
        <v>9.3343728270717883E-3</v>
      </c>
      <c r="G9" s="84">
        <v>1.6759259259259262E-2</v>
      </c>
      <c r="H9" s="95">
        <f t="shared" si="0"/>
        <v>1.8881456271433977E-2</v>
      </c>
      <c r="I9" s="84">
        <f t="shared" si="3"/>
        <v>2.1886574074074076E-2</v>
      </c>
      <c r="J9" s="93">
        <f t="shared" si="4"/>
        <v>1.5231820085704163E-2</v>
      </c>
    </row>
    <row r="10" spans="2:10" x14ac:dyDescent="0.25">
      <c r="B10" s="8" t="s">
        <v>8</v>
      </c>
      <c r="C10" s="87"/>
      <c r="D10" s="85"/>
      <c r="E10" s="84">
        <v>1.0821759259259258E-2</v>
      </c>
      <c r="F10" s="95">
        <f t="shared" si="5"/>
        <v>1.9701215786257612E-2</v>
      </c>
      <c r="G10" s="84">
        <v>6.9537037037037022E-2</v>
      </c>
      <c r="H10" s="95">
        <f t="shared" si="0"/>
        <v>7.8342395910756424E-2</v>
      </c>
      <c r="I10" s="84">
        <f t="shared" si="3"/>
        <v>8.0358796296296275E-2</v>
      </c>
      <c r="J10" s="93">
        <f t="shared" si="4"/>
        <v>5.5925186068241123E-2</v>
      </c>
    </row>
    <row r="11" spans="2:10" x14ac:dyDescent="0.25">
      <c r="B11" s="8" t="s">
        <v>26</v>
      </c>
      <c r="C11" s="87"/>
      <c r="D11" s="85"/>
      <c r="E11" s="84">
        <v>2.0023148148148148E-3</v>
      </c>
      <c r="F11" s="95">
        <f t="shared" si="5"/>
        <v>3.6452516909332268E-3</v>
      </c>
      <c r="G11" s="84">
        <v>8.9120370370370373E-4</v>
      </c>
      <c r="H11" s="95">
        <f t="shared" si="0"/>
        <v>1.0040553404008399E-3</v>
      </c>
      <c r="I11" s="84">
        <f t="shared" si="3"/>
        <v>2.8935185185185184E-3</v>
      </c>
      <c r="J11" s="93">
        <f t="shared" si="4"/>
        <v>2.0137255533717821E-3</v>
      </c>
    </row>
    <row r="12" spans="2:10" x14ac:dyDescent="0.25">
      <c r="B12" s="8" t="s">
        <v>3</v>
      </c>
      <c r="C12" s="87"/>
      <c r="D12" s="85"/>
      <c r="E12" s="84">
        <v>2.7546296296296294E-3</v>
      </c>
      <c r="F12" s="95">
        <f t="shared" si="5"/>
        <v>5.0148549274110282E-3</v>
      </c>
      <c r="G12" s="84">
        <v>1.7754629629629631E-2</v>
      </c>
      <c r="H12" s="95">
        <f t="shared" si="0"/>
        <v>2.0002868729544005E-2</v>
      </c>
      <c r="I12" s="84">
        <f t="shared" si="3"/>
        <v>2.0509259259259262E-2</v>
      </c>
      <c r="J12" s="93">
        <f t="shared" si="4"/>
        <v>1.4273286722299194E-2</v>
      </c>
    </row>
    <row r="13" spans="2:10" x14ac:dyDescent="0.25">
      <c r="B13" s="8" t="s">
        <v>7</v>
      </c>
      <c r="C13" s="87"/>
      <c r="D13" s="85"/>
      <c r="E13" s="84">
        <v>5.115740740740741E-3</v>
      </c>
      <c r="F13" s="95">
        <f t="shared" si="5"/>
        <v>9.3133020080490535E-3</v>
      </c>
      <c r="G13" s="84">
        <v>4.6990740740740743E-3</v>
      </c>
      <c r="H13" s="95">
        <f t="shared" si="0"/>
        <v>5.2941099766589733E-3</v>
      </c>
      <c r="I13" s="84">
        <f t="shared" si="3"/>
        <v>9.8148148148148144E-3</v>
      </c>
      <c r="J13" s="93">
        <f t="shared" si="4"/>
        <v>6.8305570770370852E-3</v>
      </c>
    </row>
    <row r="14" spans="2:10" x14ac:dyDescent="0.25">
      <c r="B14" s="8" t="s">
        <v>2</v>
      </c>
      <c r="C14" s="87"/>
      <c r="D14" s="85"/>
      <c r="E14" s="84"/>
      <c r="F14" s="95"/>
      <c r="G14" s="84">
        <v>5.5439814814814813E-3</v>
      </c>
      <c r="H14" s="95">
        <f t="shared" si="0"/>
        <v>6.246006598077951E-3</v>
      </c>
      <c r="I14" s="84">
        <f t="shared" si="3"/>
        <v>5.5439814814814813E-3</v>
      </c>
      <c r="J14" s="93">
        <f t="shared" si="4"/>
        <v>3.858298160260335E-3</v>
      </c>
    </row>
    <row r="15" spans="2:10" x14ac:dyDescent="0.25">
      <c r="B15" s="8" t="s">
        <v>9</v>
      </c>
      <c r="C15" s="87"/>
      <c r="D15" s="85"/>
      <c r="E15" s="84">
        <v>7.1875000000000003E-3</v>
      </c>
      <c r="F15" s="95">
        <f t="shared" si="5"/>
        <v>1.3084978613118694E-2</v>
      </c>
      <c r="G15" s="84">
        <v>1.0891203703703702E-2</v>
      </c>
      <c r="H15" s="95">
        <f t="shared" si="0"/>
        <v>1.2270338640482988E-2</v>
      </c>
      <c r="I15" s="84">
        <f t="shared" si="3"/>
        <v>1.8078703703703701E-2</v>
      </c>
      <c r="J15" s="93">
        <f t="shared" si="4"/>
        <v>1.2581757257466894E-2</v>
      </c>
    </row>
    <row r="16" spans="2:10" x14ac:dyDescent="0.25">
      <c r="B16" s="8" t="s">
        <v>1</v>
      </c>
      <c r="C16" s="87"/>
      <c r="D16" s="85"/>
      <c r="E16" s="84"/>
      <c r="F16" s="95"/>
      <c r="G16" s="84">
        <v>1.0300925925925925E-2</v>
      </c>
      <c r="H16" s="95">
        <f t="shared" si="0"/>
        <v>1.160531497346425E-2</v>
      </c>
      <c r="I16" s="84">
        <f t="shared" si="3"/>
        <v>1.0300925925925925E-2</v>
      </c>
      <c r="J16" s="93">
        <f t="shared" si="4"/>
        <v>7.1688629700035443E-3</v>
      </c>
    </row>
    <row r="17" spans="2:14" x14ac:dyDescent="0.25">
      <c r="B17" s="8" t="s">
        <v>27</v>
      </c>
      <c r="C17" s="87"/>
      <c r="D17" s="85"/>
      <c r="E17" s="84">
        <v>1.6238425925925927E-2</v>
      </c>
      <c r="F17" s="95">
        <f t="shared" si="5"/>
        <v>2.9562359088897788E-2</v>
      </c>
      <c r="G17" s="84">
        <v>5.1851851851851857E-2</v>
      </c>
      <c r="H17" s="95">
        <f t="shared" si="0"/>
        <v>5.8417765259685228E-2</v>
      </c>
      <c r="I17" s="84">
        <f t="shared" si="3"/>
        <v>6.8090277777777791E-2</v>
      </c>
      <c r="J17" s="93">
        <f t="shared" ref="J17:J23" si="6">I17/$I$30</f>
        <v>4.7386989721944793E-2</v>
      </c>
    </row>
    <row r="18" spans="2:14" x14ac:dyDescent="0.25">
      <c r="B18" s="8" t="s">
        <v>16</v>
      </c>
      <c r="C18" s="87"/>
      <c r="D18" s="85"/>
      <c r="E18" s="84"/>
      <c r="F18" s="95"/>
      <c r="G18" s="84"/>
      <c r="H18" s="95"/>
      <c r="I18" s="84"/>
      <c r="J18" s="93"/>
    </row>
    <row r="19" spans="2:14" x14ac:dyDescent="0.25">
      <c r="B19" s="8" t="s">
        <v>4</v>
      </c>
      <c r="C19" s="87"/>
      <c r="D19" s="85"/>
      <c r="E19" s="84">
        <v>4.4791666666666669E-3</v>
      </c>
      <c r="F19" s="95">
        <f t="shared" si="5"/>
        <v>8.1544069617986055E-3</v>
      </c>
      <c r="G19" s="84">
        <v>6.4236111111111117E-3</v>
      </c>
      <c r="H19" s="95">
        <f t="shared" si="0"/>
        <v>7.2370222587333265E-3</v>
      </c>
      <c r="I19" s="84">
        <f t="shared" si="3"/>
        <v>1.0902777777777779E-2</v>
      </c>
      <c r="J19" s="93">
        <f t="shared" si="6"/>
        <v>7.5877178851048764E-3</v>
      </c>
    </row>
    <row r="20" spans="2:14" x14ac:dyDescent="0.25">
      <c r="B20" s="8" t="s">
        <v>14</v>
      </c>
      <c r="C20" s="87"/>
      <c r="D20" s="85"/>
      <c r="E20" s="84">
        <v>1.4120370370370369E-3</v>
      </c>
      <c r="F20" s="95">
        <f t="shared" si="5"/>
        <v>2.5706399207737203E-3</v>
      </c>
      <c r="G20" s="84">
        <v>1.8148148148148146E-2</v>
      </c>
      <c r="H20" s="95">
        <f t="shared" si="0"/>
        <v>2.0446217840889826E-2</v>
      </c>
      <c r="I20" s="84">
        <f t="shared" si="3"/>
        <v>1.9560185185185184E-2</v>
      </c>
      <c r="J20" s="93">
        <f t="shared" si="6"/>
        <v>1.3612784740793247E-2</v>
      </c>
    </row>
    <row r="21" spans="2:14" x14ac:dyDescent="0.25">
      <c r="B21" s="8" t="s">
        <v>11</v>
      </c>
      <c r="C21" s="87"/>
      <c r="D21" s="85"/>
      <c r="E21" s="84">
        <v>0.13954861111111108</v>
      </c>
      <c r="F21" s="95">
        <f t="shared" si="5"/>
        <v>0.25405086495712087</v>
      </c>
      <c r="G21" s="84">
        <v>0.10027777777777777</v>
      </c>
      <c r="H21" s="95">
        <f t="shared" si="0"/>
        <v>0.11297578531471267</v>
      </c>
      <c r="I21" s="84">
        <f t="shared" si="3"/>
        <v>0.23982638888888885</v>
      </c>
      <c r="J21" s="93">
        <f t="shared" si="6"/>
        <v>0.16690562876566678</v>
      </c>
    </row>
    <row r="22" spans="2:14" x14ac:dyDescent="0.25">
      <c r="B22" s="8" t="s">
        <v>15</v>
      </c>
      <c r="C22" s="87"/>
      <c r="D22" s="85"/>
      <c r="E22" s="84">
        <v>3.9490740740740729E-2</v>
      </c>
      <c r="F22" s="95">
        <f t="shared" si="5"/>
        <v>7.189363450557322E-2</v>
      </c>
      <c r="G22" s="84">
        <v>3.0393518518518518E-2</v>
      </c>
      <c r="H22" s="95">
        <f t="shared" si="0"/>
        <v>3.4242199011592277E-2</v>
      </c>
      <c r="I22" s="84">
        <f t="shared" si="3"/>
        <v>6.9884259259259243E-2</v>
      </c>
      <c r="J22" s="93">
        <f t="shared" si="6"/>
        <v>4.8635499565035274E-2</v>
      </c>
    </row>
    <row r="23" spans="2:14" s="49" customFormat="1" x14ac:dyDescent="0.25">
      <c r="B23" s="8" t="s">
        <v>91</v>
      </c>
      <c r="C23" s="43"/>
      <c r="D23" s="126"/>
      <c r="E23" s="84">
        <v>5.8229166666666665E-2</v>
      </c>
      <c r="F23" s="95">
        <f t="shared" si="5"/>
        <v>0.10600729050338187</v>
      </c>
      <c r="G23" s="84">
        <v>0.2005092592592593</v>
      </c>
      <c r="H23" s="95">
        <f t="shared" si="0"/>
        <v>0.22589941191044355</v>
      </c>
      <c r="I23" s="84">
        <f t="shared" si="3"/>
        <v>0.258738425925926</v>
      </c>
      <c r="J23" s="93">
        <f t="shared" si="6"/>
        <v>0.18006733898250482</v>
      </c>
      <c r="K23" s="34"/>
      <c r="L23" s="34"/>
      <c r="M23" s="34"/>
      <c r="N23" s="34"/>
    </row>
    <row r="24" spans="2:14" x14ac:dyDescent="0.25">
      <c r="B24" s="8" t="s">
        <v>12</v>
      </c>
      <c r="C24" s="87"/>
      <c r="D24" s="127"/>
      <c r="E24" s="84">
        <v>0.13232638888888887</v>
      </c>
      <c r="F24" s="95">
        <f t="shared" si="5"/>
        <v>0.24090267388693395</v>
      </c>
      <c r="G24" s="84">
        <v>0.32321759259259258</v>
      </c>
      <c r="H24" s="95">
        <f t="shared" si="0"/>
        <v>0.36414609657186819</v>
      </c>
      <c r="I24" s="84">
        <f t="shared" si="3"/>
        <v>0.45554398148148145</v>
      </c>
      <c r="J24" s="93">
        <f t="shared" ref="J24:J28" si="7">I24/$I$30</f>
        <v>0.3170328962206399</v>
      </c>
    </row>
    <row r="25" spans="2:14" s="50" customFormat="1" x14ac:dyDescent="0.25">
      <c r="B25" s="8" t="s">
        <v>5</v>
      </c>
      <c r="C25" s="128"/>
      <c r="D25" s="43"/>
      <c r="E25" s="84">
        <v>9.4131944444444463E-2</v>
      </c>
      <c r="F25" s="95">
        <f t="shared" si="5"/>
        <v>0.17136897111190716</v>
      </c>
      <c r="G25" s="84">
        <v>1.3298611111111112E-2</v>
      </c>
      <c r="H25" s="95">
        <f t="shared" si="0"/>
        <v>1.4982592027539805E-2</v>
      </c>
      <c r="I25" s="84">
        <f t="shared" si="3"/>
        <v>0.10743055555555557</v>
      </c>
      <c r="J25" s="93">
        <f t="shared" si="7"/>
        <v>7.4765602345587545E-2</v>
      </c>
      <c r="K25" s="34"/>
      <c r="L25" s="34"/>
      <c r="M25" s="34"/>
      <c r="N25" s="34"/>
    </row>
    <row r="26" spans="2:14" x14ac:dyDescent="0.25">
      <c r="B26" s="8" t="s">
        <v>6</v>
      </c>
      <c r="C26" s="87"/>
      <c r="D26" s="85"/>
      <c r="E26" s="84">
        <v>1.9270833333333334E-2</v>
      </c>
      <c r="F26" s="95">
        <f t="shared" si="5"/>
        <v>3.5082913672854467E-2</v>
      </c>
      <c r="G26" s="84"/>
      <c r="H26" s="85"/>
      <c r="I26" s="84">
        <f t="shared" si="3"/>
        <v>1.9270833333333334E-2</v>
      </c>
      <c r="J26" s="93">
        <f t="shared" si="7"/>
        <v>1.341141218545607E-2</v>
      </c>
    </row>
    <row r="27" spans="2:14" x14ac:dyDescent="0.25">
      <c r="B27" s="8" t="s">
        <v>101</v>
      </c>
      <c r="C27" s="87"/>
      <c r="D27" s="85"/>
      <c r="E27" s="84"/>
      <c r="F27" s="95"/>
      <c r="G27" s="84">
        <v>1.701388888888889E-3</v>
      </c>
      <c r="H27" s="95">
        <f t="shared" si="0"/>
        <v>1.9168329225834216E-3</v>
      </c>
      <c r="I27" s="84">
        <f t="shared" ref="I27" si="8">E27+G27</f>
        <v>1.701388888888889E-3</v>
      </c>
      <c r="J27" s="93">
        <f t="shared" ref="J27" si="9">I27/$I$30</f>
        <v>1.1840706253826081E-3</v>
      </c>
    </row>
    <row r="28" spans="2:14" x14ac:dyDescent="0.25">
      <c r="B28" s="8" t="s">
        <v>17</v>
      </c>
      <c r="C28" s="87"/>
      <c r="D28" s="85"/>
      <c r="E28" s="84">
        <v>1.1157407407407408E-2</v>
      </c>
      <c r="F28" s="95">
        <f t="shared" si="5"/>
        <v>2.0312269537916941E-2</v>
      </c>
      <c r="G28" s="84"/>
      <c r="H28" s="95"/>
      <c r="I28" s="84">
        <f t="shared" si="3"/>
        <v>1.1157407407407408E-2</v>
      </c>
      <c r="J28" s="93">
        <f t="shared" si="7"/>
        <v>7.7649257338015931E-3</v>
      </c>
    </row>
    <row r="29" spans="2:14" x14ac:dyDescent="0.25">
      <c r="B29" s="8"/>
      <c r="C29" s="129"/>
      <c r="D29" s="89"/>
      <c r="E29" s="88"/>
      <c r="F29" s="89"/>
      <c r="G29" s="88"/>
      <c r="H29" s="88"/>
      <c r="I29" s="88"/>
      <c r="J29" s="93"/>
    </row>
    <row r="30" spans="2:14" s="49" customFormat="1" x14ac:dyDescent="0.25">
      <c r="B30" s="53" t="s">
        <v>29</v>
      </c>
      <c r="C30" s="90"/>
      <c r="D30" s="126"/>
      <c r="E30" s="90">
        <f t="shared" ref="E30:J30" si="10">SUM(E7:E28)</f>
        <v>0.54929398148148145</v>
      </c>
      <c r="F30" s="130">
        <f t="shared" si="10"/>
        <v>1</v>
      </c>
      <c r="G30" s="90">
        <f t="shared" si="10"/>
        <v>0.88760416666666664</v>
      </c>
      <c r="H30" s="130">
        <f t="shared" si="10"/>
        <v>0.99999999999999989</v>
      </c>
      <c r="I30" s="90">
        <f t="shared" si="10"/>
        <v>1.436898148148148</v>
      </c>
      <c r="J30" s="118">
        <f t="shared" si="10"/>
        <v>1.0000000000000002</v>
      </c>
      <c r="K30" s="34"/>
      <c r="L30" s="34"/>
      <c r="M30" s="34"/>
      <c r="N30" s="34"/>
    </row>
    <row r="31" spans="2:14" s="49" customFormat="1" x14ac:dyDescent="0.25">
      <c r="B31" s="53"/>
      <c r="C31" s="56"/>
      <c r="D31" s="57"/>
      <c r="E31" s="56"/>
      <c r="F31" s="56"/>
      <c r="G31" s="56"/>
      <c r="H31" s="56"/>
      <c r="I31" s="56"/>
      <c r="J31" s="58"/>
      <c r="K31" s="34"/>
      <c r="L31" s="34"/>
      <c r="M31" s="34"/>
      <c r="N31" s="34"/>
    </row>
    <row r="32" spans="2:14" s="50" customFormat="1" ht="93" customHeight="1" thickBot="1" x14ac:dyDescent="0.3">
      <c r="B32" s="187" t="s">
        <v>134</v>
      </c>
      <c r="C32" s="188"/>
      <c r="D32" s="188"/>
      <c r="E32" s="188"/>
      <c r="F32" s="188"/>
      <c r="G32" s="188"/>
      <c r="H32" s="188"/>
      <c r="I32" s="188"/>
      <c r="J32" s="189"/>
      <c r="K32" s="34"/>
      <c r="L32" s="34"/>
      <c r="M32" s="34"/>
      <c r="N32" s="34"/>
    </row>
    <row r="33" spans="2:2" x14ac:dyDescent="0.25">
      <c r="B33" s="149"/>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&amp;R30</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B1" zoomScale="110" zoomScaleNormal="110" zoomScaleSheetLayoutView="11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90" t="s">
        <v>48</v>
      </c>
      <c r="C3" s="191"/>
      <c r="D3" s="191"/>
      <c r="E3" s="191"/>
      <c r="F3" s="191"/>
      <c r="G3" s="191"/>
      <c r="H3" s="191"/>
      <c r="I3" s="191"/>
      <c r="J3" s="192"/>
    </row>
    <row r="4" spans="2:10" x14ac:dyDescent="0.25">
      <c r="B4" s="193" t="s">
        <v>133</v>
      </c>
      <c r="C4" s="194"/>
      <c r="D4" s="194"/>
      <c r="E4" s="194"/>
      <c r="F4" s="194"/>
      <c r="G4" s="194"/>
      <c r="H4" s="194"/>
      <c r="I4" s="194"/>
      <c r="J4" s="195"/>
    </row>
    <row r="5" spans="2:10" x14ac:dyDescent="0.25">
      <c r="B5" s="42"/>
      <c r="C5" s="196" t="s">
        <v>45</v>
      </c>
      <c r="D5" s="202"/>
      <c r="E5" s="198" t="s">
        <v>46</v>
      </c>
      <c r="F5" s="194"/>
      <c r="G5" s="194" t="s">
        <v>47</v>
      </c>
      <c r="H5" s="194"/>
      <c r="I5" s="198" t="s">
        <v>22</v>
      </c>
      <c r="J5" s="195"/>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4">
        <v>1.0729166666666665E-2</v>
      </c>
      <c r="D7" s="95">
        <f t="shared" ref="D7" si="0">C7/C$30</f>
        <v>3.9594741203304255E-3</v>
      </c>
      <c r="E7" s="84"/>
      <c r="F7" s="87"/>
      <c r="G7" s="103"/>
      <c r="H7" s="95"/>
      <c r="I7" s="84">
        <f t="shared" ref="I7" si="1">C7+E7+G7</f>
        <v>1.0729166666666665E-2</v>
      </c>
      <c r="J7" s="93">
        <f t="shared" ref="J7" si="2">I7/$I$30</f>
        <v>3.9594741203304255E-3</v>
      </c>
    </row>
    <row r="8" spans="2:10" x14ac:dyDescent="0.25">
      <c r="B8" s="8" t="s">
        <v>13</v>
      </c>
      <c r="C8" s="84">
        <v>6.2453703703703699E-2</v>
      </c>
      <c r="D8" s="95">
        <f t="shared" ref="D8" si="3">C8/C$30</f>
        <v>2.304781267885974E-2</v>
      </c>
      <c r="E8" s="84"/>
      <c r="F8" s="95"/>
      <c r="G8" s="103"/>
      <c r="H8" s="95"/>
      <c r="I8" s="84">
        <f t="shared" ref="I8:I27" si="4">C8+E8+G8</f>
        <v>6.2453703703703699E-2</v>
      </c>
      <c r="J8" s="93">
        <f t="shared" ref="J8:J27" si="5">I8/$I$30</f>
        <v>2.304781267885974E-2</v>
      </c>
    </row>
    <row r="9" spans="2:10" x14ac:dyDescent="0.25">
      <c r="B9" s="8" t="s">
        <v>0</v>
      </c>
      <c r="C9" s="84">
        <v>0.25709490740740748</v>
      </c>
      <c r="D9" s="95">
        <f t="shared" ref="D9" si="6">C9/C$30</f>
        <v>9.4877884180042921E-2</v>
      </c>
      <c r="E9" s="84"/>
      <c r="F9" s="95"/>
      <c r="G9" s="103"/>
      <c r="H9" s="95"/>
      <c r="I9" s="84">
        <f t="shared" si="4"/>
        <v>0.25709490740740748</v>
      </c>
      <c r="J9" s="93">
        <f t="shared" si="5"/>
        <v>9.4877884180042921E-2</v>
      </c>
    </row>
    <row r="10" spans="2:10" x14ac:dyDescent="0.25">
      <c r="B10" s="8" t="s">
        <v>8</v>
      </c>
      <c r="C10" s="84">
        <v>6.8796296296296272E-2</v>
      </c>
      <c r="D10" s="95">
        <f t="shared" ref="D10:D11" si="7">C10/C$30</f>
        <v>2.5388472676638667E-2</v>
      </c>
      <c r="E10" s="84"/>
      <c r="F10" s="95"/>
      <c r="G10" s="103"/>
      <c r="H10" s="95"/>
      <c r="I10" s="84">
        <f>C10+E10+G10</f>
        <v>6.8796296296296272E-2</v>
      </c>
      <c r="J10" s="93">
        <f>I10/$I$30</f>
        <v>2.5388472676638667E-2</v>
      </c>
    </row>
    <row r="11" spans="2:10" x14ac:dyDescent="0.25">
      <c r="B11" s="8" t="s">
        <v>26</v>
      </c>
      <c r="C11" s="84">
        <v>2.0717592592592593E-3</v>
      </c>
      <c r="D11" s="95">
        <f t="shared" si="7"/>
        <v>7.64558648909543E-4</v>
      </c>
      <c r="E11" s="84"/>
      <c r="F11" s="95"/>
      <c r="G11" s="103"/>
      <c r="H11" s="95"/>
      <c r="I11" s="84">
        <f>C11+E11+G11</f>
        <v>2.0717592592592593E-3</v>
      </c>
      <c r="J11" s="93">
        <f>I11/$I$30</f>
        <v>7.64558648909543E-4</v>
      </c>
    </row>
    <row r="12" spans="2:10" x14ac:dyDescent="0.25">
      <c r="B12" s="8" t="s">
        <v>3</v>
      </c>
      <c r="C12" s="84">
        <v>0.26039351851851839</v>
      </c>
      <c r="D12" s="95">
        <f t="shared" ref="D12" si="8">C12/C$30</f>
        <v>9.6095198229982609E-2</v>
      </c>
      <c r="E12" s="84"/>
      <c r="F12" s="95"/>
      <c r="G12" s="103"/>
      <c r="H12" s="95"/>
      <c r="I12" s="84">
        <f t="shared" si="4"/>
        <v>0.26039351851851839</v>
      </c>
      <c r="J12" s="93">
        <f t="shared" si="5"/>
        <v>9.6095198229982609E-2</v>
      </c>
    </row>
    <row r="13" spans="2:10" x14ac:dyDescent="0.25">
      <c r="B13" s="8" t="s">
        <v>7</v>
      </c>
      <c r="C13" s="84">
        <v>0.17358796296296292</v>
      </c>
      <c r="D13" s="95">
        <f t="shared" ref="D13" si="9">C13/C$30</f>
        <v>6.4060617968409617E-2</v>
      </c>
      <c r="E13" s="84"/>
      <c r="F13" s="95"/>
      <c r="G13" s="103"/>
      <c r="H13" s="95"/>
      <c r="I13" s="84">
        <f t="shared" si="4"/>
        <v>0.17358796296296292</v>
      </c>
      <c r="J13" s="93">
        <f t="shared" si="5"/>
        <v>6.4060617968409617E-2</v>
      </c>
    </row>
    <row r="14" spans="2:10" x14ac:dyDescent="0.25">
      <c r="B14" s="8" t="s">
        <v>2</v>
      </c>
      <c r="C14" s="84">
        <v>0.10733796296296297</v>
      </c>
      <c r="D14" s="95">
        <f t="shared" ref="D14" si="10">C14/C$30</f>
        <v>3.9611826312777106E-2</v>
      </c>
      <c r="E14" s="84"/>
      <c r="F14" s="95"/>
      <c r="G14" s="103"/>
      <c r="H14" s="95"/>
      <c r="I14" s="84">
        <f t="shared" si="4"/>
        <v>0.10733796296296297</v>
      </c>
      <c r="J14" s="93">
        <f t="shared" si="5"/>
        <v>3.9611826312777106E-2</v>
      </c>
    </row>
    <row r="15" spans="2:10" x14ac:dyDescent="0.25">
      <c r="B15" s="8" t="s">
        <v>9</v>
      </c>
      <c r="C15" s="84">
        <v>2.4594907407407409E-2</v>
      </c>
      <c r="D15" s="95">
        <f t="shared" ref="D15" si="11">C15/C$30</f>
        <v>9.0764644074456911E-3</v>
      </c>
      <c r="E15" s="84"/>
      <c r="F15" s="95"/>
      <c r="G15" s="103"/>
      <c r="H15" s="95"/>
      <c r="I15" s="84">
        <f t="shared" si="4"/>
        <v>2.4594907407407409E-2</v>
      </c>
      <c r="J15" s="93">
        <f t="shared" si="5"/>
        <v>9.0764644074456911E-3</v>
      </c>
    </row>
    <row r="16" spans="2:10" x14ac:dyDescent="0.25">
      <c r="B16" s="8" t="s">
        <v>1</v>
      </c>
      <c r="C16" s="84">
        <v>7.6550925925925939E-2</v>
      </c>
      <c r="D16" s="95">
        <f t="shared" ref="D16" si="12">C16/C$30</f>
        <v>2.8250228513339207E-2</v>
      </c>
      <c r="E16" s="84"/>
      <c r="F16" s="95"/>
      <c r="G16" s="103"/>
      <c r="H16" s="95"/>
      <c r="I16" s="84">
        <f t="shared" si="4"/>
        <v>7.6550925925925939E-2</v>
      </c>
      <c r="J16" s="93">
        <f t="shared" si="5"/>
        <v>2.8250228513339207E-2</v>
      </c>
    </row>
    <row r="17" spans="2:14" x14ac:dyDescent="0.25">
      <c r="B17" s="8" t="s">
        <v>27</v>
      </c>
      <c r="C17" s="84">
        <v>0.18284722222222202</v>
      </c>
      <c r="D17" s="95">
        <f t="shared" ref="D17:D18" si="13">C17/C$30</f>
        <v>6.7477639862977348E-2</v>
      </c>
      <c r="E17" s="84"/>
      <c r="F17" s="95"/>
      <c r="G17" s="103"/>
      <c r="H17" s="95"/>
      <c r="I17" s="84">
        <f t="shared" si="4"/>
        <v>0.18284722222222202</v>
      </c>
      <c r="J17" s="93">
        <f t="shared" si="5"/>
        <v>6.7477639862977348E-2</v>
      </c>
    </row>
    <row r="18" spans="2:14" x14ac:dyDescent="0.25">
      <c r="B18" s="8" t="s">
        <v>16</v>
      </c>
      <c r="C18" s="84"/>
      <c r="D18" s="95"/>
      <c r="E18" s="84"/>
      <c r="F18" s="95"/>
      <c r="G18" s="103"/>
      <c r="H18" s="95"/>
      <c r="I18" s="84"/>
      <c r="J18" s="93"/>
    </row>
    <row r="19" spans="2:14" x14ac:dyDescent="0.25">
      <c r="B19" s="8" t="s">
        <v>4</v>
      </c>
      <c r="C19" s="84">
        <v>0.14462962962962958</v>
      </c>
      <c r="D19" s="95">
        <f t="shared" ref="D19" si="14">C19/C$30</f>
        <v>5.3373881993148853E-2</v>
      </c>
      <c r="E19" s="84"/>
      <c r="F19" s="95"/>
      <c r="G19" s="103"/>
      <c r="H19" s="95"/>
      <c r="I19" s="84">
        <f t="shared" ref="I19:I20" si="15">C19+E19+G19</f>
        <v>0.14462962962962958</v>
      </c>
      <c r="J19" s="93">
        <f t="shared" ref="J19:J20" si="16">I19/$I$30</f>
        <v>5.3373881993148853E-2</v>
      </c>
    </row>
    <row r="20" spans="2:14" x14ac:dyDescent="0.25">
      <c r="B20" s="8" t="s">
        <v>14</v>
      </c>
      <c r="C20" s="84">
        <v>0.2691087962962963</v>
      </c>
      <c r="D20" s="95">
        <f t="shared" ref="D20" si="17">C20/C$30</f>
        <v>9.9311470088244605E-2</v>
      </c>
      <c r="E20" s="84"/>
      <c r="F20" s="95"/>
      <c r="G20" s="103"/>
      <c r="H20" s="95"/>
      <c r="I20" s="84">
        <f t="shared" si="15"/>
        <v>0.2691087962962963</v>
      </c>
      <c r="J20" s="93">
        <f t="shared" si="16"/>
        <v>9.9311470088244605E-2</v>
      </c>
    </row>
    <row r="21" spans="2:14" x14ac:dyDescent="0.25">
      <c r="B21" s="8" t="s">
        <v>11</v>
      </c>
      <c r="C21" s="84">
        <v>0.29357638888888887</v>
      </c>
      <c r="D21" s="95">
        <f t="shared" ref="D21" si="18">C21/C$30</f>
        <v>0.10834095044463997</v>
      </c>
      <c r="E21" s="84"/>
      <c r="F21" s="95"/>
      <c r="G21" s="103"/>
      <c r="H21" s="95"/>
      <c r="I21" s="84">
        <f t="shared" si="4"/>
        <v>0.29357638888888887</v>
      </c>
      <c r="J21" s="93">
        <f t="shared" si="5"/>
        <v>0.10834095044463997</v>
      </c>
    </row>
    <row r="22" spans="2:14" x14ac:dyDescent="0.25">
      <c r="B22" s="8" t="s">
        <v>15</v>
      </c>
      <c r="C22" s="84">
        <v>0.15241898148148159</v>
      </c>
      <c r="D22" s="95">
        <f t="shared" ref="D22" si="19">C22/C$30</f>
        <v>5.6248451661954066E-2</v>
      </c>
      <c r="E22" s="84"/>
      <c r="F22" s="95"/>
      <c r="G22" s="103"/>
      <c r="H22" s="95"/>
      <c r="I22" s="84">
        <f t="shared" si="4"/>
        <v>0.15241898148148159</v>
      </c>
      <c r="J22" s="93">
        <f t="shared" si="5"/>
        <v>5.6248451661954066E-2</v>
      </c>
    </row>
    <row r="23" spans="2:14" s="49" customFormat="1" x14ac:dyDescent="0.25">
      <c r="B23" s="8" t="s">
        <v>91</v>
      </c>
      <c r="C23" s="84">
        <v>0.40548611111111088</v>
      </c>
      <c r="D23" s="95">
        <f t="shared" ref="D23" si="20">C23/C$30</f>
        <v>0.14963993131785985</v>
      </c>
      <c r="E23" s="84"/>
      <c r="F23" s="95"/>
      <c r="G23" s="103"/>
      <c r="H23" s="95"/>
      <c r="I23" s="84">
        <f t="shared" si="4"/>
        <v>0.40548611111111088</v>
      </c>
      <c r="J23" s="93">
        <f t="shared" si="5"/>
        <v>0.14963993131785985</v>
      </c>
    </row>
    <row r="24" spans="2:14" x14ac:dyDescent="0.25">
      <c r="B24" s="8" t="s">
        <v>12</v>
      </c>
      <c r="C24" s="84">
        <v>0.1378819444444444</v>
      </c>
      <c r="D24" s="95">
        <f t="shared" ref="D24" si="21">C24/C$30</f>
        <v>5.0883727287482583E-2</v>
      </c>
      <c r="E24" s="84"/>
      <c r="F24" s="95"/>
      <c r="G24" s="103"/>
      <c r="H24" s="95"/>
      <c r="I24" s="84">
        <f t="shared" si="4"/>
        <v>0.1378819444444444</v>
      </c>
      <c r="J24" s="93">
        <f t="shared" si="5"/>
        <v>5.0883727287482583E-2</v>
      </c>
      <c r="K24" s="49"/>
      <c r="L24" s="49"/>
      <c r="M24" s="49"/>
      <c r="N24" s="49"/>
    </row>
    <row r="25" spans="2:14" s="50" customFormat="1" x14ac:dyDescent="0.25">
      <c r="B25" s="8" t="s">
        <v>5</v>
      </c>
      <c r="C25" s="84">
        <v>2.672453703703704E-2</v>
      </c>
      <c r="D25" s="95">
        <f t="shared" ref="D25" si="22">C25/C$30</f>
        <v>9.8623794431962845E-3</v>
      </c>
      <c r="E25" s="84"/>
      <c r="F25" s="95"/>
      <c r="G25" s="103"/>
      <c r="H25" s="85"/>
      <c r="I25" s="84">
        <f t="shared" si="4"/>
        <v>2.672453703703704E-2</v>
      </c>
      <c r="J25" s="93">
        <f t="shared" si="5"/>
        <v>9.8623794431962845E-3</v>
      </c>
      <c r="K25" s="49"/>
      <c r="L25" s="49"/>
      <c r="M25" s="49"/>
      <c r="N25" s="49"/>
    </row>
    <row r="26" spans="2:14" x14ac:dyDescent="0.25">
      <c r="B26" s="8" t="s">
        <v>6</v>
      </c>
      <c r="C26" s="84">
        <v>2.5555555555555557E-2</v>
      </c>
      <c r="D26" s="95">
        <f t="shared" ref="D26" si="23">C26/C$30</f>
        <v>9.4309804290070992E-3</v>
      </c>
      <c r="E26" s="84"/>
      <c r="F26" s="95"/>
      <c r="G26" s="103"/>
      <c r="H26" s="85"/>
      <c r="I26" s="84">
        <f t="shared" si="4"/>
        <v>2.5555555555555557E-2</v>
      </c>
      <c r="J26" s="93">
        <f t="shared" si="5"/>
        <v>9.4309804290070992E-3</v>
      </c>
      <c r="K26" s="49"/>
      <c r="L26" s="49"/>
      <c r="M26" s="49"/>
      <c r="N26" s="49"/>
    </row>
    <row r="27" spans="2:14" x14ac:dyDescent="0.25">
      <c r="B27" s="8" t="s">
        <v>101</v>
      </c>
      <c r="C27" s="84">
        <v>2.1631944444444447E-2</v>
      </c>
      <c r="D27" s="95">
        <f t="shared" ref="D27" si="24">C27/C$30</f>
        <v>7.9830174011839995E-3</v>
      </c>
      <c r="E27" s="84"/>
      <c r="F27" s="95"/>
      <c r="G27" s="103"/>
      <c r="H27" s="85"/>
      <c r="I27" s="84">
        <f t="shared" si="4"/>
        <v>2.1631944444444447E-2</v>
      </c>
      <c r="J27" s="93">
        <f t="shared" si="5"/>
        <v>7.9830174011839995E-3</v>
      </c>
      <c r="K27" s="49"/>
      <c r="L27" s="49"/>
      <c r="M27" s="49"/>
      <c r="N27" s="49"/>
    </row>
    <row r="28" spans="2:14" x14ac:dyDescent="0.25">
      <c r="B28" s="8" t="s">
        <v>17</v>
      </c>
      <c r="C28" s="84">
        <v>6.2731481481481475E-3</v>
      </c>
      <c r="D28" s="95">
        <f t="shared" ref="D28" si="25">C28/C$30</f>
        <v>2.3150323335696774E-3</v>
      </c>
      <c r="E28" s="84"/>
      <c r="F28" s="95"/>
      <c r="G28" s="84"/>
      <c r="H28" s="85"/>
      <c r="I28" s="84">
        <f t="shared" ref="I28" si="26">C28+E28+G28</f>
        <v>6.2731481481481475E-3</v>
      </c>
      <c r="J28" s="93">
        <f t="shared" ref="J28" si="27">I28/$I$30</f>
        <v>2.3150323335696774E-3</v>
      </c>
      <c r="K28" s="49"/>
      <c r="L28" s="49"/>
      <c r="M28" s="49"/>
      <c r="N28" s="49"/>
    </row>
    <row r="29" spans="2:14" x14ac:dyDescent="0.25">
      <c r="B29" s="8"/>
      <c r="C29" s="129"/>
      <c r="D29" s="89"/>
      <c r="E29" s="88"/>
      <c r="F29" s="89"/>
      <c r="G29" s="88"/>
      <c r="H29" s="88"/>
      <c r="I29" s="88"/>
      <c r="J29" s="93"/>
      <c r="K29" s="49"/>
      <c r="L29" s="49"/>
      <c r="M29" s="49"/>
      <c r="N29" s="49"/>
    </row>
    <row r="30" spans="2:14" s="49" customFormat="1" x14ac:dyDescent="0.25">
      <c r="B30" s="53" t="s">
        <v>29</v>
      </c>
      <c r="C30" s="90">
        <f t="shared" ref="C30:J30" si="28">SUM(C7:C28)</f>
        <v>2.7097453703703702</v>
      </c>
      <c r="D30" s="130">
        <f t="shared" si="28"/>
        <v>0.99999999999999978</v>
      </c>
      <c r="E30" s="90"/>
      <c r="F30" s="130"/>
      <c r="G30" s="90"/>
      <c r="H30" s="130"/>
      <c r="I30" s="90">
        <f t="shared" si="28"/>
        <v>2.7097453703703702</v>
      </c>
      <c r="J30" s="131">
        <f t="shared" si="28"/>
        <v>0.99999999999999978</v>
      </c>
    </row>
    <row r="31" spans="2:14" s="49" customFormat="1" x14ac:dyDescent="0.25">
      <c r="B31" s="60"/>
      <c r="C31" s="61"/>
      <c r="D31" s="61"/>
      <c r="E31" s="61"/>
      <c r="F31" s="61"/>
      <c r="G31" s="61"/>
      <c r="H31" s="61"/>
      <c r="I31" s="61"/>
      <c r="J31" s="62"/>
    </row>
    <row r="32" spans="2:14" s="50" customFormat="1" ht="114" customHeight="1" thickBot="1" x14ac:dyDescent="0.3">
      <c r="B32" s="199" t="s">
        <v>135</v>
      </c>
      <c r="C32" s="200"/>
      <c r="D32" s="200"/>
      <c r="E32" s="200"/>
      <c r="F32" s="200"/>
      <c r="G32" s="200"/>
      <c r="H32" s="200"/>
      <c r="I32" s="200"/>
      <c r="J32" s="201"/>
      <c r="K32" s="49"/>
      <c r="L32" s="49"/>
      <c r="M32" s="49"/>
      <c r="N32" s="49"/>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4"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0" t="s">
        <v>49</v>
      </c>
      <c r="C3" s="191"/>
      <c r="D3" s="191"/>
      <c r="E3" s="191"/>
      <c r="F3" s="192"/>
    </row>
    <row r="4" spans="2:6" x14ac:dyDescent="0.25">
      <c r="B4" s="193" t="s">
        <v>133</v>
      </c>
      <c r="C4" s="194"/>
      <c r="D4" s="194"/>
      <c r="E4" s="194"/>
      <c r="F4" s="195"/>
    </row>
    <row r="5" spans="2:6" x14ac:dyDescent="0.25">
      <c r="B5" s="42"/>
      <c r="C5" s="198" t="s">
        <v>50</v>
      </c>
      <c r="D5" s="194"/>
      <c r="E5" s="198" t="s">
        <v>51</v>
      </c>
      <c r="F5" s="195"/>
    </row>
    <row r="6" spans="2:6" x14ac:dyDescent="0.25">
      <c r="B6" s="3" t="s">
        <v>23</v>
      </c>
      <c r="C6" s="151" t="s">
        <v>24</v>
      </c>
      <c r="D6" s="43" t="s">
        <v>25</v>
      </c>
      <c r="E6" s="151" t="s">
        <v>24</v>
      </c>
      <c r="F6" s="64" t="s">
        <v>25</v>
      </c>
    </row>
    <row r="7" spans="2:6" x14ac:dyDescent="0.25">
      <c r="B7" s="8" t="s">
        <v>10</v>
      </c>
      <c r="C7" s="132"/>
      <c r="D7" s="95"/>
      <c r="E7" s="84">
        <v>1.0787037037037036E-2</v>
      </c>
      <c r="F7" s="96">
        <f t="shared" ref="F7:F28" si="0">E7/E$30</f>
        <v>1.1614430805657671E-2</v>
      </c>
    </row>
    <row r="8" spans="2:6" x14ac:dyDescent="0.25">
      <c r="B8" s="8" t="s">
        <v>13</v>
      </c>
      <c r="C8" s="132"/>
      <c r="D8" s="95"/>
      <c r="E8" s="84">
        <v>5.1041666666666674E-3</v>
      </c>
      <c r="F8" s="96">
        <f t="shared" si="0"/>
        <v>5.4956695121191361E-3</v>
      </c>
    </row>
    <row r="9" spans="2:6" x14ac:dyDescent="0.25">
      <c r="B9" s="8" t="s">
        <v>0</v>
      </c>
      <c r="C9" s="132">
        <v>1.1909722222222221E-2</v>
      </c>
      <c r="D9" s="95">
        <f t="shared" ref="D9" si="1">C9/C$30</f>
        <v>0.16060558763852034</v>
      </c>
      <c r="E9" s="84">
        <v>0.11605324074074073</v>
      </c>
      <c r="F9" s="96">
        <f t="shared" si="0"/>
        <v>0.12495482584584708</v>
      </c>
    </row>
    <row r="10" spans="2:6" x14ac:dyDescent="0.25">
      <c r="B10" s="8" t="s">
        <v>8</v>
      </c>
      <c r="C10" s="132"/>
      <c r="D10" s="95"/>
      <c r="E10" s="84">
        <v>2.8020833333333332E-2</v>
      </c>
      <c r="F10" s="96">
        <f t="shared" si="0"/>
        <v>3.0170104056327494E-2</v>
      </c>
    </row>
    <row r="11" spans="2:6" x14ac:dyDescent="0.25">
      <c r="B11" s="8" t="s">
        <v>26</v>
      </c>
      <c r="C11" s="132"/>
      <c r="D11" s="95"/>
      <c r="E11" s="84">
        <v>7.407407407407407E-4</v>
      </c>
      <c r="F11" s="96">
        <f t="shared" si="0"/>
        <v>7.9755748021683587E-4</v>
      </c>
    </row>
    <row r="12" spans="2:6" x14ac:dyDescent="0.25">
      <c r="B12" s="8" t="s">
        <v>3</v>
      </c>
      <c r="C12" s="132">
        <v>1.3287037037037038E-2</v>
      </c>
      <c r="D12" s="95">
        <f t="shared" ref="D11:D24" si="2">C12/C$30</f>
        <v>0.1791790229436554</v>
      </c>
      <c r="E12" s="84">
        <v>0.16266203703703697</v>
      </c>
      <c r="F12" s="96">
        <f t="shared" si="0"/>
        <v>0.17513863792136572</v>
      </c>
    </row>
    <row r="13" spans="2:6" x14ac:dyDescent="0.25">
      <c r="B13" s="8" t="s">
        <v>7</v>
      </c>
      <c r="C13" s="132">
        <v>4.6064814814814822E-3</v>
      </c>
      <c r="D13" s="95">
        <f t="shared" si="2"/>
        <v>6.21195567348213E-2</v>
      </c>
      <c r="E13" s="84">
        <v>0.10600694444444446</v>
      </c>
      <c r="F13" s="96">
        <f t="shared" si="0"/>
        <v>0.11413795252040626</v>
      </c>
    </row>
    <row r="14" spans="2:6" x14ac:dyDescent="0.25">
      <c r="B14" s="8" t="s">
        <v>2</v>
      </c>
      <c r="C14" s="132">
        <v>5.1851851851851859E-3</v>
      </c>
      <c r="D14" s="95">
        <f t="shared" si="2"/>
        <v>6.9923521148743575E-2</v>
      </c>
      <c r="E14" s="84">
        <v>2.8622685185185185E-2</v>
      </c>
      <c r="F14" s="96">
        <f t="shared" si="0"/>
        <v>3.0818119509003674E-2</v>
      </c>
    </row>
    <row r="15" spans="2:6" x14ac:dyDescent="0.25">
      <c r="B15" s="8" t="s">
        <v>9</v>
      </c>
      <c r="C15" s="132">
        <v>2.9166666666666668E-3</v>
      </c>
      <c r="D15" s="95">
        <f t="shared" si="2"/>
        <v>3.9331980646168253E-2</v>
      </c>
      <c r="E15" s="84">
        <v>2.5914351851851848E-2</v>
      </c>
      <c r="F15" s="96">
        <f t="shared" si="0"/>
        <v>2.7902049971960864E-2</v>
      </c>
    </row>
    <row r="16" spans="2:6" x14ac:dyDescent="0.25">
      <c r="B16" s="8" t="s">
        <v>1</v>
      </c>
      <c r="C16" s="132"/>
      <c r="D16" s="95"/>
      <c r="E16" s="84">
        <v>1.1759259259259259E-2</v>
      </c>
      <c r="F16" s="96">
        <f t="shared" si="0"/>
        <v>1.266122499844227E-2</v>
      </c>
    </row>
    <row r="17" spans="2:6" x14ac:dyDescent="0.25">
      <c r="B17" s="8" t="s">
        <v>27</v>
      </c>
      <c r="C17" s="132">
        <v>9.7106481481481488E-3</v>
      </c>
      <c r="D17" s="95">
        <f t="shared" si="2"/>
        <v>0.13095052286561573</v>
      </c>
      <c r="E17" s="84">
        <v>4.2939814814814813E-2</v>
      </c>
      <c r="F17" s="96">
        <f t="shared" si="0"/>
        <v>4.6233410181319705E-2</v>
      </c>
    </row>
    <row r="18" spans="2:6" x14ac:dyDescent="0.25">
      <c r="B18" s="8" t="s">
        <v>16</v>
      </c>
      <c r="C18" s="132"/>
      <c r="D18" s="95"/>
      <c r="E18" s="84"/>
      <c r="F18" s="96"/>
    </row>
    <row r="19" spans="2:6" x14ac:dyDescent="0.25">
      <c r="B19" s="8" t="s">
        <v>4</v>
      </c>
      <c r="C19" s="132">
        <v>1.0636574074074073E-2</v>
      </c>
      <c r="D19" s="95">
        <f t="shared" si="2"/>
        <v>0.14343686592789134</v>
      </c>
      <c r="E19" s="84">
        <v>3.8726851851851846E-2</v>
      </c>
      <c r="F19" s="96">
        <f t="shared" si="0"/>
        <v>4.1697302012586444E-2</v>
      </c>
    </row>
    <row r="20" spans="2:6" x14ac:dyDescent="0.25">
      <c r="B20" s="8" t="s">
        <v>14</v>
      </c>
      <c r="C20" s="132">
        <v>1.689814814814815E-3</v>
      </c>
      <c r="D20" s="95">
        <f t="shared" si="2"/>
        <v>2.278757608865304E-2</v>
      </c>
      <c r="E20" s="84">
        <v>7.5543981481481517E-2</v>
      </c>
      <c r="F20" s="96">
        <f t="shared" si="0"/>
        <v>8.1338401146488909E-2</v>
      </c>
    </row>
    <row r="21" spans="2:6" x14ac:dyDescent="0.25">
      <c r="B21" s="8" t="s">
        <v>11</v>
      </c>
      <c r="C21" s="132">
        <v>6.0648148148148145E-3</v>
      </c>
      <c r="D21" s="95">
        <f t="shared" si="2"/>
        <v>8.1785547057905417E-2</v>
      </c>
      <c r="E21" s="84">
        <v>0.1079513888888889</v>
      </c>
      <c r="F21" s="96">
        <f t="shared" si="0"/>
        <v>0.11623154090597546</v>
      </c>
    </row>
    <row r="22" spans="2:6" x14ac:dyDescent="0.25">
      <c r="B22" s="8" t="s">
        <v>15</v>
      </c>
      <c r="C22" s="132">
        <v>5.2083333333333333E-4</v>
      </c>
      <c r="D22" s="95">
        <f t="shared" si="2"/>
        <v>7.0235679725300449E-3</v>
      </c>
      <c r="E22" s="84">
        <v>2.5150462962962965E-2</v>
      </c>
      <c r="F22" s="96">
        <f t="shared" si="0"/>
        <v>2.707956882048726E-2</v>
      </c>
    </row>
    <row r="23" spans="2:6" s="49" customFormat="1" x14ac:dyDescent="0.25">
      <c r="B23" s="8" t="s">
        <v>91</v>
      </c>
      <c r="C23" s="132">
        <v>5.9953703703703705E-3</v>
      </c>
      <c r="D23" s="95">
        <f t="shared" si="2"/>
        <v>8.084907132823474E-2</v>
      </c>
      <c r="E23" s="84">
        <v>0.12488425925925932</v>
      </c>
      <c r="F23" s="96">
        <f t="shared" si="0"/>
        <v>0.13446320643030724</v>
      </c>
    </row>
    <row r="24" spans="2:6" x14ac:dyDescent="0.25">
      <c r="B24" s="8" t="s">
        <v>12</v>
      </c>
      <c r="C24" s="132">
        <v>1.6319444444444445E-3</v>
      </c>
      <c r="D24" s="95">
        <f t="shared" si="2"/>
        <v>2.2007179647260809E-2</v>
      </c>
      <c r="E24" s="84">
        <v>9.432870370370371E-3</v>
      </c>
      <c r="F24" s="96">
        <f t="shared" si="0"/>
        <v>1.015639603713627E-2</v>
      </c>
    </row>
    <row r="25" spans="2:6" s="50" customFormat="1" x14ac:dyDescent="0.25">
      <c r="B25" s="8" t="s">
        <v>5</v>
      </c>
      <c r="C25" s="132"/>
      <c r="D25" s="95"/>
      <c r="E25" s="84">
        <v>1.9328703703703704E-3</v>
      </c>
      <c r="F25" s="96">
        <f t="shared" si="0"/>
        <v>2.0811265499408064E-3</v>
      </c>
    </row>
    <row r="26" spans="2:6" x14ac:dyDescent="0.25">
      <c r="B26" s="8" t="s">
        <v>6</v>
      </c>
      <c r="C26" s="132"/>
      <c r="D26" s="95"/>
      <c r="E26" s="84">
        <v>4.1203703703703706E-3</v>
      </c>
      <c r="F26" s="96">
        <f t="shared" si="0"/>
        <v>4.4364134837061499E-3</v>
      </c>
    </row>
    <row r="27" spans="2:6" x14ac:dyDescent="0.25">
      <c r="B27" s="8" t="s">
        <v>101</v>
      </c>
      <c r="C27" s="132"/>
      <c r="D27" s="95"/>
      <c r="E27" s="84">
        <v>2.4074074074074076E-3</v>
      </c>
      <c r="F27" s="96">
        <f t="shared" si="0"/>
        <v>2.592061810704717E-3</v>
      </c>
    </row>
    <row r="28" spans="2:6" x14ac:dyDescent="0.25">
      <c r="B28" s="8" t="s">
        <v>17</v>
      </c>
      <c r="C28" s="132"/>
      <c r="D28" s="95"/>
      <c r="E28" s="84"/>
      <c r="F28" s="96"/>
    </row>
    <row r="29" spans="2:6" x14ac:dyDescent="0.25">
      <c r="B29" s="8"/>
      <c r="C29" s="88"/>
      <c r="D29" s="88"/>
      <c r="E29" s="88"/>
      <c r="F29" s="93"/>
    </row>
    <row r="30" spans="2:6" x14ac:dyDescent="0.25">
      <c r="B30" s="53" t="s">
        <v>29</v>
      </c>
      <c r="C30" s="92">
        <f>SUM(C7:C28)</f>
        <v>7.4155092592592592E-2</v>
      </c>
      <c r="D30" s="133">
        <f>SUM(D7:D28)</f>
        <v>0.99999999999999978</v>
      </c>
      <c r="E30" s="92">
        <f>SUM(E7:E28)</f>
        <v>0.92876157407407411</v>
      </c>
      <c r="F30" s="134">
        <f>SUM(F7:F28)</f>
        <v>0.99999999999999978</v>
      </c>
    </row>
    <row r="31" spans="2:6" x14ac:dyDescent="0.25">
      <c r="B31" s="68"/>
      <c r="C31" s="27"/>
      <c r="D31" s="52"/>
      <c r="E31" s="52"/>
      <c r="F31" s="48"/>
    </row>
    <row r="32" spans="2:6" ht="81.95" customHeight="1" thickBot="1" x14ac:dyDescent="0.3">
      <c r="B32" s="199" t="s">
        <v>136</v>
      </c>
      <c r="C32" s="200"/>
      <c r="D32" s="200"/>
      <c r="E32" s="200"/>
      <c r="F32" s="201"/>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&amp;R32</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3" t="s">
        <v>92</v>
      </c>
      <c r="C3" s="204"/>
      <c r="D3" s="204"/>
      <c r="E3" s="204"/>
      <c r="F3" s="205"/>
    </row>
    <row r="4" spans="2:6" x14ac:dyDescent="0.25">
      <c r="B4" s="206" t="s">
        <v>133</v>
      </c>
      <c r="C4" s="202"/>
      <c r="D4" s="202"/>
      <c r="E4" s="202"/>
      <c r="F4" s="207"/>
    </row>
    <row r="5" spans="2:6" x14ac:dyDescent="0.25">
      <c r="B5" s="72"/>
      <c r="C5" s="196" t="s">
        <v>56</v>
      </c>
      <c r="D5" s="202"/>
      <c r="E5" s="196" t="s">
        <v>57</v>
      </c>
      <c r="F5" s="207"/>
    </row>
    <row r="6" spans="2:6" x14ac:dyDescent="0.25">
      <c r="B6" s="3" t="s">
        <v>23</v>
      </c>
      <c r="C6" s="73" t="s">
        <v>24</v>
      </c>
      <c r="D6" s="73" t="s">
        <v>25</v>
      </c>
      <c r="E6" s="73" t="s">
        <v>24</v>
      </c>
      <c r="F6" s="157" t="s">
        <v>25</v>
      </c>
    </row>
    <row r="7" spans="2:6" x14ac:dyDescent="0.25">
      <c r="B7" s="8" t="s">
        <v>10</v>
      </c>
      <c r="C7" s="47"/>
      <c r="D7" s="59"/>
      <c r="E7" s="47"/>
      <c r="F7" s="48"/>
    </row>
    <row r="8" spans="2:6" x14ac:dyDescent="0.25">
      <c r="B8" s="8" t="s">
        <v>13</v>
      </c>
      <c r="C8" s="47"/>
      <c r="D8" s="59"/>
      <c r="E8" s="47"/>
      <c r="F8" s="48"/>
    </row>
    <row r="9" spans="2:6" x14ac:dyDescent="0.25">
      <c r="B9" s="8" t="s">
        <v>0</v>
      </c>
      <c r="C9" s="84"/>
      <c r="D9" s="135"/>
      <c r="E9" s="47"/>
      <c r="F9" s="48"/>
    </row>
    <row r="10" spans="2:6" x14ac:dyDescent="0.25">
      <c r="B10" s="8" t="s">
        <v>8</v>
      </c>
      <c r="C10" s="84"/>
      <c r="D10" s="135"/>
      <c r="E10" s="47"/>
      <c r="F10" s="48"/>
    </row>
    <row r="11" spans="2:6" x14ac:dyDescent="0.25">
      <c r="B11" s="8" t="s">
        <v>26</v>
      </c>
      <c r="C11" s="84"/>
      <c r="D11" s="135"/>
      <c r="E11" s="47"/>
      <c r="F11" s="48"/>
    </row>
    <row r="12" spans="2:6" x14ac:dyDescent="0.25">
      <c r="B12" s="8" t="s">
        <v>3</v>
      </c>
      <c r="C12" s="84"/>
      <c r="D12" s="95"/>
      <c r="E12" s="84"/>
      <c r="F12" s="155"/>
    </row>
    <row r="13" spans="2:6" x14ac:dyDescent="0.25">
      <c r="B13" s="8" t="s">
        <v>7</v>
      </c>
      <c r="C13" s="84"/>
      <c r="D13" s="95"/>
      <c r="E13" s="47"/>
      <c r="F13" s="48"/>
    </row>
    <row r="14" spans="2:6" x14ac:dyDescent="0.25">
      <c r="B14" s="8" t="s">
        <v>2</v>
      </c>
      <c r="C14" s="84"/>
      <c r="D14" s="95"/>
      <c r="E14" s="47"/>
      <c r="F14" s="48"/>
    </row>
    <row r="15" spans="2:6" x14ac:dyDescent="0.25">
      <c r="B15" s="8" t="s">
        <v>9</v>
      </c>
      <c r="C15" s="84"/>
      <c r="D15" s="95"/>
      <c r="E15" s="47"/>
      <c r="F15" s="48"/>
    </row>
    <row r="16" spans="2:6" x14ac:dyDescent="0.25">
      <c r="B16" s="8" t="s">
        <v>1</v>
      </c>
      <c r="C16" s="84"/>
      <c r="D16" s="95"/>
      <c r="E16" s="47"/>
      <c r="F16" s="48"/>
    </row>
    <row r="17" spans="2:6" x14ac:dyDescent="0.25">
      <c r="B17" s="8" t="s">
        <v>27</v>
      </c>
      <c r="C17" s="84"/>
      <c r="D17" s="95"/>
      <c r="E17" s="47"/>
      <c r="F17" s="48"/>
    </row>
    <row r="18" spans="2:6" x14ac:dyDescent="0.25">
      <c r="B18" s="8" t="s">
        <v>16</v>
      </c>
      <c r="C18" s="84"/>
      <c r="D18" s="95"/>
      <c r="E18" s="47"/>
      <c r="F18" s="48"/>
    </row>
    <row r="19" spans="2:6" x14ac:dyDescent="0.25">
      <c r="B19" s="8" t="s">
        <v>4</v>
      </c>
      <c r="C19" s="84"/>
      <c r="D19" s="95"/>
      <c r="E19" s="47"/>
      <c r="F19" s="48"/>
    </row>
    <row r="20" spans="2:6" x14ac:dyDescent="0.25">
      <c r="B20" s="8" t="s">
        <v>14</v>
      </c>
      <c r="C20" s="84"/>
      <c r="D20" s="95"/>
      <c r="E20" s="47"/>
      <c r="F20" s="48"/>
    </row>
    <row r="21" spans="2:6" x14ac:dyDescent="0.25">
      <c r="B21" s="8" t="s">
        <v>11</v>
      </c>
      <c r="C21" s="150"/>
      <c r="D21" s="95"/>
      <c r="E21" s="47"/>
      <c r="F21" s="48"/>
    </row>
    <row r="22" spans="2:6" x14ac:dyDescent="0.25">
      <c r="B22" s="8" t="s">
        <v>15</v>
      </c>
      <c r="C22" s="84"/>
      <c r="D22" s="95"/>
      <c r="E22" s="47"/>
      <c r="F22" s="48"/>
    </row>
    <row r="23" spans="2:6" s="49" customFormat="1" x14ac:dyDescent="0.25">
      <c r="B23" s="8" t="s">
        <v>91</v>
      </c>
      <c r="C23" s="84"/>
      <c r="D23" s="95"/>
      <c r="E23" s="47"/>
      <c r="F23" s="48"/>
    </row>
    <row r="24" spans="2:6" x14ac:dyDescent="0.25">
      <c r="B24" s="8" t="s">
        <v>12</v>
      </c>
      <c r="C24" s="84"/>
      <c r="D24" s="95"/>
      <c r="E24" s="47"/>
      <c r="F24" s="48"/>
    </row>
    <row r="25" spans="2:6" s="50" customFormat="1" x14ac:dyDescent="0.25">
      <c r="B25" s="8" t="s">
        <v>5</v>
      </c>
      <c r="C25" s="84"/>
      <c r="D25" s="95"/>
      <c r="E25" s="47"/>
      <c r="F25" s="48"/>
    </row>
    <row r="26" spans="2:6" x14ac:dyDescent="0.25">
      <c r="B26" s="8" t="s">
        <v>6</v>
      </c>
      <c r="C26" s="103"/>
      <c r="D26" s="135"/>
      <c r="E26" s="47"/>
      <c r="F26" s="48"/>
    </row>
    <row r="27" spans="2:6" x14ac:dyDescent="0.25">
      <c r="B27" s="8" t="s">
        <v>101</v>
      </c>
      <c r="C27" s="103"/>
      <c r="D27" s="135"/>
      <c r="E27" s="47"/>
      <c r="F27" s="48"/>
    </row>
    <row r="28" spans="2:6" x14ac:dyDescent="0.25">
      <c r="B28" s="8" t="s">
        <v>17</v>
      </c>
      <c r="C28" s="103"/>
      <c r="D28" s="135"/>
      <c r="E28" s="47"/>
      <c r="F28" s="48"/>
    </row>
    <row r="29" spans="2:6" x14ac:dyDescent="0.25">
      <c r="B29" s="8"/>
      <c r="C29" s="103"/>
      <c r="D29" s="84"/>
      <c r="E29" s="47"/>
      <c r="F29" s="48"/>
    </row>
    <row r="30" spans="2:6" x14ac:dyDescent="0.25">
      <c r="B30" s="53" t="s">
        <v>29</v>
      </c>
      <c r="C30" s="92"/>
      <c r="D30" s="133"/>
      <c r="E30" s="146"/>
      <c r="F30" s="158"/>
    </row>
    <row r="31" spans="2:6" x14ac:dyDescent="0.25">
      <c r="B31" s="53"/>
      <c r="C31" s="27"/>
      <c r="D31" s="52"/>
      <c r="E31" s="52"/>
      <c r="F31" s="48"/>
    </row>
    <row r="32" spans="2:6" ht="66" customHeight="1" thickBot="1" x14ac:dyDescent="0.3">
      <c r="B32" s="208" t="s">
        <v>137</v>
      </c>
      <c r="C32" s="209"/>
      <c r="D32" s="209"/>
      <c r="E32" s="209"/>
      <c r="F32" s="21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&amp;R33</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1" t="s">
        <v>93</v>
      </c>
      <c r="C3" s="212"/>
      <c r="D3" s="212"/>
      <c r="E3" s="212"/>
      <c r="F3" s="213"/>
    </row>
    <row r="4" spans="2:6" x14ac:dyDescent="0.25">
      <c r="B4" s="193" t="s">
        <v>133</v>
      </c>
      <c r="C4" s="194"/>
      <c r="D4" s="194"/>
      <c r="E4" s="194"/>
      <c r="F4" s="195"/>
    </row>
    <row r="5" spans="2:6" x14ac:dyDescent="0.25">
      <c r="B5" s="42"/>
      <c r="C5" s="198" t="s">
        <v>64</v>
      </c>
      <c r="D5" s="194"/>
      <c r="E5" s="214" t="s">
        <v>65</v>
      </c>
      <c r="F5" s="215"/>
    </row>
    <row r="6" spans="2:6" x14ac:dyDescent="0.25">
      <c r="B6" s="3" t="s">
        <v>23</v>
      </c>
      <c r="C6" s="63" t="s">
        <v>24</v>
      </c>
      <c r="D6" s="43" t="s">
        <v>25</v>
      </c>
      <c r="E6" s="63" t="s">
        <v>24</v>
      </c>
      <c r="F6" s="64" t="s">
        <v>25</v>
      </c>
    </row>
    <row r="7" spans="2:6" x14ac:dyDescent="0.25">
      <c r="B7" s="8" t="s">
        <v>10</v>
      </c>
      <c r="C7" s="84"/>
      <c r="D7" s="85"/>
      <c r="E7" s="47"/>
      <c r="F7" s="48"/>
    </row>
    <row r="8" spans="2:6" x14ac:dyDescent="0.25">
      <c r="B8" s="8" t="s">
        <v>13</v>
      </c>
      <c r="C8" s="84"/>
      <c r="D8" s="85"/>
      <c r="E8" s="47"/>
      <c r="F8" s="48"/>
    </row>
    <row r="9" spans="2:6" x14ac:dyDescent="0.25">
      <c r="B9" s="8" t="s">
        <v>0</v>
      </c>
      <c r="C9" s="84"/>
      <c r="D9" s="85"/>
      <c r="E9" s="47"/>
      <c r="F9" s="48"/>
    </row>
    <row r="10" spans="2:6" x14ac:dyDescent="0.25">
      <c r="B10" s="8" t="s">
        <v>8</v>
      </c>
      <c r="C10" s="84"/>
      <c r="D10" s="85"/>
      <c r="E10" s="47"/>
      <c r="F10" s="48"/>
    </row>
    <row r="11" spans="2:6" x14ac:dyDescent="0.25">
      <c r="B11" s="8" t="s">
        <v>26</v>
      </c>
      <c r="C11" s="84"/>
      <c r="D11" s="85"/>
      <c r="E11" s="47"/>
      <c r="F11" s="48"/>
    </row>
    <row r="12" spans="2:6" x14ac:dyDescent="0.25">
      <c r="B12" s="8" t="s">
        <v>3</v>
      </c>
      <c r="C12" s="84"/>
      <c r="D12" s="95"/>
      <c r="E12" s="47"/>
      <c r="F12" s="48"/>
    </row>
    <row r="13" spans="2:6" x14ac:dyDescent="0.25">
      <c r="B13" s="8" t="s">
        <v>7</v>
      </c>
      <c r="C13" s="84"/>
      <c r="D13" s="85"/>
      <c r="E13" s="47"/>
      <c r="F13" s="48"/>
    </row>
    <row r="14" spans="2:6" x14ac:dyDescent="0.25">
      <c r="B14" s="8" t="s">
        <v>2</v>
      </c>
      <c r="C14" s="84"/>
      <c r="D14" s="85"/>
      <c r="E14" s="47"/>
      <c r="F14" s="48"/>
    </row>
    <row r="15" spans="2:6" x14ac:dyDescent="0.25">
      <c r="B15" s="8" t="s">
        <v>9</v>
      </c>
      <c r="C15" s="84"/>
      <c r="D15" s="85"/>
      <c r="E15" s="47"/>
      <c r="F15" s="48"/>
    </row>
    <row r="16" spans="2:6" x14ac:dyDescent="0.25">
      <c r="B16" s="8" t="s">
        <v>1</v>
      </c>
      <c r="C16" s="84"/>
      <c r="D16" s="85"/>
      <c r="E16" s="47"/>
      <c r="F16" s="48"/>
    </row>
    <row r="17" spans="2:6" x14ac:dyDescent="0.25">
      <c r="B17" s="8" t="s">
        <v>27</v>
      </c>
      <c r="C17" s="84"/>
      <c r="D17" s="85"/>
      <c r="E17" s="47"/>
      <c r="F17" s="48"/>
    </row>
    <row r="18" spans="2:6" x14ac:dyDescent="0.25">
      <c r="B18" s="8" t="s">
        <v>16</v>
      </c>
      <c r="C18" s="84"/>
      <c r="D18" s="85"/>
      <c r="E18" s="47"/>
      <c r="F18" s="48"/>
    </row>
    <row r="19" spans="2:6" x14ac:dyDescent="0.25">
      <c r="B19" s="8" t="s">
        <v>4</v>
      </c>
      <c r="C19" s="103"/>
      <c r="D19" s="85"/>
      <c r="E19" s="47"/>
      <c r="F19" s="48"/>
    </row>
    <row r="20" spans="2:6" x14ac:dyDescent="0.25">
      <c r="B20" s="8" t="s">
        <v>14</v>
      </c>
      <c r="C20" s="103"/>
      <c r="D20" s="85"/>
      <c r="E20" s="47"/>
      <c r="F20" s="48"/>
    </row>
    <row r="21" spans="2:6" x14ac:dyDescent="0.25">
      <c r="B21" s="8" t="s">
        <v>11</v>
      </c>
      <c r="C21" s="103"/>
      <c r="D21" s="85"/>
      <c r="E21" s="47"/>
      <c r="F21" s="48"/>
    </row>
    <row r="22" spans="2:6" x14ac:dyDescent="0.25">
      <c r="B22" s="8" t="s">
        <v>15</v>
      </c>
      <c r="C22" s="103"/>
      <c r="D22" s="85"/>
      <c r="E22" s="47"/>
      <c r="F22" s="48"/>
    </row>
    <row r="23" spans="2:6" s="49" customFormat="1" x14ac:dyDescent="0.25">
      <c r="B23" s="8" t="s">
        <v>91</v>
      </c>
      <c r="C23" s="103"/>
      <c r="D23" s="85"/>
      <c r="E23" s="54"/>
      <c r="F23" s="58"/>
    </row>
    <row r="24" spans="2:6" x14ac:dyDescent="0.25">
      <c r="B24" s="8" t="s">
        <v>12</v>
      </c>
      <c r="C24" s="103"/>
      <c r="D24" s="135"/>
      <c r="E24" s="45"/>
      <c r="F24" s="71"/>
    </row>
    <row r="25" spans="2:6" s="50" customFormat="1" x14ac:dyDescent="0.25">
      <c r="B25" s="8" t="s">
        <v>5</v>
      </c>
      <c r="C25" s="103"/>
      <c r="D25" s="135"/>
      <c r="E25" s="43"/>
      <c r="F25" s="44"/>
    </row>
    <row r="26" spans="2:6" x14ac:dyDescent="0.25">
      <c r="B26" s="8" t="s">
        <v>6</v>
      </c>
      <c r="C26" s="103"/>
      <c r="D26" s="135"/>
      <c r="E26" s="47"/>
      <c r="F26" s="48"/>
    </row>
    <row r="27" spans="2:6" x14ac:dyDescent="0.25">
      <c r="B27" s="8" t="s">
        <v>101</v>
      </c>
      <c r="C27" s="103"/>
      <c r="D27" s="84"/>
      <c r="E27" s="47"/>
      <c r="F27" s="48"/>
    </row>
    <row r="28" spans="2:6" x14ac:dyDescent="0.25">
      <c r="B28" s="8" t="s">
        <v>17</v>
      </c>
      <c r="C28" s="103"/>
      <c r="D28" s="84"/>
      <c r="E28" s="47"/>
      <c r="F28" s="48"/>
    </row>
    <row r="29" spans="2:6" x14ac:dyDescent="0.25">
      <c r="B29" s="8"/>
      <c r="C29" s="104"/>
      <c r="D29" s="88"/>
      <c r="E29" s="52"/>
      <c r="F29" s="48"/>
    </row>
    <row r="30" spans="2:6" x14ac:dyDescent="0.25">
      <c r="B30" s="53" t="s">
        <v>29</v>
      </c>
      <c r="C30" s="92"/>
      <c r="D30" s="133"/>
      <c r="E30" s="47"/>
      <c r="F30" s="48"/>
    </row>
    <row r="31" spans="2:6" x14ac:dyDescent="0.25">
      <c r="B31" s="53"/>
      <c r="C31" s="27"/>
      <c r="D31" s="52"/>
      <c r="E31" s="52"/>
      <c r="F31" s="48"/>
    </row>
    <row r="32" spans="2:6" ht="66" customHeight="1" thickBot="1" x14ac:dyDescent="0.3">
      <c r="B32" s="208" t="s">
        <v>131</v>
      </c>
      <c r="C32" s="209"/>
      <c r="D32" s="209"/>
      <c r="E32" s="209"/>
      <c r="F32" s="21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&amp;R34</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6" t="s">
        <v>125</v>
      </c>
      <c r="C3" s="217"/>
      <c r="D3" s="217"/>
      <c r="E3" s="217"/>
      <c r="F3" s="218"/>
    </row>
    <row r="4" spans="2:6" x14ac:dyDescent="0.25">
      <c r="B4" s="193" t="s">
        <v>133</v>
      </c>
      <c r="C4" s="194"/>
      <c r="D4" s="194"/>
      <c r="E4" s="194"/>
      <c r="F4" s="195"/>
    </row>
    <row r="5" spans="2:6" x14ac:dyDescent="0.25">
      <c r="B5" s="42"/>
      <c r="C5" s="198" t="s">
        <v>70</v>
      </c>
      <c r="D5" s="194"/>
      <c r="E5" s="214" t="s">
        <v>124</v>
      </c>
      <c r="F5" s="215"/>
    </row>
    <row r="6" spans="2:6" x14ac:dyDescent="0.25">
      <c r="B6" s="3" t="s">
        <v>23</v>
      </c>
      <c r="C6" s="63" t="s">
        <v>24</v>
      </c>
      <c r="D6" s="43" t="s">
        <v>25</v>
      </c>
      <c r="E6" s="63" t="s">
        <v>24</v>
      </c>
      <c r="F6" s="64" t="s">
        <v>25</v>
      </c>
    </row>
    <row r="7" spans="2:6" x14ac:dyDescent="0.25">
      <c r="B7" s="8" t="s">
        <v>10</v>
      </c>
      <c r="C7" s="132"/>
      <c r="D7" s="85"/>
      <c r="E7" s="132"/>
      <c r="F7" s="96"/>
    </row>
    <row r="8" spans="2:6" x14ac:dyDescent="0.25">
      <c r="B8" s="8" t="s">
        <v>13</v>
      </c>
      <c r="C8" s="132"/>
      <c r="D8" s="135"/>
      <c r="E8" s="132"/>
      <c r="F8" s="96"/>
    </row>
    <row r="9" spans="2:6" x14ac:dyDescent="0.25">
      <c r="B9" s="8" t="s">
        <v>0</v>
      </c>
      <c r="C9" s="132"/>
      <c r="D9" s="85"/>
      <c r="E9" s="132"/>
      <c r="F9" s="96"/>
    </row>
    <row r="10" spans="2:6" x14ac:dyDescent="0.25">
      <c r="B10" s="8" t="s">
        <v>8</v>
      </c>
      <c r="C10" s="132"/>
      <c r="D10" s="85"/>
      <c r="E10" s="132"/>
      <c r="F10" s="96"/>
    </row>
    <row r="11" spans="2:6" x14ac:dyDescent="0.25">
      <c r="B11" s="8" t="s">
        <v>26</v>
      </c>
      <c r="C11" s="132"/>
      <c r="D11" s="85"/>
      <c r="E11" s="132"/>
      <c r="F11" s="96"/>
    </row>
    <row r="12" spans="2:6" x14ac:dyDescent="0.25">
      <c r="B12" s="8" t="s">
        <v>3</v>
      </c>
      <c r="C12" s="132"/>
      <c r="D12" s="85"/>
      <c r="E12" s="132"/>
      <c r="F12" s="96"/>
    </row>
    <row r="13" spans="2:6" x14ac:dyDescent="0.25">
      <c r="B13" s="8" t="s">
        <v>7</v>
      </c>
      <c r="C13" s="132"/>
      <c r="D13" s="85"/>
      <c r="E13" s="132"/>
      <c r="F13" s="96"/>
    </row>
    <row r="14" spans="2:6" x14ac:dyDescent="0.25">
      <c r="B14" s="8" t="s">
        <v>2</v>
      </c>
      <c r="C14" s="132"/>
      <c r="D14" s="85"/>
      <c r="E14" s="132"/>
      <c r="F14" s="96"/>
    </row>
    <row r="15" spans="2:6" x14ac:dyDescent="0.25">
      <c r="B15" s="8" t="s">
        <v>9</v>
      </c>
      <c r="C15" s="132"/>
      <c r="D15" s="85"/>
      <c r="E15" s="132"/>
      <c r="F15" s="96"/>
    </row>
    <row r="16" spans="2:6" x14ac:dyDescent="0.25">
      <c r="B16" s="8" t="s">
        <v>1</v>
      </c>
      <c r="C16" s="132"/>
      <c r="D16" s="85"/>
      <c r="E16" s="132"/>
      <c r="F16" s="96"/>
    </row>
    <row r="17" spans="2:6" x14ac:dyDescent="0.25">
      <c r="B17" s="8" t="s">
        <v>27</v>
      </c>
      <c r="C17" s="132"/>
      <c r="D17" s="85"/>
      <c r="E17" s="132"/>
      <c r="F17" s="96"/>
    </row>
    <row r="18" spans="2:6" x14ac:dyDescent="0.25">
      <c r="B18" s="8" t="s">
        <v>16</v>
      </c>
      <c r="C18" s="132"/>
      <c r="D18" s="85"/>
      <c r="E18" s="132"/>
      <c r="F18" s="96"/>
    </row>
    <row r="19" spans="2:6" x14ac:dyDescent="0.25">
      <c r="B19" s="8" t="s">
        <v>4</v>
      </c>
      <c r="C19" s="132"/>
      <c r="D19" s="85"/>
      <c r="E19" s="132"/>
      <c r="F19" s="96"/>
    </row>
    <row r="20" spans="2:6" x14ac:dyDescent="0.25">
      <c r="B20" s="8" t="s">
        <v>14</v>
      </c>
      <c r="C20" s="132"/>
      <c r="D20" s="85"/>
      <c r="E20" s="132"/>
      <c r="F20" s="96"/>
    </row>
    <row r="21" spans="2:6" x14ac:dyDescent="0.25">
      <c r="B21" s="8" t="s">
        <v>11</v>
      </c>
      <c r="C21" s="132"/>
      <c r="D21" s="85"/>
      <c r="E21" s="132"/>
      <c r="F21" s="96"/>
    </row>
    <row r="22" spans="2:6" x14ac:dyDescent="0.25">
      <c r="B22" s="8" t="s">
        <v>15</v>
      </c>
      <c r="C22" s="132"/>
      <c r="D22" s="85"/>
      <c r="E22" s="132"/>
      <c r="F22" s="96"/>
    </row>
    <row r="23" spans="2:6" s="49" customFormat="1" x14ac:dyDescent="0.25">
      <c r="B23" s="8" t="s">
        <v>91</v>
      </c>
      <c r="C23" s="84"/>
      <c r="D23" s="85"/>
      <c r="E23" s="84"/>
      <c r="F23" s="96"/>
    </row>
    <row r="24" spans="2:6" x14ac:dyDescent="0.25">
      <c r="B24" s="8" t="s">
        <v>12</v>
      </c>
      <c r="C24" s="84"/>
      <c r="D24" s="85"/>
      <c r="E24" s="84"/>
      <c r="F24" s="96"/>
    </row>
    <row r="25" spans="2:6" s="50" customFormat="1" x14ac:dyDescent="0.25">
      <c r="B25" s="8" t="s">
        <v>5</v>
      </c>
      <c r="C25" s="84"/>
      <c r="D25" s="85"/>
      <c r="E25" s="84"/>
      <c r="F25" s="96"/>
    </row>
    <row r="26" spans="2:6" x14ac:dyDescent="0.25">
      <c r="B26" s="8" t="s">
        <v>6</v>
      </c>
      <c r="C26" s="103"/>
      <c r="D26" s="135"/>
      <c r="E26" s="84"/>
      <c r="F26" s="137"/>
    </row>
    <row r="27" spans="2:6" x14ac:dyDescent="0.25">
      <c r="B27" s="8" t="s">
        <v>101</v>
      </c>
      <c r="C27" s="103"/>
      <c r="D27" s="135"/>
      <c r="E27" s="84"/>
      <c r="F27" s="96"/>
    </row>
    <row r="28" spans="2:6" x14ac:dyDescent="0.25">
      <c r="B28" s="8" t="s">
        <v>17</v>
      </c>
      <c r="C28" s="103"/>
      <c r="D28" s="135"/>
      <c r="E28" s="84"/>
      <c r="F28" s="137"/>
    </row>
    <row r="29" spans="2:6" x14ac:dyDescent="0.25">
      <c r="B29" s="8"/>
      <c r="C29" s="104"/>
      <c r="D29" s="88"/>
      <c r="E29" s="88"/>
      <c r="F29" s="93"/>
    </row>
    <row r="30" spans="2:6" x14ac:dyDescent="0.25">
      <c r="B30" s="53" t="s">
        <v>29</v>
      </c>
      <c r="C30" s="92"/>
      <c r="D30" s="133"/>
      <c r="E30" s="92"/>
      <c r="F30" s="134"/>
    </row>
    <row r="31" spans="2:6" x14ac:dyDescent="0.25">
      <c r="B31" s="60"/>
      <c r="C31" s="75"/>
      <c r="D31" s="76"/>
      <c r="E31" s="76"/>
      <c r="F31" s="77"/>
    </row>
    <row r="32" spans="2:6" ht="66" customHeight="1" thickBot="1" x14ac:dyDescent="0.3">
      <c r="B32" s="208" t="s">
        <v>138</v>
      </c>
      <c r="C32" s="209"/>
      <c r="D32" s="209"/>
      <c r="E32" s="209"/>
      <c r="F32" s="21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topLeftCell="B4"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10" width="10.85546875" style="34" customWidth="1"/>
    <col min="11" max="16384" width="8.85546875" style="34"/>
  </cols>
  <sheetData>
    <row r="1" spans="2:10" s="21" customFormat="1" x14ac:dyDescent="0.25"/>
    <row r="2" spans="2:10" s="21" customFormat="1" ht="15.75" thickBot="1" x14ac:dyDescent="0.3"/>
    <row r="3" spans="2:10" s="21" customFormat="1" x14ac:dyDescent="0.25">
      <c r="B3" s="177" t="s">
        <v>33</v>
      </c>
      <c r="C3" s="178"/>
      <c r="D3" s="178"/>
      <c r="E3" s="178"/>
      <c r="F3" s="179"/>
      <c r="G3" s="178"/>
      <c r="H3" s="178"/>
      <c r="I3" s="178"/>
      <c r="J3" s="179"/>
    </row>
    <row r="4" spans="2:10" s="21" customFormat="1" x14ac:dyDescent="0.25">
      <c r="B4" s="165" t="s">
        <v>133</v>
      </c>
      <c r="C4" s="166"/>
      <c r="D4" s="166"/>
      <c r="E4" s="166"/>
      <c r="F4" s="166"/>
      <c r="G4" s="166"/>
      <c r="H4" s="166"/>
      <c r="I4" s="166"/>
      <c r="J4" s="167"/>
    </row>
    <row r="5" spans="2:10" s="21" customFormat="1" x14ac:dyDescent="0.25">
      <c r="B5" s="22"/>
      <c r="C5" s="180" t="s">
        <v>19</v>
      </c>
      <c r="D5" s="180"/>
      <c r="E5" s="180" t="s">
        <v>20</v>
      </c>
      <c r="F5" s="180"/>
      <c r="G5" s="180" t="s">
        <v>21</v>
      </c>
      <c r="H5" s="180"/>
      <c r="I5" s="181" t="s">
        <v>22</v>
      </c>
      <c r="J5" s="182"/>
    </row>
    <row r="6" spans="2:10" s="21" customFormat="1" x14ac:dyDescent="0.25">
      <c r="B6" s="3" t="s">
        <v>23</v>
      </c>
      <c r="C6" s="23" t="s">
        <v>24</v>
      </c>
      <c r="D6" s="23" t="s">
        <v>25</v>
      </c>
      <c r="E6" s="23" t="s">
        <v>24</v>
      </c>
      <c r="F6" s="23" t="s">
        <v>25</v>
      </c>
      <c r="G6" s="23" t="s">
        <v>24</v>
      </c>
      <c r="H6" s="23" t="s">
        <v>25</v>
      </c>
      <c r="I6" s="24" t="s">
        <v>24</v>
      </c>
      <c r="J6" s="25" t="s">
        <v>25</v>
      </c>
    </row>
    <row r="7" spans="2:10" s="21" customFormat="1" x14ac:dyDescent="0.25">
      <c r="B7" s="8" t="s">
        <v>10</v>
      </c>
      <c r="C7" s="103">
        <v>3.6215277777777763E-2</v>
      </c>
      <c r="D7" s="95">
        <f>C7/C$30</f>
        <v>1.1012797229378696E-2</v>
      </c>
      <c r="E7" s="103">
        <v>1.5497685185185182E-2</v>
      </c>
      <c r="F7" s="95">
        <f>E7/E$30</f>
        <v>1.4730148951618213E-2</v>
      </c>
      <c r="G7" s="103">
        <v>1.297453703703704E-2</v>
      </c>
      <c r="H7" s="95">
        <f>G7/G$30</f>
        <v>1.9269114411441152E-2</v>
      </c>
      <c r="I7" s="104">
        <f>C7+E7+G7</f>
        <v>6.4687499999999981E-2</v>
      </c>
      <c r="J7" s="96">
        <f>I7/$I$30</f>
        <v>1.2901602485676407E-2</v>
      </c>
    </row>
    <row r="8" spans="2:10" s="21" customFormat="1" x14ac:dyDescent="0.25">
      <c r="B8" s="8" t="s">
        <v>13</v>
      </c>
      <c r="C8" s="103">
        <v>8.0914351851851793E-2</v>
      </c>
      <c r="D8" s="95">
        <f t="shared" ref="D8:F28" si="0">C8/C$30</f>
        <v>2.4605453956723054E-2</v>
      </c>
      <c r="E8" s="103">
        <v>1.7685185185185186E-2</v>
      </c>
      <c r="F8" s="95">
        <f t="shared" si="0"/>
        <v>1.6809311126267837E-2</v>
      </c>
      <c r="G8" s="103">
        <v>2.4756944444444439E-2</v>
      </c>
      <c r="H8" s="95">
        <f t="shared" ref="H8" si="1">G8/G$30</f>
        <v>3.6767739273927388E-2</v>
      </c>
      <c r="I8" s="104">
        <f t="shared" ref="I8:I27" si="2">C8+E8+G8</f>
        <v>0.12335648148148141</v>
      </c>
      <c r="J8" s="96">
        <f t="shared" ref="J8:J28" si="3">I8/$I$30</f>
        <v>2.4602841168784952E-2</v>
      </c>
    </row>
    <row r="9" spans="2:10" s="21" customFormat="1" x14ac:dyDescent="0.25">
      <c r="B9" s="8" t="s">
        <v>0</v>
      </c>
      <c r="C9" s="103">
        <v>0.73803240740741238</v>
      </c>
      <c r="D9" s="95">
        <f t="shared" si="0"/>
        <v>0.2244301783728242</v>
      </c>
      <c r="E9" s="103">
        <v>0.18983796296296318</v>
      </c>
      <c r="F9" s="95">
        <f t="shared" si="0"/>
        <v>0.18043607401377315</v>
      </c>
      <c r="G9" s="103">
        <v>0.20262731481481464</v>
      </c>
      <c r="H9" s="95">
        <f t="shared" ref="H9" si="4">G9/G$30</f>
        <v>0.30093165566556634</v>
      </c>
      <c r="I9" s="104">
        <f t="shared" si="2"/>
        <v>1.1304976851851902</v>
      </c>
      <c r="J9" s="96">
        <f t="shared" si="3"/>
        <v>0.22547218156887619</v>
      </c>
    </row>
    <row r="10" spans="2:10" s="21" customFormat="1" x14ac:dyDescent="0.25">
      <c r="B10" s="8" t="s">
        <v>8</v>
      </c>
      <c r="C10" s="103">
        <v>8.3599537037036958E-2</v>
      </c>
      <c r="D10" s="95">
        <f t="shared" si="0"/>
        <v>2.5421998845574393E-2</v>
      </c>
      <c r="E10" s="103">
        <v>2.7685185185185177E-2</v>
      </c>
      <c r="F10" s="95">
        <f t="shared" si="0"/>
        <v>2.631405249609467E-2</v>
      </c>
      <c r="G10" s="103">
        <v>2.6793981481481471E-2</v>
      </c>
      <c r="H10" s="95">
        <f t="shared" ref="H10" si="5">G10/G$30</f>
        <v>3.9793041804180411E-2</v>
      </c>
      <c r="I10" s="104">
        <f t="shared" si="2"/>
        <v>0.13807870370370359</v>
      </c>
      <c r="J10" s="96">
        <f t="shared" si="3"/>
        <v>2.7539115701220154E-2</v>
      </c>
    </row>
    <row r="11" spans="2:10" s="21" customFormat="1" x14ac:dyDescent="0.25">
      <c r="B11" s="8" t="s">
        <v>26</v>
      </c>
      <c r="C11" s="103">
        <v>5.2384259259259255E-2</v>
      </c>
      <c r="D11" s="95">
        <f t="shared" si="0"/>
        <v>1.5929664512677532E-2</v>
      </c>
      <c r="E11" s="103">
        <v>4.6296296296296294E-5</v>
      </c>
      <c r="F11" s="95">
        <f t="shared" si="0"/>
        <v>4.4003432267716845E-5</v>
      </c>
      <c r="G11" s="103">
        <v>1.5972222222222224E-2</v>
      </c>
      <c r="H11" s="95">
        <f t="shared" ref="H11" si="6">G11/G$30</f>
        <v>2.3721122112211227E-2</v>
      </c>
      <c r="I11" s="104">
        <f t="shared" si="2"/>
        <v>6.8402777777777771E-2</v>
      </c>
      <c r="J11" s="96">
        <f t="shared" si="3"/>
        <v>1.3642596294569256E-2</v>
      </c>
    </row>
    <row r="12" spans="2:10" s="21" customFormat="1" x14ac:dyDescent="0.25">
      <c r="B12" s="8" t="s">
        <v>3</v>
      </c>
      <c r="C12" s="103">
        <v>0.24003472222222327</v>
      </c>
      <c r="D12" s="95">
        <f t="shared" si="0"/>
        <v>7.2992777801241887E-2</v>
      </c>
      <c r="E12" s="103">
        <v>4.6886574074074074E-2</v>
      </c>
      <c r="F12" s="95">
        <f t="shared" si="0"/>
        <v>4.4564476029130239E-2</v>
      </c>
      <c r="G12" s="103">
        <v>6.3761574074073943E-2</v>
      </c>
      <c r="H12" s="95">
        <f t="shared" ref="H12" si="7">G12/G$30</f>
        <v>9.4695407040703894E-2</v>
      </c>
      <c r="I12" s="104">
        <f t="shared" si="2"/>
        <v>0.35068287037037132</v>
      </c>
      <c r="J12" s="96">
        <f t="shared" si="3"/>
        <v>6.9941967026929799E-2</v>
      </c>
    </row>
    <row r="13" spans="2:10" s="21" customFormat="1" x14ac:dyDescent="0.25">
      <c r="B13" s="8" t="s">
        <v>7</v>
      </c>
      <c r="C13" s="103">
        <v>5.4375E-2</v>
      </c>
      <c r="D13" s="95">
        <f t="shared" si="0"/>
        <v>1.6535033999239737E-2</v>
      </c>
      <c r="E13" s="103">
        <v>1.4131944444444442E-2</v>
      </c>
      <c r="F13" s="95">
        <f t="shared" si="0"/>
        <v>1.3432047699720567E-2</v>
      </c>
      <c r="G13" s="103">
        <v>1.1284722222222224E-2</v>
      </c>
      <c r="H13" s="95">
        <f t="shared" ref="H13" si="8">G13/G$30</f>
        <v>1.6759488448844888E-2</v>
      </c>
      <c r="I13" s="104">
        <f t="shared" si="2"/>
        <v>7.9791666666666664E-2</v>
      </c>
      <c r="J13" s="96">
        <f t="shared" si="3"/>
        <v>1.5914053951736118E-2</v>
      </c>
    </row>
    <row r="14" spans="2:10" s="21" customFormat="1" x14ac:dyDescent="0.25">
      <c r="B14" s="8" t="s">
        <v>2</v>
      </c>
      <c r="C14" s="103">
        <v>0.16337962962962971</v>
      </c>
      <c r="D14" s="95">
        <f t="shared" si="0"/>
        <v>4.9682532978558583E-2</v>
      </c>
      <c r="E14" s="103">
        <v>5.6076388888888898E-2</v>
      </c>
      <c r="F14" s="95">
        <f t="shared" si="0"/>
        <v>5.3299157334272047E-2</v>
      </c>
      <c r="G14" s="103">
        <v>2.1550925925925925E-2</v>
      </c>
      <c r="H14" s="95">
        <f t="shared" ref="H14" si="9">G14/G$30</f>
        <v>3.2006325632563261E-2</v>
      </c>
      <c r="I14" s="104">
        <f t="shared" si="2"/>
        <v>0.24100694444444451</v>
      </c>
      <c r="J14" s="96">
        <f t="shared" si="3"/>
        <v>4.8067645117058501E-2</v>
      </c>
    </row>
    <row r="15" spans="2:10" s="21" customFormat="1" x14ac:dyDescent="0.25">
      <c r="B15" s="8" t="s">
        <v>9</v>
      </c>
      <c r="C15" s="103">
        <v>0.1762152777777779</v>
      </c>
      <c r="D15" s="95">
        <f t="shared" si="0"/>
        <v>5.3585758330869551E-2</v>
      </c>
      <c r="E15" s="103">
        <v>5.6168981481481507E-2</v>
      </c>
      <c r="F15" s="95">
        <f t="shared" si="0"/>
        <v>5.3387164198807492E-2</v>
      </c>
      <c r="G15" s="103">
        <v>8.8078703703703704E-3</v>
      </c>
      <c r="H15" s="95">
        <f t="shared" ref="H15" si="10">G15/G$30</f>
        <v>1.3080995599559959E-2</v>
      </c>
      <c r="I15" s="104">
        <f t="shared" si="2"/>
        <v>0.24119212962962977</v>
      </c>
      <c r="J15" s="96">
        <f t="shared" si="3"/>
        <v>4.8104579387906757E-2</v>
      </c>
    </row>
    <row r="16" spans="2:10" s="21" customFormat="1" x14ac:dyDescent="0.25">
      <c r="B16" s="8" t="s">
        <v>1</v>
      </c>
      <c r="C16" s="103">
        <v>3.9606481481481486E-2</v>
      </c>
      <c r="D16" s="95">
        <f t="shared" si="0"/>
        <v>1.204403711055734E-2</v>
      </c>
      <c r="E16" s="103">
        <v>1.4236111111111109E-2</v>
      </c>
      <c r="F16" s="95">
        <f t="shared" si="0"/>
        <v>1.353105542232293E-2</v>
      </c>
      <c r="G16" s="103">
        <v>1.6782407407407402E-2</v>
      </c>
      <c r="H16" s="95">
        <f t="shared" ref="H16" si="11">G16/G$30</f>
        <v>2.4924367436743672E-2</v>
      </c>
      <c r="I16" s="104">
        <f t="shared" si="2"/>
        <v>7.0624999999999993E-2</v>
      </c>
      <c r="J16" s="96">
        <f t="shared" si="3"/>
        <v>1.4085807544748157E-2</v>
      </c>
    </row>
    <row r="17" spans="2:10" s="21" customFormat="1" x14ac:dyDescent="0.25">
      <c r="B17" s="8" t="s">
        <v>27</v>
      </c>
      <c r="C17" s="103">
        <v>5.4629629629629632E-2</v>
      </c>
      <c r="D17" s="95">
        <f t="shared" si="0"/>
        <v>1.6612464980079088E-2</v>
      </c>
      <c r="E17" s="103">
        <v>2.2719907407407414E-2</v>
      </c>
      <c r="F17" s="95">
        <f t="shared" si="0"/>
        <v>2.1594684385382052E-2</v>
      </c>
      <c r="G17" s="103">
        <v>1.3981481481481482E-2</v>
      </c>
      <c r="H17" s="95">
        <f t="shared" ref="H17" si="12">G17/G$30</f>
        <v>2.0764576457645768E-2</v>
      </c>
      <c r="I17" s="104">
        <f t="shared" si="2"/>
        <v>9.1331018518518534E-2</v>
      </c>
      <c r="J17" s="96">
        <f t="shared" si="3"/>
        <v>1.8215520703967179E-2</v>
      </c>
    </row>
    <row r="18" spans="2:10" s="21" customFormat="1" x14ac:dyDescent="0.25">
      <c r="B18" s="8" t="s">
        <v>16</v>
      </c>
      <c r="C18" s="103">
        <v>5.5335648148148189E-2</v>
      </c>
      <c r="D18" s="95">
        <f t="shared" si="0"/>
        <v>1.6827159972406393E-2</v>
      </c>
      <c r="E18" s="103">
        <v>2.3344907407407411E-2</v>
      </c>
      <c r="F18" s="95">
        <f t="shared" si="0"/>
        <v>2.2188730720996225E-2</v>
      </c>
      <c r="G18" s="103">
        <v>2.0185185185185184E-2</v>
      </c>
      <c r="H18" s="95">
        <f t="shared" ref="H18" si="13">G18/G$30</f>
        <v>2.9977997799779981E-2</v>
      </c>
      <c r="I18" s="104">
        <f t="shared" si="2"/>
        <v>9.8865740740740782E-2</v>
      </c>
      <c r="J18" s="96">
        <f t="shared" si="3"/>
        <v>1.9718283849105019E-2</v>
      </c>
    </row>
    <row r="19" spans="2:10" s="21" customFormat="1" x14ac:dyDescent="0.25">
      <c r="B19" s="8" t="s">
        <v>4</v>
      </c>
      <c r="C19" s="103">
        <v>0.20944444444444466</v>
      </c>
      <c r="D19" s="95">
        <f t="shared" si="0"/>
        <v>6.3690501330404978E-2</v>
      </c>
      <c r="E19" s="103">
        <v>6.0428240740740727E-2</v>
      </c>
      <c r="F19" s="95">
        <f t="shared" si="0"/>
        <v>5.7435479967437406E-2</v>
      </c>
      <c r="G19" s="103">
        <v>5.6215277777777822E-2</v>
      </c>
      <c r="H19" s="95">
        <f t="shared" ref="H19" si="14">G19/G$30</f>
        <v>8.3488036303630442E-2</v>
      </c>
      <c r="I19" s="104">
        <f t="shared" si="2"/>
        <v>0.32608796296296316</v>
      </c>
      <c r="J19" s="96">
        <f t="shared" si="3"/>
        <v>6.5036634179897551E-2</v>
      </c>
    </row>
    <row r="20" spans="2:10" s="21" customFormat="1" x14ac:dyDescent="0.25">
      <c r="B20" s="8" t="s">
        <v>14</v>
      </c>
      <c r="C20" s="103">
        <v>7.4664351851851857E-2</v>
      </c>
      <c r="D20" s="95">
        <f t="shared" si="0"/>
        <v>2.2704875336120804E-2</v>
      </c>
      <c r="E20" s="103">
        <v>1.7245370370370366E-2</v>
      </c>
      <c r="F20" s="95">
        <f t="shared" si="0"/>
        <v>1.6391278519724523E-2</v>
      </c>
      <c r="G20" s="103">
        <v>1.21875E-2</v>
      </c>
      <c r="H20" s="95">
        <f t="shared" ref="H20" si="15">G20/G$30</f>
        <v>1.8100247524752477E-2</v>
      </c>
      <c r="I20" s="104">
        <f t="shared" si="2"/>
        <v>0.10409722222222223</v>
      </c>
      <c r="J20" s="96">
        <f t="shared" si="3"/>
        <v>2.0761677000567837E-2</v>
      </c>
    </row>
    <row r="21" spans="2:10" s="21" customFormat="1" x14ac:dyDescent="0.25">
      <c r="B21" s="8" t="s">
        <v>11</v>
      </c>
      <c r="C21" s="103">
        <v>4.9212962962962896E-2</v>
      </c>
      <c r="D21" s="95">
        <f t="shared" si="0"/>
        <v>1.4965296842223768E-2</v>
      </c>
      <c r="E21" s="103">
        <v>1.0763888888888892E-2</v>
      </c>
      <c r="F21" s="95">
        <f t="shared" si="0"/>
        <v>1.0230798002244171E-2</v>
      </c>
      <c r="G21" s="103">
        <v>9.479166666666667E-3</v>
      </c>
      <c r="H21" s="95">
        <f t="shared" ref="H21" si="16">G21/G$30</f>
        <v>1.4077970297029705E-2</v>
      </c>
      <c r="I21" s="104">
        <f t="shared" si="2"/>
        <v>6.9456018518518459E-2</v>
      </c>
      <c r="J21" s="96">
        <f t="shared" si="3"/>
        <v>1.385265996001862E-2</v>
      </c>
    </row>
    <row r="22" spans="2:10" s="21" customFormat="1" x14ac:dyDescent="0.25">
      <c r="B22" s="8" t="s">
        <v>15</v>
      </c>
      <c r="C22" s="103">
        <v>1.7939814814814818E-2</v>
      </c>
      <c r="D22" s="95">
        <f t="shared" si="0"/>
        <v>5.4553645591361418E-3</v>
      </c>
      <c r="E22" s="103">
        <v>6.8865740740740736E-3</v>
      </c>
      <c r="F22" s="95">
        <f t="shared" si="0"/>
        <v>6.5455105498228808E-3</v>
      </c>
      <c r="G22" s="103">
        <v>6.238425925925925E-3</v>
      </c>
      <c r="H22" s="95">
        <f t="shared" ref="H22" si="17">G22/G$30</f>
        <v>9.2649889988998899E-3</v>
      </c>
      <c r="I22" s="104">
        <f t="shared" si="2"/>
        <v>3.1064814814814816E-2</v>
      </c>
      <c r="J22" s="96">
        <f t="shared" si="3"/>
        <v>6.1957239347925361E-3</v>
      </c>
    </row>
    <row r="23" spans="2:10" s="28" customFormat="1" x14ac:dyDescent="0.25">
      <c r="B23" s="8" t="s">
        <v>91</v>
      </c>
      <c r="C23" s="103">
        <v>6.3032407407407468E-2</v>
      </c>
      <c r="D23" s="95">
        <f t="shared" si="0"/>
        <v>1.9167687347777712E-2</v>
      </c>
      <c r="E23" s="103">
        <v>2.0879629629629626E-2</v>
      </c>
      <c r="F23" s="95">
        <f t="shared" si="0"/>
        <v>1.9845547952740298E-2</v>
      </c>
      <c r="G23" s="103">
        <v>3.2662037037037024E-2</v>
      </c>
      <c r="H23" s="95">
        <f t="shared" ref="H23" si="18">G23/G$30</f>
        <v>4.8507975797579747E-2</v>
      </c>
      <c r="I23" s="104">
        <f t="shared" si="2"/>
        <v>0.11657407407407411</v>
      </c>
      <c r="J23" s="96">
        <f t="shared" si="3"/>
        <v>2.3250123498968125E-2</v>
      </c>
    </row>
    <row r="24" spans="2:10" s="21" customFormat="1" x14ac:dyDescent="0.25">
      <c r="B24" s="8" t="s">
        <v>12</v>
      </c>
      <c r="C24" s="103">
        <v>9.6273148148148191E-2</v>
      </c>
      <c r="D24" s="95">
        <f t="shared" si="0"/>
        <v>2.9275949937351251E-2</v>
      </c>
      <c r="E24" s="103">
        <v>4.5740740740740714E-2</v>
      </c>
      <c r="F24" s="95">
        <f t="shared" si="0"/>
        <v>4.3475391080504223E-2</v>
      </c>
      <c r="G24" s="103">
        <v>3.6469907407407416E-2</v>
      </c>
      <c r="H24" s="95">
        <f t="shared" ref="H24" si="19">G24/G$30</f>
        <v>5.4163228822882312E-2</v>
      </c>
      <c r="I24" s="104">
        <f t="shared" si="2"/>
        <v>0.17848379629629632</v>
      </c>
      <c r="J24" s="96">
        <f t="shared" si="3"/>
        <v>3.5597711921920905E-2</v>
      </c>
    </row>
    <row r="25" spans="2:10" s="21" customFormat="1" x14ac:dyDescent="0.25">
      <c r="B25" s="8" t="s">
        <v>5</v>
      </c>
      <c r="C25" s="103">
        <v>0.12888888888888889</v>
      </c>
      <c r="D25" s="95">
        <f t="shared" si="0"/>
        <v>3.9194154664864561E-2</v>
      </c>
      <c r="E25" s="103">
        <v>4.3865740740740747E-2</v>
      </c>
      <c r="F25" s="95">
        <f t="shared" si="0"/>
        <v>4.1693252073661723E-2</v>
      </c>
      <c r="G25" s="103">
        <v>3.9768518518518529E-2</v>
      </c>
      <c r="H25" s="95">
        <f t="shared" ref="H25" si="20">G25/G$30</f>
        <v>5.9062156215621588E-2</v>
      </c>
      <c r="I25" s="104">
        <f t="shared" si="2"/>
        <v>0.21252314814814816</v>
      </c>
      <c r="J25" s="96">
        <f t="shared" si="3"/>
        <v>4.2386692582213323E-2</v>
      </c>
    </row>
    <row r="26" spans="2:10" s="21" customFormat="1" x14ac:dyDescent="0.25">
      <c r="B26" s="8" t="s">
        <v>6</v>
      </c>
      <c r="C26" s="103">
        <v>0.59180555555555592</v>
      </c>
      <c r="D26" s="95">
        <f t="shared" si="0"/>
        <v>0.17996367783080602</v>
      </c>
      <c r="E26" s="103">
        <v>0.25562500000000016</v>
      </c>
      <c r="F26" s="95">
        <f t="shared" si="0"/>
        <v>0.24296495126619874</v>
      </c>
      <c r="G26" s="103">
        <v>1.3935185185185186E-2</v>
      </c>
      <c r="H26" s="95">
        <f t="shared" ref="H26" si="21">G26/G$30</f>
        <v>2.0695819581958201E-2</v>
      </c>
      <c r="I26" s="104">
        <f t="shared" si="2"/>
        <v>0.86136574074074135</v>
      </c>
      <c r="J26" s="96">
        <f t="shared" si="3"/>
        <v>0.1717951440667401</v>
      </c>
    </row>
    <row r="27" spans="2:10" s="21" customFormat="1" x14ac:dyDescent="0.25">
      <c r="B27" s="8" t="s">
        <v>101</v>
      </c>
      <c r="C27" s="103">
        <v>0.27160879629629631</v>
      </c>
      <c r="D27" s="95">
        <f t="shared" si="0"/>
        <v>8.2594219425321178E-2</v>
      </c>
      <c r="E27" s="103">
        <v>0.1042361111111111</v>
      </c>
      <c r="F27" s="95">
        <f t="shared" si="0"/>
        <v>9.9073727750764479E-2</v>
      </c>
      <c r="G27" s="103">
        <v>2.5868055555555554E-2</v>
      </c>
      <c r="H27" s="95">
        <f t="shared" ref="H27" si="22">G27/G$30</f>
        <v>3.8417904290429045E-2</v>
      </c>
      <c r="I27" s="104">
        <f t="shared" si="2"/>
        <v>0.40171296296296294</v>
      </c>
      <c r="J27" s="96">
        <f t="shared" si="3"/>
        <v>8.0119667037548192E-2</v>
      </c>
    </row>
    <row r="28" spans="2:10" s="21" customFormat="1" x14ac:dyDescent="0.25">
      <c r="B28" s="8" t="s">
        <v>17</v>
      </c>
      <c r="C28" s="103">
        <v>1.0879629629629626E-2</v>
      </c>
      <c r="D28" s="95">
        <f t="shared" si="0"/>
        <v>3.3084146358632071E-3</v>
      </c>
      <c r="E28" s="103">
        <v>2.1180555555555553E-3</v>
      </c>
      <c r="F28" s="95">
        <f t="shared" si="0"/>
        <v>2.0131570262480456E-3</v>
      </c>
      <c r="G28" s="103">
        <v>1.0300925925925926E-3</v>
      </c>
      <c r="H28" s="95">
        <f t="shared" ref="H28" si="23">G28/G$30</f>
        <v>1.5298404840484051E-3</v>
      </c>
      <c r="I28" s="104">
        <f>C28+E28+G28</f>
        <v>1.4027777777777774E-2</v>
      </c>
      <c r="J28" s="96">
        <f t="shared" si="3"/>
        <v>2.7977710167543042E-3</v>
      </c>
    </row>
    <row r="29" spans="2:10" s="21" customFormat="1" x14ac:dyDescent="0.25">
      <c r="B29" s="18"/>
      <c r="C29" s="105"/>
      <c r="D29" s="105"/>
      <c r="E29" s="105"/>
      <c r="F29" s="105"/>
      <c r="G29" s="105"/>
      <c r="H29" s="105"/>
      <c r="I29" s="105"/>
      <c r="J29" s="106"/>
    </row>
    <row r="30" spans="2:10" s="21" customFormat="1" x14ac:dyDescent="0.25">
      <c r="B30" s="29" t="s">
        <v>29</v>
      </c>
      <c r="C30" s="100">
        <f t="shared" ref="C30:J30" si="24">SUM(C7:C28)</f>
        <v>3.2884722222222287</v>
      </c>
      <c r="D30" s="101">
        <f t="shared" si="24"/>
        <v>0.99999999999999989</v>
      </c>
      <c r="E30" s="100">
        <f t="shared" si="24"/>
        <v>1.0521064814814822</v>
      </c>
      <c r="F30" s="101">
        <f t="shared" si="24"/>
        <v>0.99999999999999956</v>
      </c>
      <c r="G30" s="100">
        <f>SUM(G7:G28)</f>
        <v>0.67333333333333323</v>
      </c>
      <c r="H30" s="101">
        <f t="shared" si="24"/>
        <v>0.99999999999999956</v>
      </c>
      <c r="I30" s="100">
        <f t="shared" si="24"/>
        <v>5.013912037037044</v>
      </c>
      <c r="J30" s="102">
        <f t="shared" si="24"/>
        <v>0.99999999999999989</v>
      </c>
    </row>
    <row r="31" spans="2:10" s="21" customFormat="1" x14ac:dyDescent="0.25">
      <c r="B31" s="30"/>
      <c r="C31" s="31"/>
      <c r="D31" s="31"/>
      <c r="E31" s="31"/>
      <c r="F31" s="32"/>
      <c r="G31" s="31"/>
      <c r="H31" s="31"/>
      <c r="I31" s="31"/>
      <c r="J31" s="19"/>
    </row>
    <row r="32" spans="2:10" s="21" customFormat="1" ht="66" customHeight="1" thickBot="1" x14ac:dyDescent="0.3">
      <c r="B32" s="174" t="s">
        <v>34</v>
      </c>
      <c r="C32" s="175"/>
      <c r="D32" s="175"/>
      <c r="E32" s="175"/>
      <c r="F32" s="176"/>
      <c r="G32" s="175"/>
      <c r="H32" s="175"/>
      <c r="I32" s="175"/>
      <c r="J32" s="176"/>
    </row>
    <row r="33" spans="9:9" s="21" customFormat="1" x14ac:dyDescent="0.25">
      <c r="I33" s="33"/>
    </row>
    <row r="34" spans="9:9" s="21" customFormat="1" x14ac:dyDescent="0.25"/>
    <row r="35" spans="9:9" s="21" customFormat="1" x14ac:dyDescent="0.25"/>
    <row r="36" spans="9:9" s="21" customFormat="1" x14ac:dyDescent="0.25"/>
    <row r="37" spans="9:9" s="21" customFormat="1" x14ac:dyDescent="0.25"/>
    <row r="38" spans="9:9" s="21" customFormat="1" x14ac:dyDescent="0.25"/>
    <row r="39" spans="9:9" s="21" customFormat="1" x14ac:dyDescent="0.25"/>
    <row r="40" spans="9:9" s="21" customFormat="1" x14ac:dyDescent="0.25"/>
    <row r="41" spans="9:9" s="21" customFormat="1" x14ac:dyDescent="0.25"/>
    <row r="42" spans="9:9" s="21" customFormat="1" x14ac:dyDescent="0.25"/>
    <row r="43" spans="9:9" s="21" customFormat="1" x14ac:dyDescent="0.25"/>
    <row r="44" spans="9:9" s="21" customFormat="1" x14ac:dyDescent="0.25"/>
    <row r="45" spans="9:9" s="21" customFormat="1" x14ac:dyDescent="0.25"/>
    <row r="46" spans="9:9" s="21" customFormat="1" x14ac:dyDescent="0.25"/>
    <row r="47" spans="9:9" s="21" customFormat="1" x14ac:dyDescent="0.25"/>
    <row r="48" spans="9:9"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row r="67" s="21" customFormat="1" x14ac:dyDescent="0.25"/>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&amp;R9</oddHeader>
  </headerFooter>
  <colBreaks count="1" manualBreakCount="1">
    <brk id="10"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0"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1" t="s">
        <v>118</v>
      </c>
      <c r="C3" s="212"/>
      <c r="D3" s="212"/>
      <c r="E3" s="212"/>
      <c r="F3" s="213"/>
    </row>
    <row r="4" spans="2:6" x14ac:dyDescent="0.25">
      <c r="B4" s="193" t="s">
        <v>133</v>
      </c>
      <c r="C4" s="194"/>
      <c r="D4" s="194"/>
      <c r="E4" s="194"/>
      <c r="F4" s="195"/>
    </row>
    <row r="5" spans="2:6" x14ac:dyDescent="0.25">
      <c r="B5" s="42"/>
      <c r="C5" s="198" t="s">
        <v>66</v>
      </c>
      <c r="D5" s="194"/>
      <c r="E5" s="214" t="s">
        <v>67</v>
      </c>
      <c r="F5" s="215"/>
    </row>
    <row r="6" spans="2:6" x14ac:dyDescent="0.25">
      <c r="B6" s="3" t="s">
        <v>23</v>
      </c>
      <c r="C6" s="151" t="s">
        <v>24</v>
      </c>
      <c r="D6" s="43" t="s">
        <v>25</v>
      </c>
      <c r="E6" s="151" t="s">
        <v>24</v>
      </c>
      <c r="F6" s="64" t="s">
        <v>25</v>
      </c>
    </row>
    <row r="7" spans="2:6" x14ac:dyDescent="0.25">
      <c r="B7" s="8" t="s">
        <v>10</v>
      </c>
      <c r="C7" s="84"/>
      <c r="D7" s="85"/>
      <c r="E7" s="84">
        <v>3.6921296296296298E-3</v>
      </c>
      <c r="F7" s="137">
        <f t="shared" ref="F7:F9" si="0">E7/E$30</f>
        <v>3.0136986301369861E-2</v>
      </c>
    </row>
    <row r="8" spans="2:6" x14ac:dyDescent="0.25">
      <c r="B8" s="8" t="s">
        <v>13</v>
      </c>
      <c r="C8" s="84"/>
      <c r="D8" s="135"/>
      <c r="E8" s="84"/>
      <c r="F8" s="137"/>
    </row>
    <row r="9" spans="2:6" x14ac:dyDescent="0.25">
      <c r="B9" s="8" t="s">
        <v>0</v>
      </c>
      <c r="C9" s="84"/>
      <c r="D9" s="135"/>
      <c r="E9" s="84">
        <v>1.0416666666666664E-2</v>
      </c>
      <c r="F9" s="137">
        <f t="shared" si="0"/>
        <v>8.50259801606046E-2</v>
      </c>
    </row>
    <row r="10" spans="2:6" x14ac:dyDescent="0.25">
      <c r="B10" s="8" t="s">
        <v>8</v>
      </c>
      <c r="C10" s="84"/>
      <c r="D10" s="135"/>
      <c r="E10" s="84">
        <v>2.0833333333333335E-4</v>
      </c>
      <c r="F10" s="137">
        <f t="shared" ref="F10:F28" si="1">E10/E$30</f>
        <v>1.7005196032120924E-3</v>
      </c>
    </row>
    <row r="11" spans="2:6" x14ac:dyDescent="0.25">
      <c r="B11" s="8" t="s">
        <v>26</v>
      </c>
      <c r="C11" s="84"/>
      <c r="D11" s="135"/>
      <c r="E11" s="84"/>
      <c r="F11" s="137"/>
    </row>
    <row r="12" spans="2:6" x14ac:dyDescent="0.25">
      <c r="B12" s="8" t="s">
        <v>3</v>
      </c>
      <c r="C12" s="84"/>
      <c r="D12" s="85"/>
      <c r="E12" s="84">
        <v>4.8611111111111112E-3</v>
      </c>
      <c r="F12" s="137">
        <f t="shared" si="1"/>
        <v>3.967879074161549E-2</v>
      </c>
    </row>
    <row r="13" spans="2:6" x14ac:dyDescent="0.25">
      <c r="B13" s="8" t="s">
        <v>7</v>
      </c>
      <c r="C13" s="84"/>
      <c r="D13" s="135"/>
      <c r="E13" s="84">
        <v>2.6851851851851854E-3</v>
      </c>
      <c r="F13" s="137">
        <f t="shared" si="1"/>
        <v>2.1917808219178082E-2</v>
      </c>
    </row>
    <row r="14" spans="2:6" x14ac:dyDescent="0.25">
      <c r="B14" s="8" t="s">
        <v>2</v>
      </c>
      <c r="C14" s="84"/>
      <c r="D14" s="135"/>
      <c r="E14" s="84">
        <v>1.2268518518518518E-3</v>
      </c>
      <c r="F14" s="137">
        <f t="shared" si="1"/>
        <v>1.0014170996693432E-2</v>
      </c>
    </row>
    <row r="15" spans="2:6" x14ac:dyDescent="0.25">
      <c r="B15" s="8" t="s">
        <v>9</v>
      </c>
      <c r="C15" s="84"/>
      <c r="D15" s="135"/>
      <c r="E15" s="84">
        <v>4.2361111111111115E-3</v>
      </c>
      <c r="F15" s="137">
        <f t="shared" si="1"/>
        <v>3.4577231931979216E-2</v>
      </c>
    </row>
    <row r="16" spans="2:6" x14ac:dyDescent="0.25">
      <c r="B16" s="8" t="s">
        <v>1</v>
      </c>
      <c r="C16" s="84"/>
      <c r="D16" s="135"/>
      <c r="E16" s="84"/>
      <c r="F16" s="137"/>
    </row>
    <row r="17" spans="2:6" x14ac:dyDescent="0.25">
      <c r="B17" s="8" t="s">
        <v>27</v>
      </c>
      <c r="C17" s="84"/>
      <c r="D17" s="135"/>
      <c r="E17" s="84">
        <v>1.5891203703703703E-2</v>
      </c>
      <c r="F17" s="137">
        <f t="shared" si="1"/>
        <v>0.12971185640056682</v>
      </c>
    </row>
    <row r="18" spans="2:6" x14ac:dyDescent="0.25">
      <c r="B18" s="8" t="s">
        <v>16</v>
      </c>
      <c r="C18" s="84"/>
      <c r="D18" s="135"/>
      <c r="E18" s="84"/>
      <c r="F18" s="137"/>
    </row>
    <row r="19" spans="2:6" x14ac:dyDescent="0.25">
      <c r="B19" s="8" t="s">
        <v>4</v>
      </c>
      <c r="C19" s="84"/>
      <c r="D19" s="135"/>
      <c r="E19" s="84">
        <v>3.6458333333333334E-3</v>
      </c>
      <c r="F19" s="137">
        <f t="shared" si="1"/>
        <v>2.9759093056211616E-2</v>
      </c>
    </row>
    <row r="20" spans="2:6" x14ac:dyDescent="0.25">
      <c r="B20" s="8" t="s">
        <v>14</v>
      </c>
      <c r="C20" s="84"/>
      <c r="D20" s="135"/>
      <c r="E20" s="84">
        <v>1.1261574074074073E-2</v>
      </c>
      <c r="F20" s="137">
        <f t="shared" si="1"/>
        <v>9.1922531884742545E-2</v>
      </c>
    </row>
    <row r="21" spans="2:6" x14ac:dyDescent="0.25">
      <c r="B21" s="8" t="s">
        <v>11</v>
      </c>
      <c r="C21" s="84"/>
      <c r="D21" s="135"/>
      <c r="E21" s="84"/>
      <c r="F21" s="137"/>
    </row>
    <row r="22" spans="2:6" x14ac:dyDescent="0.25">
      <c r="B22" s="8" t="s">
        <v>15</v>
      </c>
      <c r="C22" s="84"/>
      <c r="D22" s="85"/>
      <c r="E22" s="84">
        <v>1.0046296296296298E-2</v>
      </c>
      <c r="F22" s="137">
        <f t="shared" si="1"/>
        <v>8.2002834199338695E-2</v>
      </c>
    </row>
    <row r="23" spans="2:6" s="49" customFormat="1" x14ac:dyDescent="0.25">
      <c r="B23" s="8" t="s">
        <v>91</v>
      </c>
      <c r="C23" s="84"/>
      <c r="D23" s="135"/>
      <c r="E23" s="84">
        <v>3.8125000000000006E-2</v>
      </c>
      <c r="F23" s="137">
        <f t="shared" si="1"/>
        <v>0.31119508738781293</v>
      </c>
    </row>
    <row r="24" spans="2:6" x14ac:dyDescent="0.25">
      <c r="B24" s="8" t="s">
        <v>12</v>
      </c>
      <c r="C24" s="84"/>
      <c r="D24" s="135"/>
      <c r="E24" s="84">
        <v>2.9745370370370373E-3</v>
      </c>
      <c r="F24" s="137">
        <f t="shared" si="1"/>
        <v>2.4279641001417097E-2</v>
      </c>
    </row>
    <row r="25" spans="2:6" s="50" customFormat="1" x14ac:dyDescent="0.25">
      <c r="B25" s="8" t="s">
        <v>5</v>
      </c>
      <c r="C25" s="84"/>
      <c r="D25" s="135"/>
      <c r="E25" s="84">
        <v>2.1296296296296298E-3</v>
      </c>
      <c r="F25" s="137">
        <f t="shared" si="1"/>
        <v>1.7383089277279166E-2</v>
      </c>
    </row>
    <row r="26" spans="2:6" x14ac:dyDescent="0.25">
      <c r="B26" s="8" t="s">
        <v>6</v>
      </c>
      <c r="C26" s="84"/>
      <c r="D26" s="135"/>
      <c r="E26" s="84"/>
      <c r="F26" s="137"/>
    </row>
    <row r="27" spans="2:6" x14ac:dyDescent="0.25">
      <c r="B27" s="8" t="s">
        <v>101</v>
      </c>
      <c r="C27" s="84"/>
      <c r="D27" s="135"/>
      <c r="E27" s="84"/>
      <c r="F27" s="137"/>
    </row>
    <row r="28" spans="2:6" x14ac:dyDescent="0.25">
      <c r="B28" s="8" t="s">
        <v>17</v>
      </c>
      <c r="C28" s="84"/>
      <c r="D28" s="84"/>
      <c r="E28" s="84">
        <v>1.1111111111111112E-2</v>
      </c>
      <c r="F28" s="137">
        <f t="shared" si="1"/>
        <v>9.0694378837978262E-2</v>
      </c>
    </row>
    <row r="29" spans="2:6" x14ac:dyDescent="0.25">
      <c r="B29" s="8"/>
      <c r="C29" s="104"/>
      <c r="D29" s="88"/>
      <c r="E29" s="88"/>
      <c r="F29" s="93"/>
    </row>
    <row r="30" spans="2:6" x14ac:dyDescent="0.25">
      <c r="B30" s="53" t="s">
        <v>29</v>
      </c>
      <c r="C30" s="92"/>
      <c r="D30" s="133"/>
      <c r="E30" s="92">
        <f>SUM(E7:E28)</f>
        <v>0.12251157407407409</v>
      </c>
      <c r="F30" s="134">
        <f>SUM(F7:F28)</f>
        <v>0.99999999999999989</v>
      </c>
    </row>
    <row r="31" spans="2:6" x14ac:dyDescent="0.25">
      <c r="B31" s="53"/>
      <c r="C31" s="27"/>
      <c r="D31" s="52"/>
      <c r="E31" s="52"/>
      <c r="F31" s="48"/>
    </row>
    <row r="32" spans="2:6" ht="66" customHeight="1" thickBot="1" x14ac:dyDescent="0.3">
      <c r="B32" s="208" t="s">
        <v>130</v>
      </c>
      <c r="C32" s="209"/>
      <c r="D32" s="209"/>
      <c r="E32" s="209"/>
      <c r="F32" s="21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&amp;R36</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0" t="s">
        <v>94</v>
      </c>
      <c r="C3" s="191"/>
      <c r="D3" s="191"/>
      <c r="E3" s="191"/>
      <c r="F3" s="192"/>
    </row>
    <row r="4" spans="2:6" x14ac:dyDescent="0.25">
      <c r="B4" s="193" t="s">
        <v>133</v>
      </c>
      <c r="C4" s="194"/>
      <c r="D4" s="194"/>
      <c r="E4" s="194"/>
      <c r="F4" s="195"/>
    </row>
    <row r="5" spans="2:6" x14ac:dyDescent="0.25">
      <c r="B5" s="42"/>
      <c r="C5" s="198" t="s">
        <v>52</v>
      </c>
      <c r="D5" s="194"/>
      <c r="E5" s="198" t="s">
        <v>53</v>
      </c>
      <c r="F5" s="195"/>
    </row>
    <row r="6" spans="2:6" x14ac:dyDescent="0.25">
      <c r="B6" s="3" t="s">
        <v>23</v>
      </c>
      <c r="C6" s="63" t="s">
        <v>24</v>
      </c>
      <c r="D6" s="43" t="s">
        <v>25</v>
      </c>
      <c r="E6" s="63" t="s">
        <v>24</v>
      </c>
      <c r="F6" s="64" t="s">
        <v>25</v>
      </c>
    </row>
    <row r="7" spans="2:6" x14ac:dyDescent="0.25">
      <c r="B7" s="8" t="s">
        <v>10</v>
      </c>
      <c r="C7" s="132"/>
      <c r="D7" s="85"/>
      <c r="E7" s="65"/>
      <c r="F7" s="69"/>
    </row>
    <row r="8" spans="2:6" x14ac:dyDescent="0.25">
      <c r="B8" s="8" t="s">
        <v>13</v>
      </c>
      <c r="C8" s="132"/>
      <c r="D8" s="85"/>
      <c r="E8" s="65"/>
      <c r="F8" s="69"/>
    </row>
    <row r="9" spans="2:6" x14ac:dyDescent="0.25">
      <c r="B9" s="8" t="s">
        <v>0</v>
      </c>
      <c r="C9" s="132"/>
      <c r="D9" s="85"/>
      <c r="E9" s="65"/>
      <c r="F9" s="69"/>
    </row>
    <row r="10" spans="2:6" x14ac:dyDescent="0.25">
      <c r="B10" s="8" t="s">
        <v>8</v>
      </c>
      <c r="C10" s="132"/>
      <c r="D10" s="85"/>
      <c r="E10" s="65"/>
      <c r="F10" s="69"/>
    </row>
    <row r="11" spans="2:6" x14ac:dyDescent="0.25">
      <c r="B11" s="8" t="s">
        <v>26</v>
      </c>
      <c r="C11" s="132"/>
      <c r="D11" s="85"/>
      <c r="E11" s="65"/>
      <c r="F11" s="69"/>
    </row>
    <row r="12" spans="2:6" x14ac:dyDescent="0.25">
      <c r="B12" s="8" t="s">
        <v>3</v>
      </c>
      <c r="C12" s="132"/>
      <c r="D12" s="135"/>
      <c r="E12" s="65"/>
      <c r="F12" s="69"/>
    </row>
    <row r="13" spans="2:6" x14ac:dyDescent="0.25">
      <c r="B13" s="8" t="s">
        <v>7</v>
      </c>
      <c r="C13" s="132"/>
      <c r="D13" s="135"/>
      <c r="E13" s="65"/>
      <c r="F13" s="69"/>
    </row>
    <row r="14" spans="2:6" x14ac:dyDescent="0.25">
      <c r="B14" s="8" t="s">
        <v>2</v>
      </c>
      <c r="C14" s="132"/>
      <c r="D14" s="85"/>
      <c r="E14" s="65"/>
      <c r="F14" s="69"/>
    </row>
    <row r="15" spans="2:6" x14ac:dyDescent="0.25">
      <c r="B15" s="8" t="s">
        <v>9</v>
      </c>
      <c r="C15" s="132"/>
      <c r="D15" s="85"/>
      <c r="E15" s="65"/>
      <c r="F15" s="69"/>
    </row>
    <row r="16" spans="2:6" x14ac:dyDescent="0.25">
      <c r="B16" s="8" t="s">
        <v>1</v>
      </c>
      <c r="C16" s="132"/>
      <c r="D16" s="85"/>
      <c r="E16" s="65"/>
      <c r="F16" s="69"/>
    </row>
    <row r="17" spans="2:6" x14ac:dyDescent="0.25">
      <c r="B17" s="8" t="s">
        <v>27</v>
      </c>
      <c r="C17" s="84"/>
      <c r="D17" s="85"/>
      <c r="E17" s="65"/>
      <c r="F17" s="69"/>
    </row>
    <row r="18" spans="2:6" x14ac:dyDescent="0.25">
      <c r="B18" s="8" t="s">
        <v>16</v>
      </c>
      <c r="C18" s="84"/>
      <c r="D18" s="85"/>
      <c r="E18" s="65"/>
      <c r="F18" s="69"/>
    </row>
    <row r="19" spans="2:6" x14ac:dyDescent="0.25">
      <c r="B19" s="8" t="s">
        <v>4</v>
      </c>
      <c r="C19" s="84"/>
      <c r="D19" s="85"/>
      <c r="E19" s="65"/>
      <c r="F19" s="69"/>
    </row>
    <row r="20" spans="2:6" x14ac:dyDescent="0.25">
      <c r="B20" s="8" t="s">
        <v>14</v>
      </c>
      <c r="C20" s="84"/>
      <c r="D20" s="85"/>
      <c r="E20" s="65"/>
      <c r="F20" s="69"/>
    </row>
    <row r="21" spans="2:6" x14ac:dyDescent="0.25">
      <c r="B21" s="8" t="s">
        <v>11</v>
      </c>
      <c r="C21" s="87"/>
      <c r="D21" s="85"/>
      <c r="E21" s="65"/>
      <c r="F21" s="69"/>
    </row>
    <row r="22" spans="2:6" x14ac:dyDescent="0.25">
      <c r="B22" s="8" t="s">
        <v>15</v>
      </c>
      <c r="C22" s="84"/>
      <c r="D22" s="85"/>
      <c r="E22" s="65"/>
      <c r="F22" s="69"/>
    </row>
    <row r="23" spans="2:6" s="49" customFormat="1" x14ac:dyDescent="0.25">
      <c r="B23" s="8" t="s">
        <v>91</v>
      </c>
      <c r="C23" s="90"/>
      <c r="D23" s="85"/>
      <c r="E23" s="65"/>
      <c r="F23" s="70"/>
    </row>
    <row r="24" spans="2:6" x14ac:dyDescent="0.25">
      <c r="B24" s="8" t="s">
        <v>12</v>
      </c>
      <c r="C24" s="87"/>
      <c r="D24" s="135"/>
      <c r="E24" s="47"/>
      <c r="F24" s="71"/>
    </row>
    <row r="25" spans="2:6" s="50" customFormat="1" x14ac:dyDescent="0.25">
      <c r="B25" s="8" t="s">
        <v>5</v>
      </c>
      <c r="C25" s="84"/>
      <c r="D25" s="135"/>
      <c r="E25" s="47"/>
      <c r="F25" s="44"/>
    </row>
    <row r="26" spans="2:6" x14ac:dyDescent="0.25">
      <c r="B26" s="8" t="s">
        <v>6</v>
      </c>
      <c r="C26" s="103"/>
      <c r="D26" s="84"/>
      <c r="E26" s="65"/>
      <c r="F26" s="69"/>
    </row>
    <row r="27" spans="2:6" x14ac:dyDescent="0.25">
      <c r="B27" s="8" t="s">
        <v>101</v>
      </c>
      <c r="C27" s="103"/>
      <c r="D27" s="84"/>
      <c r="E27" s="65"/>
      <c r="F27" s="69"/>
    </row>
    <row r="28" spans="2:6" x14ac:dyDescent="0.25">
      <c r="B28" s="8" t="s">
        <v>17</v>
      </c>
      <c r="C28" s="103"/>
      <c r="D28" s="84"/>
      <c r="E28" s="65"/>
      <c r="F28" s="69"/>
    </row>
    <row r="29" spans="2:6" x14ac:dyDescent="0.25">
      <c r="B29" s="8"/>
      <c r="C29" s="104"/>
      <c r="D29" s="88"/>
      <c r="E29" s="52"/>
      <c r="F29" s="48"/>
    </row>
    <row r="30" spans="2:6" x14ac:dyDescent="0.25">
      <c r="B30" s="53" t="s">
        <v>29</v>
      </c>
      <c r="C30" s="92"/>
      <c r="D30" s="133"/>
      <c r="E30" s="47"/>
      <c r="F30" s="69"/>
    </row>
    <row r="31" spans="2:6" x14ac:dyDescent="0.25">
      <c r="B31" s="53"/>
      <c r="C31" s="27"/>
      <c r="D31" s="52"/>
      <c r="E31" s="52"/>
      <c r="F31" s="48"/>
    </row>
    <row r="32" spans="2:6" ht="66" customHeight="1" thickBot="1" x14ac:dyDescent="0.3">
      <c r="B32" s="219" t="s">
        <v>117</v>
      </c>
      <c r="C32" s="209"/>
      <c r="D32" s="209"/>
      <c r="E32" s="209"/>
      <c r="F32" s="21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&amp;R37</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B1"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3" t="s">
        <v>95</v>
      </c>
      <c r="C3" s="204"/>
      <c r="D3" s="204"/>
      <c r="E3" s="204"/>
      <c r="F3" s="205"/>
    </row>
    <row r="4" spans="2:6" x14ac:dyDescent="0.25">
      <c r="B4" s="193" t="s">
        <v>133</v>
      </c>
      <c r="C4" s="194"/>
      <c r="D4" s="194"/>
      <c r="E4" s="194"/>
      <c r="F4" s="195"/>
    </row>
    <row r="5" spans="2:6" x14ac:dyDescent="0.25">
      <c r="B5" s="42"/>
      <c r="C5" s="198" t="s">
        <v>60</v>
      </c>
      <c r="D5" s="194"/>
      <c r="E5" s="214" t="s">
        <v>61</v>
      </c>
      <c r="F5" s="215"/>
    </row>
    <row r="6" spans="2:6" x14ac:dyDescent="0.25">
      <c r="B6" s="3" t="s">
        <v>23</v>
      </c>
      <c r="C6" s="63" t="s">
        <v>24</v>
      </c>
      <c r="D6" s="43" t="s">
        <v>25</v>
      </c>
      <c r="E6" s="63" t="s">
        <v>24</v>
      </c>
      <c r="F6" s="64" t="s">
        <v>25</v>
      </c>
    </row>
    <row r="7" spans="2:6" x14ac:dyDescent="0.25">
      <c r="B7" s="8" t="s">
        <v>10</v>
      </c>
      <c r="C7" s="132"/>
      <c r="D7" s="85"/>
      <c r="E7" s="65"/>
      <c r="F7" s="69"/>
    </row>
    <row r="8" spans="2:6" x14ac:dyDescent="0.25">
      <c r="B8" s="8" t="s">
        <v>13</v>
      </c>
      <c r="C8" s="132"/>
      <c r="D8" s="85"/>
      <c r="E8" s="65"/>
      <c r="F8" s="69"/>
    </row>
    <row r="9" spans="2:6" x14ac:dyDescent="0.25">
      <c r="B9" s="8" t="s">
        <v>0</v>
      </c>
      <c r="C9" s="132"/>
      <c r="D9" s="85"/>
      <c r="E9" s="65"/>
      <c r="F9" s="69"/>
    </row>
    <row r="10" spans="2:6" x14ac:dyDescent="0.25">
      <c r="B10" s="8" t="s">
        <v>8</v>
      </c>
      <c r="C10" s="132"/>
      <c r="D10" s="85"/>
      <c r="E10" s="65"/>
      <c r="F10" s="69"/>
    </row>
    <row r="11" spans="2:6" x14ac:dyDescent="0.25">
      <c r="B11" s="8" t="s">
        <v>26</v>
      </c>
      <c r="C11" s="132"/>
      <c r="D11" s="85"/>
      <c r="E11" s="65"/>
      <c r="F11" s="69"/>
    </row>
    <row r="12" spans="2:6" x14ac:dyDescent="0.25">
      <c r="B12" s="8" t="s">
        <v>3</v>
      </c>
      <c r="C12" s="132"/>
      <c r="D12" s="85"/>
      <c r="E12" s="65"/>
      <c r="F12" s="69"/>
    </row>
    <row r="13" spans="2:6" x14ac:dyDescent="0.25">
      <c r="B13" s="8" t="s">
        <v>7</v>
      </c>
      <c r="C13" s="132"/>
      <c r="D13" s="85"/>
      <c r="E13" s="65"/>
      <c r="F13" s="69"/>
    </row>
    <row r="14" spans="2:6" x14ac:dyDescent="0.25">
      <c r="B14" s="8" t="s">
        <v>2</v>
      </c>
      <c r="C14" s="132"/>
      <c r="D14" s="85"/>
      <c r="E14" s="65"/>
      <c r="F14" s="69"/>
    </row>
    <row r="15" spans="2:6" x14ac:dyDescent="0.25">
      <c r="B15" s="8" t="s">
        <v>9</v>
      </c>
      <c r="C15" s="132"/>
      <c r="D15" s="85"/>
      <c r="E15" s="65"/>
      <c r="F15" s="69"/>
    </row>
    <row r="16" spans="2:6" x14ac:dyDescent="0.25">
      <c r="B16" s="8" t="s">
        <v>1</v>
      </c>
      <c r="C16" s="132"/>
      <c r="D16" s="85"/>
      <c r="E16" s="65"/>
      <c r="F16" s="69"/>
    </row>
    <row r="17" spans="2:6" x14ac:dyDescent="0.25">
      <c r="B17" s="8" t="s">
        <v>27</v>
      </c>
      <c r="C17" s="132"/>
      <c r="D17" s="85"/>
      <c r="E17" s="65"/>
      <c r="F17" s="69"/>
    </row>
    <row r="18" spans="2:6" x14ac:dyDescent="0.25">
      <c r="B18" s="8" t="s">
        <v>16</v>
      </c>
      <c r="C18" s="132"/>
      <c r="D18" s="85"/>
      <c r="E18" s="65"/>
      <c r="F18" s="69"/>
    </row>
    <row r="19" spans="2:6" x14ac:dyDescent="0.25">
      <c r="B19" s="8" t="s">
        <v>4</v>
      </c>
      <c r="C19" s="132"/>
      <c r="D19" s="85"/>
      <c r="E19" s="65"/>
      <c r="F19" s="69"/>
    </row>
    <row r="20" spans="2:6" x14ac:dyDescent="0.25">
      <c r="B20" s="8" t="s">
        <v>14</v>
      </c>
      <c r="C20" s="132"/>
      <c r="D20" s="85"/>
      <c r="E20" s="65"/>
      <c r="F20" s="69"/>
    </row>
    <row r="21" spans="2:6" x14ac:dyDescent="0.25">
      <c r="B21" s="8" t="s">
        <v>11</v>
      </c>
      <c r="C21" s="132"/>
      <c r="D21" s="85"/>
      <c r="E21" s="65"/>
      <c r="F21" s="69"/>
    </row>
    <row r="22" spans="2:6" x14ac:dyDescent="0.25">
      <c r="B22" s="8" t="s">
        <v>15</v>
      </c>
      <c r="C22" s="132"/>
      <c r="D22" s="85"/>
      <c r="E22" s="65"/>
      <c r="F22" s="69"/>
    </row>
    <row r="23" spans="2:6" s="49" customFormat="1" x14ac:dyDescent="0.25">
      <c r="B23" s="8" t="s">
        <v>91</v>
      </c>
      <c r="C23" s="132"/>
      <c r="D23" s="85"/>
      <c r="E23" s="74"/>
      <c r="F23" s="70"/>
    </row>
    <row r="24" spans="2:6" x14ac:dyDescent="0.25">
      <c r="B24" s="8" t="s">
        <v>12</v>
      </c>
      <c r="C24" s="87"/>
      <c r="D24" s="87"/>
      <c r="E24" s="45"/>
      <c r="F24" s="71"/>
    </row>
    <row r="25" spans="2:6" s="50" customFormat="1" x14ac:dyDescent="0.25">
      <c r="B25" s="8" t="s">
        <v>5</v>
      </c>
      <c r="C25" s="43"/>
      <c r="D25" s="43"/>
      <c r="E25" s="43"/>
      <c r="F25" s="44"/>
    </row>
    <row r="26" spans="2:6" x14ac:dyDescent="0.25">
      <c r="B26" s="8" t="s">
        <v>6</v>
      </c>
      <c r="C26" s="103"/>
      <c r="D26" s="85"/>
      <c r="E26" s="47"/>
      <c r="F26" s="69"/>
    </row>
    <row r="27" spans="2:6" x14ac:dyDescent="0.25">
      <c r="B27" s="8" t="s">
        <v>101</v>
      </c>
      <c r="C27" s="103"/>
      <c r="D27" s="84"/>
      <c r="E27" s="47"/>
      <c r="F27" s="69"/>
    </row>
    <row r="28" spans="2:6" x14ac:dyDescent="0.25">
      <c r="B28" s="8" t="s">
        <v>17</v>
      </c>
      <c r="C28" s="103"/>
      <c r="D28" s="136"/>
      <c r="E28" s="47"/>
      <c r="F28" s="69"/>
    </row>
    <row r="29" spans="2:6" x14ac:dyDescent="0.25">
      <c r="B29" s="8"/>
      <c r="C29" s="104"/>
      <c r="D29" s="88"/>
      <c r="E29" s="52"/>
      <c r="F29" s="48"/>
    </row>
    <row r="30" spans="2:6" x14ac:dyDescent="0.25">
      <c r="B30" s="53" t="s">
        <v>29</v>
      </c>
      <c r="C30" s="92"/>
      <c r="D30" s="133"/>
      <c r="E30" s="47"/>
      <c r="F30" s="69"/>
    </row>
    <row r="31" spans="2:6" x14ac:dyDescent="0.25">
      <c r="B31" s="53"/>
      <c r="C31" s="27"/>
      <c r="D31" s="52"/>
      <c r="E31" s="52"/>
      <c r="F31" s="48"/>
    </row>
    <row r="32" spans="2:6" ht="66" customHeight="1" thickBot="1" x14ac:dyDescent="0.3">
      <c r="B32" s="208" t="s">
        <v>132</v>
      </c>
      <c r="C32" s="209"/>
      <c r="D32" s="209"/>
      <c r="E32" s="209"/>
      <c r="F32" s="21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&amp;R38</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1" t="s">
        <v>96</v>
      </c>
      <c r="C3" s="212"/>
      <c r="D3" s="212"/>
      <c r="E3" s="212"/>
      <c r="F3" s="213"/>
    </row>
    <row r="4" spans="2:6" x14ac:dyDescent="0.25">
      <c r="B4" s="193" t="s">
        <v>133</v>
      </c>
      <c r="C4" s="194"/>
      <c r="D4" s="194"/>
      <c r="E4" s="194"/>
      <c r="F4" s="195"/>
    </row>
    <row r="5" spans="2:6" x14ac:dyDescent="0.25">
      <c r="B5" s="42"/>
      <c r="C5" s="198" t="s">
        <v>68</v>
      </c>
      <c r="D5" s="194"/>
      <c r="E5" s="214" t="s">
        <v>69</v>
      </c>
      <c r="F5" s="215"/>
    </row>
    <row r="6" spans="2:6" x14ac:dyDescent="0.25">
      <c r="B6" s="3" t="s">
        <v>23</v>
      </c>
      <c r="C6" s="151" t="s">
        <v>24</v>
      </c>
      <c r="D6" s="43" t="s">
        <v>25</v>
      </c>
      <c r="E6" s="151" t="s">
        <v>24</v>
      </c>
      <c r="F6" s="64" t="s">
        <v>25</v>
      </c>
    </row>
    <row r="7" spans="2:6" x14ac:dyDescent="0.25">
      <c r="B7" s="8" t="s">
        <v>10</v>
      </c>
      <c r="C7" s="84"/>
      <c r="D7" s="135"/>
      <c r="E7" s="84">
        <v>4.5138888888888893E-3</v>
      </c>
      <c r="F7" s="96">
        <f t="shared" ref="F7:F26" si="0">E7/E$30</f>
        <v>2.9261704681872752E-2</v>
      </c>
    </row>
    <row r="8" spans="2:6" x14ac:dyDescent="0.25">
      <c r="B8" s="8" t="s">
        <v>13</v>
      </c>
      <c r="C8" s="84"/>
      <c r="D8" s="135"/>
      <c r="E8" s="84">
        <v>5.8217592592592592E-3</v>
      </c>
      <c r="F8" s="96">
        <f t="shared" si="0"/>
        <v>3.7740096038415362E-2</v>
      </c>
    </row>
    <row r="9" spans="2:6" x14ac:dyDescent="0.25">
      <c r="B9" s="8" t="s">
        <v>0</v>
      </c>
      <c r="C9" s="84">
        <v>3.645833333333333E-3</v>
      </c>
      <c r="D9" s="95">
        <f t="shared" ref="D9:D25" si="1">C9/C$30</f>
        <v>2.8375821998018191E-2</v>
      </c>
      <c r="E9" s="84">
        <v>7.9050925925925903E-3</v>
      </c>
      <c r="F9" s="96">
        <f t="shared" si="0"/>
        <v>5.1245498199279697E-2</v>
      </c>
    </row>
    <row r="10" spans="2:6" x14ac:dyDescent="0.25">
      <c r="B10" s="8" t="s">
        <v>8</v>
      </c>
      <c r="C10" s="84">
        <v>4.4675925925925924E-3</v>
      </c>
      <c r="D10" s="95">
        <f t="shared" si="1"/>
        <v>3.47716421943969E-2</v>
      </c>
      <c r="E10" s="84">
        <v>5.4398148148148149E-3</v>
      </c>
      <c r="F10" s="96">
        <f t="shared" si="0"/>
        <v>3.5264105642256904E-2</v>
      </c>
    </row>
    <row r="11" spans="2:6" x14ac:dyDescent="0.25">
      <c r="B11" s="8" t="s">
        <v>26</v>
      </c>
      <c r="C11" s="84"/>
      <c r="D11" s="95"/>
      <c r="E11" s="84"/>
      <c r="F11" s="96"/>
    </row>
    <row r="12" spans="2:6" x14ac:dyDescent="0.25">
      <c r="B12" s="8" t="s">
        <v>3</v>
      </c>
      <c r="C12" s="84">
        <v>1.9456018518518522E-2</v>
      </c>
      <c r="D12" s="95">
        <f t="shared" si="1"/>
        <v>0.15142779929736061</v>
      </c>
      <c r="E12" s="84">
        <v>7.060185185185185E-3</v>
      </c>
      <c r="F12" s="96">
        <f t="shared" si="0"/>
        <v>4.5768307322929171E-2</v>
      </c>
    </row>
    <row r="13" spans="2:6" x14ac:dyDescent="0.25">
      <c r="B13" s="8" t="s">
        <v>7</v>
      </c>
      <c r="C13" s="84">
        <v>1.7013888888888891E-2</v>
      </c>
      <c r="D13" s="95">
        <f t="shared" si="1"/>
        <v>0.13242050265741825</v>
      </c>
      <c r="E13" s="84">
        <v>1.1111111111111111E-3</v>
      </c>
      <c r="F13" s="96">
        <f t="shared" si="0"/>
        <v>7.2028811524609843E-3</v>
      </c>
    </row>
    <row r="14" spans="2:6" x14ac:dyDescent="0.25">
      <c r="B14" s="8" t="s">
        <v>2</v>
      </c>
      <c r="C14" s="84">
        <v>6.7129629629629635E-4</v>
      </c>
      <c r="D14" s="95">
        <f t="shared" si="1"/>
        <v>5.2247545266192238E-3</v>
      </c>
      <c r="E14" s="84">
        <v>8.1018518518518514E-3</v>
      </c>
      <c r="F14" s="96">
        <f t="shared" si="0"/>
        <v>5.2521008403361338E-2</v>
      </c>
    </row>
    <row r="15" spans="2:6" ht="15.95" customHeight="1" x14ac:dyDescent="0.25">
      <c r="B15" s="8" t="s">
        <v>9</v>
      </c>
      <c r="C15" s="84"/>
      <c r="D15" s="95"/>
      <c r="E15" s="84"/>
      <c r="F15" s="96"/>
    </row>
    <row r="16" spans="2:6" x14ac:dyDescent="0.25">
      <c r="B16" s="8" t="s">
        <v>1</v>
      </c>
      <c r="C16" s="84"/>
      <c r="D16" s="95"/>
      <c r="E16" s="84"/>
      <c r="F16" s="96"/>
    </row>
    <row r="17" spans="2:6" x14ac:dyDescent="0.25">
      <c r="B17" s="8" t="s">
        <v>27</v>
      </c>
      <c r="C17" s="84">
        <v>1.7754629629629631E-2</v>
      </c>
      <c r="D17" s="95">
        <f t="shared" si="1"/>
        <v>0.13818574903161876</v>
      </c>
      <c r="E17" s="84">
        <v>1.4027777777777778E-2</v>
      </c>
      <c r="F17" s="96">
        <f t="shared" si="0"/>
        <v>9.0936374549819926E-2</v>
      </c>
    </row>
    <row r="18" spans="2:6" x14ac:dyDescent="0.25">
      <c r="B18" s="8" t="s">
        <v>16</v>
      </c>
      <c r="C18" s="84"/>
      <c r="D18" s="95"/>
      <c r="E18" s="84"/>
      <c r="F18" s="96"/>
    </row>
    <row r="19" spans="2:6" x14ac:dyDescent="0.25">
      <c r="B19" s="8" t="s">
        <v>4</v>
      </c>
      <c r="C19" s="84"/>
      <c r="D19" s="95"/>
      <c r="E19" s="84"/>
      <c r="F19" s="96"/>
    </row>
    <row r="20" spans="2:6" x14ac:dyDescent="0.25">
      <c r="B20" s="8" t="s">
        <v>14</v>
      </c>
      <c r="C20" s="84">
        <v>7.789351851851852E-3</v>
      </c>
      <c r="D20" s="95">
        <f t="shared" si="1"/>
        <v>6.0625168903702363E-2</v>
      </c>
      <c r="E20" s="84">
        <v>1.0543981481481481E-2</v>
      </c>
      <c r="F20" s="96">
        <f t="shared" si="0"/>
        <v>6.8352340936374545E-2</v>
      </c>
    </row>
    <row r="21" spans="2:6" x14ac:dyDescent="0.25">
      <c r="B21" s="8" t="s">
        <v>11</v>
      </c>
      <c r="C21" s="84">
        <v>1.0127314814814815E-2</v>
      </c>
      <c r="D21" s="95">
        <f t="shared" si="1"/>
        <v>7.8821727772272768E-2</v>
      </c>
      <c r="E21" s="84">
        <v>2.989583333333333E-2</v>
      </c>
      <c r="F21" s="96">
        <f t="shared" si="0"/>
        <v>0.19380252100840334</v>
      </c>
    </row>
    <row r="22" spans="2:6" x14ac:dyDescent="0.25">
      <c r="B22" s="8" t="s">
        <v>15</v>
      </c>
      <c r="C22" s="84">
        <v>8.5069444444444437E-3</v>
      </c>
      <c r="D22" s="95">
        <f t="shared" si="1"/>
        <v>6.6210251328709113E-2</v>
      </c>
      <c r="E22" s="84">
        <v>1.9895833333333331E-2</v>
      </c>
      <c r="F22" s="96">
        <f t="shared" si="0"/>
        <v>0.1289765906362545</v>
      </c>
    </row>
    <row r="23" spans="2:6" s="49" customFormat="1" x14ac:dyDescent="0.25">
      <c r="B23" s="8" t="s">
        <v>91</v>
      </c>
      <c r="C23" s="84">
        <v>2.4814814814814814E-2</v>
      </c>
      <c r="D23" s="95">
        <f t="shared" si="1"/>
        <v>0.19313575353571749</v>
      </c>
      <c r="E23" s="84">
        <v>1.3715277777777779E-2</v>
      </c>
      <c r="F23" s="96">
        <f t="shared" si="0"/>
        <v>8.8910564225690283E-2</v>
      </c>
    </row>
    <row r="24" spans="2:6" x14ac:dyDescent="0.25">
      <c r="B24" s="8" t="s">
        <v>12</v>
      </c>
      <c r="C24" s="84">
        <v>9.525462962962963E-3</v>
      </c>
      <c r="D24" s="95">
        <f t="shared" si="1"/>
        <v>7.4137465093234836E-2</v>
      </c>
      <c r="E24" s="84">
        <v>4.1666666666666664E-4</v>
      </c>
      <c r="F24" s="96">
        <f t="shared" si="0"/>
        <v>2.7010804321728689E-3</v>
      </c>
    </row>
    <row r="25" spans="2:6" s="50" customFormat="1" x14ac:dyDescent="0.25">
      <c r="B25" s="8" t="s">
        <v>5</v>
      </c>
      <c r="C25" s="84">
        <v>4.7106481481481487E-3</v>
      </c>
      <c r="D25" s="95">
        <f t="shared" si="1"/>
        <v>3.6663363660931453E-2</v>
      </c>
      <c r="E25" s="84">
        <v>2.5810185185185186E-2</v>
      </c>
      <c r="F25" s="96">
        <f t="shared" si="0"/>
        <v>0.16731692677070828</v>
      </c>
    </row>
    <row r="26" spans="2:6" x14ac:dyDescent="0.25">
      <c r="B26" s="8" t="s">
        <v>6</v>
      </c>
      <c r="C26" s="103"/>
      <c r="D26" s="135"/>
      <c r="E26" s="84"/>
      <c r="F26" s="96"/>
    </row>
    <row r="27" spans="2:6" x14ac:dyDescent="0.25">
      <c r="B27" s="8" t="s">
        <v>101</v>
      </c>
      <c r="C27" s="103"/>
      <c r="D27" s="135"/>
      <c r="E27" s="84"/>
      <c r="F27" s="96"/>
    </row>
    <row r="28" spans="2:6" x14ac:dyDescent="0.25">
      <c r="B28" s="8" t="s">
        <v>17</v>
      </c>
      <c r="C28" s="103"/>
      <c r="D28" s="135"/>
      <c r="E28" s="84"/>
      <c r="F28" s="96"/>
    </row>
    <row r="29" spans="2:6" x14ac:dyDescent="0.25">
      <c r="B29" s="8"/>
      <c r="C29" s="104"/>
      <c r="D29" s="88"/>
      <c r="E29" s="88"/>
      <c r="F29" s="93"/>
    </row>
    <row r="30" spans="2:6" x14ac:dyDescent="0.25">
      <c r="B30" s="53" t="s">
        <v>29</v>
      </c>
      <c r="C30" s="92">
        <f>SUM(C7:C28)</f>
        <v>0.1284837962962963</v>
      </c>
      <c r="D30" s="133">
        <f>SUM(D7:D28)</f>
        <v>1</v>
      </c>
      <c r="E30" s="92">
        <f>SUM(E7:E28)</f>
        <v>0.15425925925925926</v>
      </c>
      <c r="F30" s="134">
        <f>SUM(F7:F28)</f>
        <v>1</v>
      </c>
    </row>
    <row r="31" spans="2:6" x14ac:dyDescent="0.25">
      <c r="B31" s="53"/>
      <c r="C31" s="27"/>
      <c r="D31" s="52"/>
      <c r="E31" s="52"/>
      <c r="F31" s="48"/>
    </row>
    <row r="32" spans="2:6" ht="66" customHeight="1" thickBot="1" x14ac:dyDescent="0.3">
      <c r="B32" s="208" t="s">
        <v>139</v>
      </c>
      <c r="C32" s="209"/>
      <c r="D32" s="209"/>
      <c r="E32" s="209"/>
      <c r="F32" s="21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&amp;R39</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0" t="s">
        <v>97</v>
      </c>
      <c r="C3" s="191"/>
      <c r="D3" s="191"/>
      <c r="E3" s="191"/>
      <c r="F3" s="192"/>
    </row>
    <row r="4" spans="2:6" x14ac:dyDescent="0.25">
      <c r="B4" s="193" t="s">
        <v>133</v>
      </c>
      <c r="C4" s="194"/>
      <c r="D4" s="194"/>
      <c r="E4" s="194"/>
      <c r="F4" s="195"/>
    </row>
    <row r="5" spans="2:6" x14ac:dyDescent="0.25">
      <c r="B5" s="42"/>
      <c r="C5" s="198" t="s">
        <v>54</v>
      </c>
      <c r="D5" s="194"/>
      <c r="E5" s="198" t="s">
        <v>55</v>
      </c>
      <c r="F5" s="195"/>
    </row>
    <row r="6" spans="2:6" x14ac:dyDescent="0.25">
      <c r="B6" s="3" t="s">
        <v>23</v>
      </c>
      <c r="C6" s="63" t="s">
        <v>24</v>
      </c>
      <c r="D6" s="43" t="s">
        <v>25</v>
      </c>
      <c r="E6" s="63" t="s">
        <v>24</v>
      </c>
      <c r="F6" s="64" t="s">
        <v>25</v>
      </c>
    </row>
    <row r="7" spans="2:6" x14ac:dyDescent="0.25">
      <c r="B7" s="8" t="s">
        <v>10</v>
      </c>
      <c r="C7" s="65"/>
      <c r="D7" s="46"/>
      <c r="E7" s="65"/>
      <c r="F7" s="69"/>
    </row>
    <row r="8" spans="2:6" x14ac:dyDescent="0.25">
      <c r="B8" s="8" t="s">
        <v>13</v>
      </c>
      <c r="C8" s="65"/>
      <c r="D8" s="46"/>
      <c r="E8" s="65"/>
      <c r="F8" s="69"/>
    </row>
    <row r="9" spans="2:6" x14ac:dyDescent="0.25">
      <c r="B9" s="8" t="s">
        <v>0</v>
      </c>
      <c r="C9" s="65"/>
      <c r="D9" s="46"/>
      <c r="E9" s="65"/>
      <c r="F9" s="69"/>
    </row>
    <row r="10" spans="2:6" x14ac:dyDescent="0.25">
      <c r="B10" s="8" t="s">
        <v>8</v>
      </c>
      <c r="C10" s="65"/>
      <c r="D10" s="46"/>
      <c r="E10" s="65"/>
      <c r="F10" s="69"/>
    </row>
    <row r="11" spans="2:6" x14ac:dyDescent="0.25">
      <c r="B11" s="8" t="s">
        <v>26</v>
      </c>
      <c r="C11" s="65"/>
      <c r="D11" s="46"/>
      <c r="E11" s="65"/>
      <c r="F11" s="69"/>
    </row>
    <row r="12" spans="2:6" x14ac:dyDescent="0.25">
      <c r="B12" s="8" t="s">
        <v>3</v>
      </c>
      <c r="C12" s="65"/>
      <c r="D12" s="46"/>
      <c r="E12" s="65"/>
      <c r="F12" s="69"/>
    </row>
    <row r="13" spans="2:6" x14ac:dyDescent="0.25">
      <c r="B13" s="8" t="s">
        <v>7</v>
      </c>
      <c r="C13" s="65"/>
      <c r="D13" s="46"/>
      <c r="E13" s="65"/>
      <c r="F13" s="69"/>
    </row>
    <row r="14" spans="2:6" x14ac:dyDescent="0.25">
      <c r="B14" s="8" t="s">
        <v>2</v>
      </c>
      <c r="C14" s="65"/>
      <c r="D14" s="46"/>
      <c r="E14" s="65"/>
      <c r="F14" s="69"/>
    </row>
    <row r="15" spans="2:6" x14ac:dyDescent="0.25">
      <c r="B15" s="8" t="s">
        <v>9</v>
      </c>
      <c r="C15" s="65"/>
      <c r="D15" s="46"/>
      <c r="E15" s="65"/>
      <c r="F15" s="69"/>
    </row>
    <row r="16" spans="2:6" x14ac:dyDescent="0.25">
      <c r="B16" s="8" t="s">
        <v>1</v>
      </c>
      <c r="C16" s="65"/>
      <c r="D16" s="46"/>
      <c r="E16" s="65"/>
      <c r="F16" s="69"/>
    </row>
    <row r="17" spans="2:6" x14ac:dyDescent="0.25">
      <c r="B17" s="8" t="s">
        <v>27</v>
      </c>
      <c r="C17" s="47"/>
      <c r="D17" s="46"/>
      <c r="E17" s="65"/>
      <c r="F17" s="69"/>
    </row>
    <row r="18" spans="2:6" x14ac:dyDescent="0.25">
      <c r="B18" s="8" t="s">
        <v>16</v>
      </c>
      <c r="C18" s="47"/>
      <c r="D18" s="46"/>
      <c r="E18" s="65"/>
      <c r="F18" s="69"/>
    </row>
    <row r="19" spans="2:6" x14ac:dyDescent="0.25">
      <c r="B19" s="8" t="s">
        <v>4</v>
      </c>
      <c r="C19" s="47"/>
      <c r="D19" s="46"/>
      <c r="E19" s="65"/>
      <c r="F19" s="69"/>
    </row>
    <row r="20" spans="2:6" x14ac:dyDescent="0.25">
      <c r="B20" s="8" t="s">
        <v>14</v>
      </c>
      <c r="C20" s="47"/>
      <c r="D20" s="46"/>
      <c r="E20" s="65"/>
      <c r="F20" s="69"/>
    </row>
    <row r="21" spans="2:6" x14ac:dyDescent="0.25">
      <c r="B21" s="8" t="s">
        <v>11</v>
      </c>
      <c r="C21" s="45"/>
      <c r="D21" s="46"/>
      <c r="E21" s="65"/>
      <c r="F21" s="69"/>
    </row>
    <row r="22" spans="2:6" x14ac:dyDescent="0.25">
      <c r="B22" s="8" t="s">
        <v>15</v>
      </c>
      <c r="C22" s="47"/>
      <c r="D22" s="46"/>
      <c r="E22" s="65"/>
      <c r="F22" s="69"/>
    </row>
    <row r="23" spans="2:6" s="49" customFormat="1" x14ac:dyDescent="0.25">
      <c r="B23" s="8" t="s">
        <v>91</v>
      </c>
      <c r="C23" s="54"/>
      <c r="D23" s="46"/>
      <c r="E23" s="65"/>
      <c r="F23" s="70"/>
    </row>
    <row r="24" spans="2:6" x14ac:dyDescent="0.25">
      <c r="B24" s="8" t="s">
        <v>12</v>
      </c>
      <c r="C24" s="45"/>
      <c r="D24" s="59"/>
      <c r="E24" s="47"/>
      <c r="F24" s="71"/>
    </row>
    <row r="25" spans="2:6" s="50" customFormat="1" x14ac:dyDescent="0.25">
      <c r="B25" s="8" t="s">
        <v>5</v>
      </c>
      <c r="C25" s="47"/>
      <c r="D25" s="59"/>
      <c r="E25" s="47"/>
      <c r="F25" s="44"/>
    </row>
    <row r="26" spans="2:6" x14ac:dyDescent="0.25">
      <c r="B26" s="8" t="s">
        <v>6</v>
      </c>
      <c r="C26" s="26"/>
      <c r="D26" s="47"/>
      <c r="E26" s="65"/>
      <c r="F26" s="69"/>
    </row>
    <row r="27" spans="2:6" x14ac:dyDescent="0.25">
      <c r="B27" s="8" t="s">
        <v>101</v>
      </c>
      <c r="C27" s="26"/>
      <c r="D27" s="47"/>
      <c r="E27" s="65"/>
      <c r="F27" s="69"/>
    </row>
    <row r="28" spans="2:6" x14ac:dyDescent="0.25">
      <c r="B28" s="8" t="s">
        <v>17</v>
      </c>
      <c r="C28" s="26"/>
      <c r="D28" s="47"/>
      <c r="E28" s="65"/>
      <c r="F28" s="69"/>
    </row>
    <row r="29" spans="2:6" x14ac:dyDescent="0.25">
      <c r="B29" s="8"/>
      <c r="C29" s="27"/>
      <c r="D29" s="52"/>
      <c r="E29" s="52"/>
      <c r="F29" s="48"/>
    </row>
    <row r="30" spans="2:6" x14ac:dyDescent="0.25">
      <c r="B30" s="53" t="s">
        <v>29</v>
      </c>
      <c r="C30" s="66"/>
      <c r="D30" s="55"/>
      <c r="E30" s="47"/>
      <c r="F30" s="69"/>
    </row>
    <row r="31" spans="2:6" x14ac:dyDescent="0.25">
      <c r="B31" s="53"/>
      <c r="C31" s="27"/>
      <c r="D31" s="52"/>
      <c r="E31" s="52"/>
      <c r="F31" s="48"/>
    </row>
    <row r="32" spans="2:6" ht="66" customHeight="1" thickBot="1" x14ac:dyDescent="0.3">
      <c r="B32" s="220" t="s">
        <v>100</v>
      </c>
      <c r="C32" s="221"/>
      <c r="D32" s="221"/>
      <c r="E32" s="221"/>
      <c r="F32" s="222"/>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3" t="s">
        <v>98</v>
      </c>
      <c r="C3" s="204"/>
      <c r="D3" s="204"/>
      <c r="E3" s="204"/>
      <c r="F3" s="205"/>
    </row>
    <row r="4" spans="2:6" x14ac:dyDescent="0.25">
      <c r="B4" s="193" t="s">
        <v>133</v>
      </c>
      <c r="C4" s="194"/>
      <c r="D4" s="194"/>
      <c r="E4" s="194"/>
      <c r="F4" s="195"/>
    </row>
    <row r="5" spans="2:6" x14ac:dyDescent="0.25">
      <c r="B5" s="42"/>
      <c r="C5" s="198" t="s">
        <v>58</v>
      </c>
      <c r="D5" s="194"/>
      <c r="E5" s="214" t="s">
        <v>59</v>
      </c>
      <c r="F5" s="215"/>
    </row>
    <row r="6" spans="2:6" x14ac:dyDescent="0.25">
      <c r="B6" s="3" t="s">
        <v>23</v>
      </c>
      <c r="C6" s="151" t="s">
        <v>24</v>
      </c>
      <c r="D6" s="43" t="s">
        <v>25</v>
      </c>
      <c r="E6" s="151" t="s">
        <v>24</v>
      </c>
      <c r="F6" s="64" t="s">
        <v>25</v>
      </c>
    </row>
    <row r="7" spans="2:6" x14ac:dyDescent="0.25">
      <c r="B7" s="8" t="s">
        <v>10</v>
      </c>
      <c r="C7" s="84"/>
      <c r="D7" s="95"/>
      <c r="E7" s="84"/>
      <c r="F7" s="96"/>
    </row>
    <row r="8" spans="2:6" x14ac:dyDescent="0.25">
      <c r="B8" s="8" t="s">
        <v>13</v>
      </c>
      <c r="C8" s="84"/>
      <c r="D8" s="95"/>
      <c r="E8" s="84"/>
      <c r="F8" s="96"/>
    </row>
    <row r="9" spans="2:6" x14ac:dyDescent="0.25">
      <c r="B9" s="8" t="s">
        <v>0</v>
      </c>
      <c r="C9" s="84"/>
      <c r="D9" s="95"/>
      <c r="E9" s="84">
        <v>1.5057870370370369E-2</v>
      </c>
      <c r="F9" s="96">
        <f t="shared" ref="D9:F26" si="0">E9/E$30</f>
        <v>6.3386114494518878E-2</v>
      </c>
    </row>
    <row r="10" spans="2:6" x14ac:dyDescent="0.25">
      <c r="B10" s="8" t="s">
        <v>8</v>
      </c>
      <c r="C10" s="84"/>
      <c r="D10" s="95"/>
      <c r="E10" s="84">
        <v>7.3842592592592588E-3</v>
      </c>
      <c r="F10" s="96">
        <f t="shared" si="0"/>
        <v>3.1084043848964679E-2</v>
      </c>
    </row>
    <row r="11" spans="2:6" x14ac:dyDescent="0.25">
      <c r="B11" s="8" t="s">
        <v>26</v>
      </c>
      <c r="C11" s="84"/>
      <c r="D11" s="95"/>
      <c r="E11" s="84"/>
      <c r="F11" s="96"/>
    </row>
    <row r="12" spans="2:6" x14ac:dyDescent="0.25">
      <c r="B12" s="8" t="s">
        <v>3</v>
      </c>
      <c r="C12" s="84"/>
      <c r="D12" s="95"/>
      <c r="E12" s="84">
        <v>1.1030092592592591E-2</v>
      </c>
      <c r="F12" s="96">
        <f t="shared" si="0"/>
        <v>4.6431181485992692E-2</v>
      </c>
    </row>
    <row r="13" spans="2:6" x14ac:dyDescent="0.25">
      <c r="B13" s="8" t="s">
        <v>7</v>
      </c>
      <c r="C13" s="84"/>
      <c r="D13" s="95"/>
      <c r="E13" s="84"/>
      <c r="F13" s="96"/>
    </row>
    <row r="14" spans="2:6" x14ac:dyDescent="0.25">
      <c r="B14" s="8" t="s">
        <v>2</v>
      </c>
      <c r="C14" s="84"/>
      <c r="D14" s="135"/>
      <c r="E14" s="84">
        <v>3.7268518518518519E-3</v>
      </c>
      <c r="F14" s="96">
        <f t="shared" si="0"/>
        <v>1.5688185140073082E-2</v>
      </c>
    </row>
    <row r="15" spans="2:6" x14ac:dyDescent="0.25">
      <c r="B15" s="8" t="s">
        <v>9</v>
      </c>
      <c r="C15" s="84"/>
      <c r="D15" s="135"/>
      <c r="E15" s="84">
        <v>2.5486111111111112E-2</v>
      </c>
      <c r="F15" s="96">
        <f t="shared" si="0"/>
        <v>0.10728380024360537</v>
      </c>
    </row>
    <row r="16" spans="2:6" x14ac:dyDescent="0.25">
      <c r="B16" s="8" t="s">
        <v>1</v>
      </c>
      <c r="C16" s="84"/>
      <c r="D16" s="135"/>
      <c r="E16" s="84">
        <v>1.0381944444444445E-2</v>
      </c>
      <c r="F16" s="96">
        <f t="shared" si="0"/>
        <v>4.3702801461632163E-2</v>
      </c>
    </row>
    <row r="17" spans="2:6" x14ac:dyDescent="0.25">
      <c r="B17" s="8" t="s">
        <v>27</v>
      </c>
      <c r="C17" s="84"/>
      <c r="D17" s="135"/>
      <c r="E17" s="84">
        <v>3.0405092592592595E-2</v>
      </c>
      <c r="F17" s="96">
        <f t="shared" si="0"/>
        <v>0.12799025578562731</v>
      </c>
    </row>
    <row r="18" spans="2:6" x14ac:dyDescent="0.25">
      <c r="B18" s="8" t="s">
        <v>16</v>
      </c>
      <c r="C18" s="84"/>
      <c r="D18" s="135"/>
      <c r="E18" s="84"/>
      <c r="F18" s="96"/>
    </row>
    <row r="19" spans="2:6" x14ac:dyDescent="0.25">
      <c r="B19" s="8" t="s">
        <v>4</v>
      </c>
      <c r="C19" s="84"/>
      <c r="D19" s="95"/>
      <c r="E19" s="154">
        <v>5.1041666666666666E-3</v>
      </c>
      <c r="F19" s="96">
        <f t="shared" si="0"/>
        <v>2.148599269183922E-2</v>
      </c>
    </row>
    <row r="20" spans="2:6" x14ac:dyDescent="0.25">
      <c r="B20" s="8" t="s">
        <v>14</v>
      </c>
      <c r="C20" s="84"/>
      <c r="D20" s="95"/>
      <c r="E20" s="84">
        <v>1.1076388888888891E-2</v>
      </c>
      <c r="F20" s="96">
        <f t="shared" si="0"/>
        <v>4.662606577344703E-2</v>
      </c>
    </row>
    <row r="21" spans="2:6" x14ac:dyDescent="0.25">
      <c r="B21" s="8" t="s">
        <v>11</v>
      </c>
      <c r="C21" s="84"/>
      <c r="D21" s="135"/>
      <c r="E21" s="84">
        <v>4.4525462962962961E-2</v>
      </c>
      <c r="F21" s="96">
        <f t="shared" si="0"/>
        <v>0.1874299634591961</v>
      </c>
    </row>
    <row r="22" spans="2:6" x14ac:dyDescent="0.25">
      <c r="B22" s="8" t="s">
        <v>15</v>
      </c>
      <c r="C22" s="84"/>
      <c r="D22" s="135"/>
      <c r="E22" s="84">
        <v>2.6504629629629631E-2</v>
      </c>
      <c r="F22" s="96">
        <f t="shared" si="0"/>
        <v>0.1115712545676005</v>
      </c>
    </row>
    <row r="23" spans="2:6" s="49" customFormat="1" x14ac:dyDescent="0.25">
      <c r="B23" s="8" t="s">
        <v>91</v>
      </c>
      <c r="C23" s="84"/>
      <c r="D23" s="135"/>
      <c r="E23" s="84">
        <v>4.0659722222222229E-2</v>
      </c>
      <c r="F23" s="96">
        <f t="shared" si="0"/>
        <v>0.1711571254567601</v>
      </c>
    </row>
    <row r="24" spans="2:6" x14ac:dyDescent="0.25">
      <c r="B24" s="8" t="s">
        <v>12</v>
      </c>
      <c r="C24" s="84"/>
      <c r="D24" s="135"/>
      <c r="E24" s="84">
        <v>3.5185185185185189E-3</v>
      </c>
      <c r="F24" s="96">
        <f t="shared" si="0"/>
        <v>1.4811205846528626E-2</v>
      </c>
    </row>
    <row r="25" spans="2:6" s="50" customFormat="1" x14ac:dyDescent="0.25">
      <c r="B25" s="8" t="s">
        <v>5</v>
      </c>
      <c r="C25" s="84"/>
      <c r="D25" s="135"/>
      <c r="E25" s="84"/>
      <c r="F25" s="96"/>
    </row>
    <row r="26" spans="2:6" x14ac:dyDescent="0.25">
      <c r="B26" s="8" t="s">
        <v>6</v>
      </c>
      <c r="C26" s="103"/>
      <c r="D26" s="135"/>
      <c r="E26" s="84">
        <v>2.6967592592592594E-3</v>
      </c>
      <c r="F26" s="96">
        <f t="shared" si="0"/>
        <v>1.1352009744214374E-2</v>
      </c>
    </row>
    <row r="27" spans="2:6" x14ac:dyDescent="0.25">
      <c r="B27" s="8" t="s">
        <v>101</v>
      </c>
      <c r="C27" s="103"/>
      <c r="D27" s="84"/>
      <c r="E27" s="84"/>
      <c r="F27" s="96"/>
    </row>
    <row r="28" spans="2:6" x14ac:dyDescent="0.25">
      <c r="B28" s="8" t="s">
        <v>17</v>
      </c>
      <c r="C28" s="103"/>
      <c r="D28" s="135"/>
      <c r="E28" s="84"/>
      <c r="F28" s="96"/>
    </row>
    <row r="29" spans="2:6" x14ac:dyDescent="0.25">
      <c r="B29" s="8"/>
      <c r="C29" s="104"/>
      <c r="D29" s="88"/>
      <c r="E29" s="88"/>
      <c r="F29" s="93"/>
    </row>
    <row r="30" spans="2:6" x14ac:dyDescent="0.25">
      <c r="B30" s="53" t="s">
        <v>29</v>
      </c>
      <c r="C30" s="92"/>
      <c r="D30" s="133"/>
      <c r="E30" s="153">
        <f>SUM(E7:E28)</f>
        <v>0.23755787037037035</v>
      </c>
      <c r="F30" s="134">
        <f>SUM(F7:F28)</f>
        <v>1.0000000000000002</v>
      </c>
    </row>
    <row r="31" spans="2:6" x14ac:dyDescent="0.25">
      <c r="B31" s="53"/>
      <c r="C31" s="27"/>
      <c r="D31" s="52"/>
      <c r="E31" s="52"/>
      <c r="F31" s="48"/>
    </row>
    <row r="32" spans="2:6" ht="66" customHeight="1" thickBot="1" x14ac:dyDescent="0.3">
      <c r="B32" s="199" t="s">
        <v>140</v>
      </c>
      <c r="C32" s="223"/>
      <c r="D32" s="223"/>
      <c r="E32" s="223"/>
      <c r="F32" s="224"/>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3" t="s">
        <v>99</v>
      </c>
      <c r="C3" s="204"/>
      <c r="D3" s="204"/>
      <c r="E3" s="204"/>
      <c r="F3" s="205"/>
    </row>
    <row r="4" spans="2:6" x14ac:dyDescent="0.25">
      <c r="B4" s="193" t="s">
        <v>133</v>
      </c>
      <c r="C4" s="194"/>
      <c r="D4" s="194"/>
      <c r="E4" s="194"/>
      <c r="F4" s="195"/>
    </row>
    <row r="5" spans="2:6" x14ac:dyDescent="0.25">
      <c r="B5" s="42"/>
      <c r="C5" s="198" t="s">
        <v>62</v>
      </c>
      <c r="D5" s="194"/>
      <c r="E5" s="214" t="s">
        <v>63</v>
      </c>
      <c r="F5" s="215"/>
    </row>
    <row r="6" spans="2:6" x14ac:dyDescent="0.25">
      <c r="B6" s="3" t="s">
        <v>23</v>
      </c>
      <c r="C6" s="63" t="s">
        <v>24</v>
      </c>
      <c r="D6" s="43" t="s">
        <v>25</v>
      </c>
      <c r="E6" s="63" t="s">
        <v>24</v>
      </c>
      <c r="F6" s="64" t="s">
        <v>25</v>
      </c>
    </row>
    <row r="7" spans="2:6" x14ac:dyDescent="0.25">
      <c r="B7" s="8" t="s">
        <v>10</v>
      </c>
      <c r="C7" s="47"/>
      <c r="D7" s="46"/>
      <c r="E7" s="47"/>
      <c r="F7" s="48"/>
    </row>
    <row r="8" spans="2:6" x14ac:dyDescent="0.25">
      <c r="B8" s="8" t="s">
        <v>13</v>
      </c>
      <c r="C8" s="47"/>
      <c r="D8" s="46"/>
      <c r="E8" s="47"/>
      <c r="F8" s="48"/>
    </row>
    <row r="9" spans="2:6" x14ac:dyDescent="0.25">
      <c r="B9" s="8" t="s">
        <v>0</v>
      </c>
      <c r="C9" s="47"/>
      <c r="D9" s="46"/>
      <c r="E9" s="47"/>
      <c r="F9" s="48"/>
    </row>
    <row r="10" spans="2:6" x14ac:dyDescent="0.25">
      <c r="B10" s="8" t="s">
        <v>8</v>
      </c>
      <c r="C10" s="47"/>
      <c r="D10" s="46"/>
      <c r="E10" s="47"/>
      <c r="F10" s="48"/>
    </row>
    <row r="11" spans="2:6" x14ac:dyDescent="0.25">
      <c r="B11" s="8" t="s">
        <v>26</v>
      </c>
      <c r="C11" s="47"/>
      <c r="D11" s="46"/>
      <c r="E11" s="47"/>
      <c r="F11" s="48"/>
    </row>
    <row r="12" spans="2:6" x14ac:dyDescent="0.25">
      <c r="B12" s="8" t="s">
        <v>3</v>
      </c>
      <c r="C12" s="47"/>
      <c r="D12" s="46"/>
      <c r="E12" s="47"/>
      <c r="F12" s="48"/>
    </row>
    <row r="13" spans="2:6" x14ac:dyDescent="0.25">
      <c r="B13" s="8" t="s">
        <v>7</v>
      </c>
      <c r="C13" s="47"/>
      <c r="D13" s="46"/>
      <c r="E13" s="47"/>
      <c r="F13" s="48"/>
    </row>
    <row r="14" spans="2:6" x14ac:dyDescent="0.25">
      <c r="B14" s="8" t="s">
        <v>2</v>
      </c>
      <c r="C14" s="47"/>
      <c r="D14" s="46"/>
      <c r="E14" s="47"/>
      <c r="F14" s="48"/>
    </row>
    <row r="15" spans="2:6" x14ac:dyDescent="0.25">
      <c r="B15" s="8" t="s">
        <v>9</v>
      </c>
      <c r="C15" s="47"/>
      <c r="D15" s="46"/>
      <c r="E15" s="47"/>
      <c r="F15" s="48"/>
    </row>
    <row r="16" spans="2:6" x14ac:dyDescent="0.25">
      <c r="B16" s="8" t="s">
        <v>1</v>
      </c>
      <c r="C16" s="47"/>
      <c r="D16" s="46"/>
      <c r="E16" s="47"/>
      <c r="F16" s="48"/>
    </row>
    <row r="17" spans="2:6" x14ac:dyDescent="0.25">
      <c r="B17" s="8" t="s">
        <v>27</v>
      </c>
      <c r="C17" s="47"/>
      <c r="D17" s="46"/>
      <c r="E17" s="47"/>
      <c r="F17" s="48"/>
    </row>
    <row r="18" spans="2:6" x14ac:dyDescent="0.25">
      <c r="B18" s="8" t="s">
        <v>16</v>
      </c>
      <c r="C18" s="47"/>
      <c r="D18" s="46"/>
      <c r="E18" s="47"/>
      <c r="F18" s="48"/>
    </row>
    <row r="19" spans="2:6" x14ac:dyDescent="0.25">
      <c r="B19" s="8" t="s">
        <v>4</v>
      </c>
      <c r="C19" s="138"/>
      <c r="D19" s="139"/>
      <c r="E19" s="47"/>
      <c r="F19" s="48"/>
    </row>
    <row r="20" spans="2:6" x14ac:dyDescent="0.25">
      <c r="B20" s="8" t="s">
        <v>14</v>
      </c>
      <c r="C20" s="138"/>
      <c r="D20" s="139"/>
      <c r="E20" s="47"/>
      <c r="F20" s="48"/>
    </row>
    <row r="21" spans="2:6" x14ac:dyDescent="0.25">
      <c r="B21" s="8" t="s">
        <v>11</v>
      </c>
      <c r="C21" s="138"/>
      <c r="D21" s="139"/>
      <c r="E21" s="47"/>
      <c r="F21" s="48"/>
    </row>
    <row r="22" spans="2:6" x14ac:dyDescent="0.25">
      <c r="B22" s="8" t="s">
        <v>15</v>
      </c>
      <c r="C22" s="138"/>
      <c r="D22" s="139"/>
      <c r="E22" s="47"/>
      <c r="F22" s="48"/>
    </row>
    <row r="23" spans="2:6" s="49" customFormat="1" x14ac:dyDescent="0.25">
      <c r="B23" s="8" t="s">
        <v>91</v>
      </c>
      <c r="C23" s="140"/>
      <c r="D23" s="139"/>
      <c r="E23" s="54"/>
      <c r="F23" s="48"/>
    </row>
    <row r="24" spans="2:6" x14ac:dyDescent="0.25">
      <c r="B24" s="8" t="s">
        <v>12</v>
      </c>
      <c r="C24" s="141"/>
      <c r="D24" s="142"/>
      <c r="E24" s="45"/>
      <c r="F24" s="48"/>
    </row>
    <row r="25" spans="2:6" s="50" customFormat="1" x14ac:dyDescent="0.25">
      <c r="B25" s="8" t="s">
        <v>5</v>
      </c>
      <c r="C25" s="143"/>
      <c r="D25" s="142"/>
      <c r="E25" s="43"/>
      <c r="F25" s="48"/>
    </row>
    <row r="26" spans="2:6" x14ac:dyDescent="0.25">
      <c r="B26" s="8" t="s">
        <v>6</v>
      </c>
      <c r="C26" s="143"/>
      <c r="D26" s="142"/>
      <c r="E26" s="47"/>
      <c r="F26" s="48"/>
    </row>
    <row r="27" spans="2:6" x14ac:dyDescent="0.25">
      <c r="B27" s="8" t="s">
        <v>101</v>
      </c>
      <c r="C27" s="143"/>
      <c r="D27" s="138"/>
      <c r="E27" s="47"/>
      <c r="F27" s="48"/>
    </row>
    <row r="28" spans="2:6" x14ac:dyDescent="0.25">
      <c r="B28" s="8" t="s">
        <v>17</v>
      </c>
      <c r="C28" s="143"/>
      <c r="D28" s="138"/>
      <c r="E28" s="47"/>
      <c r="F28" s="48"/>
    </row>
    <row r="29" spans="2:6" x14ac:dyDescent="0.25">
      <c r="B29" s="8"/>
      <c r="C29" s="144"/>
      <c r="D29" s="145"/>
      <c r="E29" s="52"/>
      <c r="F29" s="48"/>
    </row>
    <row r="30" spans="2:6" x14ac:dyDescent="0.25">
      <c r="B30" s="53" t="s">
        <v>29</v>
      </c>
      <c r="C30" s="146"/>
      <c r="D30" s="147"/>
      <c r="E30" s="66"/>
      <c r="F30" s="67"/>
    </row>
    <row r="31" spans="2:6" x14ac:dyDescent="0.25">
      <c r="B31" s="53"/>
      <c r="C31" s="27"/>
      <c r="D31" s="52"/>
      <c r="E31" s="52"/>
      <c r="F31" s="48"/>
    </row>
    <row r="32" spans="2:6" ht="66" customHeight="1" thickBot="1" x14ac:dyDescent="0.3">
      <c r="B32" s="225" t="s">
        <v>121</v>
      </c>
      <c r="C32" s="221"/>
      <c r="D32" s="221"/>
      <c r="E32" s="221"/>
      <c r="F32" s="222"/>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&amp;R42</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1" t="s">
        <v>71</v>
      </c>
      <c r="C3" s="212"/>
      <c r="D3" s="212"/>
      <c r="E3" s="212"/>
      <c r="F3" s="213"/>
    </row>
    <row r="4" spans="2:6" x14ac:dyDescent="0.25">
      <c r="B4" s="193" t="s">
        <v>133</v>
      </c>
      <c r="C4" s="194"/>
      <c r="D4" s="194"/>
      <c r="E4" s="194"/>
      <c r="F4" s="195"/>
    </row>
    <row r="5" spans="2:6" x14ac:dyDescent="0.25">
      <c r="B5" s="42"/>
      <c r="C5" s="198" t="s">
        <v>72</v>
      </c>
      <c r="D5" s="194"/>
      <c r="E5" s="214" t="s">
        <v>73</v>
      </c>
      <c r="F5" s="215"/>
    </row>
    <row r="6" spans="2:6" x14ac:dyDescent="0.25">
      <c r="B6" s="3" t="s">
        <v>23</v>
      </c>
      <c r="C6" s="63" t="s">
        <v>24</v>
      </c>
      <c r="D6" s="43" t="s">
        <v>25</v>
      </c>
      <c r="E6" s="63" t="s">
        <v>24</v>
      </c>
      <c r="F6" s="64" t="s">
        <v>25</v>
      </c>
    </row>
    <row r="7" spans="2:6" x14ac:dyDescent="0.25">
      <c r="B7" s="8" t="s">
        <v>10</v>
      </c>
      <c r="C7" s="132"/>
      <c r="D7" s="85"/>
      <c r="E7" s="65"/>
      <c r="F7" s="69"/>
    </row>
    <row r="8" spans="2:6" x14ac:dyDescent="0.25">
      <c r="B8" s="8" t="s">
        <v>13</v>
      </c>
      <c r="C8" s="132"/>
      <c r="D8" s="85"/>
      <c r="E8" s="65"/>
      <c r="F8" s="69"/>
    </row>
    <row r="9" spans="2:6" x14ac:dyDescent="0.25">
      <c r="B9" s="8" t="s">
        <v>0</v>
      </c>
      <c r="C9" s="132"/>
      <c r="D9" s="85"/>
      <c r="E9" s="65"/>
      <c r="F9" s="69"/>
    </row>
    <row r="10" spans="2:6" x14ac:dyDescent="0.25">
      <c r="B10" s="8" t="s">
        <v>8</v>
      </c>
      <c r="C10" s="132"/>
      <c r="D10" s="85"/>
      <c r="E10" s="65"/>
      <c r="F10" s="69"/>
    </row>
    <row r="11" spans="2:6" x14ac:dyDescent="0.25">
      <c r="B11" s="8" t="s">
        <v>26</v>
      </c>
      <c r="C11" s="132"/>
      <c r="D11" s="85"/>
      <c r="E11" s="65"/>
      <c r="F11" s="69"/>
    </row>
    <row r="12" spans="2:6" x14ac:dyDescent="0.25">
      <c r="B12" s="8" t="s">
        <v>3</v>
      </c>
      <c r="C12" s="132"/>
      <c r="D12" s="85"/>
      <c r="E12" s="65"/>
      <c r="F12" s="69"/>
    </row>
    <row r="13" spans="2:6" x14ac:dyDescent="0.25">
      <c r="B13" s="8" t="s">
        <v>7</v>
      </c>
      <c r="C13" s="132"/>
      <c r="D13" s="85"/>
      <c r="E13" s="65"/>
      <c r="F13" s="69"/>
    </row>
    <row r="14" spans="2:6" x14ac:dyDescent="0.25">
      <c r="B14" s="8" t="s">
        <v>2</v>
      </c>
      <c r="C14" s="132"/>
      <c r="D14" s="85"/>
      <c r="E14" s="65"/>
      <c r="F14" s="69"/>
    </row>
    <row r="15" spans="2:6" x14ac:dyDescent="0.25">
      <c r="B15" s="8" t="s">
        <v>9</v>
      </c>
      <c r="C15" s="132"/>
      <c r="D15" s="85"/>
      <c r="E15" s="65"/>
      <c r="F15" s="69"/>
    </row>
    <row r="16" spans="2:6" x14ac:dyDescent="0.25">
      <c r="B16" s="8" t="s">
        <v>1</v>
      </c>
      <c r="C16" s="132"/>
      <c r="D16" s="85"/>
      <c r="E16" s="65"/>
      <c r="F16" s="69"/>
    </row>
    <row r="17" spans="2:6" x14ac:dyDescent="0.25">
      <c r="B17" s="8" t="s">
        <v>27</v>
      </c>
      <c r="C17" s="132"/>
      <c r="D17" s="85"/>
      <c r="E17" s="65"/>
      <c r="F17" s="69"/>
    </row>
    <row r="18" spans="2:6" x14ac:dyDescent="0.25">
      <c r="B18" s="8" t="s">
        <v>16</v>
      </c>
      <c r="C18" s="132"/>
      <c r="D18" s="85"/>
      <c r="E18" s="65"/>
      <c r="F18" s="69"/>
    </row>
    <row r="19" spans="2:6" x14ac:dyDescent="0.25">
      <c r="B19" s="8" t="s">
        <v>4</v>
      </c>
      <c r="C19" s="132"/>
      <c r="D19" s="85"/>
      <c r="E19" s="65"/>
      <c r="F19" s="69"/>
    </row>
    <row r="20" spans="2:6" x14ac:dyDescent="0.25">
      <c r="B20" s="8" t="s">
        <v>14</v>
      </c>
      <c r="C20" s="132"/>
      <c r="D20" s="85"/>
      <c r="E20" s="65"/>
      <c r="F20" s="69"/>
    </row>
    <row r="21" spans="2:6" x14ac:dyDescent="0.25">
      <c r="B21" s="8" t="s">
        <v>11</v>
      </c>
      <c r="C21" s="84"/>
      <c r="D21" s="85"/>
      <c r="E21" s="65"/>
      <c r="F21" s="69"/>
    </row>
    <row r="22" spans="2:6" x14ac:dyDescent="0.25">
      <c r="B22" s="8" t="s">
        <v>15</v>
      </c>
      <c r="C22" s="132"/>
      <c r="D22" s="85"/>
      <c r="E22" s="65"/>
      <c r="F22" s="69"/>
    </row>
    <row r="23" spans="2:6" s="49" customFormat="1" x14ac:dyDescent="0.25">
      <c r="B23" s="8" t="s">
        <v>91</v>
      </c>
      <c r="C23" s="132"/>
      <c r="D23" s="85"/>
      <c r="E23" s="74"/>
      <c r="F23" s="70"/>
    </row>
    <row r="24" spans="2:6" x14ac:dyDescent="0.25">
      <c r="B24" s="78" t="s">
        <v>12</v>
      </c>
      <c r="C24" s="132"/>
      <c r="D24" s="85"/>
      <c r="E24" s="45"/>
      <c r="F24" s="71"/>
    </row>
    <row r="25" spans="2:6" s="50" customFormat="1" x14ac:dyDescent="0.25">
      <c r="B25" s="78" t="s">
        <v>5</v>
      </c>
      <c r="C25" s="84">
        <v>3.2361111111111091E-2</v>
      </c>
      <c r="D25" s="85">
        <f t="shared" ref="D24:D25" si="0">C25/$C$30</f>
        <v>1</v>
      </c>
      <c r="E25" s="43"/>
      <c r="F25" s="44"/>
    </row>
    <row r="26" spans="2:6" x14ac:dyDescent="0.25">
      <c r="B26" s="8" t="s">
        <v>6</v>
      </c>
      <c r="C26" s="103"/>
      <c r="D26" s="85"/>
      <c r="E26" s="47"/>
      <c r="F26" s="69"/>
    </row>
    <row r="27" spans="2:6" x14ac:dyDescent="0.25">
      <c r="B27" s="8" t="s">
        <v>101</v>
      </c>
      <c r="C27" s="103"/>
      <c r="D27" s="85"/>
      <c r="E27" s="47"/>
      <c r="F27" s="69"/>
    </row>
    <row r="28" spans="2:6" x14ac:dyDescent="0.25">
      <c r="B28" s="8" t="s">
        <v>17</v>
      </c>
      <c r="C28" s="103"/>
      <c r="D28" s="85"/>
      <c r="E28" s="47"/>
      <c r="F28" s="69"/>
    </row>
    <row r="29" spans="2:6" x14ac:dyDescent="0.25">
      <c r="B29" s="8"/>
      <c r="C29" s="104"/>
      <c r="D29" s="88"/>
      <c r="E29" s="52"/>
      <c r="F29" s="48"/>
    </row>
    <row r="30" spans="2:6" x14ac:dyDescent="0.25">
      <c r="B30" s="53" t="s">
        <v>29</v>
      </c>
      <c r="C30" s="92">
        <f>SUM(C7:C28)</f>
        <v>3.2361111111111091E-2</v>
      </c>
      <c r="D30" s="126">
        <f>SUM(D7:D28)</f>
        <v>1</v>
      </c>
      <c r="E30" s="47"/>
      <c r="F30" s="69"/>
    </row>
    <row r="31" spans="2:6" x14ac:dyDescent="0.25">
      <c r="B31" s="53"/>
      <c r="C31" s="27"/>
      <c r="D31" s="52"/>
      <c r="E31" s="52"/>
      <c r="F31" s="48"/>
    </row>
    <row r="32" spans="2:6" ht="81" customHeight="1" thickBot="1" x14ac:dyDescent="0.3">
      <c r="B32" s="208" t="s">
        <v>141</v>
      </c>
      <c r="C32" s="209"/>
      <c r="D32" s="209"/>
      <c r="E32" s="209"/>
      <c r="F32" s="21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&amp;R43</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topLeftCell="B4"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90" t="s">
        <v>102</v>
      </c>
      <c r="C3" s="191"/>
      <c r="D3" s="191"/>
      <c r="E3" s="191"/>
      <c r="F3" s="191"/>
      <c r="G3" s="191"/>
      <c r="H3" s="191"/>
      <c r="I3" s="191"/>
      <c r="J3" s="191"/>
      <c r="K3" s="192"/>
    </row>
    <row r="4" spans="2:11" x14ac:dyDescent="0.25">
      <c r="B4" s="193" t="s">
        <v>133</v>
      </c>
      <c r="C4" s="194"/>
      <c r="D4" s="194"/>
      <c r="E4" s="194"/>
      <c r="F4" s="194"/>
      <c r="G4" s="194"/>
      <c r="H4" s="194"/>
      <c r="I4" s="194"/>
      <c r="J4" s="194"/>
      <c r="K4" s="195"/>
    </row>
    <row r="5" spans="2:11" s="81" customFormat="1" x14ac:dyDescent="0.25">
      <c r="B5" s="79"/>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4"/>
      <c r="F7" s="84">
        <v>2.7199074074074074E-3</v>
      </c>
      <c r="G7" s="84">
        <v>8.0092592592592594E-3</v>
      </c>
      <c r="H7" s="84"/>
      <c r="I7" s="84"/>
      <c r="J7" s="84"/>
      <c r="K7" s="86">
        <f t="shared" ref="K7:K28" si="0">J7+I7+H7+G7+F7+E7+D7+C7</f>
        <v>1.0729166666666666E-2</v>
      </c>
    </row>
    <row r="8" spans="2:11" x14ac:dyDescent="0.25">
      <c r="B8" s="8" t="s">
        <v>13</v>
      </c>
      <c r="C8" s="84">
        <v>1.8993055555555555E-2</v>
      </c>
      <c r="D8" s="84">
        <v>2.6087962962962962E-2</v>
      </c>
      <c r="E8" s="84"/>
      <c r="F8" s="84"/>
      <c r="G8" s="84">
        <v>1.7372685185185189E-2</v>
      </c>
      <c r="H8" s="84"/>
      <c r="I8" s="84"/>
      <c r="J8" s="84"/>
      <c r="K8" s="86">
        <f t="shared" si="0"/>
        <v>6.2453703703703706E-2</v>
      </c>
    </row>
    <row r="9" spans="2:11" x14ac:dyDescent="0.25">
      <c r="B9" s="8" t="s">
        <v>0</v>
      </c>
      <c r="C9" s="84">
        <v>8.2754629629629622E-2</v>
      </c>
      <c r="D9" s="84">
        <v>8.2627314814814792E-2</v>
      </c>
      <c r="E9" s="84">
        <v>9.5486111111111101E-3</v>
      </c>
      <c r="F9" s="84"/>
      <c r="G9" s="84">
        <v>5.2025462962962933E-2</v>
      </c>
      <c r="H9" s="84">
        <v>2.5439814814814814E-2</v>
      </c>
      <c r="I9" s="84"/>
      <c r="J9" s="84">
        <v>4.6990740740740725E-3</v>
      </c>
      <c r="K9" s="86">
        <f t="shared" si="0"/>
        <v>0.25709490740740737</v>
      </c>
    </row>
    <row r="10" spans="2:11" x14ac:dyDescent="0.25">
      <c r="B10" s="8" t="s">
        <v>8</v>
      </c>
      <c r="C10" s="84">
        <v>2.5046296296296296E-2</v>
      </c>
      <c r="D10" s="84">
        <v>1.4652777777777777E-2</v>
      </c>
      <c r="E10" s="84">
        <v>2.2106481481481482E-3</v>
      </c>
      <c r="F10" s="84">
        <v>5.5092592592592589E-3</v>
      </c>
      <c r="G10" s="84">
        <v>9.6990740740740752E-3</v>
      </c>
      <c r="H10" s="84">
        <v>6.2500000000000003E-3</v>
      </c>
      <c r="I10" s="84">
        <v>5.1504629629629626E-3</v>
      </c>
      <c r="J10" s="84">
        <v>2.7777777777777778E-4</v>
      </c>
      <c r="K10" s="86">
        <f t="shared" si="0"/>
        <v>6.87962962962963E-2</v>
      </c>
    </row>
    <row r="11" spans="2:11" x14ac:dyDescent="0.25">
      <c r="B11" s="8" t="s">
        <v>26</v>
      </c>
      <c r="C11" s="84">
        <v>2.0717592592592593E-3</v>
      </c>
      <c r="D11" s="84"/>
      <c r="E11" s="84"/>
      <c r="F11" s="84"/>
      <c r="G11" s="84"/>
      <c r="H11" s="84"/>
      <c r="I11" s="84"/>
      <c r="J11" s="84"/>
      <c r="K11" s="86">
        <f t="shared" si="0"/>
        <v>2.0717592592592593E-3</v>
      </c>
    </row>
    <row r="12" spans="2:11" x14ac:dyDescent="0.25">
      <c r="B12" s="8" t="s">
        <v>3</v>
      </c>
      <c r="C12" s="84">
        <v>6.2106481481481478E-2</v>
      </c>
      <c r="D12" s="84">
        <v>3.6909722222222212E-2</v>
      </c>
      <c r="E12" s="84"/>
      <c r="F12" s="84">
        <v>6.5740740740740733E-3</v>
      </c>
      <c r="G12" s="84">
        <v>0.12974537037037043</v>
      </c>
      <c r="H12" s="84">
        <v>2.358796296296296E-2</v>
      </c>
      <c r="I12" s="84"/>
      <c r="J12" s="84">
        <v>1.4699074074074074E-3</v>
      </c>
      <c r="K12" s="86">
        <f t="shared" si="0"/>
        <v>0.26039351851851855</v>
      </c>
    </row>
    <row r="13" spans="2:11" x14ac:dyDescent="0.25">
      <c r="B13" s="8" t="s">
        <v>7</v>
      </c>
      <c r="C13" s="84">
        <v>3.2337962962962964E-2</v>
      </c>
      <c r="D13" s="84">
        <v>7.3599537037037033E-2</v>
      </c>
      <c r="E13" s="84">
        <v>1.1585648148148147E-2</v>
      </c>
      <c r="F13" s="84">
        <v>5.37037037037037E-3</v>
      </c>
      <c r="G13" s="84">
        <v>2.6840277777777779E-2</v>
      </c>
      <c r="H13" s="84">
        <v>9.7222222222222224E-3</v>
      </c>
      <c r="I13" s="84">
        <v>1.3530092592592594E-2</v>
      </c>
      <c r="J13" s="84">
        <v>6.018518518518519E-4</v>
      </c>
      <c r="K13" s="86">
        <f t="shared" si="0"/>
        <v>0.17358796296296294</v>
      </c>
    </row>
    <row r="14" spans="2:11" x14ac:dyDescent="0.25">
      <c r="B14" s="8" t="s">
        <v>2</v>
      </c>
      <c r="C14" s="84">
        <v>1.4837962962962966E-2</v>
      </c>
      <c r="D14" s="84">
        <v>2.3055555555555555E-2</v>
      </c>
      <c r="E14" s="84">
        <v>4.7453703703703704E-4</v>
      </c>
      <c r="F14" s="84">
        <v>3.3564814814814812E-4</v>
      </c>
      <c r="G14" s="84">
        <v>5.4988425925925906E-2</v>
      </c>
      <c r="H14" s="84">
        <v>8.773148148148148E-3</v>
      </c>
      <c r="I14" s="84">
        <v>4.8726851851851848E-3</v>
      </c>
      <c r="J14" s="84"/>
      <c r="K14" s="86">
        <f t="shared" si="0"/>
        <v>0.10733796296296295</v>
      </c>
    </row>
    <row r="15" spans="2:11" x14ac:dyDescent="0.25">
      <c r="B15" s="8" t="s">
        <v>9</v>
      </c>
      <c r="C15" s="84">
        <v>4.085648148148149E-3</v>
      </c>
      <c r="D15" s="84">
        <v>1.2094907407407407E-2</v>
      </c>
      <c r="E15" s="84">
        <v>5.4745370370370364E-3</v>
      </c>
      <c r="F15" s="84"/>
      <c r="G15" s="84">
        <v>2.685185185185185E-3</v>
      </c>
      <c r="H15" s="84"/>
      <c r="I15" s="84"/>
      <c r="J15" s="84">
        <v>2.5462962962962961E-4</v>
      </c>
      <c r="K15" s="86">
        <f t="shared" si="0"/>
        <v>2.4594907407407406E-2</v>
      </c>
    </row>
    <row r="16" spans="2:11" x14ac:dyDescent="0.25">
      <c r="B16" s="8" t="s">
        <v>1</v>
      </c>
      <c r="C16" s="84">
        <v>1.0879629629629629E-3</v>
      </c>
      <c r="D16" s="84">
        <v>6.0405092592592587E-2</v>
      </c>
      <c r="E16" s="84"/>
      <c r="F16" s="84">
        <v>3.2407407407407406E-4</v>
      </c>
      <c r="G16" s="84">
        <v>1.4560185185185186E-2</v>
      </c>
      <c r="H16" s="84"/>
      <c r="I16" s="84"/>
      <c r="J16" s="84">
        <v>1.7361111111111112E-4</v>
      </c>
      <c r="K16" s="86">
        <f t="shared" si="0"/>
        <v>7.6550925925925911E-2</v>
      </c>
    </row>
    <row r="17" spans="2:11" x14ac:dyDescent="0.25">
      <c r="B17" s="8" t="s">
        <v>27</v>
      </c>
      <c r="C17" s="84">
        <v>3.8217592592592595E-2</v>
      </c>
      <c r="D17" s="84">
        <v>6.6145833333333334E-2</v>
      </c>
      <c r="E17" s="84">
        <v>1.5162037037037038E-2</v>
      </c>
      <c r="F17" s="84">
        <v>1.210648148148148E-2</v>
      </c>
      <c r="G17" s="84">
        <v>2.2615740740740742E-2</v>
      </c>
      <c r="H17" s="84">
        <v>9.6759259259259229E-3</v>
      </c>
      <c r="I17" s="84">
        <v>1.8923611111111113E-2</v>
      </c>
      <c r="J17" s="84"/>
      <c r="K17" s="86">
        <f t="shared" si="0"/>
        <v>0.18284722222222222</v>
      </c>
    </row>
    <row r="18" spans="2:11" x14ac:dyDescent="0.25">
      <c r="B18" s="8" t="s">
        <v>16</v>
      </c>
      <c r="C18" s="84"/>
      <c r="D18" s="84"/>
      <c r="E18" s="84"/>
      <c r="F18" s="84"/>
      <c r="G18" s="84"/>
      <c r="H18" s="84"/>
      <c r="I18" s="84"/>
      <c r="J18" s="84"/>
      <c r="K18" s="86"/>
    </row>
    <row r="19" spans="2:11" x14ac:dyDescent="0.25">
      <c r="B19" s="8" t="s">
        <v>4</v>
      </c>
      <c r="C19" s="84">
        <v>2.0763888888888887E-2</v>
      </c>
      <c r="D19" s="84">
        <v>6.3310185185185192E-2</v>
      </c>
      <c r="E19" s="84">
        <v>6.5972222222222222E-3</v>
      </c>
      <c r="F19" s="84">
        <v>1.9027777777777775E-2</v>
      </c>
      <c r="G19" s="84">
        <v>2.4884259259259259E-2</v>
      </c>
      <c r="H19" s="84">
        <v>9.4444444444444445E-3</v>
      </c>
      <c r="I19" s="84"/>
      <c r="J19" s="84">
        <v>6.018518518518519E-4</v>
      </c>
      <c r="K19" s="86">
        <f t="shared" si="0"/>
        <v>0.14462962962962964</v>
      </c>
    </row>
    <row r="20" spans="2:11" x14ac:dyDescent="0.25">
      <c r="B20" s="8" t="s">
        <v>14</v>
      </c>
      <c r="C20" s="84">
        <v>4.3900462962962961E-2</v>
      </c>
      <c r="D20" s="84">
        <v>8.9039351851851828E-2</v>
      </c>
      <c r="E20" s="84">
        <v>1.9351851851851856E-2</v>
      </c>
      <c r="F20" s="84">
        <v>9.9884259259259249E-3</v>
      </c>
      <c r="G20" s="84">
        <v>3.7337962962962955E-2</v>
      </c>
      <c r="H20" s="84">
        <v>3.9687500000000001E-2</v>
      </c>
      <c r="I20" s="84">
        <v>2.9166666666666671E-2</v>
      </c>
      <c r="J20" s="84">
        <v>6.3657407407407413E-4</v>
      </c>
      <c r="K20" s="86">
        <f t="shared" si="0"/>
        <v>0.26910879629629625</v>
      </c>
    </row>
    <row r="21" spans="2:11" x14ac:dyDescent="0.25">
      <c r="B21" s="8" t="s">
        <v>11</v>
      </c>
      <c r="C21" s="84">
        <v>7.7476851851851852E-2</v>
      </c>
      <c r="D21" s="84">
        <v>7.3831018518518504E-2</v>
      </c>
      <c r="E21" s="84">
        <v>2.2500000000000003E-2</v>
      </c>
      <c r="F21" s="84">
        <v>1.1331018518518516E-2</v>
      </c>
      <c r="G21" s="84">
        <v>7.6157407407407424E-2</v>
      </c>
      <c r="H21" s="84">
        <v>6.7129629629629631E-3</v>
      </c>
      <c r="I21" s="84">
        <v>2.5347222222222226E-2</v>
      </c>
      <c r="J21" s="84">
        <v>2.199074074074074E-4</v>
      </c>
      <c r="K21" s="86">
        <f t="shared" si="0"/>
        <v>0.29357638888888893</v>
      </c>
    </row>
    <row r="22" spans="2:11" x14ac:dyDescent="0.25">
      <c r="B22" s="8" t="s">
        <v>15</v>
      </c>
      <c r="C22" s="84">
        <v>3.9918981481481486E-2</v>
      </c>
      <c r="D22" s="84">
        <v>4.4201388888888894E-2</v>
      </c>
      <c r="E22" s="84">
        <v>9.1319444444444443E-3</v>
      </c>
      <c r="F22" s="84">
        <v>3.3912037037037036E-3</v>
      </c>
      <c r="G22" s="84">
        <v>9.7685185185185184E-3</v>
      </c>
      <c r="H22" s="84">
        <v>2.0983796296296296E-2</v>
      </c>
      <c r="I22" s="84">
        <v>2.5023148148148145E-2</v>
      </c>
      <c r="J22" s="84"/>
      <c r="K22" s="86">
        <f t="shared" si="0"/>
        <v>0.15241898148148147</v>
      </c>
    </row>
    <row r="23" spans="2:11" x14ac:dyDescent="0.25">
      <c r="B23" s="8" t="s">
        <v>91</v>
      </c>
      <c r="C23" s="84">
        <v>9.5231481481481528E-2</v>
      </c>
      <c r="D23" s="84">
        <v>7.7256944444444461E-2</v>
      </c>
      <c r="E23" s="84">
        <v>2.733796296296297E-2</v>
      </c>
      <c r="F23" s="84">
        <v>1.8726851851851845E-2</v>
      </c>
      <c r="G23" s="84">
        <v>9.6550925925925929E-2</v>
      </c>
      <c r="H23" s="84">
        <v>5.8622685185185194E-2</v>
      </c>
      <c r="I23" s="84">
        <v>3.1759259259259258E-2</v>
      </c>
      <c r="J23" s="84"/>
      <c r="K23" s="86">
        <f t="shared" si="0"/>
        <v>0.40548611111111121</v>
      </c>
    </row>
    <row r="24" spans="2:11" x14ac:dyDescent="0.25">
      <c r="B24" s="8" t="s">
        <v>12</v>
      </c>
      <c r="C24" s="84">
        <v>3.1666666666666669E-2</v>
      </c>
      <c r="D24" s="84">
        <v>2.8287037037037038E-2</v>
      </c>
      <c r="E24" s="84">
        <v>1.1261574074074073E-2</v>
      </c>
      <c r="F24" s="84">
        <v>2.2141203703703694E-2</v>
      </c>
      <c r="G24" s="84">
        <v>1.0578703703703705E-2</v>
      </c>
      <c r="H24" s="84">
        <v>1.7094907407407406E-2</v>
      </c>
      <c r="I24" s="84">
        <v>1.6851851851851854E-2</v>
      </c>
      <c r="J24" s="84"/>
      <c r="K24" s="86">
        <f t="shared" si="0"/>
        <v>0.13788194444444443</v>
      </c>
    </row>
    <row r="25" spans="2:11" x14ac:dyDescent="0.25">
      <c r="B25" s="8" t="s">
        <v>5</v>
      </c>
      <c r="C25" s="84">
        <v>8.206018518518517E-3</v>
      </c>
      <c r="D25" s="84"/>
      <c r="E25" s="84">
        <v>2.7662037037037039E-3</v>
      </c>
      <c r="F25" s="84">
        <v>8.4027777777777781E-3</v>
      </c>
      <c r="G25" s="84">
        <v>6.6203703703703711E-3</v>
      </c>
      <c r="H25" s="84"/>
      <c r="I25" s="84"/>
      <c r="J25" s="84">
        <v>7.291666666666667E-4</v>
      </c>
      <c r="K25" s="86">
        <f t="shared" si="0"/>
        <v>2.672453703703704E-2</v>
      </c>
    </row>
    <row r="26" spans="2:11" x14ac:dyDescent="0.25">
      <c r="B26" s="8" t="s">
        <v>6</v>
      </c>
      <c r="C26" s="84">
        <v>5.7870370370370378E-4</v>
      </c>
      <c r="D26" s="84">
        <v>2.592592592592593E-3</v>
      </c>
      <c r="E26" s="84"/>
      <c r="F26" s="84">
        <v>1.3032407407407411E-2</v>
      </c>
      <c r="G26" s="84">
        <v>8.449074074074075E-4</v>
      </c>
      <c r="H26" s="84">
        <v>2.2916666666666667E-3</v>
      </c>
      <c r="I26" s="84">
        <v>5.6944444444444438E-3</v>
      </c>
      <c r="J26" s="84">
        <v>5.2083333333333333E-4</v>
      </c>
      <c r="K26" s="86">
        <f t="shared" si="0"/>
        <v>2.5555555555555561E-2</v>
      </c>
    </row>
    <row r="27" spans="2:11" x14ac:dyDescent="0.25">
      <c r="B27" s="8" t="s">
        <v>101</v>
      </c>
      <c r="C27" s="84"/>
      <c r="D27" s="84">
        <v>1.412037037037037E-2</v>
      </c>
      <c r="E27" s="84">
        <v>2.3379629629629631E-3</v>
      </c>
      <c r="F27" s="84"/>
      <c r="G27" s="84">
        <v>1.0069444444444444E-3</v>
      </c>
      <c r="H27" s="84">
        <v>4.1666666666666675E-3</v>
      </c>
      <c r="I27" s="84"/>
      <c r="J27" s="84"/>
      <c r="K27" s="86">
        <f t="shared" si="0"/>
        <v>2.1631944444444447E-2</v>
      </c>
    </row>
    <row r="28" spans="2:11" x14ac:dyDescent="0.25">
      <c r="B28" s="8" t="s">
        <v>17</v>
      </c>
      <c r="C28" s="84">
        <v>4.9768518518518521E-4</v>
      </c>
      <c r="D28" s="84"/>
      <c r="E28" s="84">
        <v>2.9050925925925919E-3</v>
      </c>
      <c r="F28" s="84"/>
      <c r="G28" s="84"/>
      <c r="H28" s="84">
        <v>2.8703703703703703E-3</v>
      </c>
      <c r="I28" s="84"/>
      <c r="J28" s="84"/>
      <c r="K28" s="86">
        <f t="shared" si="0"/>
        <v>6.2731481481481475E-3</v>
      </c>
    </row>
    <row r="29" spans="2:11" x14ac:dyDescent="0.25">
      <c r="B29" s="53"/>
      <c r="C29" s="88"/>
      <c r="D29" s="88"/>
      <c r="E29" s="89"/>
      <c r="F29" s="89"/>
      <c r="G29" s="88"/>
      <c r="H29" s="88"/>
      <c r="I29" s="88"/>
      <c r="J29" s="88"/>
      <c r="K29" s="86"/>
    </row>
    <row r="30" spans="2:11" x14ac:dyDescent="0.25">
      <c r="B30" s="53" t="s">
        <v>29</v>
      </c>
      <c r="C30" s="90">
        <f>SUM(C7:C28)</f>
        <v>0.59978009259259268</v>
      </c>
      <c r="D30" s="90">
        <f t="shared" ref="D30:J30" si="1">SUM(D7:D28)</f>
        <v>0.78821759259259261</v>
      </c>
      <c r="E30" s="90">
        <f t="shared" si="1"/>
        <v>0.14864583333333334</v>
      </c>
      <c r="F30" s="90">
        <f t="shared" si="1"/>
        <v>0.13898148148148146</v>
      </c>
      <c r="G30" s="90">
        <f t="shared" si="1"/>
        <v>0.60229166666666667</v>
      </c>
      <c r="H30" s="90">
        <f t="shared" si="1"/>
        <v>0.24532407407407408</v>
      </c>
      <c r="I30" s="90">
        <f t="shared" si="1"/>
        <v>0.17631944444444447</v>
      </c>
      <c r="J30" s="90">
        <f t="shared" si="1"/>
        <v>1.0185185185185184E-2</v>
      </c>
      <c r="K30" s="91">
        <f>SUM(K7:K28)</f>
        <v>2.7097453703703707</v>
      </c>
    </row>
    <row r="31" spans="2:11" x14ac:dyDescent="0.25">
      <c r="B31" s="53"/>
      <c r="C31" s="56"/>
      <c r="D31" s="56"/>
      <c r="E31" s="56"/>
      <c r="F31" s="56"/>
      <c r="G31" s="56"/>
      <c r="H31" s="56"/>
      <c r="I31" s="56"/>
      <c r="J31" s="52"/>
      <c r="K31" s="82"/>
    </row>
    <row r="32" spans="2:11" ht="66" customHeight="1" thickBot="1" x14ac:dyDescent="0.3">
      <c r="B32" s="226" t="s">
        <v>82</v>
      </c>
      <c r="C32" s="227"/>
      <c r="D32" s="227"/>
      <c r="E32" s="227"/>
      <c r="F32" s="227"/>
      <c r="G32" s="227"/>
      <c r="H32" s="227"/>
      <c r="I32" s="227"/>
      <c r="J32" s="227"/>
      <c r="K32" s="228"/>
    </row>
    <row r="65" spans="10:16" s="49" customFormat="1" x14ac:dyDescent="0.25">
      <c r="J65" s="34"/>
      <c r="K65" s="34"/>
      <c r="L65" s="34"/>
      <c r="M65" s="34"/>
      <c r="N65" s="34"/>
      <c r="O65" s="34"/>
      <c r="P65" s="3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&amp;R44</oddHeader>
  </headerFooter>
  <rowBreaks count="1" manualBreakCount="1">
    <brk id="32" max="16383" man="1"/>
  </rowBreaks>
  <colBreaks count="1" manualBreakCount="1">
    <brk id="11"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90" t="s">
        <v>103</v>
      </c>
      <c r="C3" s="191"/>
      <c r="D3" s="191"/>
      <c r="E3" s="191"/>
      <c r="F3" s="191"/>
      <c r="G3" s="191"/>
      <c r="H3" s="191"/>
      <c r="I3" s="191"/>
      <c r="J3" s="191"/>
      <c r="K3" s="192"/>
    </row>
    <row r="4" spans="2:11" x14ac:dyDescent="0.25">
      <c r="B4" s="193" t="s">
        <v>133</v>
      </c>
      <c r="C4" s="194"/>
      <c r="D4" s="194"/>
      <c r="E4" s="194"/>
      <c r="F4" s="194"/>
      <c r="G4" s="194"/>
      <c r="H4" s="194"/>
      <c r="I4" s="194"/>
      <c r="J4" s="194"/>
      <c r="K4" s="195"/>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4"/>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v>5.1273148148148146E-3</v>
      </c>
      <c r="H9" s="84"/>
      <c r="I9" s="84"/>
      <c r="J9" s="84"/>
      <c r="K9" s="86">
        <f t="shared" ref="K9:K28" si="0">J9+I9+H9+G9+F9+E9+D9+C9</f>
        <v>5.1273148148148146E-3</v>
      </c>
    </row>
    <row r="10" spans="2:11" x14ac:dyDescent="0.25">
      <c r="B10" s="8" t="s">
        <v>8</v>
      </c>
      <c r="C10" s="84">
        <v>3.0787037037037042E-3</v>
      </c>
      <c r="D10" s="84">
        <v>6.0069444444444441E-3</v>
      </c>
      <c r="E10" s="84"/>
      <c r="F10" s="84"/>
      <c r="G10" s="84">
        <v>1.736111111111111E-3</v>
      </c>
      <c r="H10" s="84"/>
      <c r="I10" s="84"/>
      <c r="J10" s="84"/>
      <c r="K10" s="86">
        <f t="shared" si="0"/>
        <v>1.082175925925926E-2</v>
      </c>
    </row>
    <row r="11" spans="2:11" x14ac:dyDescent="0.25">
      <c r="B11" s="8" t="s">
        <v>26</v>
      </c>
      <c r="C11" s="84">
        <v>2.0023148148148148E-3</v>
      </c>
      <c r="D11" s="84"/>
      <c r="E11" s="84"/>
      <c r="F11" s="84"/>
      <c r="G11" s="84"/>
      <c r="H11" s="84"/>
      <c r="I11" s="84"/>
      <c r="J11" s="84"/>
      <c r="K11" s="86">
        <f t="shared" si="0"/>
        <v>2.0023148148148148E-3</v>
      </c>
    </row>
    <row r="12" spans="2:11" x14ac:dyDescent="0.25">
      <c r="B12" s="8" t="s">
        <v>3</v>
      </c>
      <c r="C12" s="84"/>
      <c r="D12" s="84"/>
      <c r="E12" s="84">
        <v>2.7546296296296294E-3</v>
      </c>
      <c r="F12" s="84"/>
      <c r="G12" s="84"/>
      <c r="H12" s="84"/>
      <c r="I12" s="84"/>
      <c r="J12" s="84"/>
      <c r="K12" s="86">
        <f t="shared" si="0"/>
        <v>2.7546296296296294E-3</v>
      </c>
    </row>
    <row r="13" spans="2:11" x14ac:dyDescent="0.25">
      <c r="B13" s="8" t="s">
        <v>7</v>
      </c>
      <c r="C13" s="84">
        <v>5.0925925925925921E-4</v>
      </c>
      <c r="D13" s="84">
        <v>2.2337962962962967E-3</v>
      </c>
      <c r="E13" s="84"/>
      <c r="F13" s="84"/>
      <c r="G13" s="84">
        <v>2.3726851851851851E-3</v>
      </c>
      <c r="H13" s="84"/>
      <c r="I13" s="84"/>
      <c r="J13" s="84"/>
      <c r="K13" s="86">
        <f t="shared" si="0"/>
        <v>5.1157407407407419E-3</v>
      </c>
    </row>
    <row r="14" spans="2:11" x14ac:dyDescent="0.25">
      <c r="B14" s="8" t="s">
        <v>2</v>
      </c>
      <c r="C14" s="84"/>
      <c r="D14" s="84"/>
      <c r="E14" s="84"/>
      <c r="F14" s="84"/>
      <c r="G14" s="84"/>
      <c r="H14" s="84"/>
      <c r="I14" s="84"/>
      <c r="J14" s="84"/>
      <c r="K14" s="86"/>
    </row>
    <row r="15" spans="2:11" x14ac:dyDescent="0.25">
      <c r="B15" s="8" t="s">
        <v>9</v>
      </c>
      <c r="C15" s="84"/>
      <c r="D15" s="84"/>
      <c r="E15" s="84">
        <v>7.1875000000000003E-3</v>
      </c>
      <c r="F15" s="84"/>
      <c r="G15" s="84"/>
      <c r="H15" s="84"/>
      <c r="I15" s="84"/>
      <c r="J15" s="84"/>
      <c r="K15" s="86">
        <f t="shared" si="0"/>
        <v>7.1875000000000003E-3</v>
      </c>
    </row>
    <row r="16" spans="2:11" x14ac:dyDescent="0.25">
      <c r="B16" s="8" t="s">
        <v>1</v>
      </c>
      <c r="C16" s="84"/>
      <c r="D16" s="84"/>
      <c r="E16" s="84"/>
      <c r="F16" s="84"/>
      <c r="G16" s="84"/>
      <c r="H16" s="84"/>
      <c r="I16" s="84"/>
      <c r="J16" s="84"/>
      <c r="K16" s="86"/>
    </row>
    <row r="17" spans="2:11" x14ac:dyDescent="0.25">
      <c r="B17" s="8" t="s">
        <v>27</v>
      </c>
      <c r="C17" s="84">
        <v>5.5902777777777773E-3</v>
      </c>
      <c r="D17" s="84">
        <v>1.7708333333333332E-3</v>
      </c>
      <c r="E17" s="84">
        <v>4.9652777777777785E-3</v>
      </c>
      <c r="F17" s="84"/>
      <c r="G17" s="84">
        <v>3.9120370370370368E-3</v>
      </c>
      <c r="H17" s="84"/>
      <c r="I17" s="84"/>
      <c r="J17" s="84"/>
      <c r="K17" s="86">
        <f t="shared" si="0"/>
        <v>1.6238425925925927E-2</v>
      </c>
    </row>
    <row r="18" spans="2:11" x14ac:dyDescent="0.25">
      <c r="B18" s="8" t="s">
        <v>16</v>
      </c>
      <c r="C18" s="84"/>
      <c r="D18" s="84"/>
      <c r="E18" s="84"/>
      <c r="F18" s="84"/>
      <c r="G18" s="84"/>
      <c r="H18" s="84"/>
      <c r="I18" s="84"/>
      <c r="J18" s="84"/>
      <c r="K18" s="86"/>
    </row>
    <row r="19" spans="2:11" x14ac:dyDescent="0.25">
      <c r="B19" s="8" t="s">
        <v>4</v>
      </c>
      <c r="C19" s="84"/>
      <c r="D19" s="84"/>
      <c r="E19" s="84"/>
      <c r="F19" s="84"/>
      <c r="G19" s="84">
        <v>4.4791666666666669E-3</v>
      </c>
      <c r="H19" s="84"/>
      <c r="I19" s="84"/>
      <c r="J19" s="84"/>
      <c r="K19" s="86">
        <f t="shared" si="0"/>
        <v>4.4791666666666669E-3</v>
      </c>
    </row>
    <row r="20" spans="2:11" x14ac:dyDescent="0.25">
      <c r="B20" s="8" t="s">
        <v>14</v>
      </c>
      <c r="C20" s="84"/>
      <c r="D20" s="84"/>
      <c r="E20" s="84"/>
      <c r="F20" s="84"/>
      <c r="G20" s="84">
        <v>1.4120370370370369E-3</v>
      </c>
      <c r="H20" s="84"/>
      <c r="I20" s="84"/>
      <c r="J20" s="84"/>
      <c r="K20" s="86">
        <f t="shared" si="0"/>
        <v>1.4120370370370369E-3</v>
      </c>
    </row>
    <row r="21" spans="2:11" x14ac:dyDescent="0.25">
      <c r="B21" s="8" t="s">
        <v>11</v>
      </c>
      <c r="C21" s="84">
        <v>3.6064814814814806E-2</v>
      </c>
      <c r="D21" s="84">
        <v>1.6782407407407409E-2</v>
      </c>
      <c r="E21" s="84">
        <v>3.3287037037037039E-2</v>
      </c>
      <c r="F21" s="84"/>
      <c r="G21" s="84">
        <v>2.3842592592592592E-2</v>
      </c>
      <c r="H21" s="84"/>
      <c r="I21" s="84"/>
      <c r="J21" s="84">
        <v>2.9571759259259256E-2</v>
      </c>
      <c r="K21" s="86">
        <f t="shared" si="0"/>
        <v>0.13954861111111111</v>
      </c>
    </row>
    <row r="22" spans="2:11" x14ac:dyDescent="0.25">
      <c r="B22" s="8" t="s">
        <v>15</v>
      </c>
      <c r="C22" s="84"/>
      <c r="D22" s="84">
        <v>2.1180555555555553E-3</v>
      </c>
      <c r="E22" s="84">
        <v>1.3310185185185185E-2</v>
      </c>
      <c r="F22" s="84">
        <v>1.494212962962963E-2</v>
      </c>
      <c r="G22" s="84">
        <v>9.120370370370369E-3</v>
      </c>
      <c r="H22" s="84"/>
      <c r="I22" s="84"/>
      <c r="J22" s="84"/>
      <c r="K22" s="86">
        <f t="shared" si="0"/>
        <v>3.9490740740740743E-2</v>
      </c>
    </row>
    <row r="23" spans="2:11" x14ac:dyDescent="0.25">
      <c r="B23" s="8" t="s">
        <v>91</v>
      </c>
      <c r="C23" s="84">
        <v>4.2592592592592595E-3</v>
      </c>
      <c r="D23" s="84">
        <v>1.6006944444444442E-2</v>
      </c>
      <c r="E23" s="84">
        <v>2.1967592592592594E-2</v>
      </c>
      <c r="F23" s="84"/>
      <c r="G23" s="84">
        <v>1.5995370370370372E-2</v>
      </c>
      <c r="H23" s="84"/>
      <c r="I23" s="84"/>
      <c r="J23" s="84"/>
      <c r="K23" s="86">
        <f t="shared" si="0"/>
        <v>5.8229166666666665E-2</v>
      </c>
    </row>
    <row r="24" spans="2:11" x14ac:dyDescent="0.25">
      <c r="B24" s="8" t="s">
        <v>12</v>
      </c>
      <c r="C24" s="84">
        <v>1.7708333333333333E-2</v>
      </c>
      <c r="D24" s="84">
        <v>4.7986111111111111E-2</v>
      </c>
      <c r="E24" s="84">
        <v>3.3854166666666671E-2</v>
      </c>
      <c r="F24" s="84">
        <v>1.7962962962962962E-2</v>
      </c>
      <c r="G24" s="84">
        <v>1.4814814814814817E-2</v>
      </c>
      <c r="H24" s="84"/>
      <c r="I24" s="84"/>
      <c r="J24" s="84"/>
      <c r="K24" s="86">
        <f t="shared" si="0"/>
        <v>0.1323263888888889</v>
      </c>
    </row>
    <row r="25" spans="2:11" x14ac:dyDescent="0.25">
      <c r="B25" s="8" t="s">
        <v>5</v>
      </c>
      <c r="C25" s="84">
        <v>2.4189814814814816E-3</v>
      </c>
      <c r="D25" s="84">
        <v>1.6944444444444446E-2</v>
      </c>
      <c r="E25" s="84">
        <v>4.2395833333333327E-2</v>
      </c>
      <c r="F25" s="84">
        <v>1.2395833333333333E-2</v>
      </c>
      <c r="G25" s="84">
        <v>1.5972222222222221E-2</v>
      </c>
      <c r="H25" s="84">
        <v>4.0046296296296297E-3</v>
      </c>
      <c r="I25" s="84"/>
      <c r="J25" s="84"/>
      <c r="K25" s="86">
        <f t="shared" si="0"/>
        <v>9.4131944444444435E-2</v>
      </c>
    </row>
    <row r="26" spans="2:11" x14ac:dyDescent="0.25">
      <c r="B26" s="8" t="s">
        <v>6</v>
      </c>
      <c r="C26" s="84">
        <v>4.9537037037037041E-3</v>
      </c>
      <c r="D26" s="84">
        <v>2.4305555555555556E-3</v>
      </c>
      <c r="E26" s="84">
        <v>7.4884259259259262E-3</v>
      </c>
      <c r="F26" s="84"/>
      <c r="G26" s="84">
        <v>4.3981481481481476E-3</v>
      </c>
      <c r="H26" s="84"/>
      <c r="I26" s="84"/>
      <c r="J26" s="84"/>
      <c r="K26" s="86">
        <f t="shared" si="0"/>
        <v>1.9270833333333334E-2</v>
      </c>
    </row>
    <row r="27" spans="2:11" x14ac:dyDescent="0.25">
      <c r="B27" s="8" t="s">
        <v>101</v>
      </c>
      <c r="C27" s="84"/>
      <c r="D27" s="84"/>
      <c r="E27" s="84"/>
      <c r="F27" s="84"/>
      <c r="G27" s="84"/>
      <c r="H27" s="84"/>
      <c r="I27" s="84"/>
      <c r="J27" s="84"/>
      <c r="K27" s="86"/>
    </row>
    <row r="28" spans="2:11" x14ac:dyDescent="0.25">
      <c r="B28" s="8" t="s">
        <v>17</v>
      </c>
      <c r="C28" s="84"/>
      <c r="D28" s="84">
        <v>1.9560185185185184E-3</v>
      </c>
      <c r="E28" s="84"/>
      <c r="F28" s="84">
        <v>5.6365740740740734E-3</v>
      </c>
      <c r="G28" s="84">
        <v>3.5648148148148149E-3</v>
      </c>
      <c r="H28" s="84"/>
      <c r="I28" s="84"/>
      <c r="J28" s="84"/>
      <c r="K28" s="86">
        <f t="shared" si="0"/>
        <v>1.1157407407407406E-2</v>
      </c>
    </row>
    <row r="29" spans="2:11" x14ac:dyDescent="0.25">
      <c r="B29" s="53"/>
      <c r="C29" s="88"/>
      <c r="D29" s="88"/>
      <c r="E29" s="89"/>
      <c r="F29" s="89"/>
      <c r="G29" s="88"/>
      <c r="H29" s="88"/>
      <c r="I29" s="88"/>
      <c r="J29" s="88"/>
      <c r="K29" s="86"/>
    </row>
    <row r="30" spans="2:11" x14ac:dyDescent="0.25">
      <c r="B30" s="53" t="s">
        <v>29</v>
      </c>
      <c r="C30" s="90">
        <f t="shared" ref="C30:J30" si="1">SUM(C7:C28)</f>
        <v>7.6585648148148139E-2</v>
      </c>
      <c r="D30" s="90">
        <f t="shared" si="1"/>
        <v>0.11423611111111111</v>
      </c>
      <c r="E30" s="90">
        <f t="shared" si="1"/>
        <v>0.16721064814814812</v>
      </c>
      <c r="F30" s="90">
        <f t="shared" si="1"/>
        <v>5.0937499999999997E-2</v>
      </c>
      <c r="G30" s="90">
        <f t="shared" si="1"/>
        <v>0.1067476851851852</v>
      </c>
      <c r="H30" s="90">
        <f t="shared" si="1"/>
        <v>4.0046296296296297E-3</v>
      </c>
      <c r="I30" s="90"/>
      <c r="J30" s="90">
        <f t="shared" si="1"/>
        <v>2.9571759259259256E-2</v>
      </c>
      <c r="K30" s="91">
        <f>SUM(K7:K28)</f>
        <v>0.54929398148148156</v>
      </c>
    </row>
    <row r="31" spans="2:11" x14ac:dyDescent="0.25">
      <c r="B31" s="148"/>
      <c r="C31" s="52"/>
      <c r="D31" s="52"/>
      <c r="E31" s="51"/>
      <c r="F31" s="51"/>
      <c r="G31" s="51"/>
      <c r="H31" s="51"/>
      <c r="I31" s="52"/>
      <c r="J31" s="52"/>
      <c r="K31" s="48"/>
    </row>
    <row r="32" spans="2:11" ht="66" customHeight="1" thickBot="1" x14ac:dyDescent="0.3">
      <c r="B32" s="226" t="s">
        <v>82</v>
      </c>
      <c r="C32" s="227"/>
      <c r="D32" s="227"/>
      <c r="E32" s="227"/>
      <c r="F32" s="227"/>
      <c r="G32" s="227"/>
      <c r="H32" s="227"/>
      <c r="I32" s="227"/>
      <c r="J32" s="227"/>
      <c r="K32" s="22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&amp;R45</oddHeader>
  </headerFooter>
  <rowBreaks count="1" manualBreakCount="1">
    <brk id="32"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22" sqref="H22"/>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2" t="s">
        <v>35</v>
      </c>
      <c r="C3" s="163"/>
      <c r="D3" s="163"/>
      <c r="E3" s="163"/>
      <c r="F3" s="163"/>
      <c r="G3" s="163"/>
      <c r="H3" s="164"/>
    </row>
    <row r="4" spans="2:8" s="1" customFormat="1" x14ac:dyDescent="0.25">
      <c r="B4" s="165" t="s">
        <v>133</v>
      </c>
      <c r="C4" s="166"/>
      <c r="D4" s="166"/>
      <c r="E4" s="166"/>
      <c r="F4" s="166"/>
      <c r="G4" s="166"/>
      <c r="H4" s="167"/>
    </row>
    <row r="5" spans="2:8" s="1" customFormat="1" x14ac:dyDescent="0.25">
      <c r="B5" s="2"/>
      <c r="C5" s="168" t="s">
        <v>36</v>
      </c>
      <c r="D5" s="166"/>
      <c r="E5" s="172" t="s">
        <v>37</v>
      </c>
      <c r="F5" s="172"/>
      <c r="G5" s="166" t="s">
        <v>38</v>
      </c>
      <c r="H5" s="167"/>
    </row>
    <row r="6" spans="2:8" s="1" customFormat="1" x14ac:dyDescent="0.25">
      <c r="B6" s="3" t="s">
        <v>23</v>
      </c>
      <c r="C6" s="5" t="s">
        <v>24</v>
      </c>
      <c r="D6" s="5" t="s">
        <v>25</v>
      </c>
      <c r="E6" s="5" t="s">
        <v>24</v>
      </c>
      <c r="F6" s="5" t="s">
        <v>25</v>
      </c>
      <c r="G6" s="5" t="s">
        <v>24</v>
      </c>
      <c r="H6" s="7" t="s">
        <v>25</v>
      </c>
    </row>
    <row r="7" spans="2:8" s="1" customFormat="1" x14ac:dyDescent="0.25">
      <c r="B7" s="8" t="s">
        <v>10</v>
      </c>
      <c r="C7" s="97">
        <v>4.6817129629629639E-2</v>
      </c>
      <c r="D7" s="95">
        <f>C7/C$30</f>
        <v>1.9827070691227081E-2</v>
      </c>
      <c r="E7" s="97">
        <v>1.0416666666666667E-4</v>
      </c>
      <c r="F7" s="95">
        <f t="shared" ref="F7:F28" si="0">E7/E$30</f>
        <v>3.387406375851557E-4</v>
      </c>
      <c r="G7" s="97">
        <f>C7+E7</f>
        <v>4.6921296296296308E-2</v>
      </c>
      <c r="H7" s="96">
        <f>G7/$G$30</f>
        <v>1.7581521621281716E-2</v>
      </c>
    </row>
    <row r="8" spans="2:8" s="1" customFormat="1" x14ac:dyDescent="0.25">
      <c r="B8" s="8" t="s">
        <v>13</v>
      </c>
      <c r="C8" s="97">
        <v>8.576388888888889E-2</v>
      </c>
      <c r="D8" s="95">
        <f t="shared" ref="D8:D28" si="1">C8/C$30</f>
        <v>3.6321036791592744E-2</v>
      </c>
      <c r="E8" s="97">
        <v>9.0277777777777774E-4</v>
      </c>
      <c r="F8" s="95">
        <f t="shared" si="0"/>
        <v>2.9357521924046823E-3</v>
      </c>
      <c r="G8" s="97">
        <f t="shared" ref="G8:G28" si="2">C8+E8</f>
        <v>8.666666666666667E-2</v>
      </c>
      <c r="H8" s="96">
        <f t="shared" ref="H8:H28" si="3">G8/$G$30</f>
        <v>3.2474206684794636E-2</v>
      </c>
    </row>
    <row r="9" spans="2:8" s="1" customFormat="1" x14ac:dyDescent="0.25">
      <c r="B9" s="8" t="s">
        <v>0</v>
      </c>
      <c r="C9" s="97">
        <v>0.57665509259259173</v>
      </c>
      <c r="D9" s="95">
        <f t="shared" si="1"/>
        <v>0.2442136323977763</v>
      </c>
      <c r="E9" s="97">
        <v>0.15701388888888881</v>
      </c>
      <c r="F9" s="95">
        <f t="shared" si="0"/>
        <v>0.51059505438669106</v>
      </c>
      <c r="G9" s="97">
        <f t="shared" si="2"/>
        <v>0.73366898148148052</v>
      </c>
      <c r="H9" s="96">
        <f t="shared" si="3"/>
        <v>0.27490751703291194</v>
      </c>
    </row>
    <row r="10" spans="2:8" s="1" customFormat="1" x14ac:dyDescent="0.25">
      <c r="B10" s="8" t="s">
        <v>8</v>
      </c>
      <c r="C10" s="97">
        <v>6.0706018518518506E-2</v>
      </c>
      <c r="D10" s="95">
        <f t="shared" si="1"/>
        <v>2.5709019969217799E-2</v>
      </c>
      <c r="E10" s="97">
        <v>1.2025462962962955E-2</v>
      </c>
      <c r="F10" s="95">
        <f t="shared" si="0"/>
        <v>3.9105724716775168E-2</v>
      </c>
      <c r="G10" s="97">
        <f t="shared" si="2"/>
        <v>7.2731481481481466E-2</v>
      </c>
      <c r="H10" s="96">
        <f t="shared" si="3"/>
        <v>2.7252659562933955E-2</v>
      </c>
    </row>
    <row r="11" spans="2:8" s="1" customFormat="1" x14ac:dyDescent="0.25">
      <c r="B11" s="8" t="s">
        <v>26</v>
      </c>
      <c r="C11" s="97">
        <v>8.3564814814814804E-3</v>
      </c>
      <c r="D11" s="95">
        <f t="shared" si="1"/>
        <v>3.5389728155910869E-3</v>
      </c>
      <c r="E11" s="97"/>
      <c r="F11" s="95"/>
      <c r="G11" s="97">
        <f t="shared" si="2"/>
        <v>8.3564814814814804E-3</v>
      </c>
      <c r="H11" s="96">
        <f t="shared" si="3"/>
        <v>3.1311935398533287E-3</v>
      </c>
    </row>
    <row r="12" spans="2:8" s="1" customFormat="1" x14ac:dyDescent="0.25">
      <c r="B12" s="8" t="s">
        <v>3</v>
      </c>
      <c r="C12" s="97">
        <v>9.9791666666666584E-2</v>
      </c>
      <c r="D12" s="95">
        <f t="shared" si="1"/>
        <v>4.2261805562363343E-2</v>
      </c>
      <c r="E12" s="97">
        <v>4.0578703703703686E-2</v>
      </c>
      <c r="F12" s="95">
        <f t="shared" si="0"/>
        <v>0.13195829726372837</v>
      </c>
      <c r="G12" s="97">
        <f t="shared" si="2"/>
        <v>0.14037037037037026</v>
      </c>
      <c r="H12" s="96">
        <f t="shared" si="3"/>
        <v>5.2597112536483581E-2</v>
      </c>
    </row>
    <row r="13" spans="2:8" s="1" customFormat="1" x14ac:dyDescent="0.25">
      <c r="B13" s="8" t="s">
        <v>7</v>
      </c>
      <c r="C13" s="97">
        <v>4.8692129629629627E-2</v>
      </c>
      <c r="D13" s="95">
        <f t="shared" si="1"/>
        <v>2.0621133843755822E-2</v>
      </c>
      <c r="E13" s="97">
        <v>1.9641203703703692E-2</v>
      </c>
      <c r="F13" s="95">
        <f t="shared" si="0"/>
        <v>6.3871429109112088E-2</v>
      </c>
      <c r="G13" s="97">
        <f t="shared" si="2"/>
        <v>6.8333333333333315E-2</v>
      </c>
      <c r="H13" s="96">
        <f t="shared" si="3"/>
        <v>2.560466296301115E-2</v>
      </c>
    </row>
    <row r="14" spans="2:8" s="1" customFormat="1" x14ac:dyDescent="0.25">
      <c r="B14" s="8" t="s">
        <v>2</v>
      </c>
      <c r="C14" s="97">
        <v>7.1273148148148169E-2</v>
      </c>
      <c r="D14" s="95">
        <f t="shared" si="1"/>
        <v>3.0184203044889092E-2</v>
      </c>
      <c r="E14" s="97">
        <v>1.2499999999999997E-2</v>
      </c>
      <c r="F14" s="95">
        <f t="shared" si="0"/>
        <v>4.0648876510218673E-2</v>
      </c>
      <c r="G14" s="97">
        <f t="shared" si="2"/>
        <v>8.3773148148148166E-2</v>
      </c>
      <c r="H14" s="96">
        <f t="shared" si="3"/>
        <v>3.1389998395371745E-2</v>
      </c>
    </row>
    <row r="15" spans="2:8" s="1" customFormat="1" x14ac:dyDescent="0.25">
      <c r="B15" s="8" t="s">
        <v>9</v>
      </c>
      <c r="C15" s="97">
        <v>3.9606481481481472E-2</v>
      </c>
      <c r="D15" s="95">
        <f t="shared" si="1"/>
        <v>1.6773358691070221E-2</v>
      </c>
      <c r="E15" s="97">
        <v>6.4120370370370373E-3</v>
      </c>
      <c r="F15" s="95">
        <f t="shared" si="0"/>
        <v>2.0851368135797362E-2</v>
      </c>
      <c r="G15" s="97">
        <f t="shared" si="2"/>
        <v>4.6018518518518507E-2</v>
      </c>
      <c r="H15" s="96">
        <f t="shared" si="3"/>
        <v>1.7243248634981764E-2</v>
      </c>
    </row>
    <row r="16" spans="2:8" s="1" customFormat="1" x14ac:dyDescent="0.25">
      <c r="B16" s="8" t="s">
        <v>1</v>
      </c>
      <c r="C16" s="97">
        <v>7.858796296296296E-3</v>
      </c>
      <c r="D16" s="95">
        <f t="shared" si="1"/>
        <v>3.3282029664630864E-3</v>
      </c>
      <c r="E16" s="97">
        <v>4.9189814814814816E-3</v>
      </c>
      <c r="F16" s="95">
        <f t="shared" si="0"/>
        <v>1.5996085663743463E-2</v>
      </c>
      <c r="G16" s="97">
        <f t="shared" si="2"/>
        <v>1.2777777777777777E-2</v>
      </c>
      <c r="H16" s="96">
        <f t="shared" si="3"/>
        <v>4.7878638060915163E-3</v>
      </c>
    </row>
    <row r="17" spans="2:8" s="1" customFormat="1" x14ac:dyDescent="0.25">
      <c r="B17" s="8" t="s">
        <v>27</v>
      </c>
      <c r="C17" s="97"/>
      <c r="D17" s="95"/>
      <c r="E17" s="97">
        <v>8.252314814814813E-3</v>
      </c>
      <c r="F17" s="95">
        <f t="shared" si="0"/>
        <v>2.6835786066468439E-2</v>
      </c>
      <c r="G17" s="97">
        <f t="shared" si="2"/>
        <v>8.252314814814813E-3</v>
      </c>
      <c r="H17" s="96">
        <f t="shared" si="3"/>
        <v>3.0921620414341038E-3</v>
      </c>
    </row>
    <row r="18" spans="2:8" s="1" customFormat="1" x14ac:dyDescent="0.25">
      <c r="B18" s="8" t="s">
        <v>16</v>
      </c>
      <c r="C18" s="97">
        <v>0.13628472222222213</v>
      </c>
      <c r="D18" s="95">
        <f t="shared" si="1"/>
        <v>5.771662729028397E-2</v>
      </c>
      <c r="E18" s="97"/>
      <c r="F18" s="95"/>
      <c r="G18" s="97">
        <f t="shared" si="2"/>
        <v>0.13628472222222213</v>
      </c>
      <c r="H18" s="96">
        <f t="shared" si="3"/>
        <v>5.106621043181845E-2</v>
      </c>
    </row>
    <row r="19" spans="2:8" s="1" customFormat="1" x14ac:dyDescent="0.25">
      <c r="B19" s="8" t="s">
        <v>4</v>
      </c>
      <c r="C19" s="97">
        <v>0.30099537037037033</v>
      </c>
      <c r="D19" s="95">
        <f t="shared" si="1"/>
        <v>0.12747164410285569</v>
      </c>
      <c r="E19" s="97">
        <v>4.5023148148148149E-3</v>
      </c>
      <c r="F19" s="95">
        <f t="shared" si="0"/>
        <v>1.464112311340284E-2</v>
      </c>
      <c r="G19" s="97">
        <f t="shared" si="2"/>
        <v>0.30549768518518516</v>
      </c>
      <c r="H19" s="96">
        <f t="shared" si="3"/>
        <v>0.11447071119726955</v>
      </c>
    </row>
    <row r="20" spans="2:8" s="1" customFormat="1" x14ac:dyDescent="0.25">
      <c r="B20" s="8" t="s">
        <v>14</v>
      </c>
      <c r="C20" s="97">
        <v>2.3483796296296287E-2</v>
      </c>
      <c r="D20" s="95">
        <f t="shared" si="1"/>
        <v>9.9453959042026512E-3</v>
      </c>
      <c r="E20" s="97">
        <v>2.2372685185185179E-2</v>
      </c>
      <c r="F20" s="95">
        <f t="shared" si="0"/>
        <v>7.2753961383567309E-2</v>
      </c>
      <c r="G20" s="97">
        <f t="shared" si="2"/>
        <v>4.585648148148147E-2</v>
      </c>
      <c r="H20" s="96">
        <f t="shared" si="3"/>
        <v>1.718253297077408E-2</v>
      </c>
    </row>
    <row r="21" spans="2:8" s="1" customFormat="1" x14ac:dyDescent="0.25">
      <c r="B21" s="8" t="s">
        <v>11</v>
      </c>
      <c r="C21" s="97">
        <v>1.0196759259259256E-2</v>
      </c>
      <c r="D21" s="95">
        <f t="shared" si="1"/>
        <v>4.3183310949248578E-3</v>
      </c>
      <c r="E21" s="97">
        <v>3.2291666666666666E-3</v>
      </c>
      <c r="F21" s="95">
        <f t="shared" si="0"/>
        <v>1.0500959765139825E-2</v>
      </c>
      <c r="G21" s="97">
        <f t="shared" si="2"/>
        <v>1.3425925925925923E-2</v>
      </c>
      <c r="H21" s="96">
        <f t="shared" si="3"/>
        <v>5.0307264629222449E-3</v>
      </c>
    </row>
    <row r="22" spans="2:8" s="1" customFormat="1" x14ac:dyDescent="0.25">
      <c r="B22" s="8" t="s">
        <v>15</v>
      </c>
      <c r="C22" s="97">
        <v>6.4351851851851853E-3</v>
      </c>
      <c r="D22" s="95">
        <f t="shared" si="1"/>
        <v>2.725303165469037E-3</v>
      </c>
      <c r="E22" s="97">
        <v>3.8541666666666663E-3</v>
      </c>
      <c r="F22" s="95">
        <f t="shared" si="0"/>
        <v>1.2533403590650759E-2</v>
      </c>
      <c r="G22" s="97">
        <f t="shared" si="2"/>
        <v>1.0289351851851852E-2</v>
      </c>
      <c r="H22" s="96">
        <f t="shared" si="3"/>
        <v>3.8554446771878249E-3</v>
      </c>
    </row>
    <row r="23" spans="2:8" s="1" customFormat="1" x14ac:dyDescent="0.25">
      <c r="B23" s="8" t="s">
        <v>91</v>
      </c>
      <c r="C23" s="97">
        <v>1.1400462962962966E-2</v>
      </c>
      <c r="D23" s="95">
        <f t="shared" si="1"/>
        <v>4.8281000323507238E-3</v>
      </c>
      <c r="E23" s="97">
        <v>5.0115740740740745E-3</v>
      </c>
      <c r="F23" s="95">
        <f t="shared" si="0"/>
        <v>1.6297188452708045E-2</v>
      </c>
      <c r="G23" s="97">
        <f t="shared" si="2"/>
        <v>1.6412037037037041E-2</v>
      </c>
      <c r="H23" s="96">
        <f t="shared" si="3"/>
        <v>6.1496294176066777E-3</v>
      </c>
    </row>
    <row r="24" spans="2:8" s="1" customFormat="1" x14ac:dyDescent="0.25">
      <c r="B24" s="8" t="s">
        <v>12</v>
      </c>
      <c r="C24" s="97">
        <v>1.1643518518518518E-2</v>
      </c>
      <c r="D24" s="95">
        <f t="shared" si="1"/>
        <v>4.9310341447155598E-3</v>
      </c>
      <c r="E24" s="97"/>
      <c r="F24" s="95"/>
      <c r="G24" s="97">
        <f t="shared" si="2"/>
        <v>1.1643518518518518E-2</v>
      </c>
      <c r="H24" s="96">
        <f t="shared" si="3"/>
        <v>4.3628541566377412E-3</v>
      </c>
    </row>
    <row r="25" spans="2:8" s="1" customFormat="1" x14ac:dyDescent="0.25">
      <c r="B25" s="8" t="s">
        <v>5</v>
      </c>
      <c r="C25" s="97">
        <v>2.8518518518518519E-2</v>
      </c>
      <c r="D25" s="95">
        <f t="shared" si="1"/>
        <v>1.2077602517474294E-2</v>
      </c>
      <c r="E25" s="97">
        <v>7.5231481481481471E-4</v>
      </c>
      <c r="F25" s="95">
        <f t="shared" si="0"/>
        <v>2.4464601603372349E-3</v>
      </c>
      <c r="G25" s="97">
        <f t="shared" si="2"/>
        <v>2.9270833333333333E-2</v>
      </c>
      <c r="H25" s="96">
        <f t="shared" si="3"/>
        <v>1.0967851055802034E-2</v>
      </c>
    </row>
    <row r="26" spans="2:8" s="1" customFormat="1" x14ac:dyDescent="0.25">
      <c r="B26" s="8" t="s">
        <v>6</v>
      </c>
      <c r="C26" s="97">
        <v>0.52704861111111145</v>
      </c>
      <c r="D26" s="95">
        <f t="shared" si="1"/>
        <v>0.22320527022655326</v>
      </c>
      <c r="E26" s="97">
        <v>5.4398148148148166E-3</v>
      </c>
      <c r="F26" s="95">
        <f t="shared" si="0"/>
        <v>1.7689788851669247E-2</v>
      </c>
      <c r="G26" s="97">
        <f t="shared" si="2"/>
        <v>0.53248842592592627</v>
      </c>
      <c r="H26" s="96">
        <f t="shared" si="3"/>
        <v>0.19952468308591717</v>
      </c>
    </row>
    <row r="27" spans="2:8" s="1" customFormat="1" x14ac:dyDescent="0.25">
      <c r="B27" s="8" t="s">
        <v>101</v>
      </c>
      <c r="C27" s="97">
        <v>0.25974537037037049</v>
      </c>
      <c r="D27" s="95">
        <f t="shared" si="1"/>
        <v>0.1100022547472233</v>
      </c>
      <c r="E27" s="97"/>
      <c r="F27" s="95"/>
      <c r="G27" s="97">
        <f t="shared" si="2"/>
        <v>0.25974537037037049</v>
      </c>
      <c r="H27" s="96">
        <f t="shared" si="3"/>
        <v>9.7327209724914737E-2</v>
      </c>
    </row>
    <row r="28" spans="2:8" s="1" customFormat="1" x14ac:dyDescent="0.25">
      <c r="B28" s="36" t="s">
        <v>17</v>
      </c>
      <c r="C28" s="107"/>
      <c r="D28" s="95"/>
      <c r="E28" s="107"/>
      <c r="F28" s="95"/>
      <c r="G28" s="97"/>
      <c r="H28" s="96"/>
    </row>
    <row r="29" spans="2:8" s="1" customFormat="1" x14ac:dyDescent="0.25">
      <c r="B29" s="8"/>
      <c r="C29" s="98"/>
      <c r="D29" s="109"/>
      <c r="E29" s="98"/>
      <c r="F29" s="98"/>
      <c r="G29" s="98"/>
      <c r="H29" s="99"/>
    </row>
    <row r="30" spans="2:8" s="1" customFormat="1" x14ac:dyDescent="0.25">
      <c r="B30" s="37" t="s">
        <v>29</v>
      </c>
      <c r="C30" s="110">
        <f>SUM(C7:C28)</f>
        <v>2.3612731481481477</v>
      </c>
      <c r="D30" s="111">
        <f t="shared" ref="D30:H30" si="4">SUM(D7:D28)</f>
        <v>0.99999999999999978</v>
      </c>
      <c r="E30" s="110">
        <f>SUM(E7:E28)</f>
        <v>0.30751157407407403</v>
      </c>
      <c r="F30" s="111">
        <f>SUM(F7:F28)</f>
        <v>0.99999999999999967</v>
      </c>
      <c r="G30" s="110">
        <f t="shared" si="4"/>
        <v>2.6687847222222216</v>
      </c>
      <c r="H30" s="112">
        <f t="shared" si="4"/>
        <v>0.99999999999999989</v>
      </c>
    </row>
    <row r="31" spans="2:8" s="1" customFormat="1" ht="66" customHeight="1" thickBot="1" x14ac:dyDescent="0.3">
      <c r="B31" s="159" t="s">
        <v>39</v>
      </c>
      <c r="C31" s="160"/>
      <c r="D31" s="160"/>
      <c r="E31" s="160"/>
      <c r="F31" s="160"/>
      <c r="G31" s="160"/>
      <c r="H31" s="161"/>
    </row>
    <row r="32" spans="2:8" s="1" customFormat="1" x14ac:dyDescent="0.25">
      <c r="C32" s="35"/>
      <c r="D32" s="35"/>
      <c r="E32" s="35"/>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&amp;R10</oddHeader>
  </headerFooter>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0"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90" t="s">
        <v>104</v>
      </c>
      <c r="C3" s="191"/>
      <c r="D3" s="191"/>
      <c r="E3" s="191"/>
      <c r="F3" s="191"/>
      <c r="G3" s="191"/>
      <c r="H3" s="191"/>
      <c r="I3" s="191"/>
      <c r="J3" s="191"/>
      <c r="K3" s="192"/>
    </row>
    <row r="4" spans="2:11" x14ac:dyDescent="0.25">
      <c r="B4" s="193" t="s">
        <v>133</v>
      </c>
      <c r="C4" s="194"/>
      <c r="D4" s="194"/>
      <c r="E4" s="194"/>
      <c r="F4" s="194"/>
      <c r="G4" s="194"/>
      <c r="H4" s="194"/>
      <c r="I4" s="194"/>
      <c r="J4" s="194"/>
      <c r="K4" s="195"/>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v>1.5972222222222221E-3</v>
      </c>
      <c r="E7" s="84"/>
      <c r="F7" s="84"/>
      <c r="G7" s="84"/>
      <c r="H7" s="84"/>
      <c r="I7" s="84"/>
      <c r="J7" s="84"/>
      <c r="K7" s="86">
        <f t="shared" ref="K7:K27" si="0">C7+D7+E7+F7+G7+H7+I7+J7</f>
        <v>1.5972222222222221E-3</v>
      </c>
    </row>
    <row r="8" spans="2:11" x14ac:dyDescent="0.25">
      <c r="B8" s="8" t="s">
        <v>13</v>
      </c>
      <c r="C8" s="84"/>
      <c r="D8" s="84">
        <v>3.8078703703703703E-3</v>
      </c>
      <c r="E8" s="84"/>
      <c r="F8" s="84"/>
      <c r="G8" s="84"/>
      <c r="H8" s="84"/>
      <c r="I8" s="84"/>
      <c r="J8" s="84"/>
      <c r="K8" s="86">
        <f t="shared" si="0"/>
        <v>3.8078703703703703E-3</v>
      </c>
    </row>
    <row r="9" spans="2:11" x14ac:dyDescent="0.25">
      <c r="B9" s="8" t="s">
        <v>0</v>
      </c>
      <c r="C9" s="84"/>
      <c r="D9" s="84">
        <v>6.2615740740740739E-3</v>
      </c>
      <c r="E9" s="84"/>
      <c r="F9" s="84">
        <v>1.0497685185185185E-2</v>
      </c>
      <c r="G9" s="84"/>
      <c r="H9" s="84"/>
      <c r="I9" s="84"/>
      <c r="J9" s="84"/>
      <c r="K9" s="86">
        <f t="shared" si="0"/>
        <v>1.6759259259259258E-2</v>
      </c>
    </row>
    <row r="10" spans="2:11" x14ac:dyDescent="0.25">
      <c r="B10" s="8" t="s">
        <v>8</v>
      </c>
      <c r="C10" s="84"/>
      <c r="D10" s="84">
        <v>6.9537037037037022E-2</v>
      </c>
      <c r="E10" s="84"/>
      <c r="F10" s="84"/>
      <c r="G10" s="84"/>
      <c r="H10" s="84"/>
      <c r="I10" s="84"/>
      <c r="J10" s="84"/>
      <c r="K10" s="86">
        <f t="shared" si="0"/>
        <v>6.9537037037037022E-2</v>
      </c>
    </row>
    <row r="11" spans="2:11" x14ac:dyDescent="0.25">
      <c r="B11" s="8" t="s">
        <v>26</v>
      </c>
      <c r="C11" s="84"/>
      <c r="D11" s="84">
        <v>8.9120370370370373E-4</v>
      </c>
      <c r="E11" s="84"/>
      <c r="F11" s="84"/>
      <c r="G11" s="84"/>
      <c r="H11" s="84"/>
      <c r="I11" s="84"/>
      <c r="J11" s="84"/>
      <c r="K11" s="86">
        <f t="shared" si="0"/>
        <v>8.9120370370370373E-4</v>
      </c>
    </row>
    <row r="12" spans="2:11" x14ac:dyDescent="0.25">
      <c r="B12" s="8" t="s">
        <v>3</v>
      </c>
      <c r="C12" s="84"/>
      <c r="D12" s="84">
        <v>3.6226851851851854E-3</v>
      </c>
      <c r="E12" s="84"/>
      <c r="F12" s="84">
        <v>1.4131944444444445E-2</v>
      </c>
      <c r="G12" s="84"/>
      <c r="H12" s="84"/>
      <c r="I12" s="84"/>
      <c r="J12" s="84"/>
      <c r="K12" s="86">
        <f t="shared" si="0"/>
        <v>1.7754629629629631E-2</v>
      </c>
    </row>
    <row r="13" spans="2:11" x14ac:dyDescent="0.25">
      <c r="B13" s="8" t="s">
        <v>7</v>
      </c>
      <c r="C13" s="84"/>
      <c r="D13" s="84">
        <v>4.6990740740740743E-3</v>
      </c>
      <c r="E13" s="84"/>
      <c r="F13" s="84"/>
      <c r="G13" s="84"/>
      <c r="H13" s="84"/>
      <c r="I13" s="84"/>
      <c r="J13" s="84"/>
      <c r="K13" s="86">
        <f t="shared" si="0"/>
        <v>4.6990740740740743E-3</v>
      </c>
    </row>
    <row r="14" spans="2:11" x14ac:dyDescent="0.25">
      <c r="B14" s="8" t="s">
        <v>2</v>
      </c>
      <c r="C14" s="84"/>
      <c r="D14" s="84">
        <v>5.5439814814814813E-3</v>
      </c>
      <c r="E14" s="84"/>
      <c r="F14" s="84"/>
      <c r="G14" s="84"/>
      <c r="H14" s="84"/>
      <c r="I14" s="84"/>
      <c r="J14" s="84"/>
      <c r="K14" s="86">
        <f t="shared" si="0"/>
        <v>5.5439814814814813E-3</v>
      </c>
    </row>
    <row r="15" spans="2:11" x14ac:dyDescent="0.25">
      <c r="B15" s="8" t="s">
        <v>9</v>
      </c>
      <c r="C15" s="84"/>
      <c r="D15" s="84">
        <v>6.7592592592592591E-3</v>
      </c>
      <c r="E15" s="84"/>
      <c r="F15" s="84">
        <v>4.1319444444444442E-3</v>
      </c>
      <c r="G15" s="84"/>
      <c r="H15" s="84"/>
      <c r="I15" s="84"/>
      <c r="J15" s="84"/>
      <c r="K15" s="86">
        <f t="shared" si="0"/>
        <v>1.0891203703703703E-2</v>
      </c>
    </row>
    <row r="16" spans="2:11" x14ac:dyDescent="0.25">
      <c r="B16" s="8" t="s">
        <v>1</v>
      </c>
      <c r="C16" s="84"/>
      <c r="D16" s="84">
        <v>1.0300925925925925E-2</v>
      </c>
      <c r="E16" s="84"/>
      <c r="F16" s="84"/>
      <c r="G16" s="84"/>
      <c r="H16" s="84"/>
      <c r="I16" s="84"/>
      <c r="J16" s="84"/>
      <c r="K16" s="86">
        <f t="shared" si="0"/>
        <v>1.0300925925925925E-2</v>
      </c>
    </row>
    <row r="17" spans="2:11" x14ac:dyDescent="0.25">
      <c r="B17" s="8" t="s">
        <v>27</v>
      </c>
      <c r="C17" s="84"/>
      <c r="D17" s="84">
        <v>4.4317129629629623E-2</v>
      </c>
      <c r="E17" s="84"/>
      <c r="F17" s="84">
        <v>7.5347222222222222E-3</v>
      </c>
      <c r="G17" s="84"/>
      <c r="H17" s="84"/>
      <c r="I17" s="84"/>
      <c r="J17" s="84"/>
      <c r="K17" s="86">
        <f t="shared" si="0"/>
        <v>5.1851851851851843E-2</v>
      </c>
    </row>
    <row r="18" spans="2:11" x14ac:dyDescent="0.25">
      <c r="B18" s="8" t="s">
        <v>16</v>
      </c>
      <c r="C18" s="84"/>
      <c r="D18" s="84"/>
      <c r="E18" s="84"/>
      <c r="F18" s="84"/>
      <c r="G18" s="84"/>
      <c r="H18" s="84"/>
      <c r="I18" s="84"/>
      <c r="J18" s="84"/>
      <c r="K18" s="86"/>
    </row>
    <row r="19" spans="2:11" x14ac:dyDescent="0.25">
      <c r="B19" s="8" t="s">
        <v>4</v>
      </c>
      <c r="C19" s="84"/>
      <c r="D19" s="84">
        <v>6.4236111111111117E-3</v>
      </c>
      <c r="E19" s="84"/>
      <c r="F19" s="84"/>
      <c r="G19" s="84"/>
      <c r="H19" s="84"/>
      <c r="I19" s="84"/>
      <c r="J19" s="84"/>
      <c r="K19" s="86">
        <f t="shared" si="0"/>
        <v>6.4236111111111117E-3</v>
      </c>
    </row>
    <row r="20" spans="2:11" x14ac:dyDescent="0.25">
      <c r="B20" s="8" t="s">
        <v>14</v>
      </c>
      <c r="C20" s="84"/>
      <c r="D20" s="84">
        <v>1.8148148148148146E-2</v>
      </c>
      <c r="E20" s="84"/>
      <c r="F20" s="84"/>
      <c r="G20" s="84"/>
      <c r="H20" s="84"/>
      <c r="I20" s="84"/>
      <c r="J20" s="84"/>
      <c r="K20" s="86">
        <f t="shared" si="0"/>
        <v>1.8148148148148146E-2</v>
      </c>
    </row>
    <row r="21" spans="2:11" x14ac:dyDescent="0.25">
      <c r="B21" s="8" t="s">
        <v>11</v>
      </c>
      <c r="C21" s="84"/>
      <c r="D21" s="84">
        <v>5.5532407407407412E-2</v>
      </c>
      <c r="E21" s="84"/>
      <c r="F21" s="84">
        <v>4.474537037037038E-2</v>
      </c>
      <c r="G21" s="84"/>
      <c r="H21" s="84"/>
      <c r="I21" s="84"/>
      <c r="J21" s="84"/>
      <c r="K21" s="86">
        <f t="shared" si="0"/>
        <v>0.1002777777777778</v>
      </c>
    </row>
    <row r="22" spans="2:11" x14ac:dyDescent="0.25">
      <c r="B22" s="8" t="s">
        <v>15</v>
      </c>
      <c r="C22" s="84"/>
      <c r="D22" s="84">
        <v>3.0393518518518518E-2</v>
      </c>
      <c r="E22" s="84"/>
      <c r="F22" s="84"/>
      <c r="G22" s="84"/>
      <c r="H22" s="84"/>
      <c r="I22" s="84"/>
      <c r="J22" s="84"/>
      <c r="K22" s="86">
        <f t="shared" si="0"/>
        <v>3.0393518518518518E-2</v>
      </c>
    </row>
    <row r="23" spans="2:11" x14ac:dyDescent="0.25">
      <c r="B23" s="8" t="s">
        <v>91</v>
      </c>
      <c r="C23" s="84"/>
      <c r="D23" s="84">
        <v>0.14842592592592593</v>
      </c>
      <c r="E23" s="84"/>
      <c r="F23" s="84">
        <v>5.2083333333333336E-2</v>
      </c>
      <c r="G23" s="84"/>
      <c r="H23" s="84"/>
      <c r="I23" s="84"/>
      <c r="J23" s="84"/>
      <c r="K23" s="86">
        <f t="shared" si="0"/>
        <v>0.20050925925925928</v>
      </c>
    </row>
    <row r="24" spans="2:11" x14ac:dyDescent="0.25">
      <c r="B24" s="8" t="s">
        <v>12</v>
      </c>
      <c r="C24" s="87"/>
      <c r="D24" s="84">
        <v>1.40625E-2</v>
      </c>
      <c r="E24" s="84"/>
      <c r="F24" s="84">
        <v>0.30915509259259255</v>
      </c>
      <c r="G24" s="84"/>
      <c r="H24" s="84"/>
      <c r="I24" s="84"/>
      <c r="J24" s="84"/>
      <c r="K24" s="86">
        <f t="shared" si="0"/>
        <v>0.32321759259259253</v>
      </c>
    </row>
    <row r="25" spans="2:11" x14ac:dyDescent="0.25">
      <c r="B25" s="8" t="s">
        <v>5</v>
      </c>
      <c r="C25" s="43"/>
      <c r="D25" s="84"/>
      <c r="E25" s="84"/>
      <c r="F25" s="84">
        <v>1.3298611111111112E-2</v>
      </c>
      <c r="G25" s="84"/>
      <c r="H25" s="84"/>
      <c r="I25" s="84"/>
      <c r="J25" s="84"/>
      <c r="K25" s="86">
        <f t="shared" si="0"/>
        <v>1.3298611111111112E-2</v>
      </c>
    </row>
    <row r="26" spans="2:11" x14ac:dyDescent="0.25">
      <c r="B26" s="8" t="s">
        <v>6</v>
      </c>
      <c r="C26" s="84"/>
      <c r="D26" s="84"/>
      <c r="E26" s="84"/>
      <c r="F26" s="84"/>
      <c r="G26" s="84"/>
      <c r="H26" s="84"/>
      <c r="I26" s="84"/>
      <c r="J26" s="84"/>
      <c r="K26" s="86"/>
    </row>
    <row r="27" spans="2:11" x14ac:dyDescent="0.25">
      <c r="B27" s="8" t="s">
        <v>101</v>
      </c>
      <c r="C27" s="84"/>
      <c r="D27" s="84">
        <v>1.701388888888889E-3</v>
      </c>
      <c r="E27" s="84"/>
      <c r="F27" s="84"/>
      <c r="G27" s="84"/>
      <c r="H27" s="84"/>
      <c r="I27" s="84"/>
      <c r="J27" s="84"/>
      <c r="K27" s="86">
        <f t="shared" si="0"/>
        <v>1.701388888888889E-3</v>
      </c>
    </row>
    <row r="28" spans="2:11" x14ac:dyDescent="0.25">
      <c r="B28" s="8" t="s">
        <v>17</v>
      </c>
      <c r="C28" s="84"/>
      <c r="D28" s="84"/>
      <c r="E28" s="84"/>
      <c r="F28" s="84"/>
      <c r="G28" s="84"/>
      <c r="H28" s="84"/>
      <c r="I28" s="84"/>
      <c r="J28" s="84"/>
      <c r="K28" s="86"/>
    </row>
    <row r="29" spans="2:11" x14ac:dyDescent="0.25">
      <c r="B29" s="8"/>
      <c r="C29" s="88"/>
      <c r="D29" s="88"/>
      <c r="E29" s="89"/>
      <c r="F29" s="88"/>
      <c r="G29" s="89"/>
      <c r="H29" s="89"/>
      <c r="I29" s="88"/>
      <c r="J29" s="88"/>
      <c r="K29" s="86"/>
    </row>
    <row r="30" spans="2:11" x14ac:dyDescent="0.25">
      <c r="B30" s="53" t="s">
        <v>29</v>
      </c>
      <c r="C30" s="90"/>
      <c r="D30" s="90">
        <f>SUM(D7:D28)</f>
        <v>0.4320254629629629</v>
      </c>
      <c r="E30" s="90"/>
      <c r="F30" s="90">
        <f t="shared" ref="F30:G30" si="1">SUM(F7:F28)</f>
        <v>0.45557870370370374</v>
      </c>
      <c r="G30" s="90"/>
      <c r="H30" s="90"/>
      <c r="I30" s="90"/>
      <c r="J30" s="90"/>
      <c r="K30" s="91">
        <f>SUM(K7:K28)</f>
        <v>0.88760416666666664</v>
      </c>
    </row>
    <row r="31" spans="2:11" x14ac:dyDescent="0.25">
      <c r="B31" s="53"/>
      <c r="C31" s="52"/>
      <c r="D31" s="52"/>
      <c r="E31" s="51"/>
      <c r="F31" s="51"/>
      <c r="G31" s="51"/>
      <c r="H31" s="51"/>
      <c r="I31" s="52"/>
      <c r="J31" s="52"/>
      <c r="K31" s="48"/>
    </row>
    <row r="32" spans="2:11" ht="66" customHeight="1" thickBot="1" x14ac:dyDescent="0.3">
      <c r="B32" s="226" t="s">
        <v>82</v>
      </c>
      <c r="C32" s="227"/>
      <c r="D32" s="227"/>
      <c r="E32" s="227"/>
      <c r="F32" s="227"/>
      <c r="G32" s="227"/>
      <c r="H32" s="227"/>
      <c r="I32" s="227"/>
      <c r="J32" s="227"/>
      <c r="K32" s="22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&amp;R46</oddHeader>
  </headerFooter>
  <rowBreaks count="1" manualBreakCount="1">
    <brk id="32"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09" zoomScaleNormal="109" zoomScaleSheetLayoutView="100" zoomScalePageLayoutView="109" workbookViewId="0">
      <selection activeCell="H22" sqref="H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90" t="s">
        <v>105</v>
      </c>
      <c r="C3" s="191"/>
      <c r="D3" s="191"/>
      <c r="E3" s="191"/>
      <c r="F3" s="191"/>
      <c r="G3" s="191"/>
      <c r="H3" s="191"/>
      <c r="I3" s="191"/>
      <c r="J3" s="191"/>
      <c r="K3" s="192"/>
    </row>
    <row r="4" spans="2:11" x14ac:dyDescent="0.25">
      <c r="B4" s="193" t="s">
        <v>133</v>
      </c>
      <c r="C4" s="194"/>
      <c r="D4" s="194"/>
      <c r="E4" s="194"/>
      <c r="F4" s="194"/>
      <c r="G4" s="194"/>
      <c r="H4" s="194"/>
      <c r="I4" s="194"/>
      <c r="J4" s="194"/>
      <c r="K4" s="195"/>
    </row>
    <row r="5" spans="2:11" x14ac:dyDescent="0.25">
      <c r="B5" s="156"/>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v>6.215277777777777E-3</v>
      </c>
      <c r="D7" s="84"/>
      <c r="E7" s="84"/>
      <c r="F7" s="84">
        <v>4.5717592592592589E-3</v>
      </c>
      <c r="G7" s="84"/>
      <c r="H7" s="84"/>
      <c r="I7" s="84"/>
      <c r="J7" s="84"/>
      <c r="K7" s="86">
        <f t="shared" ref="K7:K28" si="0">SUM(C7:J7)</f>
        <v>1.0787037037037036E-2</v>
      </c>
    </row>
    <row r="8" spans="2:11" x14ac:dyDescent="0.25">
      <c r="B8" s="8" t="s">
        <v>13</v>
      </c>
      <c r="C8" s="84"/>
      <c r="D8" s="84"/>
      <c r="E8" s="84">
        <v>4.9305555555555561E-3</v>
      </c>
      <c r="F8" s="84"/>
      <c r="G8" s="84">
        <v>1.7361111111111112E-4</v>
      </c>
      <c r="H8" s="84"/>
      <c r="I8" s="84"/>
      <c r="J8" s="84"/>
      <c r="K8" s="86">
        <f t="shared" si="0"/>
        <v>5.1041666666666674E-3</v>
      </c>
    </row>
    <row r="9" spans="2:11" x14ac:dyDescent="0.25">
      <c r="B9" s="8" t="s">
        <v>0</v>
      </c>
      <c r="C9" s="84">
        <v>8.0324074074074076E-2</v>
      </c>
      <c r="D9" s="84"/>
      <c r="E9" s="84">
        <v>3.483796296296296E-3</v>
      </c>
      <c r="F9" s="84">
        <v>8.8425925925925929E-3</v>
      </c>
      <c r="G9" s="84">
        <v>5.1504629629629635E-3</v>
      </c>
      <c r="H9" s="84">
        <v>3.0162037037037046E-2</v>
      </c>
      <c r="I9" s="84"/>
      <c r="J9" s="84"/>
      <c r="K9" s="86">
        <f t="shared" si="0"/>
        <v>0.12796296296296297</v>
      </c>
    </row>
    <row r="10" spans="2:11" x14ac:dyDescent="0.25">
      <c r="B10" s="8" t="s">
        <v>8</v>
      </c>
      <c r="C10" s="84">
        <v>1.6562500000000001E-2</v>
      </c>
      <c r="D10" s="84"/>
      <c r="E10" s="84">
        <v>4.7916666666666663E-3</v>
      </c>
      <c r="F10" s="84">
        <v>2.0023148148148148E-3</v>
      </c>
      <c r="G10" s="84"/>
      <c r="H10" s="84">
        <v>4.664351851851851E-3</v>
      </c>
      <c r="I10" s="84"/>
      <c r="J10" s="84"/>
      <c r="K10" s="86">
        <f t="shared" si="0"/>
        <v>2.8020833333333332E-2</v>
      </c>
    </row>
    <row r="11" spans="2:11" x14ac:dyDescent="0.25">
      <c r="B11" s="8" t="s">
        <v>26</v>
      </c>
      <c r="C11" s="84">
        <v>2.8935185185185184E-4</v>
      </c>
      <c r="D11" s="84"/>
      <c r="E11" s="84"/>
      <c r="F11" s="84"/>
      <c r="G11" s="84">
        <v>4.5138888888888892E-4</v>
      </c>
      <c r="H11" s="84"/>
      <c r="I11" s="84"/>
      <c r="J11" s="84"/>
      <c r="K11" s="86">
        <f t="shared" si="0"/>
        <v>7.4074074074074081E-4</v>
      </c>
    </row>
    <row r="12" spans="2:11" x14ac:dyDescent="0.25">
      <c r="B12" s="8" t="s">
        <v>3</v>
      </c>
      <c r="C12" s="84">
        <v>0.11063657407407403</v>
      </c>
      <c r="D12" s="84">
        <v>2.2291666666666668E-2</v>
      </c>
      <c r="E12" s="84">
        <v>9.6412037037037039E-3</v>
      </c>
      <c r="F12" s="84">
        <v>9.7800925925925937E-3</v>
      </c>
      <c r="G12" s="84">
        <v>1.5752314814814816E-2</v>
      </c>
      <c r="H12" s="84">
        <v>7.8472222222222224E-3</v>
      </c>
      <c r="I12" s="84"/>
      <c r="J12" s="84"/>
      <c r="K12" s="86">
        <f t="shared" si="0"/>
        <v>0.17594907407407404</v>
      </c>
    </row>
    <row r="13" spans="2:11" x14ac:dyDescent="0.25">
      <c r="B13" s="8" t="s">
        <v>7</v>
      </c>
      <c r="C13" s="84">
        <v>3.7870370370370374E-2</v>
      </c>
      <c r="D13" s="84">
        <v>1.278935185185185E-2</v>
      </c>
      <c r="E13" s="84">
        <v>5.0810185185185174E-2</v>
      </c>
      <c r="F13" s="84"/>
      <c r="G13" s="84">
        <v>7.3611111111111117E-3</v>
      </c>
      <c r="H13" s="84">
        <v>1.7824074074074072E-3</v>
      </c>
      <c r="I13" s="84"/>
      <c r="J13" s="84"/>
      <c r="K13" s="86">
        <f t="shared" si="0"/>
        <v>0.11061342592592592</v>
      </c>
    </row>
    <row r="14" spans="2:11" x14ac:dyDescent="0.25">
      <c r="B14" s="8" t="s">
        <v>2</v>
      </c>
      <c r="C14" s="84">
        <v>4.3981481481481486E-4</v>
      </c>
      <c r="D14" s="84">
        <v>5.1851851851851859E-3</v>
      </c>
      <c r="E14" s="84">
        <v>1.8668981481481481E-2</v>
      </c>
      <c r="F14" s="84">
        <v>7.3263888888888892E-3</v>
      </c>
      <c r="G14" s="84"/>
      <c r="H14" s="84">
        <v>2.1875000000000002E-3</v>
      </c>
      <c r="I14" s="84"/>
      <c r="J14" s="84"/>
      <c r="K14" s="86">
        <f t="shared" si="0"/>
        <v>3.380787037037037E-2</v>
      </c>
    </row>
    <row r="15" spans="2:11" x14ac:dyDescent="0.25">
      <c r="B15" s="8" t="s">
        <v>9</v>
      </c>
      <c r="C15" s="84"/>
      <c r="D15" s="84"/>
      <c r="E15" s="84">
        <v>1.9745370370370371E-2</v>
      </c>
      <c r="F15" s="84"/>
      <c r="G15" s="84"/>
      <c r="H15" s="84">
        <v>9.0856481481481483E-3</v>
      </c>
      <c r="I15" s="84"/>
      <c r="J15" s="84"/>
      <c r="K15" s="86">
        <f t="shared" si="0"/>
        <v>2.883101851851852E-2</v>
      </c>
    </row>
    <row r="16" spans="2:11" x14ac:dyDescent="0.25">
      <c r="B16" s="8" t="s">
        <v>1</v>
      </c>
      <c r="C16" s="84">
        <v>2.5462962962962961E-4</v>
      </c>
      <c r="D16" s="84">
        <v>5.6944444444444447E-3</v>
      </c>
      <c r="E16" s="84">
        <v>6.5972222222222213E-4</v>
      </c>
      <c r="F16" s="84"/>
      <c r="G16" s="84">
        <v>5.1504629629629626E-3</v>
      </c>
      <c r="H16" s="84"/>
      <c r="I16" s="84"/>
      <c r="J16" s="84"/>
      <c r="K16" s="86">
        <f t="shared" si="0"/>
        <v>1.1759259259259259E-2</v>
      </c>
    </row>
    <row r="17" spans="2:11" x14ac:dyDescent="0.25">
      <c r="B17" s="8" t="s">
        <v>27</v>
      </c>
      <c r="C17" s="84">
        <v>1.320601851851852E-2</v>
      </c>
      <c r="D17" s="84">
        <v>1.4201388888888888E-2</v>
      </c>
      <c r="E17" s="84">
        <v>1.3391203703703702E-2</v>
      </c>
      <c r="F17" s="84">
        <v>2.4305555555555556E-3</v>
      </c>
      <c r="G17" s="84">
        <v>8.6342592592592582E-3</v>
      </c>
      <c r="H17" s="84">
        <v>7.8703703703703705E-4</v>
      </c>
      <c r="I17" s="84"/>
      <c r="J17" s="84"/>
      <c r="K17" s="86">
        <f t="shared" si="0"/>
        <v>5.2650462962962961E-2</v>
      </c>
    </row>
    <row r="18" spans="2:11" x14ac:dyDescent="0.25">
      <c r="B18" s="8" t="s">
        <v>16</v>
      </c>
      <c r="C18" s="84"/>
      <c r="D18" s="84"/>
      <c r="E18" s="84"/>
      <c r="F18" s="84"/>
      <c r="G18" s="84"/>
      <c r="H18" s="84"/>
      <c r="I18" s="84"/>
      <c r="J18" s="84"/>
      <c r="K18" s="86"/>
    </row>
    <row r="19" spans="2:11" x14ac:dyDescent="0.25">
      <c r="B19" s="8" t="s">
        <v>4</v>
      </c>
      <c r="C19" s="84">
        <v>9.9652777777777778E-3</v>
      </c>
      <c r="D19" s="84">
        <v>1.2129629629629629E-2</v>
      </c>
      <c r="E19" s="84">
        <v>1.2187500000000002E-2</v>
      </c>
      <c r="F19" s="84">
        <v>6.5856481481481478E-3</v>
      </c>
      <c r="G19" s="84">
        <v>7.7083333333333327E-3</v>
      </c>
      <c r="H19" s="84">
        <v>7.8703703703703705E-4</v>
      </c>
      <c r="I19" s="84"/>
      <c r="J19" s="84"/>
      <c r="K19" s="86">
        <f t="shared" si="0"/>
        <v>4.9363425925925922E-2</v>
      </c>
    </row>
    <row r="20" spans="2:11" x14ac:dyDescent="0.25">
      <c r="B20" s="8" t="s">
        <v>14</v>
      </c>
      <c r="C20" s="84">
        <v>3.3564814814814812E-4</v>
      </c>
      <c r="D20" s="84">
        <v>6.8981481481481472E-3</v>
      </c>
      <c r="E20" s="84">
        <v>2.3564814814814813E-2</v>
      </c>
      <c r="F20" s="84">
        <v>3.3831018518518517E-2</v>
      </c>
      <c r="G20" s="84">
        <v>9.9884259259259249E-3</v>
      </c>
      <c r="H20" s="84">
        <v>2.615740740740741E-3</v>
      </c>
      <c r="I20" s="84"/>
      <c r="J20" s="84"/>
      <c r="K20" s="86">
        <f t="shared" si="0"/>
        <v>7.7233796296296287E-2</v>
      </c>
    </row>
    <row r="21" spans="2:11" x14ac:dyDescent="0.25">
      <c r="B21" s="8" t="s">
        <v>11</v>
      </c>
      <c r="C21" s="84">
        <v>2.2314814814814812E-2</v>
      </c>
      <c r="D21" s="84"/>
      <c r="E21" s="84">
        <v>2.1527777777777778E-3</v>
      </c>
      <c r="F21" s="84">
        <v>8.3113425925925938E-2</v>
      </c>
      <c r="G21" s="84">
        <v>3.8888888888888888E-3</v>
      </c>
      <c r="H21" s="84">
        <v>2.5462962962962961E-3</v>
      </c>
      <c r="I21" s="84"/>
      <c r="J21" s="84"/>
      <c r="K21" s="86">
        <f t="shared" si="0"/>
        <v>0.11401620370370372</v>
      </c>
    </row>
    <row r="22" spans="2:11" x14ac:dyDescent="0.25">
      <c r="B22" s="8" t="s">
        <v>15</v>
      </c>
      <c r="C22" s="84"/>
      <c r="D22" s="84"/>
      <c r="E22" s="84">
        <v>7.7893518518518511E-3</v>
      </c>
      <c r="F22" s="84">
        <v>3.2638888888888891E-3</v>
      </c>
      <c r="G22" s="84">
        <v>7.9861111111111105E-3</v>
      </c>
      <c r="H22" s="84">
        <v>6.6319444444444438E-3</v>
      </c>
      <c r="I22" s="84"/>
      <c r="J22" s="84"/>
      <c r="K22" s="86">
        <f t="shared" si="0"/>
        <v>2.5671296296296293E-2</v>
      </c>
    </row>
    <row r="23" spans="2:11" x14ac:dyDescent="0.25">
      <c r="B23" s="8" t="s">
        <v>91</v>
      </c>
      <c r="C23" s="84">
        <v>3.7152777777777778E-3</v>
      </c>
      <c r="D23" s="84">
        <v>1.8750000000000001E-3</v>
      </c>
      <c r="E23" s="84">
        <v>3.5231481481481482E-2</v>
      </c>
      <c r="F23" s="84">
        <v>5.5972222222222222E-2</v>
      </c>
      <c r="G23" s="84">
        <v>1.2442129629629629E-2</v>
      </c>
      <c r="H23" s="84">
        <v>2.164351851851852E-2</v>
      </c>
      <c r="I23" s="84"/>
      <c r="J23" s="84"/>
      <c r="K23" s="86">
        <f t="shared" si="0"/>
        <v>0.13087962962962962</v>
      </c>
    </row>
    <row r="24" spans="2:11" x14ac:dyDescent="0.25">
      <c r="B24" s="8" t="s">
        <v>12</v>
      </c>
      <c r="C24" s="84">
        <v>3.4027777777777776E-3</v>
      </c>
      <c r="D24" s="84"/>
      <c r="E24" s="84">
        <v>7.3148148148148148E-3</v>
      </c>
      <c r="F24" s="84"/>
      <c r="G24" s="84">
        <v>3.4722222222222224E-4</v>
      </c>
      <c r="H24" s="84"/>
      <c r="I24" s="84"/>
      <c r="J24" s="84"/>
      <c r="K24" s="86">
        <f t="shared" si="0"/>
        <v>1.1064814814814816E-2</v>
      </c>
    </row>
    <row r="25" spans="2:11" x14ac:dyDescent="0.25">
      <c r="B25" s="8" t="s">
        <v>5</v>
      </c>
      <c r="C25" s="84">
        <v>1.9328703703703704E-3</v>
      </c>
      <c r="D25" s="84"/>
      <c r="E25" s="84"/>
      <c r="F25" s="84"/>
      <c r="G25" s="84"/>
      <c r="H25" s="84"/>
      <c r="I25" s="84"/>
      <c r="J25" s="84"/>
      <c r="K25" s="86">
        <f t="shared" si="0"/>
        <v>1.9328703703703704E-3</v>
      </c>
    </row>
    <row r="26" spans="2:11" x14ac:dyDescent="0.25">
      <c r="B26" s="8" t="s">
        <v>6</v>
      </c>
      <c r="C26" s="84"/>
      <c r="D26" s="84"/>
      <c r="E26" s="84"/>
      <c r="F26" s="84"/>
      <c r="G26" s="84">
        <v>4.1203703703703706E-3</v>
      </c>
      <c r="H26" s="84"/>
      <c r="I26" s="84"/>
      <c r="J26" s="84"/>
      <c r="K26" s="86">
        <f t="shared" si="0"/>
        <v>4.1203703703703706E-3</v>
      </c>
    </row>
    <row r="27" spans="2:11" x14ac:dyDescent="0.25">
      <c r="B27" s="8" t="s">
        <v>101</v>
      </c>
      <c r="C27" s="84"/>
      <c r="D27" s="84"/>
      <c r="E27" s="84"/>
      <c r="F27" s="84"/>
      <c r="G27" s="84">
        <v>2.4074074074074076E-3</v>
      </c>
      <c r="H27" s="84"/>
      <c r="I27" s="84"/>
      <c r="J27" s="84"/>
      <c r="K27" s="86">
        <f t="shared" si="0"/>
        <v>2.4074074074074076E-3</v>
      </c>
    </row>
    <row r="28" spans="2:11" x14ac:dyDescent="0.25">
      <c r="B28" s="8" t="s">
        <v>17</v>
      </c>
      <c r="C28" s="84"/>
      <c r="D28" s="84"/>
      <c r="E28" s="84"/>
      <c r="F28" s="84"/>
      <c r="G28" s="84"/>
      <c r="H28" s="84"/>
      <c r="I28" s="84"/>
      <c r="J28" s="84"/>
      <c r="K28" s="86"/>
    </row>
    <row r="29" spans="2:11" x14ac:dyDescent="0.25">
      <c r="B29" s="8"/>
      <c r="C29" s="88"/>
      <c r="D29" s="88"/>
      <c r="E29" s="89"/>
      <c r="F29" s="89"/>
      <c r="G29" s="89"/>
      <c r="H29" s="89"/>
      <c r="I29" s="88"/>
      <c r="J29" s="88"/>
      <c r="K29" s="86"/>
    </row>
    <row r="30" spans="2:11" x14ac:dyDescent="0.25">
      <c r="B30" s="53" t="s">
        <v>29</v>
      </c>
      <c r="C30" s="90">
        <f>SUM(C7:C28)</f>
        <v>0.30746527777777766</v>
      </c>
      <c r="D30" s="90">
        <f t="shared" ref="D30:H30" si="1">SUM(D7:D28)</f>
        <v>8.1064814814814826E-2</v>
      </c>
      <c r="E30" s="90">
        <f t="shared" si="1"/>
        <v>0.21436342592592589</v>
      </c>
      <c r="F30" s="90">
        <f t="shared" si="1"/>
        <v>0.21771990740740743</v>
      </c>
      <c r="G30" s="90">
        <f t="shared" si="1"/>
        <v>9.1562500000000005E-2</v>
      </c>
      <c r="H30" s="90">
        <f t="shared" si="1"/>
        <v>9.0740740740740747E-2</v>
      </c>
      <c r="I30" s="90"/>
      <c r="J30" s="90"/>
      <c r="K30" s="91">
        <f>SUM(K7:K28)</f>
        <v>1.0029166666666665</v>
      </c>
    </row>
    <row r="31" spans="2:11" x14ac:dyDescent="0.25">
      <c r="B31" s="53"/>
      <c r="C31" s="52"/>
      <c r="D31" s="52"/>
      <c r="E31" s="51"/>
      <c r="F31" s="51"/>
      <c r="G31" s="51"/>
      <c r="H31" s="51"/>
      <c r="I31" s="52"/>
      <c r="J31" s="52"/>
      <c r="K31" s="48"/>
    </row>
    <row r="32" spans="2:11" ht="66" customHeight="1" thickBot="1" x14ac:dyDescent="0.3">
      <c r="B32" s="226" t="s">
        <v>82</v>
      </c>
      <c r="C32" s="227"/>
      <c r="D32" s="227"/>
      <c r="E32" s="227"/>
      <c r="F32" s="227"/>
      <c r="G32" s="227"/>
      <c r="H32" s="227"/>
      <c r="I32" s="227"/>
      <c r="J32" s="227"/>
      <c r="K32" s="22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&amp;R47</oddHeader>
  </headerFooter>
  <rowBreaks count="1" manualBreakCount="1">
    <brk id="32"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90" t="s">
        <v>106</v>
      </c>
      <c r="C3" s="191"/>
      <c r="D3" s="191"/>
      <c r="E3" s="191"/>
      <c r="F3" s="191"/>
      <c r="G3" s="191"/>
      <c r="H3" s="191"/>
      <c r="I3" s="191"/>
      <c r="J3" s="191"/>
      <c r="K3" s="192"/>
    </row>
    <row r="4" spans="2:11" x14ac:dyDescent="0.25">
      <c r="B4" s="193" t="s">
        <v>133</v>
      </c>
      <c r="C4" s="194"/>
      <c r="D4" s="194"/>
      <c r="E4" s="194"/>
      <c r="F4" s="194"/>
      <c r="G4" s="194"/>
      <c r="H4" s="194"/>
      <c r="I4" s="194"/>
      <c r="J4" s="194"/>
      <c r="K4" s="195"/>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4"/>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c r="K12" s="86"/>
    </row>
    <row r="13" spans="2:11" x14ac:dyDescent="0.25">
      <c r="B13" s="8" t="s">
        <v>7</v>
      </c>
      <c r="C13" s="84"/>
      <c r="D13" s="84"/>
      <c r="E13" s="84"/>
      <c r="F13" s="84"/>
      <c r="G13" s="84"/>
      <c r="H13" s="84"/>
      <c r="I13" s="84"/>
      <c r="J13" s="84"/>
      <c r="K13" s="86"/>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c r="D20" s="84"/>
      <c r="E20" s="84"/>
      <c r="F20" s="84"/>
      <c r="G20" s="84"/>
      <c r="H20" s="84"/>
      <c r="I20" s="84"/>
      <c r="J20" s="84"/>
      <c r="K20" s="86"/>
    </row>
    <row r="21" spans="2:11" x14ac:dyDescent="0.25">
      <c r="B21" s="8" t="s">
        <v>11</v>
      </c>
      <c r="C21" s="84"/>
      <c r="D21" s="84"/>
      <c r="E21" s="84"/>
      <c r="F21" s="84"/>
      <c r="G21" s="84"/>
      <c r="H21" s="84"/>
      <c r="I21" s="84"/>
      <c r="J21" s="84"/>
      <c r="K21" s="86"/>
    </row>
    <row r="22" spans="2:11" x14ac:dyDescent="0.25">
      <c r="B22" s="8" t="s">
        <v>15</v>
      </c>
      <c r="C22" s="84"/>
      <c r="D22" s="84"/>
      <c r="E22" s="84"/>
      <c r="F22" s="84"/>
      <c r="G22" s="84"/>
      <c r="H22" s="84"/>
      <c r="I22" s="84"/>
      <c r="J22" s="84"/>
      <c r="K22" s="86"/>
    </row>
    <row r="23" spans="2:11" x14ac:dyDescent="0.25">
      <c r="B23" s="8" t="s">
        <v>91</v>
      </c>
      <c r="C23" s="84"/>
      <c r="D23" s="84"/>
      <c r="E23" s="84"/>
      <c r="F23" s="84"/>
      <c r="G23" s="84"/>
      <c r="H23" s="84"/>
      <c r="I23" s="84"/>
      <c r="J23" s="84"/>
      <c r="K23" s="86"/>
    </row>
    <row r="24" spans="2:11" x14ac:dyDescent="0.25">
      <c r="B24" s="8" t="s">
        <v>12</v>
      </c>
      <c r="C24" s="84"/>
      <c r="D24" s="84"/>
      <c r="E24" s="84"/>
      <c r="F24" s="84"/>
      <c r="G24" s="84"/>
      <c r="H24" s="84"/>
      <c r="I24" s="84"/>
      <c r="J24" s="84"/>
      <c r="K24" s="86"/>
    </row>
    <row r="25" spans="2:11" x14ac:dyDescent="0.25">
      <c r="B25" s="8" t="s">
        <v>5</v>
      </c>
      <c r="C25" s="84"/>
      <c r="D25" s="84"/>
      <c r="E25" s="84"/>
      <c r="F25" s="84"/>
      <c r="G25" s="84"/>
      <c r="H25" s="84"/>
      <c r="I25" s="84"/>
      <c r="J25" s="84"/>
      <c r="K25" s="86"/>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8"/>
      <c r="C29" s="88"/>
      <c r="D29" s="88"/>
      <c r="E29" s="89"/>
      <c r="F29" s="89"/>
      <c r="G29" s="89"/>
      <c r="H29" s="89"/>
      <c r="I29" s="88"/>
      <c r="J29" s="88"/>
      <c r="K29" s="93"/>
    </row>
    <row r="30" spans="2:11" x14ac:dyDescent="0.25">
      <c r="B30" s="53" t="s">
        <v>29</v>
      </c>
      <c r="C30" s="90"/>
      <c r="D30" s="90"/>
      <c r="E30" s="90"/>
      <c r="F30" s="90"/>
      <c r="G30" s="90"/>
      <c r="H30" s="90"/>
      <c r="I30" s="90"/>
      <c r="J30" s="90"/>
      <c r="K30" s="91"/>
    </row>
    <row r="31" spans="2:11" x14ac:dyDescent="0.25">
      <c r="B31" s="53"/>
      <c r="C31" s="52"/>
      <c r="D31" s="52"/>
      <c r="E31" s="51"/>
      <c r="F31" s="51"/>
      <c r="G31" s="51"/>
      <c r="H31" s="51"/>
      <c r="I31" s="52"/>
      <c r="J31" s="52"/>
      <c r="K31" s="48"/>
    </row>
    <row r="32" spans="2:11" ht="66" customHeight="1" thickBot="1" x14ac:dyDescent="0.3">
      <c r="B32" s="226" t="s">
        <v>82</v>
      </c>
      <c r="C32" s="227"/>
      <c r="D32" s="227"/>
      <c r="E32" s="227"/>
      <c r="F32" s="227"/>
      <c r="G32" s="227"/>
      <c r="H32" s="227"/>
      <c r="I32" s="227"/>
      <c r="J32" s="227"/>
      <c r="K32" s="22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&amp;R48</oddHeader>
  </headerFooter>
  <rowBreaks count="1" manualBreakCount="1">
    <brk id="32"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90" t="s">
        <v>107</v>
      </c>
      <c r="C3" s="191"/>
      <c r="D3" s="191"/>
      <c r="E3" s="191"/>
      <c r="F3" s="191"/>
      <c r="G3" s="191"/>
      <c r="H3" s="191"/>
      <c r="I3" s="191"/>
      <c r="J3" s="191"/>
      <c r="K3" s="192"/>
    </row>
    <row r="4" spans="2:11" x14ac:dyDescent="0.25">
      <c r="B4" s="193" t="s">
        <v>133</v>
      </c>
      <c r="C4" s="194"/>
      <c r="D4" s="194"/>
      <c r="E4" s="194"/>
      <c r="F4" s="194"/>
      <c r="G4" s="194"/>
      <c r="H4" s="194"/>
      <c r="I4" s="194"/>
      <c r="J4" s="194"/>
      <c r="K4" s="195"/>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5"/>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c r="K12" s="86"/>
    </row>
    <row r="13" spans="2:11" x14ac:dyDescent="0.25">
      <c r="B13" s="8" t="s">
        <v>7</v>
      </c>
      <c r="C13" s="84"/>
      <c r="D13" s="84"/>
      <c r="E13" s="84"/>
      <c r="F13" s="84"/>
      <c r="G13" s="84"/>
      <c r="H13" s="84"/>
      <c r="I13" s="84"/>
      <c r="J13" s="84"/>
      <c r="K13" s="86"/>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c r="D20" s="84"/>
      <c r="E20" s="84"/>
      <c r="F20" s="84"/>
      <c r="G20" s="84"/>
      <c r="H20" s="84"/>
      <c r="I20" s="84"/>
      <c r="J20" s="84"/>
      <c r="K20" s="86"/>
    </row>
    <row r="21" spans="2:11" x14ac:dyDescent="0.25">
      <c r="B21" s="8" t="s">
        <v>11</v>
      </c>
      <c r="C21" s="84"/>
      <c r="D21" s="84"/>
      <c r="E21" s="84"/>
      <c r="F21" s="84"/>
      <c r="G21" s="84"/>
      <c r="H21" s="84"/>
      <c r="I21" s="84"/>
      <c r="J21" s="84"/>
      <c r="K21" s="86"/>
    </row>
    <row r="22" spans="2:11" x14ac:dyDescent="0.25">
      <c r="B22" s="8" t="s">
        <v>15</v>
      </c>
      <c r="C22" s="84"/>
      <c r="D22" s="84"/>
      <c r="E22" s="84"/>
      <c r="F22" s="84"/>
      <c r="G22" s="84"/>
      <c r="H22" s="84"/>
      <c r="I22" s="84"/>
      <c r="J22" s="84"/>
      <c r="K22" s="86"/>
    </row>
    <row r="23" spans="2:11" x14ac:dyDescent="0.25">
      <c r="B23" s="8" t="s">
        <v>91</v>
      </c>
      <c r="C23" s="84"/>
      <c r="D23" s="84"/>
      <c r="E23" s="84"/>
      <c r="F23" s="84"/>
      <c r="G23" s="84"/>
      <c r="H23" s="84"/>
      <c r="I23" s="84"/>
      <c r="J23" s="84"/>
      <c r="K23" s="86"/>
    </row>
    <row r="24" spans="2:11" x14ac:dyDescent="0.25">
      <c r="B24" s="8" t="s">
        <v>12</v>
      </c>
      <c r="C24" s="84"/>
      <c r="D24" s="84"/>
      <c r="E24" s="84"/>
      <c r="F24" s="84"/>
      <c r="G24" s="84"/>
      <c r="H24" s="84"/>
      <c r="I24" s="84"/>
      <c r="J24" s="84"/>
      <c r="K24" s="86"/>
    </row>
    <row r="25" spans="2:11" x14ac:dyDescent="0.25">
      <c r="B25" s="8" t="s">
        <v>5</v>
      </c>
      <c r="C25" s="84"/>
      <c r="D25" s="84"/>
      <c r="E25" s="84"/>
      <c r="F25" s="84"/>
      <c r="G25" s="84"/>
      <c r="H25" s="84"/>
      <c r="I25" s="84"/>
      <c r="J25" s="84"/>
      <c r="K25" s="86"/>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8"/>
      <c r="C29" s="88"/>
      <c r="D29" s="88"/>
      <c r="E29" s="89"/>
      <c r="F29" s="89"/>
      <c r="G29" s="89"/>
      <c r="H29" s="89"/>
      <c r="I29" s="88"/>
      <c r="J29" s="88"/>
      <c r="K29" s="93"/>
    </row>
    <row r="30" spans="2:11" x14ac:dyDescent="0.25">
      <c r="B30" s="53" t="s">
        <v>29</v>
      </c>
      <c r="C30" s="90"/>
      <c r="D30" s="90"/>
      <c r="E30" s="90"/>
      <c r="F30" s="90"/>
      <c r="G30" s="90"/>
      <c r="H30" s="90"/>
      <c r="I30" s="90"/>
      <c r="J30" s="84"/>
      <c r="K30" s="91"/>
    </row>
    <row r="31" spans="2:11" x14ac:dyDescent="0.25">
      <c r="B31" s="53"/>
      <c r="C31" s="52"/>
      <c r="D31" s="52"/>
      <c r="E31" s="51"/>
      <c r="F31" s="51"/>
      <c r="G31" s="51"/>
      <c r="H31" s="51"/>
      <c r="I31" s="52"/>
      <c r="J31" s="52"/>
      <c r="K31" s="48"/>
    </row>
    <row r="32" spans="2:11" ht="66" customHeight="1" thickBot="1" x14ac:dyDescent="0.3">
      <c r="B32" s="226" t="s">
        <v>82</v>
      </c>
      <c r="C32" s="227"/>
      <c r="D32" s="227"/>
      <c r="E32" s="227"/>
      <c r="F32" s="227"/>
      <c r="G32" s="227"/>
      <c r="H32" s="227"/>
      <c r="I32" s="227"/>
      <c r="J32" s="227"/>
      <c r="K32" s="22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&amp;R49</oddHeader>
  </headerFooter>
  <rowBreaks count="1" manualBreakCount="1">
    <brk id="32"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0"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90" t="s">
        <v>120</v>
      </c>
      <c r="C3" s="191"/>
      <c r="D3" s="191"/>
      <c r="E3" s="191"/>
      <c r="F3" s="191"/>
      <c r="G3" s="191"/>
      <c r="H3" s="191"/>
      <c r="I3" s="191"/>
      <c r="J3" s="191"/>
      <c r="K3" s="192"/>
    </row>
    <row r="4" spans="2:11" x14ac:dyDescent="0.25">
      <c r="B4" s="193" t="s">
        <v>133</v>
      </c>
      <c r="C4" s="194"/>
      <c r="D4" s="194"/>
      <c r="E4" s="194"/>
      <c r="F4" s="194"/>
      <c r="G4" s="194"/>
      <c r="H4" s="194"/>
      <c r="I4" s="194"/>
      <c r="J4" s="194"/>
      <c r="K4" s="195"/>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4"/>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c r="K12" s="86"/>
    </row>
    <row r="13" spans="2:11" x14ac:dyDescent="0.25">
      <c r="B13" s="8" t="s">
        <v>7</v>
      </c>
      <c r="C13" s="84"/>
      <c r="D13" s="84"/>
      <c r="E13" s="84"/>
      <c r="F13" s="84"/>
      <c r="G13" s="84"/>
      <c r="H13" s="84"/>
      <c r="I13" s="84"/>
      <c r="J13" s="84"/>
      <c r="K13" s="86"/>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c r="D20" s="84"/>
      <c r="E20" s="84"/>
      <c r="F20" s="84"/>
      <c r="G20" s="84"/>
      <c r="H20" s="84"/>
      <c r="I20" s="84"/>
      <c r="J20" s="84"/>
      <c r="K20" s="86"/>
    </row>
    <row r="21" spans="2:11" x14ac:dyDescent="0.25">
      <c r="B21" s="8" t="s">
        <v>11</v>
      </c>
      <c r="C21" s="84"/>
      <c r="D21" s="84"/>
      <c r="E21" s="84"/>
      <c r="F21" s="84"/>
      <c r="G21" s="84"/>
      <c r="H21" s="84"/>
      <c r="I21" s="84"/>
      <c r="J21" s="84"/>
      <c r="K21" s="86"/>
    </row>
    <row r="22" spans="2:11" x14ac:dyDescent="0.25">
      <c r="B22" s="8" t="s">
        <v>15</v>
      </c>
      <c r="C22" s="84"/>
      <c r="D22" s="84"/>
      <c r="E22" s="84"/>
      <c r="F22" s="84"/>
      <c r="G22" s="84"/>
      <c r="H22" s="84"/>
      <c r="I22" s="84"/>
      <c r="J22" s="84"/>
      <c r="K22" s="86"/>
    </row>
    <row r="23" spans="2:11" x14ac:dyDescent="0.25">
      <c r="B23" s="8" t="s">
        <v>91</v>
      </c>
      <c r="C23" s="84"/>
      <c r="D23" s="84"/>
      <c r="E23" s="84"/>
      <c r="F23" s="84"/>
      <c r="G23" s="84"/>
      <c r="H23" s="84"/>
      <c r="I23" s="84"/>
      <c r="J23" s="84"/>
      <c r="K23" s="86"/>
    </row>
    <row r="24" spans="2:11" x14ac:dyDescent="0.25">
      <c r="B24" s="8" t="s">
        <v>12</v>
      </c>
      <c r="C24" s="84"/>
      <c r="D24" s="84"/>
      <c r="E24" s="84"/>
      <c r="F24" s="84"/>
      <c r="G24" s="84"/>
      <c r="H24" s="84"/>
      <c r="I24" s="84"/>
      <c r="J24" s="84"/>
      <c r="K24" s="86"/>
    </row>
    <row r="25" spans="2:11" x14ac:dyDescent="0.25">
      <c r="B25" s="8" t="s">
        <v>5</v>
      </c>
      <c r="C25" s="84"/>
      <c r="D25" s="84"/>
      <c r="E25" s="84"/>
      <c r="F25" s="84"/>
      <c r="G25" s="84"/>
      <c r="H25" s="84"/>
      <c r="I25" s="84"/>
      <c r="J25" s="84"/>
      <c r="K25" s="86"/>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53"/>
      <c r="C29" s="88"/>
      <c r="D29" s="88"/>
      <c r="E29" s="89"/>
      <c r="F29" s="89"/>
      <c r="G29" s="88"/>
      <c r="H29" s="88"/>
      <c r="I29" s="88"/>
      <c r="J29" s="88"/>
      <c r="K29" s="93"/>
    </row>
    <row r="30" spans="2:11" x14ac:dyDescent="0.25">
      <c r="B30" s="53" t="s">
        <v>29</v>
      </c>
      <c r="C30" s="92"/>
      <c r="D30" s="92"/>
      <c r="E30" s="92"/>
      <c r="F30" s="92"/>
      <c r="G30" s="92"/>
      <c r="H30" s="92"/>
      <c r="I30" s="92"/>
      <c r="J30" s="90"/>
      <c r="K30" s="91"/>
    </row>
    <row r="31" spans="2:11" x14ac:dyDescent="0.25">
      <c r="B31" s="53"/>
      <c r="C31" s="52"/>
      <c r="D31" s="52"/>
      <c r="E31" s="51"/>
      <c r="F31" s="51"/>
      <c r="G31" s="51"/>
      <c r="H31" s="51"/>
      <c r="I31" s="52"/>
      <c r="J31" s="52"/>
      <c r="K31" s="48"/>
    </row>
    <row r="32" spans="2:11" ht="66" customHeight="1" thickBot="1" x14ac:dyDescent="0.3">
      <c r="B32" s="226" t="s">
        <v>82</v>
      </c>
      <c r="C32" s="227"/>
      <c r="D32" s="227"/>
      <c r="E32" s="227"/>
      <c r="F32" s="227"/>
      <c r="G32" s="227"/>
      <c r="H32" s="227"/>
      <c r="I32" s="227"/>
      <c r="J32" s="227"/>
      <c r="K32" s="22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&amp;R50</oddHeader>
  </headerFooter>
  <rowBreaks count="1" manualBreakCount="1">
    <brk id="32"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90" t="s">
        <v>119</v>
      </c>
      <c r="C3" s="191"/>
      <c r="D3" s="191"/>
      <c r="E3" s="191"/>
      <c r="F3" s="191"/>
      <c r="G3" s="191"/>
      <c r="H3" s="191"/>
      <c r="I3" s="191"/>
      <c r="J3" s="191"/>
      <c r="K3" s="192"/>
    </row>
    <row r="4" spans="2:11" x14ac:dyDescent="0.25">
      <c r="B4" s="193" t="s">
        <v>133</v>
      </c>
      <c r="C4" s="194"/>
      <c r="D4" s="194"/>
      <c r="E4" s="194"/>
      <c r="F4" s="194"/>
      <c r="G4" s="194"/>
      <c r="H4" s="194"/>
      <c r="I4" s="194"/>
      <c r="J4" s="194"/>
      <c r="K4" s="195"/>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v>2.5000000000000001E-3</v>
      </c>
      <c r="D7" s="84"/>
      <c r="E7" s="85"/>
      <c r="F7" s="84"/>
      <c r="G7" s="84"/>
      <c r="H7" s="84"/>
      <c r="I7" s="84"/>
      <c r="J7" s="84">
        <v>1.1921296296296296E-3</v>
      </c>
      <c r="K7" s="86">
        <f t="shared" ref="K7:K28" si="0">SUM(C7:J7)</f>
        <v>3.6921296296296294E-3</v>
      </c>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v>1.0416666666666664E-2</v>
      </c>
      <c r="K9" s="86">
        <f t="shared" si="0"/>
        <v>1.0416666666666664E-2</v>
      </c>
    </row>
    <row r="10" spans="2:11" x14ac:dyDescent="0.25">
      <c r="B10" s="8" t="s">
        <v>8</v>
      </c>
      <c r="C10" s="84"/>
      <c r="D10" s="84"/>
      <c r="E10" s="84"/>
      <c r="F10" s="84"/>
      <c r="G10" s="84"/>
      <c r="H10" s="84"/>
      <c r="I10" s="84"/>
      <c r="J10" s="84">
        <v>2.0833333333333335E-4</v>
      </c>
      <c r="K10" s="86">
        <f t="shared" si="0"/>
        <v>2.0833333333333335E-4</v>
      </c>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v>4.8611111111111112E-3</v>
      </c>
      <c r="K12" s="86">
        <f t="shared" si="0"/>
        <v>4.8611111111111112E-3</v>
      </c>
    </row>
    <row r="13" spans="2:11" x14ac:dyDescent="0.25">
      <c r="B13" s="8" t="s">
        <v>7</v>
      </c>
      <c r="C13" s="84">
        <v>1.7824074074074072E-3</v>
      </c>
      <c r="D13" s="84"/>
      <c r="E13" s="84"/>
      <c r="F13" s="84"/>
      <c r="G13" s="84"/>
      <c r="H13" s="84"/>
      <c r="I13" s="84"/>
      <c r="J13" s="84">
        <v>9.0277777777777784E-4</v>
      </c>
      <c r="K13" s="86">
        <f t="shared" si="0"/>
        <v>2.685185185185185E-3</v>
      </c>
    </row>
    <row r="14" spans="2:11" x14ac:dyDescent="0.25">
      <c r="B14" s="8" t="s">
        <v>2</v>
      </c>
      <c r="C14" s="84"/>
      <c r="D14" s="84"/>
      <c r="E14" s="84"/>
      <c r="F14" s="84"/>
      <c r="G14" s="84"/>
      <c r="H14" s="84"/>
      <c r="I14" s="84"/>
      <c r="J14" s="84">
        <v>1.2268518518518518E-3</v>
      </c>
      <c r="K14" s="86">
        <f t="shared" si="0"/>
        <v>1.2268518518518518E-3</v>
      </c>
    </row>
    <row r="15" spans="2:11" x14ac:dyDescent="0.25">
      <c r="B15" s="8" t="s">
        <v>9</v>
      </c>
      <c r="C15" s="84">
        <v>3.414351851851852E-3</v>
      </c>
      <c r="D15" s="84"/>
      <c r="E15" s="84"/>
      <c r="F15" s="84"/>
      <c r="G15" s="84"/>
      <c r="H15" s="84"/>
      <c r="I15" s="84"/>
      <c r="J15" s="84">
        <v>8.2175925925925917E-4</v>
      </c>
      <c r="K15" s="86">
        <f t="shared" si="0"/>
        <v>4.2361111111111115E-3</v>
      </c>
    </row>
    <row r="16" spans="2:11" x14ac:dyDescent="0.25">
      <c r="B16" s="8" t="s">
        <v>1</v>
      </c>
      <c r="C16" s="84"/>
      <c r="D16" s="84"/>
      <c r="E16" s="84"/>
      <c r="F16" s="84"/>
      <c r="G16" s="84"/>
      <c r="H16" s="84"/>
      <c r="I16" s="84"/>
      <c r="J16" s="84"/>
      <c r="K16" s="86"/>
    </row>
    <row r="17" spans="2:11" x14ac:dyDescent="0.25">
      <c r="B17" s="8" t="s">
        <v>27</v>
      </c>
      <c r="C17" s="84">
        <v>1.045138888888889E-2</v>
      </c>
      <c r="D17" s="84"/>
      <c r="E17" s="84"/>
      <c r="F17" s="84"/>
      <c r="G17" s="84"/>
      <c r="H17" s="84"/>
      <c r="I17" s="84"/>
      <c r="J17" s="84">
        <v>5.439814814814814E-3</v>
      </c>
      <c r="K17" s="86">
        <f t="shared" si="0"/>
        <v>1.5891203703703706E-2</v>
      </c>
    </row>
    <row r="18" spans="2:11" x14ac:dyDescent="0.25">
      <c r="B18" s="8" t="s">
        <v>16</v>
      </c>
      <c r="C18" s="84"/>
      <c r="D18" s="84"/>
      <c r="E18" s="84"/>
      <c r="F18" s="84"/>
      <c r="G18" s="84"/>
      <c r="H18" s="84"/>
      <c r="I18" s="84"/>
      <c r="J18" s="84"/>
      <c r="K18" s="86"/>
    </row>
    <row r="19" spans="2:11" x14ac:dyDescent="0.25">
      <c r="B19" s="8" t="s">
        <v>4</v>
      </c>
      <c r="C19" s="84">
        <v>1.0763888888888889E-3</v>
      </c>
      <c r="D19" s="84"/>
      <c r="E19" s="84"/>
      <c r="F19" s="84"/>
      <c r="G19" s="84"/>
      <c r="H19" s="84"/>
      <c r="I19" s="84"/>
      <c r="J19" s="84">
        <v>2.5694444444444445E-3</v>
      </c>
      <c r="K19" s="86">
        <f t="shared" si="0"/>
        <v>3.6458333333333334E-3</v>
      </c>
    </row>
    <row r="20" spans="2:11" x14ac:dyDescent="0.25">
      <c r="B20" s="8" t="s">
        <v>14</v>
      </c>
      <c r="C20" s="84">
        <v>3.472222222222222E-3</v>
      </c>
      <c r="D20" s="84"/>
      <c r="E20" s="84"/>
      <c r="F20" s="84"/>
      <c r="G20" s="84"/>
      <c r="H20" s="84"/>
      <c r="I20" s="84"/>
      <c r="J20" s="84">
        <v>7.789351851851852E-3</v>
      </c>
      <c r="K20" s="86">
        <f t="shared" si="0"/>
        <v>1.1261574074074073E-2</v>
      </c>
    </row>
    <row r="21" spans="2:11" x14ac:dyDescent="0.25">
      <c r="B21" s="8" t="s">
        <v>11</v>
      </c>
      <c r="C21" s="84"/>
      <c r="D21" s="84"/>
      <c r="E21" s="84"/>
      <c r="F21" s="84"/>
      <c r="G21" s="84"/>
      <c r="H21" s="84"/>
      <c r="I21" s="84"/>
      <c r="J21" s="84"/>
      <c r="K21" s="86"/>
    </row>
    <row r="22" spans="2:11" x14ac:dyDescent="0.25">
      <c r="B22" s="8" t="s">
        <v>15</v>
      </c>
      <c r="C22" s="84">
        <v>6.9560185185185194E-3</v>
      </c>
      <c r="D22" s="84"/>
      <c r="E22" s="84"/>
      <c r="F22" s="84"/>
      <c r="G22" s="84"/>
      <c r="H22" s="84"/>
      <c r="I22" s="84"/>
      <c r="J22" s="84">
        <v>3.0902777777777782E-3</v>
      </c>
      <c r="K22" s="86">
        <f t="shared" si="0"/>
        <v>1.0046296296296298E-2</v>
      </c>
    </row>
    <row r="23" spans="2:11" x14ac:dyDescent="0.25">
      <c r="B23" s="8" t="s">
        <v>91</v>
      </c>
      <c r="C23" s="84">
        <v>2.7500000000000007E-2</v>
      </c>
      <c r="D23" s="84"/>
      <c r="E23" s="84"/>
      <c r="F23" s="84"/>
      <c r="G23" s="84"/>
      <c r="H23" s="84"/>
      <c r="I23" s="84"/>
      <c r="J23" s="84">
        <v>1.0624999999999999E-2</v>
      </c>
      <c r="K23" s="86">
        <f t="shared" si="0"/>
        <v>3.8125000000000006E-2</v>
      </c>
    </row>
    <row r="24" spans="2:11" x14ac:dyDescent="0.25">
      <c r="B24" s="8" t="s">
        <v>12</v>
      </c>
      <c r="C24" s="84">
        <v>2.9745370370370373E-3</v>
      </c>
      <c r="D24" s="84"/>
      <c r="E24" s="84"/>
      <c r="F24" s="84"/>
      <c r="G24" s="84"/>
      <c r="H24" s="84"/>
      <c r="I24" s="84"/>
      <c r="J24" s="84"/>
      <c r="K24" s="86">
        <f t="shared" si="0"/>
        <v>2.9745370370370373E-3</v>
      </c>
    </row>
    <row r="25" spans="2:11" x14ac:dyDescent="0.25">
      <c r="B25" s="8" t="s">
        <v>5</v>
      </c>
      <c r="C25" s="84">
        <v>2.1296296296296298E-3</v>
      </c>
      <c r="D25" s="84"/>
      <c r="E25" s="84"/>
      <c r="F25" s="84"/>
      <c r="G25" s="84"/>
      <c r="H25" s="84"/>
      <c r="I25" s="84"/>
      <c r="J25" s="84"/>
      <c r="K25" s="86">
        <f t="shared" si="0"/>
        <v>2.1296296296296298E-3</v>
      </c>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v>4.3981481481481476E-3</v>
      </c>
      <c r="D28" s="84"/>
      <c r="E28" s="84"/>
      <c r="F28" s="84"/>
      <c r="G28" s="84"/>
      <c r="H28" s="84"/>
      <c r="I28" s="84"/>
      <c r="J28" s="84">
        <v>6.7129629629629631E-3</v>
      </c>
      <c r="K28" s="86">
        <f t="shared" si="0"/>
        <v>1.111111111111111E-2</v>
      </c>
    </row>
    <row r="29" spans="2:11" x14ac:dyDescent="0.25">
      <c r="B29" s="8"/>
      <c r="C29" s="88"/>
      <c r="D29" s="88"/>
      <c r="E29" s="89"/>
      <c r="F29" s="89"/>
      <c r="G29" s="89"/>
      <c r="H29" s="89"/>
      <c r="I29" s="88"/>
      <c r="J29" s="88"/>
      <c r="K29" s="86"/>
    </row>
    <row r="30" spans="2:11" x14ac:dyDescent="0.25">
      <c r="B30" s="53" t="s">
        <v>29</v>
      </c>
      <c r="C30" s="92">
        <f t="shared" ref="C30" si="1">SUM(C7:C28)</f>
        <v>6.6655092592592599E-2</v>
      </c>
      <c r="D30" s="90"/>
      <c r="E30" s="90"/>
      <c r="F30" s="90"/>
      <c r="G30" s="90"/>
      <c r="H30" s="92"/>
      <c r="I30" s="92"/>
      <c r="J30" s="92">
        <f t="shared" ref="J30" si="2">SUM(J7:J28)</f>
        <v>5.5856481481481465E-2</v>
      </c>
      <c r="K30" s="91">
        <f>SUM(K7:K28)</f>
        <v>0.12251157407407409</v>
      </c>
    </row>
    <row r="31" spans="2:11" x14ac:dyDescent="0.25">
      <c r="B31" s="53"/>
      <c r="C31" s="52"/>
      <c r="D31" s="52"/>
      <c r="E31" s="51"/>
      <c r="F31" s="51"/>
      <c r="G31" s="51"/>
      <c r="H31" s="51"/>
      <c r="I31" s="52"/>
      <c r="J31" s="52"/>
      <c r="K31" s="48"/>
    </row>
    <row r="32" spans="2:11" ht="66" customHeight="1" thickBot="1" x14ac:dyDescent="0.3">
      <c r="B32" s="226" t="s">
        <v>82</v>
      </c>
      <c r="C32" s="227"/>
      <c r="D32" s="227"/>
      <c r="E32" s="227"/>
      <c r="F32" s="227"/>
      <c r="G32" s="227"/>
      <c r="H32" s="227"/>
      <c r="I32" s="227"/>
      <c r="J32" s="227"/>
      <c r="K32" s="22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&amp;R51</oddHeader>
  </headerFooter>
  <rowBreaks count="1" manualBreakCount="1">
    <brk id="32"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90" t="s">
        <v>108</v>
      </c>
      <c r="C3" s="191"/>
      <c r="D3" s="191"/>
      <c r="E3" s="191"/>
      <c r="F3" s="191"/>
      <c r="G3" s="191"/>
      <c r="H3" s="191"/>
      <c r="I3" s="191"/>
      <c r="J3" s="191"/>
      <c r="K3" s="192"/>
    </row>
    <row r="4" spans="2:11" x14ac:dyDescent="0.25">
      <c r="B4" s="193" t="s">
        <v>133</v>
      </c>
      <c r="C4" s="194"/>
      <c r="D4" s="194"/>
      <c r="E4" s="194"/>
      <c r="F4" s="194"/>
      <c r="G4" s="194"/>
      <c r="H4" s="194"/>
      <c r="I4" s="194"/>
      <c r="J4" s="194"/>
      <c r="K4" s="195"/>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5"/>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c r="K12" s="86"/>
    </row>
    <row r="13" spans="2:11" x14ac:dyDescent="0.25">
      <c r="B13" s="8" t="s">
        <v>7</v>
      </c>
      <c r="C13" s="84"/>
      <c r="D13" s="84"/>
      <c r="E13" s="84"/>
      <c r="F13" s="84"/>
      <c r="G13" s="84"/>
      <c r="H13" s="84"/>
      <c r="I13" s="84"/>
      <c r="J13" s="84"/>
      <c r="K13" s="86"/>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c r="D20" s="84"/>
      <c r="E20" s="84"/>
      <c r="F20" s="84"/>
      <c r="G20" s="84"/>
      <c r="H20" s="84"/>
      <c r="I20" s="84"/>
      <c r="J20" s="84"/>
      <c r="K20" s="86"/>
    </row>
    <row r="21" spans="2:11" x14ac:dyDescent="0.25">
      <c r="B21" s="8" t="s">
        <v>11</v>
      </c>
      <c r="C21" s="84"/>
      <c r="D21" s="84"/>
      <c r="E21" s="84"/>
      <c r="F21" s="84"/>
      <c r="G21" s="84"/>
      <c r="H21" s="84"/>
      <c r="I21" s="84"/>
      <c r="J21" s="84"/>
      <c r="K21" s="86"/>
    </row>
    <row r="22" spans="2:11" x14ac:dyDescent="0.25">
      <c r="B22" s="8" t="s">
        <v>15</v>
      </c>
      <c r="C22" s="84"/>
      <c r="D22" s="84"/>
      <c r="E22" s="84"/>
      <c r="F22" s="84"/>
      <c r="G22" s="84"/>
      <c r="H22" s="84"/>
      <c r="I22" s="84"/>
      <c r="J22" s="84"/>
      <c r="K22" s="86"/>
    </row>
    <row r="23" spans="2:11" x14ac:dyDescent="0.25">
      <c r="B23" s="8" t="s">
        <v>91</v>
      </c>
      <c r="C23" s="84"/>
      <c r="D23" s="84"/>
      <c r="E23" s="84"/>
      <c r="F23" s="84"/>
      <c r="G23" s="84"/>
      <c r="H23" s="84"/>
      <c r="I23" s="84"/>
      <c r="J23" s="84"/>
      <c r="K23" s="86"/>
    </row>
    <row r="24" spans="2:11" x14ac:dyDescent="0.25">
      <c r="B24" s="8" t="s">
        <v>12</v>
      </c>
      <c r="C24" s="84"/>
      <c r="D24" s="84"/>
      <c r="E24" s="84"/>
      <c r="F24" s="84"/>
      <c r="G24" s="84"/>
      <c r="H24" s="84"/>
      <c r="I24" s="84"/>
      <c r="J24" s="84"/>
      <c r="K24" s="86"/>
    </row>
    <row r="25" spans="2:11" x14ac:dyDescent="0.25">
      <c r="B25" s="8" t="s">
        <v>5</v>
      </c>
      <c r="C25" s="84"/>
      <c r="D25" s="84"/>
      <c r="E25" s="84"/>
      <c r="F25" s="84"/>
      <c r="G25" s="84"/>
      <c r="H25" s="84"/>
      <c r="I25" s="84"/>
      <c r="J25" s="84"/>
      <c r="K25" s="86"/>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8"/>
      <c r="C29" s="88"/>
      <c r="D29" s="88"/>
      <c r="E29" s="89"/>
      <c r="F29" s="89"/>
      <c r="G29" s="89"/>
      <c r="H29" s="89"/>
      <c r="I29" s="88"/>
      <c r="J29" s="88"/>
      <c r="K29" s="86"/>
    </row>
    <row r="30" spans="2:11" x14ac:dyDescent="0.25">
      <c r="B30" s="53" t="s">
        <v>29</v>
      </c>
      <c r="C30" s="90"/>
      <c r="D30" s="90"/>
      <c r="E30" s="90"/>
      <c r="F30" s="90"/>
      <c r="G30" s="90"/>
      <c r="H30" s="90"/>
      <c r="I30" s="90"/>
      <c r="J30" s="84"/>
      <c r="K30" s="91"/>
    </row>
    <row r="31" spans="2:11" x14ac:dyDescent="0.25">
      <c r="B31" s="53"/>
      <c r="C31" s="52"/>
      <c r="D31" s="52"/>
      <c r="E31" s="51"/>
      <c r="F31" s="51"/>
      <c r="G31" s="51"/>
      <c r="H31" s="51"/>
      <c r="I31" s="52"/>
      <c r="J31" s="52"/>
      <c r="K31" s="48"/>
    </row>
    <row r="32" spans="2:11" ht="66" customHeight="1" thickBot="1" x14ac:dyDescent="0.3">
      <c r="B32" s="226" t="s">
        <v>82</v>
      </c>
      <c r="C32" s="227"/>
      <c r="D32" s="227"/>
      <c r="E32" s="227"/>
      <c r="F32" s="227"/>
      <c r="G32" s="227"/>
      <c r="H32" s="227"/>
      <c r="I32" s="227"/>
      <c r="J32" s="227"/>
      <c r="K32" s="22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&amp;R52</oddHeader>
  </headerFooter>
  <rowBreaks count="1" manualBreakCount="1">
    <brk id="32"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90" t="s">
        <v>109</v>
      </c>
      <c r="C3" s="191"/>
      <c r="D3" s="191"/>
      <c r="E3" s="191"/>
      <c r="F3" s="191"/>
      <c r="G3" s="191"/>
      <c r="H3" s="191"/>
      <c r="I3" s="191"/>
      <c r="J3" s="191"/>
      <c r="K3" s="192"/>
    </row>
    <row r="4" spans="2:11" x14ac:dyDescent="0.25">
      <c r="B4" s="193" t="s">
        <v>133</v>
      </c>
      <c r="C4" s="194"/>
      <c r="D4" s="194"/>
      <c r="E4" s="194"/>
      <c r="F4" s="194"/>
      <c r="G4" s="194"/>
      <c r="H4" s="194"/>
      <c r="I4" s="194"/>
      <c r="J4" s="194"/>
      <c r="K4" s="195"/>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5"/>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c r="K12" s="86"/>
    </row>
    <row r="13" spans="2:11" x14ac:dyDescent="0.25">
      <c r="B13" s="8" t="s">
        <v>7</v>
      </c>
      <c r="C13" s="84"/>
      <c r="D13" s="84"/>
      <c r="E13" s="84"/>
      <c r="F13" s="84"/>
      <c r="G13" s="84"/>
      <c r="H13" s="84"/>
      <c r="I13" s="84"/>
      <c r="J13" s="84"/>
      <c r="K13" s="86"/>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c r="D20" s="84"/>
      <c r="E20" s="84"/>
      <c r="F20" s="84"/>
      <c r="G20" s="84"/>
      <c r="H20" s="84"/>
      <c r="I20" s="84"/>
      <c r="J20" s="84"/>
      <c r="K20" s="86"/>
    </row>
    <row r="21" spans="2:11" x14ac:dyDescent="0.25">
      <c r="B21" s="8" t="s">
        <v>11</v>
      </c>
      <c r="C21" s="84"/>
      <c r="D21" s="84"/>
      <c r="E21" s="84"/>
      <c r="F21" s="84"/>
      <c r="G21" s="84"/>
      <c r="H21" s="84"/>
      <c r="I21" s="84"/>
      <c r="J21" s="84"/>
      <c r="K21" s="86"/>
    </row>
    <row r="22" spans="2:11" x14ac:dyDescent="0.25">
      <c r="B22" s="8" t="s">
        <v>15</v>
      </c>
      <c r="C22" s="84"/>
      <c r="D22" s="84"/>
      <c r="E22" s="84"/>
      <c r="F22" s="84"/>
      <c r="G22" s="84"/>
      <c r="H22" s="84"/>
      <c r="I22" s="84"/>
      <c r="J22" s="84"/>
      <c r="K22" s="86"/>
    </row>
    <row r="23" spans="2:11" x14ac:dyDescent="0.25">
      <c r="B23" s="8" t="s">
        <v>91</v>
      </c>
      <c r="C23" s="84"/>
      <c r="D23" s="84"/>
      <c r="E23" s="84"/>
      <c r="F23" s="84"/>
      <c r="G23" s="84"/>
      <c r="H23" s="84"/>
      <c r="I23" s="84"/>
      <c r="J23" s="84"/>
      <c r="K23" s="86"/>
    </row>
    <row r="24" spans="2:11" x14ac:dyDescent="0.25">
      <c r="B24" s="8" t="s">
        <v>12</v>
      </c>
      <c r="C24" s="84"/>
      <c r="D24" s="84"/>
      <c r="E24" s="84"/>
      <c r="F24" s="84"/>
      <c r="G24" s="84"/>
      <c r="H24" s="84"/>
      <c r="I24" s="84"/>
      <c r="J24" s="84"/>
      <c r="K24" s="86"/>
    </row>
    <row r="25" spans="2:11" x14ac:dyDescent="0.25">
      <c r="B25" s="8" t="s">
        <v>5</v>
      </c>
      <c r="C25" s="84"/>
      <c r="D25" s="84"/>
      <c r="E25" s="84"/>
      <c r="F25" s="84"/>
      <c r="G25" s="84"/>
      <c r="H25" s="84"/>
      <c r="I25" s="84"/>
      <c r="J25" s="84"/>
      <c r="K25" s="86"/>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8"/>
      <c r="C29" s="88"/>
      <c r="D29" s="88"/>
      <c r="E29" s="89"/>
      <c r="F29" s="89"/>
      <c r="G29" s="89"/>
      <c r="H29" s="89"/>
      <c r="I29" s="88"/>
      <c r="J29" s="88"/>
      <c r="K29" s="93"/>
    </row>
    <row r="30" spans="2:11" x14ac:dyDescent="0.25">
      <c r="B30" s="53" t="s">
        <v>29</v>
      </c>
      <c r="C30" s="90"/>
      <c r="D30" s="90"/>
      <c r="E30" s="90"/>
      <c r="F30" s="90"/>
      <c r="G30" s="90"/>
      <c r="H30" s="90"/>
      <c r="I30" s="90"/>
      <c r="J30" s="90"/>
      <c r="K30" s="91"/>
    </row>
    <row r="31" spans="2:11" x14ac:dyDescent="0.25">
      <c r="B31" s="53"/>
      <c r="C31" s="52"/>
      <c r="D31" s="52"/>
      <c r="E31" s="51"/>
      <c r="F31" s="51"/>
      <c r="G31" s="51"/>
      <c r="H31" s="51"/>
      <c r="I31" s="52"/>
      <c r="J31" s="52"/>
      <c r="K31" s="48"/>
    </row>
    <row r="32" spans="2:11" ht="66" customHeight="1" thickBot="1" x14ac:dyDescent="0.3">
      <c r="B32" s="226" t="s">
        <v>82</v>
      </c>
      <c r="C32" s="227"/>
      <c r="D32" s="227"/>
      <c r="E32" s="227"/>
      <c r="F32" s="227"/>
      <c r="G32" s="227"/>
      <c r="H32" s="227"/>
      <c r="I32" s="227"/>
      <c r="J32" s="227"/>
      <c r="K32" s="22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&amp;R53</oddHeader>
  </headerFooter>
  <rowBreaks count="1" manualBreakCount="1">
    <brk id="32"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90" t="s">
        <v>110</v>
      </c>
      <c r="C3" s="191"/>
      <c r="D3" s="191"/>
      <c r="E3" s="191"/>
      <c r="F3" s="191"/>
      <c r="G3" s="191"/>
      <c r="H3" s="191"/>
      <c r="I3" s="191"/>
      <c r="J3" s="191"/>
      <c r="K3" s="192"/>
    </row>
    <row r="4" spans="2:11" x14ac:dyDescent="0.25">
      <c r="B4" s="193" t="s">
        <v>133</v>
      </c>
      <c r="C4" s="194"/>
      <c r="D4" s="194"/>
      <c r="E4" s="194"/>
      <c r="F4" s="194"/>
      <c r="G4" s="194"/>
      <c r="H4" s="194"/>
      <c r="I4" s="194"/>
      <c r="J4" s="194"/>
      <c r="K4" s="195"/>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c r="K6" s="80" t="s">
        <v>24</v>
      </c>
    </row>
    <row r="7" spans="2:11" x14ac:dyDescent="0.25">
      <c r="B7" s="8" t="s">
        <v>10</v>
      </c>
      <c r="C7" s="84">
        <v>4.5138888888888893E-3</v>
      </c>
      <c r="D7" s="84"/>
      <c r="E7" s="84"/>
      <c r="F7" s="84"/>
      <c r="G7" s="84"/>
      <c r="H7" s="84"/>
      <c r="I7" s="84"/>
      <c r="J7" s="84"/>
      <c r="K7" s="86">
        <f t="shared" ref="K7:K26" si="0">J7+I7+H7+G7+F7+E7+D7+C7</f>
        <v>4.5138888888888893E-3</v>
      </c>
    </row>
    <row r="8" spans="2:11" x14ac:dyDescent="0.25">
      <c r="B8" s="8" t="s">
        <v>13</v>
      </c>
      <c r="C8" s="84"/>
      <c r="D8" s="84"/>
      <c r="E8" s="84"/>
      <c r="F8" s="84"/>
      <c r="G8" s="84">
        <v>5.8217592592592592E-3</v>
      </c>
      <c r="H8" s="84"/>
      <c r="I8" s="84"/>
      <c r="J8" s="84"/>
      <c r="K8" s="86">
        <f t="shared" si="0"/>
        <v>5.8217592592592592E-3</v>
      </c>
    </row>
    <row r="9" spans="2:11" x14ac:dyDescent="0.25">
      <c r="B9" s="8" t="s">
        <v>0</v>
      </c>
      <c r="C9" s="84">
        <v>3.645833333333333E-3</v>
      </c>
      <c r="D9" s="84"/>
      <c r="E9" s="84"/>
      <c r="F9" s="84"/>
      <c r="G9" s="84">
        <v>7.9050925925925903E-3</v>
      </c>
      <c r="H9" s="84"/>
      <c r="I9" s="84"/>
      <c r="J9" s="84"/>
      <c r="K9" s="86">
        <f t="shared" si="0"/>
        <v>1.1550925925925923E-2</v>
      </c>
    </row>
    <row r="10" spans="2:11" x14ac:dyDescent="0.25">
      <c r="B10" s="8" t="s">
        <v>8</v>
      </c>
      <c r="C10" s="84">
        <v>4.4675925925925924E-3</v>
      </c>
      <c r="D10" s="84"/>
      <c r="E10" s="84"/>
      <c r="F10" s="84"/>
      <c r="G10" s="84">
        <v>5.4398148148148149E-3</v>
      </c>
      <c r="H10" s="84"/>
      <c r="I10" s="84"/>
      <c r="J10" s="84"/>
      <c r="K10" s="86">
        <f t="shared" si="0"/>
        <v>9.9074074074074064E-3</v>
      </c>
    </row>
    <row r="11" spans="2:11" x14ac:dyDescent="0.25">
      <c r="B11" s="8" t="s">
        <v>26</v>
      </c>
      <c r="C11" s="84"/>
      <c r="D11" s="84"/>
      <c r="E11" s="84"/>
      <c r="F11" s="84"/>
      <c r="G11" s="84"/>
      <c r="H11" s="84"/>
      <c r="I11" s="84"/>
      <c r="J11" s="84"/>
      <c r="K11" s="86"/>
    </row>
    <row r="12" spans="2:11" x14ac:dyDescent="0.25">
      <c r="B12" s="8" t="s">
        <v>3</v>
      </c>
      <c r="C12" s="84">
        <v>1.9641203703703706E-2</v>
      </c>
      <c r="D12" s="84"/>
      <c r="E12" s="84"/>
      <c r="F12" s="84"/>
      <c r="G12" s="84">
        <v>6.875E-3</v>
      </c>
      <c r="H12" s="84"/>
      <c r="I12" s="84"/>
      <c r="J12" s="84"/>
      <c r="K12" s="86">
        <f t="shared" si="0"/>
        <v>2.6516203703703705E-2</v>
      </c>
    </row>
    <row r="13" spans="2:11" x14ac:dyDescent="0.25">
      <c r="B13" s="8" t="s">
        <v>7</v>
      </c>
      <c r="C13" s="84">
        <v>1.7708333333333333E-2</v>
      </c>
      <c r="D13" s="84"/>
      <c r="E13" s="84"/>
      <c r="F13" s="84"/>
      <c r="G13" s="84">
        <v>4.1666666666666669E-4</v>
      </c>
      <c r="H13" s="84"/>
      <c r="I13" s="84"/>
      <c r="J13" s="84"/>
      <c r="K13" s="86">
        <f t="shared" si="0"/>
        <v>1.8124999999999999E-2</v>
      </c>
    </row>
    <row r="14" spans="2:11" x14ac:dyDescent="0.25">
      <c r="B14" s="8" t="s">
        <v>2</v>
      </c>
      <c r="C14" s="84">
        <v>6.7129629629629635E-4</v>
      </c>
      <c r="D14" s="84"/>
      <c r="E14" s="84"/>
      <c r="F14" s="84"/>
      <c r="G14" s="84">
        <v>8.1018518518518514E-3</v>
      </c>
      <c r="H14" s="84"/>
      <c r="I14" s="84"/>
      <c r="J14" s="84"/>
      <c r="K14" s="86">
        <f t="shared" si="0"/>
        <v>8.773148148148148E-3</v>
      </c>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v>1.7754629629629631E-2</v>
      </c>
      <c r="D17" s="84"/>
      <c r="E17" s="84"/>
      <c r="F17" s="84"/>
      <c r="G17" s="84">
        <v>1.4027777777777778E-2</v>
      </c>
      <c r="H17" s="84"/>
      <c r="I17" s="84"/>
      <c r="J17" s="84"/>
      <c r="K17" s="86">
        <f t="shared" si="0"/>
        <v>3.1782407407407412E-2</v>
      </c>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v>7.789351851851852E-3</v>
      </c>
      <c r="D20" s="84"/>
      <c r="E20" s="84"/>
      <c r="F20" s="84"/>
      <c r="G20" s="84">
        <v>1.0543981481481481E-2</v>
      </c>
      <c r="H20" s="84"/>
      <c r="I20" s="84"/>
      <c r="J20" s="84"/>
      <c r="K20" s="86">
        <f t="shared" si="0"/>
        <v>1.8333333333333333E-2</v>
      </c>
    </row>
    <row r="21" spans="2:11" x14ac:dyDescent="0.25">
      <c r="B21" s="8" t="s">
        <v>11</v>
      </c>
      <c r="C21" s="84">
        <v>1.0127314814814815E-2</v>
      </c>
      <c r="D21" s="84"/>
      <c r="E21" s="84"/>
      <c r="F21" s="84"/>
      <c r="G21" s="84">
        <v>2.989583333333333E-2</v>
      </c>
      <c r="H21" s="84"/>
      <c r="I21" s="84"/>
      <c r="J21" s="84"/>
      <c r="K21" s="86">
        <f t="shared" si="0"/>
        <v>4.0023148148148141E-2</v>
      </c>
    </row>
    <row r="22" spans="2:11" x14ac:dyDescent="0.25">
      <c r="B22" s="8" t="s">
        <v>15</v>
      </c>
      <c r="C22" s="84">
        <v>8.5069444444444437E-3</v>
      </c>
      <c r="D22" s="84"/>
      <c r="E22" s="84"/>
      <c r="F22" s="84"/>
      <c r="G22" s="84">
        <v>1.9895833333333331E-2</v>
      </c>
      <c r="H22" s="84"/>
      <c r="I22" s="84"/>
      <c r="J22" s="84"/>
      <c r="K22" s="86">
        <f t="shared" si="0"/>
        <v>2.8402777777777777E-2</v>
      </c>
    </row>
    <row r="23" spans="2:11" x14ac:dyDescent="0.25">
      <c r="B23" s="8" t="s">
        <v>91</v>
      </c>
      <c r="C23" s="84">
        <v>2.4814814814814814E-2</v>
      </c>
      <c r="D23" s="84"/>
      <c r="E23" s="84"/>
      <c r="F23" s="84"/>
      <c r="G23" s="84">
        <v>1.3715277777777779E-2</v>
      </c>
      <c r="H23" s="84"/>
      <c r="I23" s="84"/>
      <c r="J23" s="84"/>
      <c r="K23" s="86">
        <f t="shared" si="0"/>
        <v>3.8530092592592595E-2</v>
      </c>
    </row>
    <row r="24" spans="2:11" x14ac:dyDescent="0.25">
      <c r="B24" s="8" t="s">
        <v>12</v>
      </c>
      <c r="C24" s="84">
        <v>9.525462962962963E-3</v>
      </c>
      <c r="D24" s="84"/>
      <c r="E24" s="84"/>
      <c r="F24" s="84"/>
      <c r="G24" s="84">
        <v>4.1666666666666664E-4</v>
      </c>
      <c r="H24" s="84"/>
      <c r="I24" s="84"/>
      <c r="J24" s="84"/>
      <c r="K24" s="86">
        <f t="shared" si="0"/>
        <v>9.9421296296296289E-3</v>
      </c>
    </row>
    <row r="25" spans="2:11" x14ac:dyDescent="0.25">
      <c r="B25" s="8" t="s">
        <v>5</v>
      </c>
      <c r="C25" s="84">
        <v>4.7106481481481487E-3</v>
      </c>
      <c r="D25" s="84"/>
      <c r="E25" s="84"/>
      <c r="F25" s="84"/>
      <c r="G25" s="84">
        <v>2.5810185185185186E-2</v>
      </c>
      <c r="H25" s="84"/>
      <c r="I25" s="84"/>
      <c r="J25" s="84"/>
      <c r="K25" s="86">
        <f t="shared" si="0"/>
        <v>3.0520833333333334E-2</v>
      </c>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53"/>
      <c r="C29" s="88"/>
      <c r="D29" s="88"/>
      <c r="E29" s="89"/>
      <c r="F29" s="89"/>
      <c r="G29" s="88"/>
      <c r="H29" s="88"/>
      <c r="I29" s="88"/>
      <c r="J29" s="88"/>
      <c r="K29" s="86"/>
    </row>
    <row r="30" spans="2:11" x14ac:dyDescent="0.25">
      <c r="B30" s="53" t="s">
        <v>29</v>
      </c>
      <c r="C30" s="90">
        <f>SUM(C7:C28)</f>
        <v>0.13387731481481482</v>
      </c>
      <c r="D30" s="90"/>
      <c r="E30" s="90"/>
      <c r="F30" s="90"/>
      <c r="G30" s="90">
        <f t="shared" ref="G30" si="1">SUM(G7:G28)</f>
        <v>0.14886574074074072</v>
      </c>
      <c r="H30" s="90"/>
      <c r="I30" s="90"/>
      <c r="J30" s="90"/>
      <c r="K30" s="91">
        <f>SUM(K7:K28)</f>
        <v>0.28274305555555557</v>
      </c>
    </row>
    <row r="31" spans="2:11" x14ac:dyDescent="0.25">
      <c r="B31" s="53"/>
      <c r="C31" s="52"/>
      <c r="D31" s="52"/>
      <c r="E31" s="51"/>
      <c r="F31" s="51"/>
      <c r="G31" s="51"/>
      <c r="H31" s="51"/>
      <c r="I31" s="52"/>
      <c r="J31" s="52"/>
      <c r="K31" s="48"/>
    </row>
    <row r="32" spans="2:11" ht="66" customHeight="1" thickBot="1" x14ac:dyDescent="0.3">
      <c r="B32" s="226" t="s">
        <v>82</v>
      </c>
      <c r="C32" s="227"/>
      <c r="D32" s="227"/>
      <c r="E32" s="227"/>
      <c r="F32" s="227"/>
      <c r="G32" s="227"/>
      <c r="H32" s="227"/>
      <c r="I32" s="227"/>
      <c r="J32" s="227"/>
      <c r="K32" s="22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&amp;R54</oddHeader>
  </headerFooter>
  <rowBreaks count="1" manualBreakCount="1">
    <brk id="32"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90" t="s">
        <v>111</v>
      </c>
      <c r="C3" s="191"/>
      <c r="D3" s="191"/>
      <c r="E3" s="191"/>
      <c r="F3" s="191"/>
      <c r="G3" s="191"/>
      <c r="H3" s="191"/>
      <c r="I3" s="191"/>
      <c r="J3" s="191"/>
      <c r="K3" s="192"/>
    </row>
    <row r="4" spans="2:11" x14ac:dyDescent="0.25">
      <c r="B4" s="193" t="s">
        <v>133</v>
      </c>
      <c r="C4" s="194"/>
      <c r="D4" s="194"/>
      <c r="E4" s="194"/>
      <c r="F4" s="194"/>
      <c r="G4" s="194"/>
      <c r="H4" s="194"/>
      <c r="I4" s="194"/>
      <c r="J4" s="194"/>
      <c r="K4" s="195"/>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5"/>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c r="K12" s="86"/>
    </row>
    <row r="13" spans="2:11" x14ac:dyDescent="0.25">
      <c r="B13" s="8" t="s">
        <v>7</v>
      </c>
      <c r="C13" s="84"/>
      <c r="D13" s="84"/>
      <c r="E13" s="84"/>
      <c r="F13" s="84"/>
      <c r="G13" s="84"/>
      <c r="H13" s="84"/>
      <c r="I13" s="84"/>
      <c r="J13" s="84"/>
      <c r="K13" s="86"/>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c r="D20" s="84"/>
      <c r="E20" s="84"/>
      <c r="F20" s="84"/>
      <c r="G20" s="84"/>
      <c r="H20" s="84"/>
      <c r="I20" s="84"/>
      <c r="J20" s="84"/>
      <c r="K20" s="86"/>
    </row>
    <row r="21" spans="2:11" x14ac:dyDescent="0.25">
      <c r="B21" s="8" t="s">
        <v>11</v>
      </c>
      <c r="C21" s="84"/>
      <c r="D21" s="84"/>
      <c r="E21" s="84"/>
      <c r="F21" s="84"/>
      <c r="G21" s="84"/>
      <c r="H21" s="84"/>
      <c r="I21" s="84"/>
      <c r="J21" s="84"/>
      <c r="K21" s="86"/>
    </row>
    <row r="22" spans="2:11" x14ac:dyDescent="0.25">
      <c r="B22" s="8" t="s">
        <v>15</v>
      </c>
      <c r="C22" s="84"/>
      <c r="D22" s="84"/>
      <c r="E22" s="84"/>
      <c r="F22" s="84"/>
      <c r="G22" s="84"/>
      <c r="H22" s="84"/>
      <c r="I22" s="84"/>
      <c r="J22" s="84"/>
      <c r="K22" s="86"/>
    </row>
    <row r="23" spans="2:11" x14ac:dyDescent="0.25">
      <c r="B23" s="8" t="s">
        <v>91</v>
      </c>
      <c r="C23" s="84"/>
      <c r="D23" s="84"/>
      <c r="E23" s="84"/>
      <c r="F23" s="84"/>
      <c r="G23" s="84"/>
      <c r="H23" s="84"/>
      <c r="I23" s="84"/>
      <c r="J23" s="84"/>
      <c r="K23" s="86"/>
    </row>
    <row r="24" spans="2:11" x14ac:dyDescent="0.25">
      <c r="B24" s="8" t="s">
        <v>12</v>
      </c>
      <c r="C24" s="84"/>
      <c r="D24" s="84"/>
      <c r="E24" s="84"/>
      <c r="F24" s="84"/>
      <c r="G24" s="84"/>
      <c r="H24" s="84"/>
      <c r="I24" s="84"/>
      <c r="J24" s="84"/>
      <c r="K24" s="86"/>
    </row>
    <row r="25" spans="2:11" x14ac:dyDescent="0.25">
      <c r="B25" s="8" t="s">
        <v>5</v>
      </c>
      <c r="C25" s="84"/>
      <c r="D25" s="84"/>
      <c r="E25" s="84"/>
      <c r="F25" s="84"/>
      <c r="G25" s="84"/>
      <c r="H25" s="84"/>
      <c r="I25" s="84"/>
      <c r="J25" s="84"/>
      <c r="K25" s="86"/>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8"/>
      <c r="C29" s="88"/>
      <c r="D29" s="88"/>
      <c r="E29" s="89"/>
      <c r="F29" s="89"/>
      <c r="G29" s="89"/>
      <c r="H29" s="89"/>
      <c r="I29" s="88"/>
      <c r="J29" s="88"/>
      <c r="K29" s="93"/>
    </row>
    <row r="30" spans="2:11" x14ac:dyDescent="0.25">
      <c r="B30" s="53" t="s">
        <v>29</v>
      </c>
      <c r="C30" s="90"/>
      <c r="D30" s="90"/>
      <c r="E30" s="90"/>
      <c r="F30" s="90"/>
      <c r="G30" s="90"/>
      <c r="H30" s="90"/>
      <c r="I30" s="90"/>
      <c r="J30" s="84"/>
      <c r="K30" s="91"/>
    </row>
    <row r="31" spans="2:11" x14ac:dyDescent="0.25">
      <c r="B31" s="53"/>
      <c r="C31" s="52"/>
      <c r="D31" s="52"/>
      <c r="E31" s="51"/>
      <c r="F31" s="51"/>
      <c r="G31" s="51"/>
      <c r="H31" s="51"/>
      <c r="I31" s="52"/>
      <c r="J31" s="52"/>
      <c r="K31" s="48"/>
    </row>
    <row r="32" spans="2:11" ht="66" customHeight="1" thickBot="1" x14ac:dyDescent="0.3">
      <c r="B32" s="226" t="s">
        <v>82</v>
      </c>
      <c r="C32" s="227"/>
      <c r="D32" s="227"/>
      <c r="E32" s="227"/>
      <c r="F32" s="227"/>
      <c r="G32" s="227"/>
      <c r="H32" s="227"/>
      <c r="I32" s="227"/>
      <c r="J32" s="227"/>
      <c r="K32" s="22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&amp;R55</oddHeader>
  </headerFooter>
  <rowBreaks count="1" manualBreakCount="1">
    <brk id="32"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22" sqref="H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2" t="s">
        <v>83</v>
      </c>
      <c r="C3" s="163"/>
      <c r="D3" s="163"/>
      <c r="E3" s="163"/>
      <c r="F3" s="164"/>
      <c r="G3" s="163"/>
      <c r="H3" s="164"/>
    </row>
    <row r="4" spans="2:8" s="1" customFormat="1" x14ac:dyDescent="0.25">
      <c r="B4" s="165" t="s">
        <v>133</v>
      </c>
      <c r="C4" s="166"/>
      <c r="D4" s="166"/>
      <c r="E4" s="166"/>
      <c r="F4" s="166"/>
      <c r="G4" s="166"/>
      <c r="H4" s="167"/>
    </row>
    <row r="5" spans="2:8" s="1" customFormat="1" x14ac:dyDescent="0.25">
      <c r="B5" s="2"/>
      <c r="C5" s="168" t="s">
        <v>36</v>
      </c>
      <c r="D5" s="166"/>
      <c r="E5" s="168" t="s">
        <v>37</v>
      </c>
      <c r="F5" s="183"/>
      <c r="G5" s="166" t="s">
        <v>38</v>
      </c>
      <c r="H5" s="167"/>
    </row>
    <row r="6" spans="2:8" s="1" customFormat="1" x14ac:dyDescent="0.25">
      <c r="B6" s="3" t="s">
        <v>23</v>
      </c>
      <c r="C6" s="5" t="s">
        <v>24</v>
      </c>
      <c r="D6" s="5" t="s">
        <v>25</v>
      </c>
      <c r="E6" s="5" t="s">
        <v>24</v>
      </c>
      <c r="F6" s="5" t="s">
        <v>25</v>
      </c>
      <c r="G6" s="5" t="s">
        <v>24</v>
      </c>
      <c r="H6" s="39" t="s">
        <v>25</v>
      </c>
    </row>
    <row r="7" spans="2:8" s="1" customFormat="1" x14ac:dyDescent="0.25">
      <c r="B7" s="8" t="s">
        <v>10</v>
      </c>
      <c r="C7" s="97">
        <v>6.4583333333333316E-3</v>
      </c>
      <c r="D7" s="95">
        <f>C7/C$30</f>
        <v>1.7957712483506565E-2</v>
      </c>
      <c r="E7" s="97"/>
      <c r="F7" s="95"/>
      <c r="G7" s="97">
        <f t="shared" ref="G7:G28" si="0">C7+E7</f>
        <v>6.4583333333333316E-3</v>
      </c>
      <c r="H7" s="96">
        <f t="shared" ref="H7:H28" si="1">G7/$G$30</f>
        <v>1.7553241687376119E-2</v>
      </c>
    </row>
    <row r="8" spans="2:8" s="1" customFormat="1" x14ac:dyDescent="0.25">
      <c r="B8" s="8" t="s">
        <v>13</v>
      </c>
      <c r="C8" s="97">
        <v>8.159722222222221E-3</v>
      </c>
      <c r="D8" s="95">
        <f t="shared" ref="D8:D28" si="2">C8/C$30</f>
        <v>2.2688507707656149E-2</v>
      </c>
      <c r="E8" s="97"/>
      <c r="F8" s="95"/>
      <c r="G8" s="97">
        <f t="shared" si="0"/>
        <v>8.159722222222221E-3</v>
      </c>
      <c r="H8" s="96">
        <f t="shared" si="1"/>
        <v>2.217748277706123E-2</v>
      </c>
    </row>
    <row r="9" spans="2:8" s="1" customFormat="1" x14ac:dyDescent="0.25">
      <c r="B9" s="8" t="s">
        <v>0</v>
      </c>
      <c r="C9" s="97">
        <v>9.8703703703703918E-2</v>
      </c>
      <c r="D9" s="95">
        <f t="shared" si="2"/>
        <v>0.27445048756154905</v>
      </c>
      <c r="E9" s="97"/>
      <c r="F9" s="95"/>
      <c r="G9" s="97">
        <f t="shared" si="0"/>
        <v>9.8703703703703918E-2</v>
      </c>
      <c r="H9" s="96">
        <f t="shared" si="1"/>
        <v>0.26826889804649445</v>
      </c>
    </row>
    <row r="10" spans="2:8" s="1" customFormat="1" x14ac:dyDescent="0.25">
      <c r="B10" s="8" t="s">
        <v>8</v>
      </c>
      <c r="C10" s="97">
        <v>1.2060185185185181E-2</v>
      </c>
      <c r="D10" s="95">
        <f t="shared" si="2"/>
        <v>3.3533936214720145E-2</v>
      </c>
      <c r="E10" s="97"/>
      <c r="F10" s="95"/>
      <c r="G10" s="97">
        <f t="shared" si="0"/>
        <v>1.2060185185185181E-2</v>
      </c>
      <c r="H10" s="96">
        <f t="shared" si="1"/>
        <v>3.2778634118720278E-2</v>
      </c>
    </row>
    <row r="11" spans="2:8" s="1" customFormat="1" x14ac:dyDescent="0.25">
      <c r="B11" s="8" t="s">
        <v>26</v>
      </c>
      <c r="C11" s="97">
        <v>6.6435185185185156E-3</v>
      </c>
      <c r="D11" s="95">
        <f t="shared" si="2"/>
        <v>1.847262897048883E-2</v>
      </c>
      <c r="E11" s="97"/>
      <c r="F11" s="95"/>
      <c r="G11" s="97">
        <f t="shared" si="0"/>
        <v>6.6435185185185156E-3</v>
      </c>
      <c r="H11" s="96">
        <f t="shared" si="1"/>
        <v>1.8056560445437082E-2</v>
      </c>
    </row>
    <row r="12" spans="2:8" s="1" customFormat="1" x14ac:dyDescent="0.25">
      <c r="B12" s="8" t="s">
        <v>3</v>
      </c>
      <c r="C12" s="97">
        <v>1.833333333333334E-2</v>
      </c>
      <c r="D12" s="95">
        <f t="shared" si="2"/>
        <v>5.0976732211244484E-2</v>
      </c>
      <c r="E12" s="97"/>
      <c r="F12" s="95"/>
      <c r="G12" s="97">
        <f t="shared" si="0"/>
        <v>1.833333333333334E-2</v>
      </c>
      <c r="H12" s="96">
        <f t="shared" si="1"/>
        <v>4.9828557048035467E-2</v>
      </c>
    </row>
    <row r="13" spans="2:8" s="1" customFormat="1" x14ac:dyDescent="0.25">
      <c r="B13" s="8" t="s">
        <v>7</v>
      </c>
      <c r="C13" s="97">
        <v>6.5972222222222196E-3</v>
      </c>
      <c r="D13" s="95">
        <f t="shared" si="2"/>
        <v>1.8343899848743263E-2</v>
      </c>
      <c r="E13" s="97"/>
      <c r="F13" s="95"/>
      <c r="G13" s="97">
        <f t="shared" si="0"/>
        <v>6.5972222222222196E-3</v>
      </c>
      <c r="H13" s="96">
        <f t="shared" si="1"/>
        <v>1.7930730755921841E-2</v>
      </c>
    </row>
    <row r="14" spans="2:8" s="1" customFormat="1" x14ac:dyDescent="0.25">
      <c r="B14" s="8" t="s">
        <v>2</v>
      </c>
      <c r="C14" s="97">
        <v>2.8506944444444422E-2</v>
      </c>
      <c r="D14" s="95">
        <f t="shared" si="2"/>
        <v>7.9264956714832704E-2</v>
      </c>
      <c r="E14" s="97"/>
      <c r="F14" s="95"/>
      <c r="G14" s="97">
        <f t="shared" si="0"/>
        <v>2.8506944444444422E-2</v>
      </c>
      <c r="H14" s="96">
        <f t="shared" si="1"/>
        <v>7.7479631319009604E-2</v>
      </c>
    </row>
    <row r="15" spans="2:8" s="1" customFormat="1" x14ac:dyDescent="0.25">
      <c r="B15" s="8" t="s">
        <v>9</v>
      </c>
      <c r="C15" s="97">
        <v>2.0891203703703686E-2</v>
      </c>
      <c r="D15" s="95">
        <f t="shared" si="2"/>
        <v>5.8089016187686977E-2</v>
      </c>
      <c r="E15" s="97"/>
      <c r="F15" s="95"/>
      <c r="G15" s="97">
        <f t="shared" si="0"/>
        <v>2.0891203703703686E-2</v>
      </c>
      <c r="H15" s="96">
        <f t="shared" si="1"/>
        <v>5.6780647393752472E-2</v>
      </c>
    </row>
    <row r="16" spans="2:8" s="1" customFormat="1" x14ac:dyDescent="0.25">
      <c r="B16" s="8" t="s">
        <v>1</v>
      </c>
      <c r="C16" s="97">
        <v>3.1365740740740737E-3</v>
      </c>
      <c r="D16" s="95">
        <f t="shared" si="2"/>
        <v>8.7213979982621505E-3</v>
      </c>
      <c r="E16" s="97"/>
      <c r="F16" s="95"/>
      <c r="G16" s="97">
        <f t="shared" si="0"/>
        <v>3.1365740740740737E-3</v>
      </c>
      <c r="H16" s="96">
        <f t="shared" si="1"/>
        <v>8.5249614646575791E-3</v>
      </c>
    </row>
    <row r="17" spans="2:8" s="1" customFormat="1" x14ac:dyDescent="0.25">
      <c r="B17" s="8" t="s">
        <v>27</v>
      </c>
      <c r="C17" s="97">
        <v>5.2777777777777779E-3</v>
      </c>
      <c r="D17" s="95">
        <f t="shared" si="2"/>
        <v>1.4675119878994619E-2</v>
      </c>
      <c r="E17" s="97"/>
      <c r="F17" s="95"/>
      <c r="G17" s="97">
        <f t="shared" si="0"/>
        <v>5.2777777777777779E-3</v>
      </c>
      <c r="H17" s="96">
        <f t="shared" si="1"/>
        <v>1.4344584604737479E-2</v>
      </c>
    </row>
    <row r="18" spans="2:8" s="1" customFormat="1" x14ac:dyDescent="0.25">
      <c r="B18" s="8" t="s">
        <v>16</v>
      </c>
      <c r="C18" s="97">
        <v>3.1134259259259249E-3</v>
      </c>
      <c r="D18" s="95">
        <f t="shared" si="2"/>
        <v>8.6570334373893658E-3</v>
      </c>
      <c r="E18" s="97"/>
      <c r="F18" s="95"/>
      <c r="G18" s="97">
        <f t="shared" si="0"/>
        <v>3.1134259259259249E-3</v>
      </c>
      <c r="H18" s="96">
        <f t="shared" si="1"/>
        <v>8.4620466198999569E-3</v>
      </c>
    </row>
    <row r="19" spans="2:8" s="1" customFormat="1" x14ac:dyDescent="0.25">
      <c r="B19" s="8" t="s">
        <v>4</v>
      </c>
      <c r="C19" s="97">
        <v>1.9305555555555538E-2</v>
      </c>
      <c r="D19" s="95">
        <f t="shared" si="2"/>
        <v>5.3680043767901316E-2</v>
      </c>
      <c r="E19" s="97"/>
      <c r="F19" s="95"/>
      <c r="G19" s="97">
        <f t="shared" si="0"/>
        <v>1.9305555555555538E-2</v>
      </c>
      <c r="H19" s="96">
        <f t="shared" si="1"/>
        <v>5.2470980527855461E-2</v>
      </c>
    </row>
    <row r="20" spans="2:8" s="1" customFormat="1" x14ac:dyDescent="0.25">
      <c r="B20" s="8" t="s">
        <v>14</v>
      </c>
      <c r="C20" s="97">
        <v>5.6481481481481487E-3</v>
      </c>
      <c r="D20" s="95">
        <f t="shared" si="2"/>
        <v>1.5704952852959152E-2</v>
      </c>
      <c r="E20" s="97"/>
      <c r="F20" s="95"/>
      <c r="G20" s="97">
        <f t="shared" si="0"/>
        <v>5.6481481481481487E-3</v>
      </c>
      <c r="H20" s="96">
        <f t="shared" si="1"/>
        <v>1.5351222120859409E-2</v>
      </c>
    </row>
    <row r="21" spans="2:8" s="1" customFormat="1" x14ac:dyDescent="0.25">
      <c r="B21" s="8" t="s">
        <v>11</v>
      </c>
      <c r="C21" s="97">
        <v>2.650462962962963E-3</v>
      </c>
      <c r="D21" s="95">
        <f t="shared" si="2"/>
        <v>7.3697422199337009E-3</v>
      </c>
      <c r="E21" s="116">
        <v>8.2870370370370372E-3</v>
      </c>
      <c r="F21" s="95">
        <v>1</v>
      </c>
      <c r="G21" s="97">
        <f t="shared" ref="G21:G26" si="3">C21+E21</f>
        <v>1.0937499999999999E-2</v>
      </c>
      <c r="H21" s="96">
        <f t="shared" ref="H21:H26" si="4">G21/$G$30</f>
        <v>2.9727264147975694E-2</v>
      </c>
    </row>
    <row r="22" spans="2:8" s="1" customFormat="1" x14ac:dyDescent="0.25">
      <c r="B22" s="8" t="s">
        <v>15</v>
      </c>
      <c r="C22" s="97">
        <v>8.9120370370370373E-4</v>
      </c>
      <c r="D22" s="95">
        <f t="shared" si="2"/>
        <v>2.4780355936021613E-3</v>
      </c>
      <c r="E22" s="97"/>
      <c r="F22" s="95"/>
      <c r="G22" s="97">
        <f t="shared" si="3"/>
        <v>8.9120370370370373E-4</v>
      </c>
      <c r="H22" s="96">
        <f t="shared" si="4"/>
        <v>2.4222215231683901E-3</v>
      </c>
    </row>
    <row r="23" spans="2:8" s="1" customFormat="1" x14ac:dyDescent="0.25">
      <c r="B23" s="8" t="s">
        <v>91</v>
      </c>
      <c r="C23" s="97">
        <v>2.2916666666666667E-3</v>
      </c>
      <c r="D23" s="95">
        <f t="shared" si="2"/>
        <v>6.3720915264055579E-3</v>
      </c>
      <c r="E23" s="97"/>
      <c r="F23" s="95"/>
      <c r="G23" s="97">
        <f t="shared" si="3"/>
        <v>2.2916666666666667E-3</v>
      </c>
      <c r="H23" s="96">
        <f t="shared" si="4"/>
        <v>6.2285696310044316E-3</v>
      </c>
    </row>
    <row r="24" spans="2:8" s="1" customFormat="1" x14ac:dyDescent="0.25">
      <c r="B24" s="8" t="s">
        <v>12</v>
      </c>
      <c r="C24" s="97">
        <v>3.3564814814814818E-4</v>
      </c>
      <c r="D24" s="95">
        <f t="shared" si="2"/>
        <v>9.3328613265535954E-4</v>
      </c>
      <c r="E24" s="97"/>
      <c r="F24" s="95"/>
      <c r="G24" s="97">
        <f t="shared" ref="G24" si="5">C24+E24</f>
        <v>3.3564814814814818E-4</v>
      </c>
      <c r="H24" s="96">
        <f t="shared" ref="H24" si="6">G24/$G$30</f>
        <v>9.1226524898549758E-4</v>
      </c>
    </row>
    <row r="25" spans="2:8" s="1" customFormat="1" x14ac:dyDescent="0.25">
      <c r="B25" s="8" t="s">
        <v>5</v>
      </c>
      <c r="C25" s="97">
        <v>4.4328703703703691E-3</v>
      </c>
      <c r="D25" s="95">
        <f t="shared" si="2"/>
        <v>1.2325813407138019E-2</v>
      </c>
      <c r="E25" s="97"/>
      <c r="F25" s="95"/>
      <c r="G25" s="97">
        <f t="shared" si="3"/>
        <v>4.4328703703703691E-3</v>
      </c>
      <c r="H25" s="96">
        <f t="shared" si="4"/>
        <v>1.2048192771084326E-2</v>
      </c>
    </row>
    <row r="26" spans="2:8" s="1" customFormat="1" x14ac:dyDescent="0.25">
      <c r="B26" s="8" t="s">
        <v>6</v>
      </c>
      <c r="C26" s="97">
        <v>6.3090277777777759E-2</v>
      </c>
      <c r="D26" s="95">
        <f t="shared" si="2"/>
        <v>0.17542561065877113</v>
      </c>
      <c r="E26" s="97"/>
      <c r="F26" s="95"/>
      <c r="G26" s="97">
        <f t="shared" si="3"/>
        <v>6.3090277777777759E-2</v>
      </c>
      <c r="H26" s="96">
        <f t="shared" si="4"/>
        <v>0.17147440938689468</v>
      </c>
    </row>
    <row r="27" spans="2:8" s="1" customFormat="1" x14ac:dyDescent="0.25">
      <c r="B27" s="8" t="s">
        <v>101</v>
      </c>
      <c r="C27" s="97">
        <v>4.2291666666666713E-2</v>
      </c>
      <c r="D27" s="95">
        <f t="shared" si="2"/>
        <v>0.11759405271457542</v>
      </c>
      <c r="E27" s="97"/>
      <c r="F27" s="95"/>
      <c r="G27" s="97">
        <f t="shared" si="0"/>
        <v>4.2291666666666713E-2</v>
      </c>
      <c r="H27" s="96">
        <f t="shared" si="1"/>
        <v>0.11494542137217281</v>
      </c>
    </row>
    <row r="28" spans="2:8" s="1" customFormat="1" x14ac:dyDescent="0.25">
      <c r="B28" s="36" t="s">
        <v>17</v>
      </c>
      <c r="C28" s="107">
        <v>8.2175925925925917E-4</v>
      </c>
      <c r="D28" s="95">
        <f t="shared" si="2"/>
        <v>2.2849419109838109E-3</v>
      </c>
      <c r="E28" s="107"/>
      <c r="F28" s="95"/>
      <c r="G28" s="97">
        <f t="shared" si="0"/>
        <v>8.2175925925925917E-4</v>
      </c>
      <c r="H28" s="96">
        <f t="shared" si="1"/>
        <v>2.2334769888955283E-3</v>
      </c>
    </row>
    <row r="29" spans="2:8" s="1" customFormat="1" x14ac:dyDescent="0.25">
      <c r="B29" s="8"/>
      <c r="C29" s="98"/>
      <c r="D29" s="109"/>
      <c r="E29" s="98"/>
      <c r="F29" s="98"/>
      <c r="G29" s="98"/>
      <c r="H29" s="99"/>
    </row>
    <row r="30" spans="2:8" s="1" customFormat="1" x14ac:dyDescent="0.25">
      <c r="B30" s="37" t="s">
        <v>29</v>
      </c>
      <c r="C30" s="110">
        <f t="shared" ref="C30:H30" si="7">SUM(C7:C28)</f>
        <v>0.35964120370370389</v>
      </c>
      <c r="D30" s="111">
        <f t="shared" si="7"/>
        <v>1</v>
      </c>
      <c r="E30" s="110">
        <f t="shared" si="7"/>
        <v>8.2870370370370372E-3</v>
      </c>
      <c r="F30" s="111">
        <f t="shared" si="7"/>
        <v>1</v>
      </c>
      <c r="G30" s="110">
        <f t="shared" si="7"/>
        <v>0.36792824074074099</v>
      </c>
      <c r="H30" s="114">
        <f t="shared" si="7"/>
        <v>0.99999999999999967</v>
      </c>
    </row>
    <row r="31" spans="2:8" s="1" customFormat="1" ht="66" customHeight="1" thickBot="1" x14ac:dyDescent="0.3">
      <c r="B31" s="159" t="s">
        <v>39</v>
      </c>
      <c r="C31" s="160"/>
      <c r="D31" s="160"/>
      <c r="E31" s="160"/>
      <c r="F31" s="161"/>
      <c r="G31" s="160"/>
      <c r="H31" s="161"/>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&amp;R11</oddHeader>
  </headerFooter>
  <colBreaks count="1" manualBreakCount="1">
    <brk id="8"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90" t="s">
        <v>112</v>
      </c>
      <c r="C3" s="191"/>
      <c r="D3" s="191"/>
      <c r="E3" s="191"/>
      <c r="F3" s="191"/>
      <c r="G3" s="191"/>
      <c r="H3" s="191"/>
      <c r="I3" s="191"/>
      <c r="J3" s="191"/>
      <c r="K3" s="192"/>
    </row>
    <row r="4" spans="2:11" x14ac:dyDescent="0.25">
      <c r="B4" s="193" t="s">
        <v>133</v>
      </c>
      <c r="C4" s="194"/>
      <c r="D4" s="194"/>
      <c r="E4" s="194"/>
      <c r="F4" s="194"/>
      <c r="G4" s="194"/>
      <c r="H4" s="194"/>
      <c r="I4" s="194"/>
      <c r="J4" s="194"/>
      <c r="K4" s="195"/>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4"/>
      <c r="F7" s="84"/>
      <c r="G7" s="84"/>
      <c r="H7" s="84"/>
      <c r="I7" s="84"/>
      <c r="J7" s="84"/>
      <c r="K7" s="86"/>
    </row>
    <row r="8" spans="2:11" x14ac:dyDescent="0.25">
      <c r="B8" s="8" t="s">
        <v>13</v>
      </c>
      <c r="C8" s="84"/>
      <c r="D8" s="84"/>
      <c r="E8" s="84"/>
      <c r="F8" s="84"/>
      <c r="G8" s="84"/>
      <c r="H8" s="84"/>
      <c r="I8" s="84"/>
      <c r="J8" s="84"/>
      <c r="K8" s="86"/>
    </row>
    <row r="9" spans="2:11" x14ac:dyDescent="0.25">
      <c r="B9" s="8" t="s">
        <v>0</v>
      </c>
      <c r="C9" s="84">
        <v>1.5057870370370369E-2</v>
      </c>
      <c r="D9" s="84"/>
      <c r="E9" s="84"/>
      <c r="F9" s="84"/>
      <c r="G9" s="84"/>
      <c r="H9" s="84"/>
      <c r="I9" s="84"/>
      <c r="J9" s="84"/>
      <c r="K9" s="86">
        <f t="shared" ref="K9:K26" si="0">SUM(C9:J9)</f>
        <v>1.5057870370370369E-2</v>
      </c>
    </row>
    <row r="10" spans="2:11" x14ac:dyDescent="0.25">
      <c r="B10" s="8" t="s">
        <v>8</v>
      </c>
      <c r="C10" s="84">
        <v>7.3842592592592588E-3</v>
      </c>
      <c r="D10" s="84"/>
      <c r="E10" s="84"/>
      <c r="F10" s="84"/>
      <c r="G10" s="84"/>
      <c r="H10" s="84"/>
      <c r="I10" s="84"/>
      <c r="J10" s="84"/>
      <c r="K10" s="86">
        <f t="shared" si="0"/>
        <v>7.3842592592592588E-3</v>
      </c>
    </row>
    <row r="11" spans="2:11" x14ac:dyDescent="0.25">
      <c r="B11" s="8" t="s">
        <v>26</v>
      </c>
      <c r="C11" s="84"/>
      <c r="D11" s="84"/>
      <c r="E11" s="84"/>
      <c r="F11" s="84"/>
      <c r="G11" s="84"/>
      <c r="H11" s="84"/>
      <c r="I11" s="84"/>
      <c r="J11" s="84"/>
      <c r="K11" s="86"/>
    </row>
    <row r="12" spans="2:11" x14ac:dyDescent="0.25">
      <c r="B12" s="8" t="s">
        <v>3</v>
      </c>
      <c r="C12" s="84">
        <v>1.1030092592592591E-2</v>
      </c>
      <c r="D12" s="84"/>
      <c r="E12" s="84"/>
      <c r="F12" s="84"/>
      <c r="G12" s="84"/>
      <c r="H12" s="84"/>
      <c r="I12" s="84"/>
      <c r="J12" s="84"/>
      <c r="K12" s="86">
        <f t="shared" si="0"/>
        <v>1.1030092592592591E-2</v>
      </c>
    </row>
    <row r="13" spans="2:11" x14ac:dyDescent="0.25">
      <c r="B13" s="8" t="s">
        <v>7</v>
      </c>
      <c r="C13" s="84"/>
      <c r="D13" s="84"/>
      <c r="E13" s="84"/>
      <c r="F13" s="84"/>
      <c r="G13" s="84"/>
      <c r="H13" s="84"/>
      <c r="I13" s="84"/>
      <c r="J13" s="84"/>
      <c r="K13" s="86"/>
    </row>
    <row r="14" spans="2:11" x14ac:dyDescent="0.25">
      <c r="B14" s="8" t="s">
        <v>2</v>
      </c>
      <c r="C14" s="84">
        <v>3.7268518518518519E-3</v>
      </c>
      <c r="D14" s="84"/>
      <c r="E14" s="84"/>
      <c r="F14" s="84"/>
      <c r="G14" s="84"/>
      <c r="H14" s="84"/>
      <c r="I14" s="84"/>
      <c r="J14" s="84"/>
      <c r="K14" s="86">
        <f t="shared" si="0"/>
        <v>3.7268518518518519E-3</v>
      </c>
    </row>
    <row r="15" spans="2:11" x14ac:dyDescent="0.25">
      <c r="B15" s="8" t="s">
        <v>9</v>
      </c>
      <c r="C15" s="84">
        <v>2.5486111111111112E-2</v>
      </c>
      <c r="D15" s="84"/>
      <c r="E15" s="84"/>
      <c r="F15" s="84"/>
      <c r="G15" s="84"/>
      <c r="H15" s="84"/>
      <c r="I15" s="84"/>
      <c r="J15" s="84"/>
      <c r="K15" s="86">
        <f t="shared" si="0"/>
        <v>2.5486111111111112E-2</v>
      </c>
    </row>
    <row r="16" spans="2:11" x14ac:dyDescent="0.25">
      <c r="B16" s="8" t="s">
        <v>1</v>
      </c>
      <c r="C16" s="84">
        <v>1.0381944444444445E-2</v>
      </c>
      <c r="D16" s="84"/>
      <c r="E16" s="84"/>
      <c r="F16" s="84"/>
      <c r="G16" s="84"/>
      <c r="H16" s="84"/>
      <c r="I16" s="84"/>
      <c r="J16" s="84"/>
      <c r="K16" s="86">
        <f t="shared" si="0"/>
        <v>1.0381944444444445E-2</v>
      </c>
    </row>
    <row r="17" spans="2:11" x14ac:dyDescent="0.25">
      <c r="B17" s="8" t="s">
        <v>27</v>
      </c>
      <c r="C17" s="84">
        <v>3.0405092592592595E-2</v>
      </c>
      <c r="D17" s="84"/>
      <c r="E17" s="84"/>
      <c r="F17" s="84"/>
      <c r="G17" s="84"/>
      <c r="H17" s="84"/>
      <c r="I17" s="84"/>
      <c r="J17" s="84"/>
      <c r="K17" s="86">
        <f t="shared" si="0"/>
        <v>3.0405092592592595E-2</v>
      </c>
    </row>
    <row r="18" spans="2:11" x14ac:dyDescent="0.25">
      <c r="B18" s="8" t="s">
        <v>16</v>
      </c>
      <c r="C18" s="84"/>
      <c r="D18" s="84"/>
      <c r="E18" s="84"/>
      <c r="F18" s="84"/>
      <c r="G18" s="84"/>
      <c r="H18" s="84"/>
      <c r="I18" s="84"/>
      <c r="J18" s="84"/>
      <c r="K18" s="86"/>
    </row>
    <row r="19" spans="2:11" x14ac:dyDescent="0.25">
      <c r="B19" s="8" t="s">
        <v>4</v>
      </c>
      <c r="C19" s="84">
        <v>5.1041666666666666E-3</v>
      </c>
      <c r="D19" s="84"/>
      <c r="E19" s="84"/>
      <c r="F19" s="84"/>
      <c r="G19" s="84"/>
      <c r="H19" s="84"/>
      <c r="I19" s="84"/>
      <c r="J19" s="84"/>
      <c r="K19" s="86">
        <f t="shared" si="0"/>
        <v>5.1041666666666666E-3</v>
      </c>
    </row>
    <row r="20" spans="2:11" x14ac:dyDescent="0.25">
      <c r="B20" s="8" t="s">
        <v>14</v>
      </c>
      <c r="C20" s="84">
        <v>1.1076388888888891E-2</v>
      </c>
      <c r="D20" s="84"/>
      <c r="E20" s="84"/>
      <c r="F20" s="84"/>
      <c r="G20" s="84"/>
      <c r="H20" s="84"/>
      <c r="I20" s="84"/>
      <c r="J20" s="84"/>
      <c r="K20" s="86">
        <f t="shared" si="0"/>
        <v>1.1076388888888891E-2</v>
      </c>
    </row>
    <row r="21" spans="2:11" x14ac:dyDescent="0.25">
      <c r="B21" s="8" t="s">
        <v>11</v>
      </c>
      <c r="C21" s="84">
        <v>4.4525462962962961E-2</v>
      </c>
      <c r="D21" s="84"/>
      <c r="E21" s="84"/>
      <c r="F21" s="84"/>
      <c r="G21" s="84"/>
      <c r="H21" s="84"/>
      <c r="I21" s="84"/>
      <c r="J21" s="84"/>
      <c r="K21" s="86">
        <f t="shared" si="0"/>
        <v>4.4525462962962961E-2</v>
      </c>
    </row>
    <row r="22" spans="2:11" x14ac:dyDescent="0.25">
      <c r="B22" s="8" t="s">
        <v>15</v>
      </c>
      <c r="C22" s="84">
        <v>2.6504629629629631E-2</v>
      </c>
      <c r="D22" s="84"/>
      <c r="E22" s="84"/>
      <c r="F22" s="84"/>
      <c r="G22" s="84"/>
      <c r="H22" s="84"/>
      <c r="I22" s="84"/>
      <c r="J22" s="84"/>
      <c r="K22" s="86">
        <f t="shared" si="0"/>
        <v>2.6504629629629631E-2</v>
      </c>
    </row>
    <row r="23" spans="2:11" x14ac:dyDescent="0.25">
      <c r="B23" s="8" t="s">
        <v>91</v>
      </c>
      <c r="C23" s="84">
        <v>4.0659722222222229E-2</v>
      </c>
      <c r="D23" s="84"/>
      <c r="E23" s="84"/>
      <c r="F23" s="84"/>
      <c r="G23" s="84"/>
      <c r="H23" s="84"/>
      <c r="I23" s="84"/>
      <c r="J23" s="84"/>
      <c r="K23" s="86">
        <f t="shared" si="0"/>
        <v>4.0659722222222229E-2</v>
      </c>
    </row>
    <row r="24" spans="2:11" x14ac:dyDescent="0.25">
      <c r="B24" s="8" t="s">
        <v>12</v>
      </c>
      <c r="C24" s="84">
        <v>3.5185185185185189E-3</v>
      </c>
      <c r="D24" s="84"/>
      <c r="E24" s="84"/>
      <c r="F24" s="84"/>
      <c r="G24" s="84"/>
      <c r="H24" s="84"/>
      <c r="I24" s="84"/>
      <c r="J24" s="84"/>
      <c r="K24" s="86">
        <f t="shared" si="0"/>
        <v>3.5185185185185189E-3</v>
      </c>
    </row>
    <row r="25" spans="2:11" x14ac:dyDescent="0.25">
      <c r="B25" s="8" t="s">
        <v>5</v>
      </c>
      <c r="C25" s="84"/>
      <c r="D25" s="84"/>
      <c r="E25" s="84"/>
      <c r="F25" s="84"/>
      <c r="G25" s="84"/>
      <c r="H25" s="84"/>
      <c r="I25" s="84"/>
      <c r="J25" s="84"/>
      <c r="K25" s="86"/>
    </row>
    <row r="26" spans="2:11" x14ac:dyDescent="0.25">
      <c r="B26" s="8" t="s">
        <v>6</v>
      </c>
      <c r="C26" s="84">
        <v>2.6967592592592594E-3</v>
      </c>
      <c r="D26" s="84"/>
      <c r="E26" s="84"/>
      <c r="F26" s="84"/>
      <c r="G26" s="84"/>
      <c r="H26" s="84"/>
      <c r="I26" s="84"/>
      <c r="J26" s="84"/>
      <c r="K26" s="86">
        <f t="shared" si="0"/>
        <v>2.6967592592592594E-3</v>
      </c>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8"/>
      <c r="C29" s="88"/>
      <c r="D29" s="88"/>
      <c r="E29" s="89"/>
      <c r="F29" s="89"/>
      <c r="G29" s="89"/>
      <c r="H29" s="89"/>
      <c r="I29" s="88"/>
      <c r="J29" s="88"/>
      <c r="K29" s="93"/>
    </row>
    <row r="30" spans="2:11" x14ac:dyDescent="0.25">
      <c r="B30" s="53" t="s">
        <v>29</v>
      </c>
      <c r="C30" s="90">
        <f>SUM(C7:C28)</f>
        <v>0.23755787037037035</v>
      </c>
      <c r="D30" s="90"/>
      <c r="E30" s="90"/>
      <c r="F30" s="90"/>
      <c r="G30" s="90"/>
      <c r="H30" s="90"/>
      <c r="I30" s="90"/>
      <c r="J30" s="90"/>
      <c r="K30" s="91">
        <f t="shared" ref="K30" si="1">SUM(K7:K28)</f>
        <v>0.23755787037037035</v>
      </c>
    </row>
    <row r="31" spans="2:11" x14ac:dyDescent="0.25">
      <c r="B31" s="53"/>
      <c r="C31" s="52"/>
      <c r="D31" s="52"/>
      <c r="E31" s="51"/>
      <c r="F31" s="51"/>
      <c r="G31" s="51"/>
      <c r="H31" s="51"/>
      <c r="I31" s="52"/>
      <c r="J31" s="52"/>
      <c r="K31" s="48"/>
    </row>
    <row r="32" spans="2:11" ht="66" customHeight="1" thickBot="1" x14ac:dyDescent="0.3">
      <c r="B32" s="226" t="s">
        <v>82</v>
      </c>
      <c r="C32" s="227"/>
      <c r="D32" s="227"/>
      <c r="E32" s="227"/>
      <c r="F32" s="227"/>
      <c r="G32" s="227"/>
      <c r="H32" s="227"/>
      <c r="I32" s="227"/>
      <c r="J32" s="227"/>
      <c r="K32" s="22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&amp;R56</oddHeader>
  </headerFooter>
  <rowBreaks count="1" manualBreakCount="1">
    <brk id="32"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90" t="s">
        <v>113</v>
      </c>
      <c r="C3" s="191"/>
      <c r="D3" s="191"/>
      <c r="E3" s="191"/>
      <c r="F3" s="191"/>
      <c r="G3" s="191"/>
      <c r="H3" s="191"/>
      <c r="I3" s="191"/>
      <c r="J3" s="191"/>
      <c r="K3" s="192"/>
    </row>
    <row r="4" spans="2:11" x14ac:dyDescent="0.25">
      <c r="B4" s="193" t="s">
        <v>133</v>
      </c>
      <c r="C4" s="194"/>
      <c r="D4" s="194"/>
      <c r="E4" s="194"/>
      <c r="F4" s="194"/>
      <c r="G4" s="194"/>
      <c r="H4" s="194"/>
      <c r="I4" s="194"/>
      <c r="J4" s="194"/>
      <c r="K4" s="195"/>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5"/>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c r="K12" s="86"/>
    </row>
    <row r="13" spans="2:11" x14ac:dyDescent="0.25">
      <c r="B13" s="8" t="s">
        <v>7</v>
      </c>
      <c r="C13" s="84"/>
      <c r="D13" s="84"/>
      <c r="E13" s="84"/>
      <c r="F13" s="84"/>
      <c r="G13" s="84"/>
      <c r="H13" s="84"/>
      <c r="I13" s="84"/>
      <c r="J13" s="84"/>
      <c r="K13" s="86"/>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c r="D20" s="84"/>
      <c r="E20" s="84"/>
      <c r="F20" s="84"/>
      <c r="G20" s="84"/>
      <c r="H20" s="84"/>
      <c r="I20" s="84"/>
      <c r="J20" s="84"/>
      <c r="K20" s="86"/>
    </row>
    <row r="21" spans="2:11" x14ac:dyDescent="0.25">
      <c r="B21" s="8" t="s">
        <v>11</v>
      </c>
      <c r="C21" s="84"/>
      <c r="D21" s="84"/>
      <c r="E21" s="84"/>
      <c r="F21" s="84"/>
      <c r="G21" s="84"/>
      <c r="H21" s="84"/>
      <c r="I21" s="84"/>
      <c r="J21" s="84"/>
      <c r="K21" s="86"/>
    </row>
    <row r="22" spans="2:11" x14ac:dyDescent="0.25">
      <c r="B22" s="8" t="s">
        <v>15</v>
      </c>
      <c r="C22" s="84"/>
      <c r="D22" s="84"/>
      <c r="E22" s="84"/>
      <c r="F22" s="84"/>
      <c r="G22" s="84"/>
      <c r="H22" s="84"/>
      <c r="I22" s="84"/>
      <c r="J22" s="84"/>
      <c r="K22" s="86"/>
    </row>
    <row r="23" spans="2:11" x14ac:dyDescent="0.25">
      <c r="B23" s="8" t="s">
        <v>91</v>
      </c>
      <c r="C23" s="84"/>
      <c r="D23" s="84"/>
      <c r="E23" s="84"/>
      <c r="F23" s="84"/>
      <c r="G23" s="84"/>
      <c r="H23" s="84"/>
      <c r="I23" s="84"/>
      <c r="J23" s="84"/>
      <c r="K23" s="86"/>
    </row>
    <row r="24" spans="2:11" x14ac:dyDescent="0.25">
      <c r="B24" s="8" t="s">
        <v>12</v>
      </c>
      <c r="C24" s="84"/>
      <c r="D24" s="84"/>
      <c r="E24" s="84"/>
      <c r="F24" s="84"/>
      <c r="G24" s="84"/>
      <c r="H24" s="84"/>
      <c r="I24" s="84"/>
      <c r="J24" s="84"/>
      <c r="K24" s="86"/>
    </row>
    <row r="25" spans="2:11" x14ac:dyDescent="0.25">
      <c r="B25" s="8" t="s">
        <v>5</v>
      </c>
      <c r="C25" s="84"/>
      <c r="D25" s="84"/>
      <c r="E25" s="84"/>
      <c r="F25" s="84"/>
      <c r="G25" s="84"/>
      <c r="H25" s="84"/>
      <c r="I25" s="84"/>
      <c r="J25" s="84"/>
      <c r="K25" s="86"/>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8"/>
      <c r="C29" s="88"/>
      <c r="D29" s="88"/>
      <c r="E29" s="89"/>
      <c r="F29" s="89"/>
      <c r="G29" s="89"/>
      <c r="H29" s="89"/>
      <c r="I29" s="88"/>
      <c r="J29" s="88"/>
      <c r="K29" s="93"/>
    </row>
    <row r="30" spans="2:11" x14ac:dyDescent="0.25">
      <c r="B30" s="53" t="s">
        <v>29</v>
      </c>
      <c r="C30" s="90"/>
      <c r="D30" s="90"/>
      <c r="E30" s="90"/>
      <c r="F30" s="90"/>
      <c r="G30" s="90"/>
      <c r="H30" s="90"/>
      <c r="I30" s="90"/>
      <c r="J30" s="84"/>
      <c r="K30" s="91"/>
    </row>
    <row r="31" spans="2:11" x14ac:dyDescent="0.25">
      <c r="B31" s="53"/>
      <c r="C31" s="52"/>
      <c r="D31" s="52"/>
      <c r="E31" s="51"/>
      <c r="F31" s="51"/>
      <c r="G31" s="51"/>
      <c r="H31" s="51"/>
      <c r="I31" s="52"/>
      <c r="J31" s="52"/>
      <c r="K31" s="48"/>
    </row>
    <row r="32" spans="2:11" ht="66" customHeight="1" thickBot="1" x14ac:dyDescent="0.3">
      <c r="B32" s="226" t="s">
        <v>82</v>
      </c>
      <c r="C32" s="227"/>
      <c r="D32" s="227"/>
      <c r="E32" s="227"/>
      <c r="F32" s="227"/>
      <c r="G32" s="227"/>
      <c r="H32" s="227"/>
      <c r="I32" s="227"/>
      <c r="J32" s="227"/>
      <c r="K32" s="22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&amp;R57</oddHeader>
  </headerFooter>
  <rowBreaks count="1" manualBreakCount="1">
    <brk id="32"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H22" sqref="H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90" t="s">
        <v>114</v>
      </c>
      <c r="C3" s="191"/>
      <c r="D3" s="191"/>
      <c r="E3" s="191"/>
      <c r="F3" s="191"/>
      <c r="G3" s="191"/>
      <c r="H3" s="191"/>
      <c r="I3" s="191"/>
      <c r="J3" s="191"/>
      <c r="K3" s="192"/>
    </row>
    <row r="4" spans="2:11" x14ac:dyDescent="0.25">
      <c r="B4" s="193" t="s">
        <v>133</v>
      </c>
      <c r="C4" s="194"/>
      <c r="D4" s="194"/>
      <c r="E4" s="194"/>
      <c r="F4" s="194"/>
      <c r="G4" s="194"/>
      <c r="H4" s="194"/>
      <c r="I4" s="194"/>
      <c r="J4" s="194"/>
      <c r="K4" s="195"/>
    </row>
    <row r="5" spans="2:11" x14ac:dyDescent="0.25">
      <c r="B5" s="42"/>
      <c r="C5" s="43" t="s">
        <v>74</v>
      </c>
      <c r="D5" s="43" t="s">
        <v>75</v>
      </c>
      <c r="E5" s="43" t="s">
        <v>76</v>
      </c>
      <c r="F5" s="43" t="s">
        <v>77</v>
      </c>
      <c r="G5" s="43" t="s">
        <v>78</v>
      </c>
      <c r="H5" s="43" t="s">
        <v>79</v>
      </c>
      <c r="I5" s="43" t="s">
        <v>80</v>
      </c>
      <c r="J5" s="43" t="s">
        <v>81</v>
      </c>
      <c r="K5" s="80" t="s">
        <v>22</v>
      </c>
    </row>
    <row r="6" spans="2:11" x14ac:dyDescent="0.25">
      <c r="B6" s="3" t="s">
        <v>23</v>
      </c>
      <c r="C6" s="43" t="s">
        <v>24</v>
      </c>
      <c r="D6" s="43" t="s">
        <v>24</v>
      </c>
      <c r="E6" s="43" t="s">
        <v>24</v>
      </c>
      <c r="F6" s="43" t="s">
        <v>24</v>
      </c>
      <c r="G6" s="43" t="s">
        <v>24</v>
      </c>
      <c r="H6" s="43" t="s">
        <v>24</v>
      </c>
      <c r="I6" s="43" t="s">
        <v>24</v>
      </c>
      <c r="J6" s="43" t="s">
        <v>24</v>
      </c>
      <c r="K6" s="80" t="s">
        <v>24</v>
      </c>
    </row>
    <row r="7" spans="2:11" x14ac:dyDescent="0.25">
      <c r="B7" s="8" t="s">
        <v>10</v>
      </c>
      <c r="C7" s="84"/>
      <c r="D7" s="84"/>
      <c r="E7" s="84"/>
      <c r="F7" s="84"/>
      <c r="G7" s="84"/>
      <c r="H7" s="84"/>
      <c r="I7" s="84"/>
      <c r="J7" s="84"/>
      <c r="K7" s="86"/>
    </row>
    <row r="8" spans="2:11" x14ac:dyDescent="0.25">
      <c r="B8" s="8" t="s">
        <v>13</v>
      </c>
      <c r="C8" s="84"/>
      <c r="D8" s="84"/>
      <c r="E8" s="84"/>
      <c r="F8" s="84"/>
      <c r="G8" s="84"/>
      <c r="H8" s="84"/>
      <c r="I8" s="84"/>
      <c r="J8" s="84"/>
      <c r="K8" s="86"/>
    </row>
    <row r="9" spans="2:11" x14ac:dyDescent="0.25">
      <c r="B9" s="8" t="s">
        <v>0</v>
      </c>
      <c r="C9" s="84"/>
      <c r="D9" s="84"/>
      <c r="E9" s="84"/>
      <c r="F9" s="84"/>
      <c r="G9" s="84"/>
      <c r="H9" s="84"/>
      <c r="I9" s="84"/>
      <c r="J9" s="84"/>
      <c r="K9" s="86"/>
    </row>
    <row r="10" spans="2:11" x14ac:dyDescent="0.25">
      <c r="B10" s="8" t="s">
        <v>8</v>
      </c>
      <c r="C10" s="84"/>
      <c r="D10" s="84"/>
      <c r="E10" s="84"/>
      <c r="F10" s="84"/>
      <c r="G10" s="84"/>
      <c r="H10" s="84"/>
      <c r="I10" s="84"/>
      <c r="J10" s="84"/>
      <c r="K10" s="86"/>
    </row>
    <row r="11" spans="2:11" x14ac:dyDescent="0.25">
      <c r="B11" s="8" t="s">
        <v>26</v>
      </c>
      <c r="C11" s="84"/>
      <c r="D11" s="84"/>
      <c r="E11" s="84"/>
      <c r="F11" s="84"/>
      <c r="G11" s="84"/>
      <c r="H11" s="84"/>
      <c r="I11" s="84"/>
      <c r="J11" s="84"/>
      <c r="K11" s="86"/>
    </row>
    <row r="12" spans="2:11" x14ac:dyDescent="0.25">
      <c r="B12" s="8" t="s">
        <v>3</v>
      </c>
      <c r="C12" s="84"/>
      <c r="D12" s="84"/>
      <c r="E12" s="84"/>
      <c r="F12" s="84"/>
      <c r="G12" s="84"/>
      <c r="H12" s="84"/>
      <c r="I12" s="84"/>
      <c r="J12" s="84"/>
      <c r="K12" s="86"/>
    </row>
    <row r="13" spans="2:11" x14ac:dyDescent="0.25">
      <c r="B13" s="8" t="s">
        <v>7</v>
      </c>
      <c r="C13" s="84"/>
      <c r="D13" s="84"/>
      <c r="E13" s="84"/>
      <c r="F13" s="84"/>
      <c r="G13" s="84"/>
      <c r="H13" s="84"/>
      <c r="I13" s="84"/>
      <c r="J13" s="84"/>
      <c r="K13" s="86"/>
    </row>
    <row r="14" spans="2:11" x14ac:dyDescent="0.25">
      <c r="B14" s="8" t="s">
        <v>2</v>
      </c>
      <c r="C14" s="84"/>
      <c r="D14" s="84"/>
      <c r="E14" s="84"/>
      <c r="F14" s="84"/>
      <c r="G14" s="84"/>
      <c r="H14" s="84"/>
      <c r="I14" s="84"/>
      <c r="J14" s="84"/>
      <c r="K14" s="86"/>
    </row>
    <row r="15" spans="2:11" x14ac:dyDescent="0.25">
      <c r="B15" s="8" t="s">
        <v>9</v>
      </c>
      <c r="C15" s="84"/>
      <c r="D15" s="84"/>
      <c r="E15" s="84"/>
      <c r="F15" s="84"/>
      <c r="G15" s="84"/>
      <c r="H15" s="84"/>
      <c r="I15" s="84"/>
      <c r="J15" s="84"/>
      <c r="K15" s="86"/>
    </row>
    <row r="16" spans="2:11" x14ac:dyDescent="0.25">
      <c r="B16" s="8" t="s">
        <v>1</v>
      </c>
      <c r="C16" s="84"/>
      <c r="D16" s="84"/>
      <c r="E16" s="84"/>
      <c r="F16" s="84"/>
      <c r="G16" s="84"/>
      <c r="H16" s="84"/>
      <c r="I16" s="84"/>
      <c r="J16" s="84"/>
      <c r="K16" s="86"/>
    </row>
    <row r="17" spans="2:11" x14ac:dyDescent="0.25">
      <c r="B17" s="8" t="s">
        <v>27</v>
      </c>
      <c r="C17" s="84"/>
      <c r="D17" s="84"/>
      <c r="E17" s="84"/>
      <c r="F17" s="84"/>
      <c r="G17" s="84"/>
      <c r="H17" s="84"/>
      <c r="I17" s="84"/>
      <c r="J17" s="84"/>
      <c r="K17" s="86"/>
    </row>
    <row r="18" spans="2:11" x14ac:dyDescent="0.25">
      <c r="B18" s="8" t="s">
        <v>16</v>
      </c>
      <c r="C18" s="84"/>
      <c r="D18" s="84"/>
      <c r="E18" s="84"/>
      <c r="F18" s="84"/>
      <c r="G18" s="84"/>
      <c r="H18" s="84"/>
      <c r="I18" s="84"/>
      <c r="J18" s="84"/>
      <c r="K18" s="86"/>
    </row>
    <row r="19" spans="2:11" x14ac:dyDescent="0.25">
      <c r="B19" s="8" t="s">
        <v>4</v>
      </c>
      <c r="C19" s="84"/>
      <c r="D19" s="84"/>
      <c r="E19" s="84"/>
      <c r="F19" s="84"/>
      <c r="G19" s="84"/>
      <c r="H19" s="84"/>
      <c r="I19" s="84"/>
      <c r="J19" s="84"/>
      <c r="K19" s="86"/>
    </row>
    <row r="20" spans="2:11" x14ac:dyDescent="0.25">
      <c r="B20" s="8" t="s">
        <v>14</v>
      </c>
      <c r="C20" s="84"/>
      <c r="D20" s="84"/>
      <c r="E20" s="84"/>
      <c r="F20" s="84"/>
      <c r="G20" s="84"/>
      <c r="H20" s="84"/>
      <c r="I20" s="84"/>
      <c r="J20" s="84"/>
      <c r="K20" s="86"/>
    </row>
    <row r="21" spans="2:11" x14ac:dyDescent="0.25">
      <c r="B21" s="8" t="s">
        <v>11</v>
      </c>
      <c r="C21" s="84"/>
      <c r="D21" s="84"/>
      <c r="E21" s="84"/>
      <c r="F21" s="84"/>
      <c r="G21" s="84"/>
      <c r="H21" s="84"/>
      <c r="I21" s="84"/>
      <c r="J21" s="84"/>
      <c r="K21" s="86"/>
    </row>
    <row r="22" spans="2:11" x14ac:dyDescent="0.25">
      <c r="B22" s="8" t="s">
        <v>15</v>
      </c>
      <c r="C22" s="84"/>
      <c r="D22" s="84"/>
      <c r="E22" s="84"/>
      <c r="F22" s="84"/>
      <c r="G22" s="84"/>
      <c r="H22" s="84"/>
      <c r="I22" s="84"/>
      <c r="J22" s="84"/>
      <c r="K22" s="86"/>
    </row>
    <row r="23" spans="2:11" x14ac:dyDescent="0.25">
      <c r="B23" s="8" t="s">
        <v>91</v>
      </c>
      <c r="C23" s="84"/>
      <c r="D23" s="84"/>
      <c r="E23" s="84"/>
      <c r="F23" s="84"/>
      <c r="G23" s="84"/>
      <c r="H23" s="84"/>
      <c r="I23" s="84"/>
      <c r="J23" s="84"/>
      <c r="K23" s="86"/>
    </row>
    <row r="24" spans="2:11" x14ac:dyDescent="0.25">
      <c r="B24" s="8" t="s">
        <v>12</v>
      </c>
      <c r="C24" s="84"/>
      <c r="D24" s="84"/>
      <c r="E24" s="84"/>
      <c r="F24" s="84"/>
      <c r="G24" s="84"/>
      <c r="H24" s="84"/>
      <c r="I24" s="84"/>
      <c r="J24" s="84"/>
      <c r="K24" s="86"/>
    </row>
    <row r="25" spans="2:11" x14ac:dyDescent="0.25">
      <c r="B25" s="8" t="s">
        <v>5</v>
      </c>
      <c r="C25" s="84"/>
      <c r="D25" s="84"/>
      <c r="E25" s="84">
        <v>9.9305555555555571E-3</v>
      </c>
      <c r="F25" s="84"/>
      <c r="G25" s="84">
        <v>1.261574074074074E-3</v>
      </c>
      <c r="H25" s="84">
        <v>2.1168981481481473E-2</v>
      </c>
      <c r="I25" s="84"/>
      <c r="J25" s="84"/>
      <c r="K25" s="86">
        <f t="shared" ref="K21:K25" si="0">SUM(C25:J25)</f>
        <v>3.2361111111111104E-2</v>
      </c>
    </row>
    <row r="26" spans="2:11" x14ac:dyDescent="0.25">
      <c r="B26" s="8" t="s">
        <v>6</v>
      </c>
      <c r="C26" s="84"/>
      <c r="D26" s="84"/>
      <c r="E26" s="84"/>
      <c r="F26" s="84"/>
      <c r="G26" s="84"/>
      <c r="H26" s="84"/>
      <c r="I26" s="84"/>
      <c r="J26" s="84"/>
      <c r="K26" s="86"/>
    </row>
    <row r="27" spans="2:11" x14ac:dyDescent="0.25">
      <c r="B27" s="8" t="s">
        <v>101</v>
      </c>
      <c r="C27" s="84"/>
      <c r="D27" s="84"/>
      <c r="E27" s="84"/>
      <c r="F27" s="84"/>
      <c r="G27" s="84"/>
      <c r="H27" s="84"/>
      <c r="I27" s="84"/>
      <c r="J27" s="84"/>
      <c r="K27" s="86"/>
    </row>
    <row r="28" spans="2:11" x14ac:dyDescent="0.25">
      <c r="B28" s="8" t="s">
        <v>17</v>
      </c>
      <c r="C28" s="84"/>
      <c r="D28" s="84"/>
      <c r="E28" s="84"/>
      <c r="F28" s="84"/>
      <c r="G28" s="84"/>
      <c r="H28" s="84"/>
      <c r="I28" s="84"/>
      <c r="J28" s="84"/>
      <c r="K28" s="86"/>
    </row>
    <row r="29" spans="2:11" x14ac:dyDescent="0.25">
      <c r="B29" s="53"/>
      <c r="C29" s="88"/>
      <c r="D29" s="88"/>
      <c r="E29" s="89"/>
      <c r="F29" s="89"/>
      <c r="G29" s="88"/>
      <c r="H29" s="88"/>
      <c r="I29" s="88"/>
      <c r="J29" s="88"/>
      <c r="K29" s="86"/>
    </row>
    <row r="30" spans="2:11" x14ac:dyDescent="0.25">
      <c r="B30" s="53" t="s">
        <v>29</v>
      </c>
      <c r="C30" s="90"/>
      <c r="D30" s="90"/>
      <c r="E30" s="90">
        <f t="shared" ref="D30:I30" si="1">SUM(E7:E28)</f>
        <v>9.9305555555555571E-3</v>
      </c>
      <c r="F30" s="90"/>
      <c r="G30" s="90">
        <f t="shared" si="1"/>
        <v>1.261574074074074E-3</v>
      </c>
      <c r="H30" s="90">
        <f t="shared" si="1"/>
        <v>2.1168981481481473E-2</v>
      </c>
      <c r="I30" s="90"/>
      <c r="J30" s="90"/>
      <c r="K30" s="91">
        <f>SUM(K7:K28)</f>
        <v>3.2361111111111104E-2</v>
      </c>
    </row>
    <row r="31" spans="2:11" x14ac:dyDescent="0.25">
      <c r="B31" s="53"/>
      <c r="C31" s="52"/>
      <c r="D31" s="52"/>
      <c r="E31" s="51"/>
      <c r="F31" s="51"/>
      <c r="G31" s="51"/>
      <c r="H31" s="51"/>
      <c r="I31" s="52"/>
      <c r="J31" s="52"/>
      <c r="K31" s="48"/>
    </row>
    <row r="32" spans="2:11" ht="66" customHeight="1" thickBot="1" x14ac:dyDescent="0.3">
      <c r="B32" s="226" t="s">
        <v>82</v>
      </c>
      <c r="C32" s="227"/>
      <c r="D32" s="227"/>
      <c r="E32" s="227"/>
      <c r="F32" s="227"/>
      <c r="G32" s="227"/>
      <c r="H32" s="227"/>
      <c r="I32" s="227"/>
      <c r="J32" s="227"/>
      <c r="K32" s="22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&amp;R58</oddHeader>
  </headerFooter>
  <rowBreaks count="1" manualBreakCount="1">
    <brk id="32"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22" sqref="H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2" t="s">
        <v>84</v>
      </c>
      <c r="C3" s="163"/>
      <c r="D3" s="163"/>
      <c r="E3" s="163"/>
      <c r="F3" s="164"/>
      <c r="G3" s="163"/>
      <c r="H3" s="164"/>
    </row>
    <row r="4" spans="2:8" s="1" customFormat="1" x14ac:dyDescent="0.25">
      <c r="B4" s="165" t="s">
        <v>133</v>
      </c>
      <c r="C4" s="166"/>
      <c r="D4" s="166"/>
      <c r="E4" s="166"/>
      <c r="F4" s="166"/>
      <c r="G4" s="166"/>
      <c r="H4" s="167"/>
    </row>
    <row r="5" spans="2:8" s="1" customFormat="1" x14ac:dyDescent="0.25">
      <c r="B5" s="2"/>
      <c r="C5" s="168" t="s">
        <v>36</v>
      </c>
      <c r="D5" s="166"/>
      <c r="E5" s="168" t="s">
        <v>37</v>
      </c>
      <c r="F5" s="183"/>
      <c r="G5" s="166" t="s">
        <v>38</v>
      </c>
      <c r="H5" s="167"/>
    </row>
    <row r="6" spans="2:8" s="1" customFormat="1" x14ac:dyDescent="0.25">
      <c r="B6" s="3" t="s">
        <v>23</v>
      </c>
      <c r="C6" s="5" t="s">
        <v>24</v>
      </c>
      <c r="D6" s="5" t="s">
        <v>25</v>
      </c>
      <c r="E6" s="5" t="s">
        <v>24</v>
      </c>
      <c r="F6" s="5" t="s">
        <v>25</v>
      </c>
      <c r="G6" s="5" t="s">
        <v>24</v>
      </c>
      <c r="H6" s="39" t="s">
        <v>25</v>
      </c>
    </row>
    <row r="7" spans="2:8" s="1" customFormat="1" x14ac:dyDescent="0.25">
      <c r="B7" s="8" t="s">
        <v>10</v>
      </c>
      <c r="C7" s="97">
        <v>1.5740740740740741E-3</v>
      </c>
      <c r="D7" s="95">
        <f>C7/C$30</f>
        <v>1.0462343257173632E-2</v>
      </c>
      <c r="E7" s="97"/>
      <c r="F7" s="95"/>
      <c r="G7" s="97">
        <f>E7+C7</f>
        <v>1.5740740740740741E-3</v>
      </c>
      <c r="H7" s="96">
        <f>G7/$G$30</f>
        <v>1.0462343257173632E-2</v>
      </c>
    </row>
    <row r="8" spans="2:8" s="1" customFormat="1" x14ac:dyDescent="0.25">
      <c r="B8" s="8" t="s">
        <v>13</v>
      </c>
      <c r="C8" s="97">
        <v>1.8055555555555555E-3</v>
      </c>
      <c r="D8" s="95">
        <f t="shared" ref="D8:D10" si="0">C8/C$30</f>
        <v>1.200092314793446E-2</v>
      </c>
      <c r="E8" s="97"/>
      <c r="F8" s="95"/>
      <c r="G8" s="97">
        <f t="shared" ref="G8:G10" si="1">E8+C8</f>
        <v>1.8055555555555555E-3</v>
      </c>
      <c r="H8" s="96">
        <f t="shared" ref="H8:H10" si="2">G8/$G$30</f>
        <v>1.200092314793446E-2</v>
      </c>
    </row>
    <row r="9" spans="2:8" s="1" customFormat="1" x14ac:dyDescent="0.25">
      <c r="B9" s="8" t="s">
        <v>0</v>
      </c>
      <c r="C9" s="97">
        <v>4.825231481481481E-2</v>
      </c>
      <c r="D9" s="95">
        <f t="shared" si="0"/>
        <v>0.32071697822909462</v>
      </c>
      <c r="E9" s="97"/>
      <c r="F9" s="95"/>
      <c r="G9" s="97">
        <f t="shared" si="1"/>
        <v>4.825231481481481E-2</v>
      </c>
      <c r="H9" s="96">
        <f t="shared" si="2"/>
        <v>0.32071697822909462</v>
      </c>
    </row>
    <row r="10" spans="2:8" s="1" customFormat="1" x14ac:dyDescent="0.25">
      <c r="B10" s="8" t="s">
        <v>8</v>
      </c>
      <c r="C10" s="97">
        <v>5.2083333333333339E-3</v>
      </c>
      <c r="D10" s="95">
        <f t="shared" si="0"/>
        <v>3.4618047542118641E-2</v>
      </c>
      <c r="E10" s="97"/>
      <c r="F10" s="95"/>
      <c r="G10" s="97">
        <f t="shared" si="1"/>
        <v>5.2083333333333339E-3</v>
      </c>
      <c r="H10" s="96">
        <f t="shared" si="2"/>
        <v>3.4618047542118641E-2</v>
      </c>
    </row>
    <row r="11" spans="2:8" s="1" customFormat="1" x14ac:dyDescent="0.25">
      <c r="B11" s="8" t="s">
        <v>26</v>
      </c>
      <c r="C11" s="97">
        <v>1.851851851851852E-4</v>
      </c>
      <c r="D11" s="95">
        <f t="shared" ref="D11" si="3">C11/C$30</f>
        <v>1.2308639126086627E-3</v>
      </c>
      <c r="E11" s="97"/>
      <c r="F11" s="95"/>
      <c r="G11" s="97">
        <f t="shared" ref="G11" si="4">E11+C11</f>
        <v>1.851851851851852E-4</v>
      </c>
      <c r="H11" s="96">
        <f t="shared" ref="H11" si="5">G11/$G$30</f>
        <v>1.2308639126086627E-3</v>
      </c>
    </row>
    <row r="12" spans="2:8" s="1" customFormat="1" x14ac:dyDescent="0.25">
      <c r="B12" s="8" t="s">
        <v>3</v>
      </c>
      <c r="C12" s="97">
        <v>7.4999999999999989E-3</v>
      </c>
      <c r="D12" s="95">
        <f t="shared" ref="D12:D27" si="6">C12/C$30</f>
        <v>4.9849988460650828E-2</v>
      </c>
      <c r="E12" s="97"/>
      <c r="F12" s="95"/>
      <c r="G12" s="97">
        <f t="shared" ref="G12:G23" si="7">E12+C12</f>
        <v>7.4999999999999989E-3</v>
      </c>
      <c r="H12" s="96">
        <f t="shared" ref="H12:H23" si="8">G12/$G$30</f>
        <v>4.9849988460650828E-2</v>
      </c>
    </row>
    <row r="13" spans="2:8" s="1" customFormat="1" x14ac:dyDescent="0.25">
      <c r="B13" s="8" t="s">
        <v>7</v>
      </c>
      <c r="C13" s="97">
        <v>2.4884259259259256E-3</v>
      </c>
      <c r="D13" s="95">
        <f t="shared" si="6"/>
        <v>1.6539733825678901E-2</v>
      </c>
      <c r="E13" s="97"/>
      <c r="F13" s="95"/>
      <c r="G13" s="97">
        <f t="shared" si="7"/>
        <v>2.4884259259259256E-3</v>
      </c>
      <c r="H13" s="96">
        <f t="shared" si="8"/>
        <v>1.6539733825678901E-2</v>
      </c>
    </row>
    <row r="14" spans="2:8" s="1" customFormat="1" x14ac:dyDescent="0.25">
      <c r="B14" s="8" t="s">
        <v>2</v>
      </c>
      <c r="C14" s="97">
        <v>1.0347222222222219E-2</v>
      </c>
      <c r="D14" s="95">
        <f t="shared" si="6"/>
        <v>6.8774521117009005E-2</v>
      </c>
      <c r="E14" s="97"/>
      <c r="F14" s="95"/>
      <c r="G14" s="97">
        <f t="shared" si="7"/>
        <v>1.0347222222222219E-2</v>
      </c>
      <c r="H14" s="96">
        <f t="shared" si="8"/>
        <v>6.8774521117009005E-2</v>
      </c>
    </row>
    <row r="15" spans="2:8" s="1" customFormat="1" x14ac:dyDescent="0.25">
      <c r="B15" s="8" t="s">
        <v>9</v>
      </c>
      <c r="C15" s="97">
        <v>5.2430555555555564E-3</v>
      </c>
      <c r="D15" s="95">
        <f t="shared" si="6"/>
        <v>3.4848834525732765E-2</v>
      </c>
      <c r="E15" s="97"/>
      <c r="F15" s="95"/>
      <c r="G15" s="97">
        <f t="shared" si="7"/>
        <v>5.2430555555555564E-3</v>
      </c>
      <c r="H15" s="96">
        <f t="shared" si="8"/>
        <v>3.4848834525732765E-2</v>
      </c>
    </row>
    <row r="16" spans="2:8" s="1" customFormat="1" x14ac:dyDescent="0.25">
      <c r="B16" s="8" t="s">
        <v>1</v>
      </c>
      <c r="C16" s="97">
        <v>7.6388888888888893E-4</v>
      </c>
      <c r="D16" s="95">
        <f t="shared" si="6"/>
        <v>5.0773136395107334E-3</v>
      </c>
      <c r="E16" s="97"/>
      <c r="F16" s="95"/>
      <c r="G16" s="97">
        <f t="shared" si="7"/>
        <v>7.6388888888888893E-4</v>
      </c>
      <c r="H16" s="96">
        <f t="shared" si="8"/>
        <v>5.0773136395107334E-3</v>
      </c>
    </row>
    <row r="17" spans="2:8" s="1" customFormat="1" x14ac:dyDescent="0.25">
      <c r="B17" s="8" t="s">
        <v>27</v>
      </c>
      <c r="C17" s="97">
        <v>3.2407407407407406E-4</v>
      </c>
      <c r="D17" s="95">
        <f t="shared" si="6"/>
        <v>2.1540118470651593E-3</v>
      </c>
      <c r="E17" s="97"/>
      <c r="F17" s="95"/>
      <c r="G17" s="97">
        <f t="shared" si="7"/>
        <v>3.2407407407407406E-4</v>
      </c>
      <c r="H17" s="96">
        <f t="shared" si="8"/>
        <v>2.1540118470651593E-3</v>
      </c>
    </row>
    <row r="18" spans="2:8" s="1" customFormat="1" x14ac:dyDescent="0.25">
      <c r="B18" s="8" t="s">
        <v>16</v>
      </c>
      <c r="C18" s="97"/>
      <c r="D18" s="95"/>
      <c r="E18" s="97"/>
      <c r="F18" s="95"/>
      <c r="G18" s="97"/>
      <c r="H18" s="96"/>
    </row>
    <row r="19" spans="2:8" s="1" customFormat="1" x14ac:dyDescent="0.25">
      <c r="B19" s="8" t="s">
        <v>4</v>
      </c>
      <c r="C19" s="97">
        <v>8.3101851851851861E-3</v>
      </c>
      <c r="D19" s="95">
        <f t="shared" si="6"/>
        <v>5.5235018078313741E-2</v>
      </c>
      <c r="E19" s="97"/>
      <c r="F19" s="95"/>
      <c r="G19" s="97">
        <f t="shared" si="7"/>
        <v>8.3101851851851861E-3</v>
      </c>
      <c r="H19" s="96">
        <f t="shared" si="8"/>
        <v>5.5235018078313741E-2</v>
      </c>
    </row>
    <row r="20" spans="2:8" s="1" customFormat="1" x14ac:dyDescent="0.25">
      <c r="B20" s="8" t="s">
        <v>14</v>
      </c>
      <c r="C20" s="97">
        <v>2.5694444444444445E-3</v>
      </c>
      <c r="D20" s="95">
        <f t="shared" si="6"/>
        <v>1.7078236787445192E-2</v>
      </c>
      <c r="E20" s="97"/>
      <c r="F20" s="95"/>
      <c r="G20" s="97">
        <f t="shared" ref="G20:G23" si="9">E20+C20</f>
        <v>2.5694444444444445E-3</v>
      </c>
      <c r="H20" s="96">
        <f t="shared" ref="H20:H23" si="10">G20/$G$30</f>
        <v>1.7078236787445192E-2</v>
      </c>
    </row>
    <row r="21" spans="2:8" s="1" customFormat="1" x14ac:dyDescent="0.25">
      <c r="B21" s="8" t="s">
        <v>11</v>
      </c>
      <c r="C21" s="97">
        <v>9.7222222222222198E-4</v>
      </c>
      <c r="D21" s="95">
        <f t="shared" si="6"/>
        <v>6.462035541195477E-3</v>
      </c>
      <c r="E21" s="97"/>
      <c r="F21" s="95"/>
      <c r="G21" s="97">
        <f t="shared" si="9"/>
        <v>9.7222222222222198E-4</v>
      </c>
      <c r="H21" s="96">
        <f t="shared" si="10"/>
        <v>6.462035541195477E-3</v>
      </c>
    </row>
    <row r="22" spans="2:8" s="1" customFormat="1" x14ac:dyDescent="0.25">
      <c r="B22" s="8" t="s">
        <v>15</v>
      </c>
      <c r="C22" s="97">
        <v>4.6296296296296294E-5</v>
      </c>
      <c r="D22" s="95">
        <f t="shared" si="6"/>
        <v>3.0771597815216562E-4</v>
      </c>
      <c r="E22" s="97"/>
      <c r="F22" s="95"/>
      <c r="G22" s="97">
        <f t="shared" si="9"/>
        <v>4.6296296296296294E-5</v>
      </c>
      <c r="H22" s="96">
        <f t="shared" si="10"/>
        <v>3.0771597815216562E-4</v>
      </c>
    </row>
    <row r="23" spans="2:8" s="1" customFormat="1" x14ac:dyDescent="0.25">
      <c r="B23" s="8" t="s">
        <v>91</v>
      </c>
      <c r="C23" s="97">
        <v>6.9444444444444447E-4</v>
      </c>
      <c r="D23" s="95">
        <f t="shared" si="6"/>
        <v>4.6157396722824847E-3</v>
      </c>
      <c r="E23" s="97"/>
      <c r="F23" s="95"/>
      <c r="G23" s="97">
        <f t="shared" si="9"/>
        <v>6.9444444444444447E-4</v>
      </c>
      <c r="H23" s="96">
        <f t="shared" si="10"/>
        <v>4.6157396722824847E-3</v>
      </c>
    </row>
    <row r="24" spans="2:8" s="1" customFormat="1" x14ac:dyDescent="0.25">
      <c r="B24" s="8" t="s">
        <v>12</v>
      </c>
      <c r="C24" s="97">
        <v>4.0509259259259264E-4</v>
      </c>
      <c r="D24" s="95">
        <f t="shared" si="6"/>
        <v>2.6925148088314498E-3</v>
      </c>
      <c r="E24" s="97"/>
      <c r="F24" s="95"/>
      <c r="G24" s="97">
        <f t="shared" ref="G24" si="11">E24+C24</f>
        <v>4.0509259259259264E-4</v>
      </c>
      <c r="H24" s="96">
        <f t="shared" ref="H24" si="12">G24/$G$30</f>
        <v>2.6925148088314498E-3</v>
      </c>
    </row>
    <row r="25" spans="2:8" s="1" customFormat="1" x14ac:dyDescent="0.25">
      <c r="B25" s="8" t="s">
        <v>5</v>
      </c>
      <c r="C25" s="97">
        <v>2.2916666666666667E-3</v>
      </c>
      <c r="D25" s="95">
        <f t="shared" si="6"/>
        <v>1.5231940918532199E-2</v>
      </c>
      <c r="E25" s="97"/>
      <c r="F25" s="95"/>
      <c r="G25" s="97">
        <f t="shared" ref="G25:G27" si="13">E25+C25</f>
        <v>2.2916666666666667E-3</v>
      </c>
      <c r="H25" s="96">
        <f t="shared" ref="H25:H27" si="14">G25/$G$30</f>
        <v>1.5231940918532199E-2</v>
      </c>
    </row>
    <row r="26" spans="2:8" s="1" customFormat="1" x14ac:dyDescent="0.25">
      <c r="B26" s="8" t="s">
        <v>6</v>
      </c>
      <c r="C26" s="97">
        <v>2.9421296296296286E-2</v>
      </c>
      <c r="D26" s="95">
        <f t="shared" si="6"/>
        <v>0.19555350411570119</v>
      </c>
      <c r="E26" s="97"/>
      <c r="F26" s="95"/>
      <c r="G26" s="97">
        <f t="shared" si="13"/>
        <v>2.9421296296296286E-2</v>
      </c>
      <c r="H26" s="96">
        <f t="shared" si="14"/>
        <v>0.19555350411570119</v>
      </c>
    </row>
    <row r="27" spans="2:8" s="1" customFormat="1" x14ac:dyDescent="0.25">
      <c r="B27" s="8" t="s">
        <v>101</v>
      </c>
      <c r="C27" s="97">
        <v>2.2048611111111113E-2</v>
      </c>
      <c r="D27" s="95">
        <f t="shared" si="6"/>
        <v>0.14654973459496889</v>
      </c>
      <c r="E27" s="97"/>
      <c r="F27" s="95"/>
      <c r="G27" s="97">
        <f t="shared" si="13"/>
        <v>2.2048611111111113E-2</v>
      </c>
      <c r="H27" s="96">
        <f t="shared" si="14"/>
        <v>0.14654973459496889</v>
      </c>
    </row>
    <row r="28" spans="2:8" s="1" customFormat="1" x14ac:dyDescent="0.25">
      <c r="B28" s="36" t="s">
        <v>17</v>
      </c>
      <c r="C28" s="107"/>
      <c r="D28" s="95"/>
      <c r="E28" s="107"/>
      <c r="F28" s="95"/>
      <c r="G28" s="97"/>
      <c r="H28" s="96"/>
    </row>
    <row r="29" spans="2:8" s="1" customFormat="1" x14ac:dyDescent="0.25">
      <c r="B29" s="8"/>
      <c r="C29" s="98"/>
      <c r="D29" s="109"/>
      <c r="E29" s="98"/>
      <c r="F29" s="98"/>
      <c r="G29" s="97"/>
      <c r="H29" s="96"/>
    </row>
    <row r="30" spans="2:8" s="1" customFormat="1" x14ac:dyDescent="0.25">
      <c r="B30" s="37" t="s">
        <v>29</v>
      </c>
      <c r="C30" s="110">
        <f>SUM(C7:C28)</f>
        <v>0.15045138888888884</v>
      </c>
      <c r="D30" s="111">
        <f t="shared" ref="D30:H30" si="15">SUM(D7:D28)</f>
        <v>1.0000000000000002</v>
      </c>
      <c r="E30" s="110"/>
      <c r="F30" s="111"/>
      <c r="G30" s="110">
        <f>SUM(G7:G28)</f>
        <v>0.15045138888888884</v>
      </c>
      <c r="H30" s="114">
        <f t="shared" si="15"/>
        <v>1.0000000000000002</v>
      </c>
    </row>
    <row r="31" spans="2:8" s="1" customFormat="1" ht="66" customHeight="1" thickBot="1" x14ac:dyDescent="0.3">
      <c r="B31" s="159" t="s">
        <v>39</v>
      </c>
      <c r="C31" s="160"/>
      <c r="D31" s="160"/>
      <c r="E31" s="160"/>
      <c r="F31" s="161"/>
      <c r="G31" s="160"/>
      <c r="H31" s="161"/>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&amp;R12</oddHead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H22" sqref="H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2" t="s">
        <v>122</v>
      </c>
      <c r="C3" s="163"/>
      <c r="D3" s="163"/>
      <c r="E3" s="163"/>
      <c r="F3" s="164"/>
      <c r="G3" s="163"/>
      <c r="H3" s="164"/>
    </row>
    <row r="4" spans="2:8" s="1" customFormat="1" x14ac:dyDescent="0.25">
      <c r="B4" s="165" t="s">
        <v>133</v>
      </c>
      <c r="C4" s="166"/>
      <c r="D4" s="166"/>
      <c r="E4" s="166"/>
      <c r="F4" s="166"/>
      <c r="G4" s="166"/>
      <c r="H4" s="167"/>
    </row>
    <row r="5" spans="2:8" s="1" customFormat="1" x14ac:dyDescent="0.25">
      <c r="B5" s="2"/>
      <c r="C5" s="168" t="s">
        <v>36</v>
      </c>
      <c r="D5" s="166"/>
      <c r="E5" s="168" t="s">
        <v>37</v>
      </c>
      <c r="F5" s="183"/>
      <c r="G5" s="166" t="s">
        <v>38</v>
      </c>
      <c r="H5" s="167"/>
    </row>
    <row r="6" spans="2:8" s="1" customFormat="1" x14ac:dyDescent="0.25">
      <c r="B6" s="3" t="s">
        <v>23</v>
      </c>
      <c r="C6" s="5" t="s">
        <v>24</v>
      </c>
      <c r="D6" s="5" t="s">
        <v>25</v>
      </c>
      <c r="E6" s="5" t="s">
        <v>24</v>
      </c>
      <c r="F6" s="5" t="s">
        <v>25</v>
      </c>
      <c r="G6" s="5" t="s">
        <v>24</v>
      </c>
      <c r="H6" s="39" t="s">
        <v>25</v>
      </c>
    </row>
    <row r="7" spans="2:8" s="1" customFormat="1" x14ac:dyDescent="0.25">
      <c r="B7" s="8" t="s">
        <v>10</v>
      </c>
      <c r="C7" s="97">
        <v>3.2754629629629622E-3</v>
      </c>
      <c r="D7" s="95">
        <f t="shared" ref="D7:D27" si="0">C7/C$30</f>
        <v>2.7881773399014771E-2</v>
      </c>
      <c r="E7" s="97"/>
      <c r="F7" s="95"/>
      <c r="G7" s="97">
        <f>C7+E7</f>
        <v>3.2754629629629622E-3</v>
      </c>
      <c r="H7" s="96">
        <f>G7/$G$30</f>
        <v>2.7881773399014771E-2</v>
      </c>
    </row>
    <row r="8" spans="2:8" s="1" customFormat="1" x14ac:dyDescent="0.25">
      <c r="B8" s="8" t="s">
        <v>13</v>
      </c>
      <c r="C8" s="97">
        <v>3.0671296296296297E-3</v>
      </c>
      <c r="D8" s="95">
        <f t="shared" si="0"/>
        <v>2.6108374384236452E-2</v>
      </c>
      <c r="E8" s="97"/>
      <c r="F8" s="95"/>
      <c r="G8" s="97">
        <f t="shared" ref="G8:G27" si="1">C8+E8</f>
        <v>3.0671296296296297E-3</v>
      </c>
      <c r="H8" s="96">
        <f t="shared" ref="H8:H27" si="2">G8/$G$30</f>
        <v>2.6108374384236452E-2</v>
      </c>
    </row>
    <row r="9" spans="2:8" s="1" customFormat="1" x14ac:dyDescent="0.25">
      <c r="B9" s="8" t="s">
        <v>0</v>
      </c>
      <c r="C9" s="97">
        <v>3.6319444444444425E-2</v>
      </c>
      <c r="D9" s="95">
        <f t="shared" si="0"/>
        <v>0.30916256157635447</v>
      </c>
      <c r="E9" s="97"/>
      <c r="F9" s="95"/>
      <c r="G9" s="97">
        <f t="shared" si="1"/>
        <v>3.6319444444444425E-2</v>
      </c>
      <c r="H9" s="96">
        <f t="shared" si="2"/>
        <v>0.30916256157635447</v>
      </c>
    </row>
    <row r="10" spans="2:8" s="1" customFormat="1" x14ac:dyDescent="0.25">
      <c r="B10" s="8" t="s">
        <v>8</v>
      </c>
      <c r="C10" s="97">
        <v>3.8773148148148152E-3</v>
      </c>
      <c r="D10" s="95">
        <f t="shared" si="0"/>
        <v>3.3004926108374383E-2</v>
      </c>
      <c r="E10" s="97"/>
      <c r="F10" s="95"/>
      <c r="G10" s="97">
        <f t="shared" si="1"/>
        <v>3.8773148148148152E-3</v>
      </c>
      <c r="H10" s="96">
        <f t="shared" si="2"/>
        <v>3.3004926108374383E-2</v>
      </c>
    </row>
    <row r="11" spans="2:8" s="1" customFormat="1" x14ac:dyDescent="0.25">
      <c r="B11" s="8" t="s">
        <v>26</v>
      </c>
      <c r="C11" s="97">
        <v>2.9629629629629632E-3</v>
      </c>
      <c r="D11" s="95">
        <f t="shared" si="0"/>
        <v>2.5221674876847292E-2</v>
      </c>
      <c r="E11" s="97"/>
      <c r="F11" s="95"/>
      <c r="G11" s="97">
        <f t="shared" si="1"/>
        <v>2.9629629629629632E-3</v>
      </c>
      <c r="H11" s="96">
        <f t="shared" si="2"/>
        <v>2.5221674876847292E-2</v>
      </c>
    </row>
    <row r="12" spans="2:8" s="1" customFormat="1" x14ac:dyDescent="0.25">
      <c r="B12" s="8" t="s">
        <v>3</v>
      </c>
      <c r="C12" s="97">
        <v>6.6203703703703702E-3</v>
      </c>
      <c r="D12" s="95">
        <f t="shared" si="0"/>
        <v>5.6354679802955658E-2</v>
      </c>
      <c r="E12" s="97"/>
      <c r="F12" s="95"/>
      <c r="G12" s="97">
        <f t="shared" si="1"/>
        <v>6.6203703703703702E-3</v>
      </c>
      <c r="H12" s="96">
        <f t="shared" si="2"/>
        <v>5.6354679802955658E-2</v>
      </c>
    </row>
    <row r="13" spans="2:8" s="1" customFormat="1" x14ac:dyDescent="0.25">
      <c r="B13" s="8" t="s">
        <v>7</v>
      </c>
      <c r="C13" s="97">
        <v>2.766203703703703E-3</v>
      </c>
      <c r="D13" s="95">
        <f t="shared" si="0"/>
        <v>2.3546798029556643E-2</v>
      </c>
      <c r="E13" s="97"/>
      <c r="F13" s="95"/>
      <c r="G13" s="97">
        <f t="shared" si="1"/>
        <v>2.766203703703703E-3</v>
      </c>
      <c r="H13" s="96">
        <f t="shared" si="2"/>
        <v>2.3546798029556643E-2</v>
      </c>
    </row>
    <row r="14" spans="2:8" s="1" customFormat="1" x14ac:dyDescent="0.25">
      <c r="B14" s="8" t="s">
        <v>2</v>
      </c>
      <c r="C14" s="97">
        <v>3.3564814814814816E-3</v>
      </c>
      <c r="D14" s="95">
        <f t="shared" si="0"/>
        <v>2.8571428571428571E-2</v>
      </c>
      <c r="E14" s="97"/>
      <c r="F14" s="95"/>
      <c r="G14" s="97">
        <f t="shared" si="1"/>
        <v>3.3564814814814816E-3</v>
      </c>
      <c r="H14" s="96">
        <f t="shared" si="2"/>
        <v>2.8571428571428571E-2</v>
      </c>
    </row>
    <row r="15" spans="2:8" s="1" customFormat="1" x14ac:dyDescent="0.25">
      <c r="B15" s="8" t="s">
        <v>9</v>
      </c>
      <c r="C15" s="97">
        <v>2.696759259259259E-3</v>
      </c>
      <c r="D15" s="95">
        <f t="shared" si="0"/>
        <v>2.2955665024630537E-2</v>
      </c>
      <c r="E15" s="97"/>
      <c r="F15" s="95"/>
      <c r="G15" s="97">
        <f t="shared" si="1"/>
        <v>2.696759259259259E-3</v>
      </c>
      <c r="H15" s="96">
        <f t="shared" si="2"/>
        <v>2.2955665024630537E-2</v>
      </c>
    </row>
    <row r="16" spans="2:8" s="1" customFormat="1" x14ac:dyDescent="0.25">
      <c r="B16" s="8" t="s">
        <v>1</v>
      </c>
      <c r="C16" s="97">
        <v>7.291666666666667E-4</v>
      </c>
      <c r="D16" s="95">
        <f t="shared" si="0"/>
        <v>6.2068965517241377E-3</v>
      </c>
      <c r="E16" s="97"/>
      <c r="F16" s="95"/>
      <c r="G16" s="97">
        <f t="shared" si="1"/>
        <v>7.291666666666667E-4</v>
      </c>
      <c r="H16" s="96">
        <f t="shared" si="2"/>
        <v>6.2068965517241377E-3</v>
      </c>
    </row>
    <row r="17" spans="2:8" s="1" customFormat="1" x14ac:dyDescent="0.25">
      <c r="B17" s="8" t="s">
        <v>27</v>
      </c>
      <c r="C17" s="97">
        <v>1.0532407407407409E-3</v>
      </c>
      <c r="D17" s="95">
        <f t="shared" si="0"/>
        <v>8.9655172413793116E-3</v>
      </c>
      <c r="E17" s="97"/>
      <c r="F17" s="95"/>
      <c r="G17" s="97">
        <f t="shared" si="1"/>
        <v>1.0532407407407409E-3</v>
      </c>
      <c r="H17" s="96">
        <f t="shared" si="2"/>
        <v>8.9655172413793116E-3</v>
      </c>
    </row>
    <row r="18" spans="2:8" s="1" customFormat="1" x14ac:dyDescent="0.25">
      <c r="B18" s="8" t="s">
        <v>16</v>
      </c>
      <c r="C18" s="97">
        <v>5.0462962962962953E-3</v>
      </c>
      <c r="D18" s="95">
        <f t="shared" si="0"/>
        <v>4.2955665024630531E-2</v>
      </c>
      <c r="E18" s="97"/>
      <c r="F18" s="95"/>
      <c r="G18" s="97">
        <f t="shared" si="1"/>
        <v>5.0462962962962953E-3</v>
      </c>
      <c r="H18" s="96">
        <f t="shared" si="2"/>
        <v>4.2955665024630531E-2</v>
      </c>
    </row>
    <row r="19" spans="2:8" s="1" customFormat="1" x14ac:dyDescent="0.25">
      <c r="B19" s="8" t="s">
        <v>4</v>
      </c>
      <c r="C19" s="97">
        <v>7.557870370370371E-3</v>
      </c>
      <c r="D19" s="95">
        <f t="shared" si="0"/>
        <v>6.4334975369458133E-2</v>
      </c>
      <c r="E19" s="97"/>
      <c r="F19" s="95"/>
      <c r="G19" s="97">
        <f t="shared" si="1"/>
        <v>7.557870370370371E-3</v>
      </c>
      <c r="H19" s="96">
        <f t="shared" si="2"/>
        <v>6.4334975369458133E-2</v>
      </c>
    </row>
    <row r="20" spans="2:8" s="1" customFormat="1" x14ac:dyDescent="0.25">
      <c r="B20" s="8" t="s">
        <v>14</v>
      </c>
      <c r="C20" s="97">
        <v>1.7708333333333332E-3</v>
      </c>
      <c r="D20" s="95">
        <f t="shared" si="0"/>
        <v>1.5073891625615761E-2</v>
      </c>
      <c r="E20" s="97"/>
      <c r="F20" s="95"/>
      <c r="G20" s="97">
        <f t="shared" si="1"/>
        <v>1.7708333333333332E-3</v>
      </c>
      <c r="H20" s="96">
        <f t="shared" si="2"/>
        <v>1.5073891625615761E-2</v>
      </c>
    </row>
    <row r="21" spans="2:8" s="1" customFormat="1" x14ac:dyDescent="0.25">
      <c r="B21" s="8" t="s">
        <v>11</v>
      </c>
      <c r="C21" s="97">
        <v>6.8287037037037036E-4</v>
      </c>
      <c r="D21" s="95">
        <f t="shared" si="0"/>
        <v>5.8128078817733988E-3</v>
      </c>
      <c r="E21" s="97"/>
      <c r="F21" s="95"/>
      <c r="G21" s="97">
        <f t="shared" ref="G21" si="3">C21+E21</f>
        <v>6.8287037037037036E-4</v>
      </c>
      <c r="H21" s="96">
        <f t="shared" ref="H21" si="4">G21/$G$30</f>
        <v>5.8128078817733988E-3</v>
      </c>
    </row>
    <row r="22" spans="2:8" s="1" customFormat="1" x14ac:dyDescent="0.25">
      <c r="B22" s="8" t="s">
        <v>15</v>
      </c>
      <c r="C22" s="97">
        <v>1.8518518518518518E-4</v>
      </c>
      <c r="D22" s="95">
        <f t="shared" si="0"/>
        <v>1.5763546798029555E-3</v>
      </c>
      <c r="E22" s="97"/>
      <c r="F22" s="95"/>
      <c r="G22" s="97">
        <f t="shared" ref="G22:G23" si="5">C22+E22</f>
        <v>1.8518518518518518E-4</v>
      </c>
      <c r="H22" s="96">
        <f t="shared" ref="H22" si="6">G22/$G$30</f>
        <v>1.5763546798029555E-3</v>
      </c>
    </row>
    <row r="23" spans="2:8" s="1" customFormat="1" x14ac:dyDescent="0.25">
      <c r="B23" s="8" t="s">
        <v>91</v>
      </c>
      <c r="C23" s="97">
        <v>4.0509259259259264E-4</v>
      </c>
      <c r="D23" s="95">
        <f t="shared" si="0"/>
        <v>3.4482758620689655E-3</v>
      </c>
      <c r="E23" s="97"/>
      <c r="F23" s="95"/>
      <c r="G23" s="97">
        <f t="shared" si="5"/>
        <v>4.0509259259259264E-4</v>
      </c>
      <c r="H23" s="96">
        <f t="shared" ref="H23" si="7">G23/$G$30</f>
        <v>3.4482758620689655E-3</v>
      </c>
    </row>
    <row r="24" spans="2:8" s="1" customFormat="1" x14ac:dyDescent="0.25">
      <c r="B24" s="8" t="s">
        <v>12</v>
      </c>
      <c r="C24" s="97">
        <v>1.6203703703703703E-4</v>
      </c>
      <c r="D24" s="95">
        <f t="shared" si="0"/>
        <v>1.3793103448275861E-3</v>
      </c>
      <c r="E24" s="97"/>
      <c r="F24" s="95"/>
      <c r="G24" s="97">
        <f t="shared" ref="G24:G25" si="8">C24+E24</f>
        <v>1.6203703703703703E-4</v>
      </c>
      <c r="H24" s="96">
        <f t="shared" ref="H24:H25" si="9">G24/$G$30</f>
        <v>1.3793103448275861E-3</v>
      </c>
    </row>
    <row r="25" spans="2:8" s="1" customFormat="1" x14ac:dyDescent="0.25">
      <c r="B25" s="8" t="s">
        <v>5</v>
      </c>
      <c r="C25" s="97">
        <v>2.1759259259259258E-3</v>
      </c>
      <c r="D25" s="95">
        <f t="shared" si="0"/>
        <v>1.8522167487684725E-2</v>
      </c>
      <c r="E25" s="97"/>
      <c r="F25" s="95"/>
      <c r="G25" s="97">
        <f t="shared" si="8"/>
        <v>2.1759259259259258E-3</v>
      </c>
      <c r="H25" s="96">
        <f t="shared" si="9"/>
        <v>1.8522167487684725E-2</v>
      </c>
    </row>
    <row r="26" spans="2:8" s="1" customFormat="1" x14ac:dyDescent="0.25">
      <c r="B26" s="8" t="s">
        <v>6</v>
      </c>
      <c r="C26" s="97">
        <v>2.0775462962962964E-2</v>
      </c>
      <c r="D26" s="95">
        <f t="shared" si="0"/>
        <v>0.17684729064039409</v>
      </c>
      <c r="E26" s="97"/>
      <c r="F26" s="95"/>
      <c r="G26" s="97">
        <f t="shared" ref="G26" si="10">C26+E26</f>
        <v>2.0775462962962964E-2</v>
      </c>
      <c r="H26" s="96">
        <f t="shared" ref="H26" si="11">G26/$G$30</f>
        <v>0.17684729064039409</v>
      </c>
    </row>
    <row r="27" spans="2:8" s="1" customFormat="1" x14ac:dyDescent="0.25">
      <c r="B27" s="8" t="s">
        <v>101</v>
      </c>
      <c r="C27" s="97">
        <v>1.1990740740740741E-2</v>
      </c>
      <c r="D27" s="95">
        <f t="shared" si="0"/>
        <v>0.10206896551724137</v>
      </c>
      <c r="E27" s="97"/>
      <c r="F27" s="95"/>
      <c r="G27" s="97">
        <f t="shared" si="1"/>
        <v>1.1990740740740741E-2</v>
      </c>
      <c r="H27" s="96">
        <f t="shared" si="2"/>
        <v>0.10206896551724137</v>
      </c>
    </row>
    <row r="28" spans="2:8" s="1" customFormat="1" x14ac:dyDescent="0.25">
      <c r="B28" s="36" t="s">
        <v>17</v>
      </c>
      <c r="C28" s="107"/>
      <c r="D28" s="113"/>
      <c r="E28" s="107"/>
      <c r="F28" s="113"/>
      <c r="G28" s="107"/>
      <c r="H28" s="108"/>
    </row>
    <row r="29" spans="2:8" s="1" customFormat="1" x14ac:dyDescent="0.25">
      <c r="B29" s="8"/>
      <c r="C29" s="98"/>
      <c r="D29" s="109"/>
      <c r="E29" s="98"/>
      <c r="F29" s="98"/>
      <c r="G29" s="98"/>
      <c r="H29" s="99"/>
    </row>
    <row r="30" spans="2:8" s="1" customFormat="1" x14ac:dyDescent="0.25">
      <c r="B30" s="37" t="s">
        <v>29</v>
      </c>
      <c r="C30" s="110">
        <f t="shared" ref="C30:H30" si="12">SUM(C7:C28)</f>
        <v>0.11747685185185186</v>
      </c>
      <c r="D30" s="111">
        <f t="shared" si="12"/>
        <v>0.99999999999999978</v>
      </c>
      <c r="E30" s="110"/>
      <c r="F30" s="111"/>
      <c r="G30" s="110">
        <f t="shared" si="12"/>
        <v>0.11747685185185186</v>
      </c>
      <c r="H30" s="114">
        <f t="shared" si="12"/>
        <v>0.99999999999999978</v>
      </c>
    </row>
    <row r="31" spans="2:8" s="1" customFormat="1" ht="66" customHeight="1" thickBot="1" x14ac:dyDescent="0.3">
      <c r="B31" s="159" t="s">
        <v>39</v>
      </c>
      <c r="C31" s="160"/>
      <c r="D31" s="160"/>
      <c r="E31" s="160"/>
      <c r="F31" s="161"/>
      <c r="G31" s="160"/>
      <c r="H31" s="161"/>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&amp;R13</oddHead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22" sqref="H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2" t="s">
        <v>123</v>
      </c>
      <c r="C3" s="163"/>
      <c r="D3" s="163"/>
      <c r="E3" s="163"/>
      <c r="F3" s="164"/>
      <c r="G3" s="163"/>
      <c r="H3" s="164"/>
    </row>
    <row r="4" spans="2:8" s="1" customFormat="1" x14ac:dyDescent="0.25">
      <c r="B4" s="165" t="s">
        <v>133</v>
      </c>
      <c r="C4" s="166"/>
      <c r="D4" s="166"/>
      <c r="E4" s="166"/>
      <c r="F4" s="166"/>
      <c r="G4" s="166"/>
      <c r="H4" s="167"/>
    </row>
    <row r="5" spans="2:8" s="1" customFormat="1" x14ac:dyDescent="0.25">
      <c r="B5" s="2"/>
      <c r="C5" s="168" t="s">
        <v>36</v>
      </c>
      <c r="D5" s="166"/>
      <c r="E5" s="168" t="s">
        <v>37</v>
      </c>
      <c r="F5" s="183"/>
      <c r="G5" s="166" t="s">
        <v>38</v>
      </c>
      <c r="H5" s="167"/>
    </row>
    <row r="6" spans="2:8" s="1" customFormat="1" x14ac:dyDescent="0.25">
      <c r="B6" s="3" t="s">
        <v>23</v>
      </c>
      <c r="C6" s="5" t="s">
        <v>24</v>
      </c>
      <c r="D6" s="5" t="s">
        <v>25</v>
      </c>
      <c r="E6" s="5" t="s">
        <v>24</v>
      </c>
      <c r="F6" s="5" t="s">
        <v>25</v>
      </c>
      <c r="G6" s="5" t="s">
        <v>24</v>
      </c>
      <c r="H6" s="39" t="s">
        <v>25</v>
      </c>
    </row>
    <row r="7" spans="2:8" s="1" customFormat="1" x14ac:dyDescent="0.25">
      <c r="B7" s="8" t="s">
        <v>10</v>
      </c>
      <c r="C7" s="97">
        <v>8.2175925925925923E-3</v>
      </c>
      <c r="D7" s="95">
        <f t="shared" ref="D7:F28" si="0">C7/C$30</f>
        <v>1.2872579592428745E-2</v>
      </c>
      <c r="E7" s="97">
        <v>1.701388888888889E-3</v>
      </c>
      <c r="F7" s="95">
        <f t="shared" si="0"/>
        <v>1.826994780014914E-2</v>
      </c>
      <c r="G7" s="97">
        <f>C7+E7</f>
        <v>9.9189814814814817E-3</v>
      </c>
      <c r="H7" s="96">
        <f>G7/$G$30</f>
        <v>1.3559697477927915E-2</v>
      </c>
    </row>
    <row r="8" spans="2:8" s="1" customFormat="1" x14ac:dyDescent="0.25">
      <c r="B8" s="8" t="s">
        <v>13</v>
      </c>
      <c r="C8" s="97">
        <v>1.0173611111111109E-2</v>
      </c>
      <c r="D8" s="95">
        <f t="shared" si="0"/>
        <v>1.5936616143302627E-2</v>
      </c>
      <c r="E8" s="97">
        <v>4.9768518518518521E-4</v>
      </c>
      <c r="F8" s="95">
        <f t="shared" si="0"/>
        <v>5.3442704449415852E-3</v>
      </c>
      <c r="G8" s="97">
        <f t="shared" ref="G8:G27" si="1">C8+E8</f>
        <v>1.0671296296296293E-2</v>
      </c>
      <c r="H8" s="96">
        <f t="shared" ref="H8:H27" si="2">G8/$G$30</f>
        <v>1.458814594474858E-2</v>
      </c>
    </row>
    <row r="9" spans="2:8" s="1" customFormat="1" x14ac:dyDescent="0.25">
      <c r="B9" s="8" t="s">
        <v>0</v>
      </c>
      <c r="C9" s="97">
        <v>0.17581018518518532</v>
      </c>
      <c r="D9" s="95">
        <f t="shared" si="0"/>
        <v>0.27540068170280679</v>
      </c>
      <c r="E9" s="97">
        <v>3.5925925925925938E-2</v>
      </c>
      <c r="F9" s="95">
        <f t="shared" si="0"/>
        <v>0.38578175490927175</v>
      </c>
      <c r="G9" s="97">
        <f t="shared" si="1"/>
        <v>0.21173611111111126</v>
      </c>
      <c r="H9" s="96">
        <f t="shared" si="2"/>
        <v>0.28945286541565163</v>
      </c>
    </row>
    <row r="10" spans="2:8" s="1" customFormat="1" x14ac:dyDescent="0.25">
      <c r="B10" s="8" t="s">
        <v>8</v>
      </c>
      <c r="C10" s="97">
        <v>1.8726851851851842E-2</v>
      </c>
      <c r="D10" s="95">
        <f t="shared" si="0"/>
        <v>2.9334977155703802E-2</v>
      </c>
      <c r="E10" s="97">
        <v>2.465277777777778E-3</v>
      </c>
      <c r="F10" s="95">
        <f t="shared" si="0"/>
        <v>2.6472781506338552E-2</v>
      </c>
      <c r="G10" s="97">
        <f t="shared" si="1"/>
        <v>2.119212962962962E-2</v>
      </c>
      <c r="H10" s="96">
        <f t="shared" si="2"/>
        <v>2.8970602196133021E-2</v>
      </c>
    </row>
    <row r="11" spans="2:8" s="1" customFormat="1" x14ac:dyDescent="0.25">
      <c r="B11" s="8" t="s">
        <v>26</v>
      </c>
      <c r="C11" s="97">
        <v>9.7222222222222209E-4</v>
      </c>
      <c r="D11" s="95">
        <f t="shared" si="0"/>
        <v>1.5229530785408655E-3</v>
      </c>
      <c r="E11" s="97">
        <v>3.9351851851851852E-4</v>
      </c>
      <c r="F11" s="95">
        <f t="shared" si="0"/>
        <v>4.2257022122793933E-3</v>
      </c>
      <c r="G11" s="97">
        <f t="shared" si="1"/>
        <v>1.3657407407407407E-3</v>
      </c>
      <c r="H11" s="96">
        <f t="shared" si="2"/>
        <v>1.8670295243821398E-3</v>
      </c>
    </row>
    <row r="12" spans="2:8" s="1" customFormat="1" x14ac:dyDescent="0.25">
      <c r="B12" s="8" t="s">
        <v>3</v>
      </c>
      <c r="C12" s="97">
        <v>3.8344907407407376E-2</v>
      </c>
      <c r="D12" s="95">
        <f t="shared" si="0"/>
        <v>6.0065994633403383E-2</v>
      </c>
      <c r="E12" s="97">
        <v>1.9050925925925919E-2</v>
      </c>
      <c r="F12" s="95">
        <f t="shared" si="0"/>
        <v>0.20457370121799642</v>
      </c>
      <c r="G12" s="97">
        <f t="shared" si="1"/>
        <v>5.7395833333333299E-2</v>
      </c>
      <c r="H12" s="96">
        <f t="shared" si="2"/>
        <v>7.8462706876364627E-2</v>
      </c>
    </row>
    <row r="13" spans="2:8" s="1" customFormat="1" x14ac:dyDescent="0.25">
      <c r="B13" s="8" t="s">
        <v>7</v>
      </c>
      <c r="C13" s="97">
        <v>9.7222222222222189E-3</v>
      </c>
      <c r="D13" s="95">
        <f t="shared" si="0"/>
        <v>1.5229530785408653E-2</v>
      </c>
      <c r="E13" s="97">
        <v>2.8935185185185184E-3</v>
      </c>
      <c r="F13" s="95">
        <f t="shared" si="0"/>
        <v>3.1071339796172003E-2</v>
      </c>
      <c r="G13" s="97">
        <f t="shared" si="1"/>
        <v>1.2615740740740736E-2</v>
      </c>
      <c r="H13" s="96">
        <f t="shared" si="2"/>
        <v>1.7246289674377389E-2</v>
      </c>
    </row>
    <row r="14" spans="2:8" s="1" customFormat="1" x14ac:dyDescent="0.25">
      <c r="B14" s="8" t="s">
        <v>2</v>
      </c>
      <c r="C14" s="97">
        <v>5.7326388888888864E-2</v>
      </c>
      <c r="D14" s="95">
        <f t="shared" si="0"/>
        <v>8.9799840452534585E-2</v>
      </c>
      <c r="E14" s="97">
        <v>1.8402777777777779E-3</v>
      </c>
      <c r="F14" s="95">
        <f t="shared" si="0"/>
        <v>1.9761372110365397E-2</v>
      </c>
      <c r="G14" s="97">
        <f t="shared" si="1"/>
        <v>5.9166666666666645E-2</v>
      </c>
      <c r="H14" s="96">
        <f t="shared" si="2"/>
        <v>8.0883516344419454E-2</v>
      </c>
    </row>
    <row r="15" spans="2:8" s="1" customFormat="1" x14ac:dyDescent="0.25">
      <c r="B15" s="8" t="s">
        <v>9</v>
      </c>
      <c r="C15" s="97">
        <v>7.2430555555555637E-2</v>
      </c>
      <c r="D15" s="95">
        <f t="shared" si="0"/>
        <v>0.11346000435129462</v>
      </c>
      <c r="E15" s="97">
        <v>2.8935185185185188E-3</v>
      </c>
      <c r="F15" s="95">
        <f t="shared" si="0"/>
        <v>3.107133979617201E-2</v>
      </c>
      <c r="G15" s="97">
        <f t="shared" si="1"/>
        <v>7.5324074074074154E-2</v>
      </c>
      <c r="H15" s="96">
        <f t="shared" si="2"/>
        <v>0.1029714249549066</v>
      </c>
    </row>
    <row r="16" spans="2:8" s="1" customFormat="1" x14ac:dyDescent="0.25">
      <c r="B16" s="8" t="s">
        <v>1</v>
      </c>
      <c r="C16" s="97">
        <v>4.7916666666666672E-3</v>
      </c>
      <c r="D16" s="95">
        <f t="shared" si="0"/>
        <v>7.5059830299514111E-3</v>
      </c>
      <c r="E16" s="97">
        <v>2.8935185185185188E-3</v>
      </c>
      <c r="F16" s="95">
        <f t="shared" si="0"/>
        <v>3.107133979617201E-2</v>
      </c>
      <c r="G16" s="97">
        <f t="shared" si="1"/>
        <v>7.6851851851851855E-3</v>
      </c>
      <c r="H16" s="96">
        <f t="shared" si="2"/>
        <v>1.0505996645675772E-2</v>
      </c>
    </row>
    <row r="17" spans="2:8" s="1" customFormat="1" x14ac:dyDescent="0.25">
      <c r="B17" s="8" t="s">
        <v>27</v>
      </c>
      <c r="C17" s="97">
        <v>1.3414351851851854E-2</v>
      </c>
      <c r="D17" s="95">
        <f t="shared" si="0"/>
        <v>2.1013126405105522E-2</v>
      </c>
      <c r="E17" s="97">
        <v>6.4236111111111108E-3</v>
      </c>
      <c r="F17" s="95">
        <f t="shared" si="0"/>
        <v>6.8978374347501856E-2</v>
      </c>
      <c r="G17" s="97">
        <f t="shared" si="1"/>
        <v>1.9837962962962967E-2</v>
      </c>
      <c r="H17" s="96">
        <f t="shared" si="2"/>
        <v>2.7119394955855834E-2</v>
      </c>
    </row>
    <row r="18" spans="2:8" s="1" customFormat="1" x14ac:dyDescent="0.25">
      <c r="B18" s="8" t="s">
        <v>16</v>
      </c>
      <c r="C18" s="97">
        <v>2.9166666666666659E-3</v>
      </c>
      <c r="D18" s="95">
        <f t="shared" si="0"/>
        <v>4.5688592356225959E-3</v>
      </c>
      <c r="E18" s="97"/>
      <c r="F18" s="95"/>
      <c r="G18" s="97">
        <f t="shared" si="1"/>
        <v>2.9166666666666659E-3</v>
      </c>
      <c r="H18" s="96">
        <f t="shared" si="2"/>
        <v>3.9872155944432131E-3</v>
      </c>
    </row>
    <row r="19" spans="2:8" s="1" customFormat="1" x14ac:dyDescent="0.25">
      <c r="B19" s="8" t="s">
        <v>4</v>
      </c>
      <c r="C19" s="97">
        <v>4.3877314814814834E-2</v>
      </c>
      <c r="D19" s="95">
        <f t="shared" si="0"/>
        <v>6.8732322866052672E-2</v>
      </c>
      <c r="E19" s="97">
        <v>1.423611111111111E-3</v>
      </c>
      <c r="F19" s="95">
        <f t="shared" si="0"/>
        <v>1.5287099179716625E-2</v>
      </c>
      <c r="G19" s="97">
        <f t="shared" si="1"/>
        <v>4.5300925925925946E-2</v>
      </c>
      <c r="H19" s="96">
        <f t="shared" si="2"/>
        <v>6.192841998670931E-2</v>
      </c>
    </row>
    <row r="20" spans="2:8" s="1" customFormat="1" x14ac:dyDescent="0.25">
      <c r="B20" s="8" t="s">
        <v>14</v>
      </c>
      <c r="C20" s="97">
        <v>1.4641203703703707E-2</v>
      </c>
      <c r="D20" s="95">
        <f t="shared" si="0"/>
        <v>2.2934948147073756E-2</v>
      </c>
      <c r="E20" s="97">
        <v>3.1134259259259257E-3</v>
      </c>
      <c r="F20" s="95">
        <f t="shared" si="0"/>
        <v>3.3432761620681074E-2</v>
      </c>
      <c r="G20" s="97">
        <f t="shared" si="1"/>
        <v>1.7754629629629634E-2</v>
      </c>
      <c r="H20" s="96">
        <f t="shared" si="2"/>
        <v>2.4271383816967824E-2</v>
      </c>
    </row>
    <row r="21" spans="2:8" s="1" customFormat="1" x14ac:dyDescent="0.25">
      <c r="B21" s="8" t="s">
        <v>11</v>
      </c>
      <c r="C21" s="97">
        <v>3.8310185185185188E-3</v>
      </c>
      <c r="D21" s="95">
        <f t="shared" si="0"/>
        <v>6.0011603452026973E-3</v>
      </c>
      <c r="E21" s="97"/>
      <c r="F21" s="95"/>
      <c r="G21" s="97">
        <f t="shared" si="1"/>
        <v>3.8310185185185188E-3</v>
      </c>
      <c r="H21" s="96">
        <f t="shared" si="2"/>
        <v>5.2371760387329522E-3</v>
      </c>
    </row>
    <row r="22" spans="2:8" s="1" customFormat="1" x14ac:dyDescent="0.25">
      <c r="B22" s="8" t="s">
        <v>15</v>
      </c>
      <c r="C22" s="97">
        <v>1.7939814814814817E-3</v>
      </c>
      <c r="D22" s="95">
        <f t="shared" si="0"/>
        <v>2.8102110377837409E-3</v>
      </c>
      <c r="E22" s="97">
        <v>2.0833333333333333E-3</v>
      </c>
      <c r="F22" s="95">
        <f t="shared" si="0"/>
        <v>2.2371364653243846E-2</v>
      </c>
      <c r="G22" s="97">
        <f t="shared" si="1"/>
        <v>3.8773148148148152E-3</v>
      </c>
      <c r="H22" s="96">
        <f t="shared" si="2"/>
        <v>5.3004651751526856E-3</v>
      </c>
    </row>
    <row r="23" spans="2:8" s="1" customFormat="1" x14ac:dyDescent="0.25">
      <c r="B23" s="8" t="s">
        <v>91</v>
      </c>
      <c r="C23" s="97">
        <v>6.898148148148148E-3</v>
      </c>
      <c r="D23" s="95">
        <f t="shared" si="0"/>
        <v>1.0805714700123285E-2</v>
      </c>
      <c r="E23" s="97">
        <v>3.6805555555555554E-3</v>
      </c>
      <c r="F23" s="95">
        <f t="shared" si="0"/>
        <v>3.9522744220730793E-2</v>
      </c>
      <c r="G23" s="97">
        <f t="shared" si="1"/>
        <v>1.0578703703703703E-2</v>
      </c>
      <c r="H23" s="96">
        <f t="shared" si="2"/>
        <v>1.4461567671909117E-2</v>
      </c>
    </row>
    <row r="24" spans="2:8" s="1" customFormat="1" x14ac:dyDescent="0.25">
      <c r="B24" s="8" t="s">
        <v>12</v>
      </c>
      <c r="C24" s="97">
        <v>1.6087962962962963E-3</v>
      </c>
      <c r="D24" s="95">
        <f t="shared" si="0"/>
        <v>2.5201247371092897E-3</v>
      </c>
      <c r="E24" s="97">
        <v>1.2500000000000002E-3</v>
      </c>
      <c r="F24" s="95">
        <f t="shared" si="0"/>
        <v>1.342281879194631E-2</v>
      </c>
      <c r="G24" s="97">
        <f t="shared" si="1"/>
        <v>2.8587962962962968E-3</v>
      </c>
      <c r="H24" s="96">
        <f t="shared" si="2"/>
        <v>3.9081041739185479E-3</v>
      </c>
    </row>
    <row r="25" spans="2:8" s="1" customFormat="1" x14ac:dyDescent="0.25">
      <c r="B25" s="8" t="s">
        <v>5</v>
      </c>
      <c r="C25" s="97">
        <v>7.4074074074074068E-3</v>
      </c>
      <c r="D25" s="95">
        <f t="shared" si="0"/>
        <v>1.1603452026978024E-2</v>
      </c>
      <c r="E25" s="97">
        <v>3.4722222222222224E-4</v>
      </c>
      <c r="F25" s="95">
        <f t="shared" si="0"/>
        <v>3.7285607755406409E-3</v>
      </c>
      <c r="G25" s="97">
        <f t="shared" si="1"/>
        <v>7.7546296296296287E-3</v>
      </c>
      <c r="H25" s="96">
        <f t="shared" si="2"/>
        <v>1.060093035030537E-2</v>
      </c>
    </row>
    <row r="26" spans="2:8" s="1" customFormat="1" x14ac:dyDescent="0.25">
      <c r="B26" s="8" t="s">
        <v>6</v>
      </c>
      <c r="C26" s="97">
        <v>0.13094907407407402</v>
      </c>
      <c r="D26" s="95">
        <f t="shared" si="0"/>
        <v>0.20512727536442082</v>
      </c>
      <c r="E26" s="97">
        <v>3.7615740740740743E-3</v>
      </c>
      <c r="F26" s="95">
        <f t="shared" si="0"/>
        <v>4.0392741735023614E-2</v>
      </c>
      <c r="G26" s="97">
        <f t="shared" si="1"/>
        <v>0.13471064814814809</v>
      </c>
      <c r="H26" s="96">
        <f t="shared" si="2"/>
        <v>0.18415556469731964</v>
      </c>
    </row>
    <row r="27" spans="2:8" s="1" customFormat="1" x14ac:dyDescent="0.25">
      <c r="B27" s="8" t="s">
        <v>101</v>
      </c>
      <c r="C27" s="97">
        <v>1.3923611111111112E-2</v>
      </c>
      <c r="D27" s="95">
        <f t="shared" si="0"/>
        <v>2.181086373196026E-2</v>
      </c>
      <c r="E27" s="97">
        <v>4.8611111111111115E-4</v>
      </c>
      <c r="F27" s="95">
        <f t="shared" si="0"/>
        <v>5.2199850857568971E-3</v>
      </c>
      <c r="G27" s="97">
        <f t="shared" si="1"/>
        <v>1.4409722222222223E-2</v>
      </c>
      <c r="H27" s="96">
        <f t="shared" si="2"/>
        <v>1.9698743710642071E-2</v>
      </c>
    </row>
    <row r="28" spans="2:8" s="1" customFormat="1" x14ac:dyDescent="0.25">
      <c r="B28" s="36" t="s">
        <v>17</v>
      </c>
      <c r="C28" s="107">
        <v>6.018518518518519E-4</v>
      </c>
      <c r="D28" s="95">
        <f t="shared" si="0"/>
        <v>9.427804771919646E-4</v>
      </c>
      <c r="E28" s="107"/>
      <c r="F28" s="95"/>
      <c r="G28" s="97">
        <f t="shared" ref="G28" si="3">C28+E28</f>
        <v>6.018518518518519E-4</v>
      </c>
      <c r="H28" s="96">
        <f t="shared" ref="H28" si="4">G28/$G$30</f>
        <v>8.2275877345653627E-4</v>
      </c>
    </row>
    <row r="29" spans="2:8" s="1" customFormat="1" x14ac:dyDescent="0.25">
      <c r="B29" s="8"/>
      <c r="C29" s="98"/>
      <c r="D29" s="109"/>
      <c r="E29" s="98"/>
      <c r="F29" s="98"/>
      <c r="G29" s="98"/>
      <c r="H29" s="99"/>
    </row>
    <row r="30" spans="2:8" s="1" customFormat="1" x14ac:dyDescent="0.25">
      <c r="B30" s="37" t="s">
        <v>29</v>
      </c>
      <c r="C30" s="110">
        <f t="shared" ref="C30:H30" si="5">SUM(C7:C28)</f>
        <v>0.63837962962962969</v>
      </c>
      <c r="D30" s="111">
        <f t="shared" si="5"/>
        <v>1.0000000000000002</v>
      </c>
      <c r="E30" s="110">
        <f t="shared" si="5"/>
        <v>9.3125000000000013E-2</v>
      </c>
      <c r="F30" s="111">
        <f t="shared" si="5"/>
        <v>1</v>
      </c>
      <c r="G30" s="110">
        <f t="shared" si="5"/>
        <v>0.73150462962962959</v>
      </c>
      <c r="H30" s="114">
        <f t="shared" si="5"/>
        <v>1.0000000000000002</v>
      </c>
    </row>
    <row r="31" spans="2:8" s="1" customFormat="1" ht="66" customHeight="1" thickBot="1" x14ac:dyDescent="0.3">
      <c r="B31" s="159" t="s">
        <v>39</v>
      </c>
      <c r="C31" s="160"/>
      <c r="D31" s="160"/>
      <c r="E31" s="160"/>
      <c r="F31" s="161"/>
      <c r="G31" s="160"/>
      <c r="H31" s="161"/>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&amp;R14</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H22" sqref="H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2" t="s">
        <v>85</v>
      </c>
      <c r="C3" s="163"/>
      <c r="D3" s="163"/>
      <c r="E3" s="163"/>
      <c r="F3" s="164"/>
      <c r="G3" s="163"/>
      <c r="H3" s="164"/>
    </row>
    <row r="4" spans="2:8" s="1" customFormat="1" x14ac:dyDescent="0.25">
      <c r="B4" s="165" t="s">
        <v>133</v>
      </c>
      <c r="C4" s="166"/>
      <c r="D4" s="166"/>
      <c r="E4" s="166"/>
      <c r="F4" s="166"/>
      <c r="G4" s="166"/>
      <c r="H4" s="167"/>
    </row>
    <row r="5" spans="2:8" s="1" customFormat="1" x14ac:dyDescent="0.25">
      <c r="B5" s="2"/>
      <c r="C5" s="168" t="s">
        <v>36</v>
      </c>
      <c r="D5" s="183"/>
      <c r="E5" s="168" t="s">
        <v>37</v>
      </c>
      <c r="F5" s="183"/>
      <c r="G5" s="166" t="s">
        <v>38</v>
      </c>
      <c r="H5" s="167"/>
    </row>
    <row r="6" spans="2:8" s="1" customFormat="1" x14ac:dyDescent="0.25">
      <c r="B6" s="3" t="s">
        <v>23</v>
      </c>
      <c r="C6" s="5" t="s">
        <v>24</v>
      </c>
      <c r="D6" s="5" t="s">
        <v>25</v>
      </c>
      <c r="E6" s="5" t="s">
        <v>24</v>
      </c>
      <c r="F6" s="5" t="s">
        <v>25</v>
      </c>
      <c r="G6" s="5" t="s">
        <v>24</v>
      </c>
      <c r="H6" s="39" t="s">
        <v>25</v>
      </c>
    </row>
    <row r="7" spans="2:8" s="1" customFormat="1" x14ac:dyDescent="0.25">
      <c r="B7" s="8" t="s">
        <v>10</v>
      </c>
      <c r="C7" s="97">
        <v>2.3148148148148149E-4</v>
      </c>
      <c r="D7" s="95">
        <f t="shared" ref="D7:D28" si="0">C7/C$30</f>
        <v>4.49236298292902E-3</v>
      </c>
      <c r="E7" s="97"/>
      <c r="F7" s="95"/>
      <c r="G7" s="97">
        <f t="shared" ref="G7" si="1">C7+E7</f>
        <v>2.3148148148148149E-4</v>
      </c>
      <c r="H7" s="96">
        <f t="shared" ref="H7" si="2">G7/$G$30</f>
        <v>4.49236298292902E-3</v>
      </c>
    </row>
    <row r="8" spans="2:8" s="1" customFormat="1" x14ac:dyDescent="0.25">
      <c r="B8" s="8" t="s">
        <v>13</v>
      </c>
      <c r="C8" s="97">
        <v>5.5555555555555556E-4</v>
      </c>
      <c r="D8" s="95">
        <f t="shared" si="0"/>
        <v>1.0781671159029647E-2</v>
      </c>
      <c r="E8" s="97"/>
      <c r="F8" s="95"/>
      <c r="G8" s="97">
        <f t="shared" ref="G8" si="3">C8+E8</f>
        <v>5.5555555555555556E-4</v>
      </c>
      <c r="H8" s="96">
        <f t="shared" ref="H8" si="4">G8/$G$30</f>
        <v>1.0781671159029647E-2</v>
      </c>
    </row>
    <row r="9" spans="2:8" s="1" customFormat="1" x14ac:dyDescent="0.25">
      <c r="B9" s="8" t="s">
        <v>0</v>
      </c>
      <c r="C9" s="97">
        <v>4.4791666666666669E-3</v>
      </c>
      <c r="D9" s="95">
        <f t="shared" si="0"/>
        <v>8.6927223719676538E-2</v>
      </c>
      <c r="E9" s="97"/>
      <c r="F9" s="95"/>
      <c r="G9" s="97">
        <f t="shared" ref="G9:G27" si="5">C9+E9</f>
        <v>4.4791666666666669E-3</v>
      </c>
      <c r="H9" s="96">
        <f t="shared" ref="H9:H27" si="6">G9/$G$30</f>
        <v>8.6927223719676538E-2</v>
      </c>
    </row>
    <row r="10" spans="2:8" s="1" customFormat="1" x14ac:dyDescent="0.25">
      <c r="B10" s="8" t="s">
        <v>8</v>
      </c>
      <c r="C10" s="97">
        <v>1.1574074074074075E-4</v>
      </c>
      <c r="D10" s="95">
        <f t="shared" si="0"/>
        <v>2.24618149146451E-3</v>
      </c>
      <c r="E10" s="97"/>
      <c r="F10" s="95"/>
      <c r="G10" s="97">
        <f t="shared" ref="G10" si="7">C10+E10</f>
        <v>1.1574074074074075E-4</v>
      </c>
      <c r="H10" s="96">
        <f t="shared" ref="H10" si="8">G10/$G$30</f>
        <v>2.24618149146451E-3</v>
      </c>
    </row>
    <row r="11" spans="2:8" s="1" customFormat="1" x14ac:dyDescent="0.25">
      <c r="B11" s="8" t="s">
        <v>26</v>
      </c>
      <c r="C11" s="97">
        <v>6.9444444444444444E-5</v>
      </c>
      <c r="D11" s="95">
        <f t="shared" si="0"/>
        <v>1.3477088948787058E-3</v>
      </c>
      <c r="E11" s="97"/>
      <c r="F11" s="95"/>
      <c r="G11" s="97">
        <f t="shared" ref="G11" si="9">C11+E11</f>
        <v>6.9444444444444444E-5</v>
      </c>
      <c r="H11" s="96">
        <f t="shared" ref="H11" si="10">G11/$G$30</f>
        <v>1.3477088948787058E-3</v>
      </c>
    </row>
    <row r="12" spans="2:8" s="1" customFormat="1" x14ac:dyDescent="0.25">
      <c r="B12" s="8" t="s">
        <v>3</v>
      </c>
      <c r="C12" s="97">
        <v>7.0601851851851858E-4</v>
      </c>
      <c r="D12" s="95">
        <f t="shared" si="0"/>
        <v>1.3701707097933511E-2</v>
      </c>
      <c r="E12" s="97"/>
      <c r="F12" s="95"/>
      <c r="G12" s="97">
        <f t="shared" si="5"/>
        <v>7.0601851851851858E-4</v>
      </c>
      <c r="H12" s="96">
        <f t="shared" si="6"/>
        <v>1.3701707097933511E-2</v>
      </c>
    </row>
    <row r="13" spans="2:8" s="1" customFormat="1" x14ac:dyDescent="0.25">
      <c r="B13" s="8" t="s">
        <v>7</v>
      </c>
      <c r="C13" s="97"/>
      <c r="D13" s="95"/>
      <c r="E13" s="97"/>
      <c r="F13" s="95"/>
      <c r="G13" s="97"/>
      <c r="H13" s="96"/>
    </row>
    <row r="14" spans="2:8" s="1" customFormat="1" x14ac:dyDescent="0.25">
      <c r="B14" s="8" t="s">
        <v>2</v>
      </c>
      <c r="C14" s="97">
        <v>2.4305555555555555E-4</v>
      </c>
      <c r="D14" s="95">
        <f t="shared" si="0"/>
        <v>4.7169811320754707E-3</v>
      </c>
      <c r="E14" s="97"/>
      <c r="F14" s="95"/>
      <c r="G14" s="97">
        <f t="shared" ref="G14:G15" si="11">C14+E14</f>
        <v>2.4305555555555555E-4</v>
      </c>
      <c r="H14" s="96">
        <f t="shared" ref="H14:H15" si="12">G14/$G$30</f>
        <v>4.7169811320754707E-3</v>
      </c>
    </row>
    <row r="15" spans="2:8" s="1" customFormat="1" x14ac:dyDescent="0.25">
      <c r="B15" s="8" t="s">
        <v>9</v>
      </c>
      <c r="C15" s="97">
        <v>8.1018518518518516E-5</v>
      </c>
      <c r="D15" s="95">
        <f t="shared" si="0"/>
        <v>1.5723270440251569E-3</v>
      </c>
      <c r="E15" s="97"/>
      <c r="F15" s="95"/>
      <c r="G15" s="97">
        <f t="shared" si="11"/>
        <v>8.1018518518518516E-5</v>
      </c>
      <c r="H15" s="96">
        <f t="shared" si="12"/>
        <v>1.5723270440251569E-3</v>
      </c>
    </row>
    <row r="16" spans="2:8" s="1" customFormat="1" x14ac:dyDescent="0.25">
      <c r="B16" s="8" t="s">
        <v>1</v>
      </c>
      <c r="C16" s="97">
        <v>3.0092592592592595E-4</v>
      </c>
      <c r="D16" s="95">
        <f t="shared" si="0"/>
        <v>5.8400718778077254E-3</v>
      </c>
      <c r="E16" s="97"/>
      <c r="F16" s="95"/>
      <c r="G16" s="97">
        <f t="shared" ref="G16:G17" si="13">C16+E16</f>
        <v>3.0092592592592595E-4</v>
      </c>
      <c r="H16" s="96">
        <f t="shared" ref="H16:H17" si="14">G16/$G$30</f>
        <v>5.8400718778077254E-3</v>
      </c>
    </row>
    <row r="17" spans="2:8" s="1" customFormat="1" x14ac:dyDescent="0.25">
      <c r="B17" s="8" t="s">
        <v>27</v>
      </c>
      <c r="C17" s="97">
        <v>1.5046296296296295E-4</v>
      </c>
      <c r="D17" s="95">
        <f t="shared" si="0"/>
        <v>2.9200359389038623E-3</v>
      </c>
      <c r="E17" s="97"/>
      <c r="F17" s="95"/>
      <c r="G17" s="97">
        <f t="shared" si="13"/>
        <v>1.5046296296296295E-4</v>
      </c>
      <c r="H17" s="96">
        <f t="shared" si="14"/>
        <v>2.9200359389038623E-3</v>
      </c>
    </row>
    <row r="18" spans="2:8" s="1" customFormat="1" x14ac:dyDescent="0.25">
      <c r="B18" s="8" t="s">
        <v>16</v>
      </c>
      <c r="C18" s="97">
        <v>4.9768518518518521E-4</v>
      </c>
      <c r="D18" s="95">
        <f t="shared" si="0"/>
        <v>9.6585804132973928E-3</v>
      </c>
      <c r="E18" s="97"/>
      <c r="F18" s="95"/>
      <c r="G18" s="97">
        <f t="shared" ref="G18:G22" si="15">C18+E18</f>
        <v>4.9768518518518521E-4</v>
      </c>
      <c r="H18" s="96">
        <f t="shared" ref="H18:H22" si="16">G18/$G$30</f>
        <v>9.6585804132973928E-3</v>
      </c>
    </row>
    <row r="19" spans="2:8" s="1" customFormat="1" x14ac:dyDescent="0.25">
      <c r="B19" s="8" t="s">
        <v>4</v>
      </c>
      <c r="C19" s="97">
        <v>8.2175925925925917E-4</v>
      </c>
      <c r="D19" s="95">
        <f t="shared" si="0"/>
        <v>1.5947888589398017E-2</v>
      </c>
      <c r="E19" s="97"/>
      <c r="F19" s="95"/>
      <c r="G19" s="97">
        <f t="shared" si="15"/>
        <v>8.2175925925925917E-4</v>
      </c>
      <c r="H19" s="96">
        <f t="shared" si="16"/>
        <v>1.5947888589398017E-2</v>
      </c>
    </row>
    <row r="20" spans="2:8" s="1" customFormat="1" x14ac:dyDescent="0.25">
      <c r="B20" s="8" t="s">
        <v>14</v>
      </c>
      <c r="C20" s="97">
        <v>1.9675925925925926E-4</v>
      </c>
      <c r="D20" s="95">
        <f t="shared" si="0"/>
        <v>3.8185085354896665E-3</v>
      </c>
      <c r="E20" s="97"/>
      <c r="F20" s="95"/>
      <c r="G20" s="97">
        <f t="shared" si="15"/>
        <v>1.9675925925925926E-4</v>
      </c>
      <c r="H20" s="96">
        <f t="shared" si="16"/>
        <v>3.8185085354896665E-3</v>
      </c>
    </row>
    <row r="21" spans="2:8" s="1" customFormat="1" x14ac:dyDescent="0.25">
      <c r="B21" s="8" t="s">
        <v>11</v>
      </c>
      <c r="C21" s="97">
        <v>1.0416666666666667E-4</v>
      </c>
      <c r="D21" s="95">
        <f t="shared" si="0"/>
        <v>2.021563342318059E-3</v>
      </c>
      <c r="E21" s="97"/>
      <c r="F21" s="95"/>
      <c r="G21" s="97">
        <f t="shared" si="15"/>
        <v>1.0416666666666667E-4</v>
      </c>
      <c r="H21" s="96">
        <f t="shared" si="16"/>
        <v>2.021563342318059E-3</v>
      </c>
    </row>
    <row r="22" spans="2:8" s="1" customFormat="1" x14ac:dyDescent="0.25">
      <c r="B22" s="8" t="s">
        <v>15</v>
      </c>
      <c r="C22" s="97"/>
      <c r="D22" s="95"/>
      <c r="E22" s="97"/>
      <c r="F22" s="95"/>
      <c r="G22" s="97"/>
      <c r="H22" s="96"/>
    </row>
    <row r="23" spans="2:8" s="1" customFormat="1" x14ac:dyDescent="0.25">
      <c r="B23" s="8" t="s">
        <v>91</v>
      </c>
      <c r="C23" s="97"/>
      <c r="D23" s="95"/>
      <c r="E23" s="97"/>
      <c r="F23" s="95"/>
      <c r="G23" s="97"/>
      <c r="H23" s="96"/>
    </row>
    <row r="24" spans="2:8" s="1" customFormat="1" x14ac:dyDescent="0.25">
      <c r="B24" s="8" t="s">
        <v>12</v>
      </c>
      <c r="C24" s="97"/>
      <c r="D24" s="95"/>
      <c r="E24" s="115"/>
      <c r="F24" s="115"/>
      <c r="G24" s="97"/>
      <c r="H24" s="96"/>
    </row>
    <row r="25" spans="2:8" s="1" customFormat="1" x14ac:dyDescent="0.25">
      <c r="B25" s="8" t="s">
        <v>5</v>
      </c>
      <c r="C25" s="97">
        <v>3.5879629629629629E-4</v>
      </c>
      <c r="D25" s="95">
        <f t="shared" si="0"/>
        <v>6.9631626235399802E-3</v>
      </c>
      <c r="E25" s="83"/>
      <c r="F25" s="83"/>
      <c r="G25" s="97">
        <f t="shared" ref="G24:G25" si="17">C25+E25</f>
        <v>3.5879629629629629E-4</v>
      </c>
      <c r="H25" s="96">
        <f t="shared" ref="H24:H25" si="18">G25/$G$30</f>
        <v>6.9631626235399802E-3</v>
      </c>
    </row>
    <row r="26" spans="2:8" s="1" customFormat="1" x14ac:dyDescent="0.25">
      <c r="B26" s="8" t="s">
        <v>6</v>
      </c>
      <c r="C26" s="97">
        <v>4.0046296296296309E-2</v>
      </c>
      <c r="D26" s="95">
        <f t="shared" si="0"/>
        <v>0.77717879604672058</v>
      </c>
      <c r="E26" s="97"/>
      <c r="F26" s="95"/>
      <c r="G26" s="97">
        <f t="shared" si="5"/>
        <v>4.0046296296296309E-2</v>
      </c>
      <c r="H26" s="96">
        <f t="shared" si="6"/>
        <v>0.77717879604672058</v>
      </c>
    </row>
    <row r="27" spans="2:8" s="1" customFormat="1" x14ac:dyDescent="0.25">
      <c r="B27" s="8" t="s">
        <v>101</v>
      </c>
      <c r="C27" s="97">
        <v>2.4999999999999996E-3</v>
      </c>
      <c r="D27" s="95">
        <f t="shared" si="0"/>
        <v>4.8517520215633402E-2</v>
      </c>
      <c r="E27" s="97"/>
      <c r="F27" s="95"/>
      <c r="G27" s="97">
        <f t="shared" si="5"/>
        <v>2.4999999999999996E-3</v>
      </c>
      <c r="H27" s="96">
        <f t="shared" si="6"/>
        <v>4.8517520215633402E-2</v>
      </c>
    </row>
    <row r="28" spans="2:8" s="1" customFormat="1" x14ac:dyDescent="0.25">
      <c r="B28" s="36" t="s">
        <v>17</v>
      </c>
      <c r="C28" s="107">
        <v>6.9444444444444444E-5</v>
      </c>
      <c r="D28" s="95">
        <f t="shared" si="0"/>
        <v>1.3477088948787058E-3</v>
      </c>
      <c r="E28" s="107"/>
      <c r="F28" s="113"/>
      <c r="G28" s="97">
        <f t="shared" ref="G28" si="19">C28+E28</f>
        <v>6.9444444444444444E-5</v>
      </c>
      <c r="H28" s="96">
        <f t="shared" ref="H28" si="20">G28/$G$30</f>
        <v>1.3477088948787058E-3</v>
      </c>
    </row>
    <row r="29" spans="2:8" s="1" customFormat="1" x14ac:dyDescent="0.25">
      <c r="B29" s="8"/>
      <c r="C29" s="98"/>
      <c r="D29" s="95"/>
      <c r="E29" s="98"/>
      <c r="F29" s="98"/>
      <c r="G29" s="97"/>
      <c r="H29" s="96"/>
    </row>
    <row r="30" spans="2:8" s="1" customFormat="1" x14ac:dyDescent="0.25">
      <c r="B30" s="37" t="s">
        <v>29</v>
      </c>
      <c r="C30" s="110">
        <f>SUM(C7:C28)</f>
        <v>5.152777777777779E-2</v>
      </c>
      <c r="D30" s="111">
        <f>SUM(D7:D29)</f>
        <v>0.99999999999999989</v>
      </c>
      <c r="E30" s="110"/>
      <c r="F30" s="111"/>
      <c r="G30" s="110">
        <f>SUM(G7:G28)</f>
        <v>5.152777777777779E-2</v>
      </c>
      <c r="H30" s="112">
        <f t="shared" ref="H30" si="21">SUM(H7:H28)</f>
        <v>0.99999999999999989</v>
      </c>
    </row>
    <row r="31" spans="2:8" s="1" customFormat="1" ht="66" customHeight="1" thickBot="1" x14ac:dyDescent="0.3">
      <c r="B31" s="159" t="s">
        <v>39</v>
      </c>
      <c r="C31" s="160"/>
      <c r="D31" s="160"/>
      <c r="E31" s="160"/>
      <c r="F31" s="161"/>
      <c r="G31" s="160"/>
      <c r="H31" s="161"/>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&amp;R15</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52</vt:i4>
      </vt:variant>
    </vt:vector>
  </HeadingPairs>
  <TitlesOfParts>
    <vt:vector size="52"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2018-08-17T16:27:04Z</cp:lastPrinted>
  <dcterms:created xsi:type="dcterms:W3CDTF">2016-01-08T16:06:43Z</dcterms:created>
  <dcterms:modified xsi:type="dcterms:W3CDTF">2018-08-17T16:27:20Z</dcterms:modified>
</cp:coreProperties>
</file>