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1385" yWindow="1425" windowWidth="21840" windowHeight="1374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24" i="55" l="1"/>
  <c r="K25" i="55"/>
  <c r="K26" i="55"/>
  <c r="H30" i="55"/>
  <c r="K12" i="48"/>
  <c r="K13" i="48"/>
  <c r="K15" i="48"/>
  <c r="K16" i="48"/>
  <c r="K17" i="48"/>
  <c r="K19" i="48"/>
  <c r="K20" i="48"/>
  <c r="K21" i="48"/>
  <c r="K22" i="48"/>
  <c r="K23" i="48"/>
  <c r="K24" i="48"/>
  <c r="K25" i="48"/>
  <c r="K26" i="48"/>
  <c r="K27" i="48"/>
  <c r="D30" i="48"/>
  <c r="K10" i="53"/>
  <c r="K11" i="53"/>
  <c r="K12" i="53"/>
  <c r="K13" i="53"/>
  <c r="K14" i="53"/>
  <c r="K16" i="53"/>
  <c r="K17" i="53"/>
  <c r="K19" i="53"/>
  <c r="K20" i="53"/>
  <c r="K21" i="53"/>
  <c r="K22" i="53"/>
  <c r="K23" i="53"/>
  <c r="K24" i="53"/>
  <c r="K25" i="53"/>
  <c r="K26" i="53"/>
  <c r="K27" i="53"/>
  <c r="H30" i="53"/>
  <c r="K9" i="52"/>
  <c r="K10" i="52"/>
  <c r="K12" i="52"/>
  <c r="K13" i="52"/>
  <c r="K14" i="52"/>
  <c r="K16" i="52"/>
  <c r="K17" i="52"/>
  <c r="K19" i="52"/>
  <c r="K20" i="52"/>
  <c r="K21" i="52"/>
  <c r="K22" i="52"/>
  <c r="K23" i="52"/>
  <c r="K25" i="52"/>
  <c r="K27" i="52"/>
  <c r="K28" i="52"/>
  <c r="K24" i="54"/>
  <c r="K14" i="54"/>
  <c r="E30" i="47"/>
  <c r="D30" i="47"/>
  <c r="F30" i="47"/>
  <c r="G30" i="47"/>
  <c r="H30" i="47"/>
  <c r="K12" i="47"/>
  <c r="K19" i="47"/>
  <c r="K21" i="47"/>
  <c r="K22" i="47"/>
  <c r="K24" i="47"/>
  <c r="K26" i="47"/>
  <c r="K8" i="44"/>
  <c r="K9" i="44"/>
  <c r="K10" i="44"/>
  <c r="K11" i="44"/>
  <c r="K12" i="44"/>
  <c r="K13" i="44"/>
  <c r="K14" i="44"/>
  <c r="K15" i="44"/>
  <c r="K16" i="44"/>
  <c r="K17" i="44"/>
  <c r="K19" i="44"/>
  <c r="K20" i="44"/>
  <c r="K21" i="44"/>
  <c r="K22" i="44"/>
  <c r="K23" i="44"/>
  <c r="K24" i="44"/>
  <c r="K25" i="44"/>
  <c r="K26" i="44"/>
  <c r="K27" i="44"/>
  <c r="K28" i="44"/>
  <c r="K7" i="44"/>
  <c r="E30" i="43"/>
  <c r="K10" i="42"/>
  <c r="K12" i="42"/>
  <c r="K13" i="42"/>
  <c r="K15" i="42"/>
  <c r="K16" i="42"/>
  <c r="K17" i="42"/>
  <c r="K18" i="42"/>
  <c r="K19" i="42"/>
  <c r="K20" i="42"/>
  <c r="K9" i="42"/>
  <c r="D25" i="40"/>
  <c r="D24" i="40"/>
  <c r="F20" i="33"/>
  <c r="F26" i="33"/>
  <c r="F27" i="33"/>
  <c r="F10" i="38"/>
  <c r="F11" i="38"/>
  <c r="F12" i="38"/>
  <c r="F13" i="38"/>
  <c r="F14" i="38"/>
  <c r="F16" i="38"/>
  <c r="F17" i="38"/>
  <c r="F19" i="38"/>
  <c r="F20" i="38"/>
  <c r="F21" i="38"/>
  <c r="F22" i="38"/>
  <c r="F23" i="38"/>
  <c r="F24" i="38"/>
  <c r="D12" i="38"/>
  <c r="F9" i="37"/>
  <c r="F10" i="37"/>
  <c r="F12" i="37"/>
  <c r="F13" i="37"/>
  <c r="F14" i="37"/>
  <c r="F16" i="37"/>
  <c r="F17" i="37"/>
  <c r="F19" i="37"/>
  <c r="F20" i="37"/>
  <c r="F21" i="37"/>
  <c r="F22" i="37"/>
  <c r="F23" i="37"/>
  <c r="F25" i="37"/>
  <c r="F27" i="37"/>
  <c r="F28" i="37"/>
  <c r="D14" i="39"/>
  <c r="D30" i="39" s="1"/>
  <c r="C30" i="39"/>
  <c r="D24" i="39"/>
  <c r="D21" i="32"/>
  <c r="D19" i="32"/>
  <c r="D12" i="32"/>
  <c r="D22" i="32"/>
  <c r="D24" i="32"/>
  <c r="D26" i="32"/>
  <c r="F7" i="29"/>
  <c r="D12" i="29"/>
  <c r="D9" i="29"/>
  <c r="I8" i="28"/>
  <c r="I9" i="28"/>
  <c r="I10" i="28"/>
  <c r="I11" i="28"/>
  <c r="I12" i="28"/>
  <c r="I13" i="28"/>
  <c r="I14" i="28"/>
  <c r="I15" i="28"/>
  <c r="I16" i="28"/>
  <c r="I17" i="28"/>
  <c r="I18" i="28"/>
  <c r="I19" i="28"/>
  <c r="I20" i="28"/>
  <c r="I21" i="28"/>
  <c r="I22" i="28"/>
  <c r="I23" i="28"/>
  <c r="I24" i="28"/>
  <c r="I25" i="28"/>
  <c r="I26" i="28"/>
  <c r="I27" i="28"/>
  <c r="I28" i="28"/>
  <c r="I30" i="28"/>
  <c r="J8" i="28"/>
  <c r="J9" i="28"/>
  <c r="J10" i="28"/>
  <c r="J11" i="28"/>
  <c r="J12" i="28"/>
  <c r="J13" i="28"/>
  <c r="J14" i="28"/>
  <c r="J15" i="28"/>
  <c r="J16" i="28"/>
  <c r="J17" i="28"/>
  <c r="J18" i="28"/>
  <c r="J19" i="28"/>
  <c r="J20" i="28"/>
  <c r="J21" i="28"/>
  <c r="J22" i="28"/>
  <c r="J23" i="28"/>
  <c r="J24" i="28"/>
  <c r="J25" i="28"/>
  <c r="J26" i="28"/>
  <c r="J27" i="28"/>
  <c r="J28" i="28"/>
  <c r="H28" i="28"/>
  <c r="H24" i="28"/>
  <c r="H23" i="28"/>
  <c r="H22" i="28"/>
  <c r="H21" i="28"/>
  <c r="H20" i="28"/>
  <c r="H19" i="28"/>
  <c r="H17" i="28"/>
  <c r="H16" i="28"/>
  <c r="H15" i="28"/>
  <c r="H14" i="28"/>
  <c r="H13" i="28"/>
  <c r="H12" i="28"/>
  <c r="H8" i="28"/>
  <c r="F28" i="28"/>
  <c r="F27" i="28"/>
  <c r="F25" i="28"/>
  <c r="F24" i="28"/>
  <c r="F23" i="28"/>
  <c r="F22" i="28"/>
  <c r="F21" i="28"/>
  <c r="F20" i="28"/>
  <c r="F19" i="28"/>
  <c r="F18" i="28"/>
  <c r="F17" i="28"/>
  <c r="F16" i="28"/>
  <c r="F13" i="28"/>
  <c r="F12" i="28"/>
  <c r="F10" i="28"/>
  <c r="I9" i="27"/>
  <c r="I10" i="27"/>
  <c r="I11" i="27"/>
  <c r="I12" i="27"/>
  <c r="I13" i="27"/>
  <c r="I14" i="27"/>
  <c r="I15" i="27"/>
  <c r="I16" i="27"/>
  <c r="I17" i="27"/>
  <c r="I18" i="27"/>
  <c r="I19" i="27"/>
  <c r="I20" i="27"/>
  <c r="I21" i="27"/>
  <c r="I22" i="27"/>
  <c r="I23" i="27"/>
  <c r="I24" i="27"/>
  <c r="I25" i="27"/>
  <c r="I26" i="27"/>
  <c r="I30" i="27"/>
  <c r="J9" i="27"/>
  <c r="J10" i="27"/>
  <c r="J11" i="27"/>
  <c r="J12" i="27"/>
  <c r="J13" i="27"/>
  <c r="J14" i="27"/>
  <c r="J15" i="27"/>
  <c r="J16" i="27"/>
  <c r="J17" i="27"/>
  <c r="J18" i="27"/>
  <c r="J19" i="27"/>
  <c r="J20" i="27"/>
  <c r="J21" i="27"/>
  <c r="J22" i="27"/>
  <c r="J23" i="27"/>
  <c r="J24" i="27"/>
  <c r="J25" i="27"/>
  <c r="J26" i="27"/>
  <c r="F9" i="27"/>
  <c r="E30" i="23"/>
  <c r="F7" i="23"/>
  <c r="G24" i="22"/>
  <c r="G30" i="22"/>
  <c r="H24" i="22"/>
  <c r="D24" i="22"/>
  <c r="G8" i="25"/>
  <c r="G9" i="25"/>
  <c r="G10" i="25"/>
  <c r="G11" i="25"/>
  <c r="G12" i="25"/>
  <c r="G13" i="25"/>
  <c r="G14" i="25"/>
  <c r="G15" i="25"/>
  <c r="G16" i="25"/>
  <c r="G17" i="25"/>
  <c r="G18" i="25"/>
  <c r="G19" i="25"/>
  <c r="G20" i="25"/>
  <c r="G21" i="25"/>
  <c r="G22" i="25"/>
  <c r="G23" i="25"/>
  <c r="G24" i="25"/>
  <c r="G25" i="25"/>
  <c r="G26" i="25"/>
  <c r="G27" i="25"/>
  <c r="G28" i="25"/>
  <c r="G30" i="25"/>
  <c r="H8" i="25"/>
  <c r="H9" i="25"/>
  <c r="H10" i="25"/>
  <c r="H11" i="25"/>
  <c r="H12" i="25"/>
  <c r="H13" i="25"/>
  <c r="H14" i="25"/>
  <c r="H15" i="25"/>
  <c r="H16" i="25"/>
  <c r="H17" i="25"/>
  <c r="H18" i="25"/>
  <c r="H19" i="25"/>
  <c r="H20" i="25"/>
  <c r="H21" i="25"/>
  <c r="H22" i="25"/>
  <c r="H23" i="25"/>
  <c r="H24" i="25"/>
  <c r="H25" i="25"/>
  <c r="H26" i="25"/>
  <c r="H27" i="25"/>
  <c r="H28" i="25"/>
  <c r="F7" i="25"/>
  <c r="G8" i="24"/>
  <c r="G9" i="24"/>
  <c r="G10" i="24"/>
  <c r="G11" i="24"/>
  <c r="G12" i="24"/>
  <c r="G13" i="24"/>
  <c r="G14" i="24"/>
  <c r="G15" i="24"/>
  <c r="G16" i="24"/>
  <c r="G17" i="24"/>
  <c r="G18" i="24"/>
  <c r="G19" i="24"/>
  <c r="G20" i="24"/>
  <c r="G21" i="24"/>
  <c r="G22" i="24"/>
  <c r="G23" i="24"/>
  <c r="G24" i="24"/>
  <c r="G25" i="24"/>
  <c r="G26" i="24"/>
  <c r="G27" i="24"/>
  <c r="G28" i="24"/>
  <c r="G30" i="24"/>
  <c r="H8" i="24"/>
  <c r="H9" i="24"/>
  <c r="H10" i="24"/>
  <c r="H11" i="24"/>
  <c r="H12" i="24"/>
  <c r="H13" i="24"/>
  <c r="H14" i="24"/>
  <c r="H15" i="24"/>
  <c r="H16" i="24"/>
  <c r="H17" i="24"/>
  <c r="H18" i="24"/>
  <c r="H19" i="24"/>
  <c r="H20" i="24"/>
  <c r="H21" i="24"/>
  <c r="H22" i="24"/>
  <c r="H23" i="24"/>
  <c r="H24" i="24"/>
  <c r="H25" i="24"/>
  <c r="H26" i="24"/>
  <c r="H27" i="24"/>
  <c r="H28" i="24"/>
  <c r="F7" i="24"/>
  <c r="F8" i="24"/>
  <c r="E30" i="24"/>
  <c r="F10" i="24"/>
  <c r="F11" i="24"/>
  <c r="F12" i="24"/>
  <c r="F13" i="24"/>
  <c r="F14" i="24"/>
  <c r="F15" i="24"/>
  <c r="F16" i="24"/>
  <c r="F17" i="24"/>
  <c r="F19" i="24"/>
  <c r="F20" i="24"/>
  <c r="F21" i="24"/>
  <c r="F22" i="24"/>
  <c r="F23" i="24"/>
  <c r="F25" i="24"/>
  <c r="F26" i="24"/>
  <c r="F27" i="24"/>
  <c r="F28" i="24"/>
  <c r="G8" i="21"/>
  <c r="G9" i="21"/>
  <c r="G10" i="21"/>
  <c r="G11" i="21"/>
  <c r="G12" i="21"/>
  <c r="G13" i="21"/>
  <c r="G14" i="21"/>
  <c r="G15" i="21"/>
  <c r="G16" i="21"/>
  <c r="G17" i="21"/>
  <c r="G18" i="21"/>
  <c r="G19" i="21"/>
  <c r="G20" i="21"/>
  <c r="G21" i="21"/>
  <c r="G22" i="21"/>
  <c r="G23" i="21"/>
  <c r="G24" i="21"/>
  <c r="G25" i="21"/>
  <c r="G26" i="21"/>
  <c r="G27" i="21"/>
  <c r="G28" i="21"/>
  <c r="G30" i="21"/>
  <c r="H8" i="21"/>
  <c r="H9" i="21"/>
  <c r="H10" i="21"/>
  <c r="H11" i="21"/>
  <c r="H12" i="21"/>
  <c r="H13" i="21"/>
  <c r="H14" i="21"/>
  <c r="H15" i="21"/>
  <c r="H16" i="21"/>
  <c r="H17" i="21"/>
  <c r="H18" i="21"/>
  <c r="H19" i="21"/>
  <c r="H20" i="21"/>
  <c r="H21" i="21"/>
  <c r="H22" i="21"/>
  <c r="H23" i="21"/>
  <c r="H24" i="21"/>
  <c r="H25" i="21"/>
  <c r="H26" i="21"/>
  <c r="H27" i="21"/>
  <c r="H28" i="21"/>
  <c r="F7" i="21"/>
  <c r="E30" i="21"/>
  <c r="F26" i="21"/>
  <c r="F11" i="20"/>
  <c r="F11" i="18"/>
  <c r="E30" i="12"/>
  <c r="F17" i="12" s="1"/>
  <c r="F16" i="12"/>
  <c r="F20" i="12"/>
  <c r="F23" i="12"/>
  <c r="G24" i="10"/>
  <c r="G24" i="8"/>
  <c r="G30" i="8"/>
  <c r="H24" i="8"/>
  <c r="D22" i="8"/>
  <c r="D23" i="8"/>
  <c r="D24" i="8"/>
  <c r="D25" i="8"/>
  <c r="D24" i="11"/>
  <c r="G8" i="11"/>
  <c r="G9" i="11"/>
  <c r="G10" i="11"/>
  <c r="G11" i="11"/>
  <c r="G12" i="11"/>
  <c r="G13" i="11"/>
  <c r="G14" i="11"/>
  <c r="G15" i="11"/>
  <c r="G16" i="11"/>
  <c r="G17" i="11"/>
  <c r="G18" i="11"/>
  <c r="G19" i="11"/>
  <c r="G20" i="11"/>
  <c r="G21" i="11"/>
  <c r="G22" i="11"/>
  <c r="G23" i="11"/>
  <c r="G24" i="11"/>
  <c r="G25" i="11"/>
  <c r="G26" i="11"/>
  <c r="G27" i="11"/>
  <c r="G28" i="11"/>
  <c r="F28" i="11"/>
  <c r="F15" i="11"/>
  <c r="F21" i="11"/>
  <c r="G8" i="7"/>
  <c r="G9" i="7"/>
  <c r="G12" i="7"/>
  <c r="G13" i="7"/>
  <c r="G14" i="7"/>
  <c r="G15" i="7"/>
  <c r="G16" i="7"/>
  <c r="G18" i="7"/>
  <c r="G19" i="7"/>
  <c r="G20" i="7"/>
  <c r="G21" i="7"/>
  <c r="G22" i="7"/>
  <c r="G26" i="7"/>
  <c r="G27" i="7"/>
  <c r="G30" i="7"/>
  <c r="H8" i="7"/>
  <c r="H9" i="7"/>
  <c r="H12" i="7"/>
  <c r="H13" i="7"/>
  <c r="H14" i="7"/>
  <c r="H15" i="7"/>
  <c r="H16" i="7"/>
  <c r="H18" i="7"/>
  <c r="H19" i="7"/>
  <c r="H20" i="7"/>
  <c r="H21" i="7"/>
  <c r="H22" i="7"/>
  <c r="H26" i="7"/>
  <c r="H27" i="7"/>
  <c r="D21" i="7"/>
  <c r="G8" i="14"/>
  <c r="G9" i="14"/>
  <c r="G30" i="14" s="1"/>
  <c r="G10" i="14"/>
  <c r="G11" i="14"/>
  <c r="G12" i="14"/>
  <c r="G13" i="14"/>
  <c r="H13" i="14" s="1"/>
  <c r="G14" i="14"/>
  <c r="G15" i="14"/>
  <c r="G16" i="14"/>
  <c r="G17" i="14"/>
  <c r="H17" i="14" s="1"/>
  <c r="G18" i="14"/>
  <c r="G19" i="14"/>
  <c r="G20" i="14"/>
  <c r="G21" i="14"/>
  <c r="G22" i="14"/>
  <c r="G23" i="14"/>
  <c r="G24" i="14"/>
  <c r="G25" i="14"/>
  <c r="H25" i="14" s="1"/>
  <c r="G26" i="14"/>
  <c r="G27" i="14"/>
  <c r="G28" i="14"/>
  <c r="F19" i="14"/>
  <c r="F20" i="14"/>
  <c r="F21" i="14"/>
  <c r="F22" i="14"/>
  <c r="F23" i="14"/>
  <c r="F24" i="14"/>
  <c r="F25" i="14"/>
  <c r="F26" i="14"/>
  <c r="F27" i="14"/>
  <c r="F28" i="14"/>
  <c r="G22" i="16"/>
  <c r="G23" i="16"/>
  <c r="G24" i="16"/>
  <c r="G25" i="16"/>
  <c r="G26" i="16"/>
  <c r="G30" i="16"/>
  <c r="H22" i="16"/>
  <c r="H23" i="16"/>
  <c r="H24" i="16"/>
  <c r="H25" i="16"/>
  <c r="H26" i="16"/>
  <c r="D18" i="16"/>
  <c r="D19" i="16"/>
  <c r="D20" i="16"/>
  <c r="D21" i="16"/>
  <c r="D22" i="16"/>
  <c r="D23" i="16"/>
  <c r="D24" i="16"/>
  <c r="D25" i="16"/>
  <c r="H21" i="13"/>
  <c r="H22" i="13"/>
  <c r="H23" i="13"/>
  <c r="H24" i="13"/>
  <c r="H25" i="13"/>
  <c r="H26" i="13"/>
  <c r="H27" i="13"/>
  <c r="G8" i="13"/>
  <c r="G9" i="13"/>
  <c r="G10" i="13"/>
  <c r="G11" i="13"/>
  <c r="G12" i="13"/>
  <c r="G13" i="13"/>
  <c r="G14" i="13"/>
  <c r="G15" i="13"/>
  <c r="G16" i="13"/>
  <c r="G17" i="13"/>
  <c r="G18" i="13"/>
  <c r="G19" i="13"/>
  <c r="G20" i="13"/>
  <c r="G21" i="13"/>
  <c r="G22" i="13"/>
  <c r="G23" i="13"/>
  <c r="G24" i="13"/>
  <c r="G25" i="13"/>
  <c r="G26" i="13"/>
  <c r="G27" i="13"/>
  <c r="D18" i="13"/>
  <c r="D19" i="13"/>
  <c r="D20" i="13"/>
  <c r="D21" i="13"/>
  <c r="D22" i="13"/>
  <c r="D23" i="13"/>
  <c r="D24" i="13"/>
  <c r="D25" i="13"/>
  <c r="D26" i="13"/>
  <c r="D27" i="13"/>
  <c r="H8" i="9"/>
  <c r="H9" i="9"/>
  <c r="H10" i="9"/>
  <c r="H11" i="9"/>
  <c r="H12" i="9"/>
  <c r="H13" i="9"/>
  <c r="H14" i="9"/>
  <c r="H15" i="9"/>
  <c r="H16" i="9"/>
  <c r="H17" i="9"/>
  <c r="H18" i="9"/>
  <c r="H19" i="9"/>
  <c r="H20" i="9"/>
  <c r="H21" i="9"/>
  <c r="H22" i="9"/>
  <c r="H23" i="9"/>
  <c r="H24" i="9"/>
  <c r="H25" i="9"/>
  <c r="H26" i="9"/>
  <c r="H27" i="9"/>
  <c r="H28" i="9"/>
  <c r="G8" i="9"/>
  <c r="G9" i="9"/>
  <c r="G10" i="9"/>
  <c r="G11" i="9"/>
  <c r="G12" i="9"/>
  <c r="G13" i="9"/>
  <c r="G14" i="9"/>
  <c r="G15" i="9"/>
  <c r="G16" i="9"/>
  <c r="G17" i="9"/>
  <c r="G18" i="9"/>
  <c r="G19" i="9"/>
  <c r="G20" i="9"/>
  <c r="G21" i="9"/>
  <c r="G22" i="9"/>
  <c r="G23" i="9"/>
  <c r="G24" i="9"/>
  <c r="G25" i="9"/>
  <c r="G26" i="9"/>
  <c r="G27" i="9"/>
  <c r="G28" i="9"/>
  <c r="F25" i="9"/>
  <c r="D24" i="9"/>
  <c r="G7" i="6"/>
  <c r="E30" i="6"/>
  <c r="F7" i="6"/>
  <c r="G8" i="6"/>
  <c r="G9" i="6"/>
  <c r="G10" i="6"/>
  <c r="G11" i="6"/>
  <c r="G12" i="6"/>
  <c r="G13" i="6"/>
  <c r="G14" i="6"/>
  <c r="G15" i="6"/>
  <c r="G16" i="6"/>
  <c r="G17" i="6"/>
  <c r="G18" i="6"/>
  <c r="G19" i="6"/>
  <c r="G20" i="6"/>
  <c r="G21" i="6"/>
  <c r="G22" i="6"/>
  <c r="G23" i="6"/>
  <c r="G24" i="6"/>
  <c r="G25" i="6"/>
  <c r="G26" i="6"/>
  <c r="G27" i="6"/>
  <c r="G28" i="6"/>
  <c r="G30" i="6"/>
  <c r="H8" i="6"/>
  <c r="H9" i="6"/>
  <c r="H10" i="6"/>
  <c r="H11" i="6"/>
  <c r="H12" i="6"/>
  <c r="H13" i="6"/>
  <c r="H14" i="6"/>
  <c r="H15" i="6"/>
  <c r="H16" i="6"/>
  <c r="H17" i="6"/>
  <c r="H18" i="6"/>
  <c r="H19" i="6"/>
  <c r="H20" i="6"/>
  <c r="H21" i="6"/>
  <c r="H22" i="6"/>
  <c r="H23" i="6"/>
  <c r="H24" i="6"/>
  <c r="H25" i="6"/>
  <c r="H26" i="6"/>
  <c r="H27" i="6"/>
  <c r="H28" i="6"/>
  <c r="H7" i="6"/>
  <c r="H30" i="6"/>
  <c r="G30" i="4"/>
  <c r="F11" i="3"/>
  <c r="G30" i="27"/>
  <c r="H20" i="27"/>
  <c r="E30" i="27"/>
  <c r="F18" i="27"/>
  <c r="F19" i="27"/>
  <c r="K22" i="55"/>
  <c r="C30" i="55"/>
  <c r="K28" i="48"/>
  <c r="K9" i="53"/>
  <c r="C30" i="47"/>
  <c r="K21" i="42"/>
  <c r="K22" i="42"/>
  <c r="K23" i="42"/>
  <c r="K24" i="42"/>
  <c r="K25" i="42"/>
  <c r="K26" i="42"/>
  <c r="K27" i="42"/>
  <c r="E30" i="42"/>
  <c r="C30" i="43"/>
  <c r="K10" i="43"/>
  <c r="K11" i="43"/>
  <c r="K12" i="43"/>
  <c r="K13" i="43"/>
  <c r="K14" i="43"/>
  <c r="K15" i="43"/>
  <c r="K16" i="43"/>
  <c r="K17" i="43"/>
  <c r="K19" i="43"/>
  <c r="K20" i="43"/>
  <c r="K21" i="43"/>
  <c r="K22" i="43"/>
  <c r="K23" i="43"/>
  <c r="K24" i="43"/>
  <c r="K25" i="43"/>
  <c r="K28" i="43"/>
  <c r="K28" i="42"/>
  <c r="K9" i="41"/>
  <c r="K10" i="41"/>
  <c r="K11" i="41"/>
  <c r="K12" i="41"/>
  <c r="K13" i="41"/>
  <c r="K14" i="41"/>
  <c r="K15" i="41"/>
  <c r="K16" i="41"/>
  <c r="K17" i="41"/>
  <c r="K18" i="41"/>
  <c r="K19" i="41"/>
  <c r="K20" i="41"/>
  <c r="K21" i="41"/>
  <c r="K22" i="41"/>
  <c r="K23" i="41"/>
  <c r="C30" i="40"/>
  <c r="D26" i="40"/>
  <c r="D22" i="40"/>
  <c r="E30" i="33"/>
  <c r="F28" i="33"/>
  <c r="E30" i="38"/>
  <c r="F9" i="38"/>
  <c r="F25" i="38"/>
  <c r="F26" i="38"/>
  <c r="F27" i="38"/>
  <c r="F30" i="38"/>
  <c r="C30" i="38"/>
  <c r="D25" i="38"/>
  <c r="E30" i="37"/>
  <c r="C30" i="28"/>
  <c r="D9" i="28"/>
  <c r="D10" i="28"/>
  <c r="D11" i="28"/>
  <c r="D12" i="28"/>
  <c r="D13" i="28"/>
  <c r="D14" i="28"/>
  <c r="D15" i="28"/>
  <c r="D16" i="28"/>
  <c r="D17" i="28"/>
  <c r="D18" i="28"/>
  <c r="D19" i="28"/>
  <c r="D20" i="28"/>
  <c r="D21" i="28"/>
  <c r="G30" i="28"/>
  <c r="E30" i="28"/>
  <c r="H9" i="28"/>
  <c r="H30" i="28"/>
  <c r="F15" i="28"/>
  <c r="F30" i="28"/>
  <c r="G17" i="26"/>
  <c r="G18" i="26"/>
  <c r="G19" i="26"/>
  <c r="G20" i="26"/>
  <c r="G21" i="26"/>
  <c r="G22" i="26"/>
  <c r="G23" i="26"/>
  <c r="G24" i="26"/>
  <c r="G25" i="26"/>
  <c r="G26" i="26"/>
  <c r="C30" i="26"/>
  <c r="D15" i="26"/>
  <c r="D16" i="26"/>
  <c r="D17" i="26"/>
  <c r="D18" i="26"/>
  <c r="D19" i="26"/>
  <c r="D20" i="26"/>
  <c r="D21" i="26"/>
  <c r="D22" i="26"/>
  <c r="D23" i="26"/>
  <c r="D24" i="26"/>
  <c r="D25" i="26"/>
  <c r="D26" i="26"/>
  <c r="G18" i="22"/>
  <c r="C30" i="22"/>
  <c r="D18" i="22"/>
  <c r="C30" i="24"/>
  <c r="D24" i="24"/>
  <c r="G30" i="18"/>
  <c r="H26" i="18"/>
  <c r="E30" i="18"/>
  <c r="F7" i="18"/>
  <c r="G21" i="17"/>
  <c r="G22" i="17"/>
  <c r="G23" i="17"/>
  <c r="G24" i="17"/>
  <c r="C30" i="17"/>
  <c r="D12" i="17"/>
  <c r="D13" i="17"/>
  <c r="D14" i="17"/>
  <c r="D15" i="17"/>
  <c r="D16" i="17"/>
  <c r="D17" i="17"/>
  <c r="D18" i="17"/>
  <c r="D19" i="17"/>
  <c r="D20" i="17"/>
  <c r="D21" i="17"/>
  <c r="D22" i="17"/>
  <c r="D23" i="17"/>
  <c r="D24" i="17"/>
  <c r="D25" i="17"/>
  <c r="D26" i="17"/>
  <c r="G18" i="8"/>
  <c r="C30" i="8"/>
  <c r="D18" i="8"/>
  <c r="C30" i="15"/>
  <c r="E30" i="11"/>
  <c r="F20" i="11"/>
  <c r="C30" i="7"/>
  <c r="D16" i="7"/>
  <c r="G21" i="16"/>
  <c r="C30" i="16"/>
  <c r="C30" i="6"/>
  <c r="D28" i="6"/>
  <c r="F18" i="6"/>
  <c r="G30" i="3"/>
  <c r="H26" i="3"/>
  <c r="G7" i="26"/>
  <c r="G8" i="26"/>
  <c r="G9" i="26"/>
  <c r="G10" i="26"/>
  <c r="G11" i="26"/>
  <c r="G12" i="26"/>
  <c r="G13" i="26"/>
  <c r="G14" i="26"/>
  <c r="G15" i="26"/>
  <c r="G16" i="26"/>
  <c r="G27" i="26"/>
  <c r="G28" i="26"/>
  <c r="G30" i="26"/>
  <c r="H17" i="26"/>
  <c r="D30" i="55"/>
  <c r="G30" i="55"/>
  <c r="E30" i="53"/>
  <c r="K21" i="54"/>
  <c r="E30" i="54"/>
  <c r="K7" i="43"/>
  <c r="I7" i="27"/>
  <c r="E30" i="25"/>
  <c r="F18" i="21"/>
  <c r="G30" i="19"/>
  <c r="H26" i="19"/>
  <c r="E30" i="19"/>
  <c r="F28" i="19"/>
  <c r="H20" i="18"/>
  <c r="H18" i="18"/>
  <c r="H19" i="18"/>
  <c r="H21" i="18"/>
  <c r="H22" i="18"/>
  <c r="H23" i="18"/>
  <c r="H25" i="18"/>
  <c r="F24" i="12"/>
  <c r="F13" i="11"/>
  <c r="F9" i="6"/>
  <c r="H26" i="4"/>
  <c r="H18" i="3"/>
  <c r="K9" i="48"/>
  <c r="F22" i="33"/>
  <c r="F13" i="33"/>
  <c r="C30" i="32"/>
  <c r="E30" i="29"/>
  <c r="F26" i="29"/>
  <c r="C30" i="29"/>
  <c r="H7" i="27"/>
  <c r="H15" i="27"/>
  <c r="H25" i="26"/>
  <c r="G7" i="23"/>
  <c r="G8" i="23"/>
  <c r="G9" i="23"/>
  <c r="G10" i="23"/>
  <c r="G11" i="23"/>
  <c r="G12" i="23"/>
  <c r="G13" i="23"/>
  <c r="G14" i="23"/>
  <c r="G15" i="23"/>
  <c r="G16" i="23"/>
  <c r="G17" i="23"/>
  <c r="G18" i="23"/>
  <c r="G19" i="23"/>
  <c r="G20" i="23"/>
  <c r="G21" i="23"/>
  <c r="G22" i="23"/>
  <c r="G23" i="23"/>
  <c r="G25" i="23"/>
  <c r="G26" i="23"/>
  <c r="G27" i="23"/>
  <c r="C30" i="25"/>
  <c r="D24" i="25"/>
  <c r="G7" i="24"/>
  <c r="F22" i="19"/>
  <c r="C30" i="19"/>
  <c r="F22" i="18"/>
  <c r="C30" i="18"/>
  <c r="D18" i="18"/>
  <c r="F9" i="12"/>
  <c r="C30" i="12"/>
  <c r="D26" i="12"/>
  <c r="D27" i="12"/>
  <c r="E30" i="10"/>
  <c r="F23" i="10" s="1"/>
  <c r="G7" i="7"/>
  <c r="E30" i="14"/>
  <c r="E30" i="9"/>
  <c r="F26" i="6"/>
  <c r="E30" i="3"/>
  <c r="F10" i="3"/>
  <c r="F12" i="3"/>
  <c r="F16" i="3"/>
  <c r="F20" i="3"/>
  <c r="F24" i="3"/>
  <c r="F26" i="3"/>
  <c r="C30" i="3"/>
  <c r="D18" i="3"/>
  <c r="D21" i="39"/>
  <c r="C30" i="23"/>
  <c r="D7" i="23"/>
  <c r="D8" i="23"/>
  <c r="D9" i="23"/>
  <c r="D10" i="23"/>
  <c r="D11" i="23"/>
  <c r="D12" i="23"/>
  <c r="D13" i="23"/>
  <c r="D14" i="23"/>
  <c r="D15" i="23"/>
  <c r="D16" i="23"/>
  <c r="D17" i="23"/>
  <c r="D18" i="23"/>
  <c r="D19" i="23"/>
  <c r="D20" i="23"/>
  <c r="D21" i="23"/>
  <c r="D22" i="23"/>
  <c r="D23" i="23"/>
  <c r="D25" i="23"/>
  <c r="D26" i="23"/>
  <c r="D27" i="23"/>
  <c r="D30" i="23"/>
  <c r="G30" i="5"/>
  <c r="H26" i="5"/>
  <c r="F30" i="55"/>
  <c r="D30" i="53"/>
  <c r="F30" i="53"/>
  <c r="G30" i="53"/>
  <c r="K8" i="52"/>
  <c r="K30" i="52"/>
  <c r="C30" i="52"/>
  <c r="K25" i="47"/>
  <c r="K30" i="47"/>
  <c r="H30" i="44"/>
  <c r="K8" i="43"/>
  <c r="K9" i="43"/>
  <c r="K30" i="43"/>
  <c r="G30" i="42"/>
  <c r="D30" i="42"/>
  <c r="C30" i="42"/>
  <c r="K24" i="41"/>
  <c r="K25" i="41"/>
  <c r="K26" i="41"/>
  <c r="K28" i="41"/>
  <c r="K7" i="41"/>
  <c r="K8" i="41"/>
  <c r="I30" i="41"/>
  <c r="J30" i="41"/>
  <c r="D25" i="32"/>
  <c r="D30" i="32"/>
  <c r="F8" i="29"/>
  <c r="F9" i="29"/>
  <c r="F10" i="29"/>
  <c r="F11" i="29"/>
  <c r="F12" i="29"/>
  <c r="F13" i="29"/>
  <c r="F14" i="29"/>
  <c r="F15" i="29"/>
  <c r="F16" i="29"/>
  <c r="F17" i="29"/>
  <c r="F19" i="29"/>
  <c r="F20" i="29"/>
  <c r="F21" i="29"/>
  <c r="F22" i="29"/>
  <c r="F23" i="29"/>
  <c r="F24" i="29"/>
  <c r="F25" i="29"/>
  <c r="F27" i="29"/>
  <c r="F28" i="29"/>
  <c r="I7" i="28"/>
  <c r="D7" i="28"/>
  <c r="D8" i="28"/>
  <c r="D22" i="28"/>
  <c r="D23" i="28"/>
  <c r="D24" i="28"/>
  <c r="D25" i="28"/>
  <c r="D26" i="28"/>
  <c r="D28" i="28"/>
  <c r="D30" i="28"/>
  <c r="H11" i="27"/>
  <c r="H12" i="27"/>
  <c r="H13" i="27"/>
  <c r="H14" i="27"/>
  <c r="H16" i="27"/>
  <c r="H17" i="27"/>
  <c r="F10" i="25"/>
  <c r="F11" i="25"/>
  <c r="F12" i="25"/>
  <c r="F13" i="25"/>
  <c r="F14" i="25"/>
  <c r="F15" i="25"/>
  <c r="F16" i="25"/>
  <c r="F17" i="25"/>
  <c r="F18" i="25"/>
  <c r="F19" i="25"/>
  <c r="F20" i="25"/>
  <c r="F21" i="25"/>
  <c r="F22" i="25"/>
  <c r="F23" i="25"/>
  <c r="F25" i="25"/>
  <c r="F26" i="25"/>
  <c r="F27" i="25"/>
  <c r="F28" i="25"/>
  <c r="G7" i="21"/>
  <c r="F28" i="21"/>
  <c r="F9" i="21"/>
  <c r="F10" i="21"/>
  <c r="F11" i="21"/>
  <c r="F12" i="21"/>
  <c r="F13" i="21"/>
  <c r="F14" i="21"/>
  <c r="F15" i="21"/>
  <c r="F16" i="21"/>
  <c r="F17" i="21"/>
  <c r="F19" i="21"/>
  <c r="F20" i="21"/>
  <c r="F21" i="21"/>
  <c r="F22" i="21"/>
  <c r="F23" i="21"/>
  <c r="H8" i="18"/>
  <c r="H9" i="18"/>
  <c r="H10" i="18"/>
  <c r="H11" i="18"/>
  <c r="H12" i="18"/>
  <c r="H13" i="18"/>
  <c r="H14" i="18"/>
  <c r="H15" i="18"/>
  <c r="H16" i="18"/>
  <c r="H17" i="18"/>
  <c r="G8" i="12"/>
  <c r="G9" i="12"/>
  <c r="G10" i="12"/>
  <c r="G11" i="12"/>
  <c r="G12" i="12"/>
  <c r="G13" i="12"/>
  <c r="G14" i="12"/>
  <c r="G15" i="12"/>
  <c r="G16" i="12"/>
  <c r="G17" i="12"/>
  <c r="G18" i="12"/>
  <c r="G19" i="12"/>
  <c r="G20" i="12"/>
  <c r="G21" i="12"/>
  <c r="G22" i="12"/>
  <c r="G23" i="12"/>
  <c r="G24" i="12"/>
  <c r="G25" i="12"/>
  <c r="G26" i="12"/>
  <c r="G27" i="12"/>
  <c r="G7" i="12"/>
  <c r="F8" i="12"/>
  <c r="D22" i="12"/>
  <c r="G7" i="10"/>
  <c r="G8" i="10"/>
  <c r="G9" i="10"/>
  <c r="G10" i="10"/>
  <c r="G11" i="10"/>
  <c r="G12" i="10"/>
  <c r="G13" i="10"/>
  <c r="G14" i="10"/>
  <c r="G15" i="10"/>
  <c r="G16" i="10"/>
  <c r="G17" i="10"/>
  <c r="G18" i="10"/>
  <c r="G19" i="10"/>
  <c r="G20" i="10"/>
  <c r="G21" i="10"/>
  <c r="G22" i="10"/>
  <c r="G23" i="10"/>
  <c r="G25" i="10"/>
  <c r="G26" i="10"/>
  <c r="G27" i="10"/>
  <c r="C30" i="10"/>
  <c r="D24" i="10" s="1"/>
  <c r="D8" i="10"/>
  <c r="D9" i="10"/>
  <c r="D10" i="10"/>
  <c r="D11" i="10"/>
  <c r="D12" i="10"/>
  <c r="D13" i="10"/>
  <c r="D14" i="10"/>
  <c r="D15" i="10"/>
  <c r="D16" i="10"/>
  <c r="D17" i="10"/>
  <c r="D18" i="10"/>
  <c r="D19" i="10"/>
  <c r="D20" i="10"/>
  <c r="D21" i="10"/>
  <c r="D22" i="10"/>
  <c r="D23" i="10"/>
  <c r="D25" i="10"/>
  <c r="D26" i="10"/>
  <c r="D27" i="10"/>
  <c r="G8" i="15"/>
  <c r="G9" i="15"/>
  <c r="G10" i="15"/>
  <c r="G11" i="15"/>
  <c r="G12" i="15"/>
  <c r="G13" i="15"/>
  <c r="G14" i="15"/>
  <c r="G15" i="15"/>
  <c r="G16" i="15"/>
  <c r="G17" i="15"/>
  <c r="G18" i="15"/>
  <c r="G19" i="15"/>
  <c r="G20" i="15"/>
  <c r="G21" i="15"/>
  <c r="G22" i="15"/>
  <c r="G23" i="15"/>
  <c r="G24" i="15"/>
  <c r="G25" i="15"/>
  <c r="G26" i="15"/>
  <c r="G27" i="15"/>
  <c r="G28" i="15"/>
  <c r="G7" i="15"/>
  <c r="E30" i="15"/>
  <c r="F24" i="15"/>
  <c r="G7" i="11"/>
  <c r="F16" i="11"/>
  <c r="D8" i="7"/>
  <c r="D9" i="7"/>
  <c r="D14" i="7"/>
  <c r="D15" i="7"/>
  <c r="D18" i="7"/>
  <c r="D19" i="7"/>
  <c r="D22" i="7"/>
  <c r="D27" i="7"/>
  <c r="G7" i="14"/>
  <c r="F8" i="14"/>
  <c r="F9" i="14"/>
  <c r="F10" i="14"/>
  <c r="G7" i="13"/>
  <c r="G30" i="13"/>
  <c r="C30" i="13"/>
  <c r="G7" i="9"/>
  <c r="F21" i="9"/>
  <c r="F8" i="6"/>
  <c r="F19" i="6"/>
  <c r="F20" i="6"/>
  <c r="F21" i="6"/>
  <c r="F22" i="6"/>
  <c r="F23" i="6"/>
  <c r="F24" i="6"/>
  <c r="F25" i="6"/>
  <c r="F27" i="6"/>
  <c r="F28" i="6"/>
  <c r="H8" i="3"/>
  <c r="H7" i="3"/>
  <c r="H9" i="3"/>
  <c r="H10" i="3"/>
  <c r="H11" i="3"/>
  <c r="H12" i="3"/>
  <c r="H13" i="3"/>
  <c r="H14" i="3"/>
  <c r="H15" i="3"/>
  <c r="H16" i="3"/>
  <c r="H17" i="3"/>
  <c r="H19" i="3"/>
  <c r="H20" i="3"/>
  <c r="H21" i="3"/>
  <c r="H22" i="3"/>
  <c r="H23" i="3"/>
  <c r="H24" i="3"/>
  <c r="H25" i="3"/>
  <c r="H27" i="3"/>
  <c r="H28" i="3"/>
  <c r="H30" i="3"/>
  <c r="I8" i="18"/>
  <c r="I7" i="18"/>
  <c r="I9" i="18"/>
  <c r="I10" i="18"/>
  <c r="I11" i="18"/>
  <c r="I12" i="18"/>
  <c r="I13" i="18"/>
  <c r="I14" i="18"/>
  <c r="I15" i="18"/>
  <c r="I16" i="18"/>
  <c r="I17" i="18"/>
  <c r="I18" i="18"/>
  <c r="I19" i="18"/>
  <c r="I20" i="18"/>
  <c r="I21" i="18"/>
  <c r="I22" i="18"/>
  <c r="I23" i="18"/>
  <c r="I24" i="18"/>
  <c r="I25" i="18"/>
  <c r="I26" i="18"/>
  <c r="I27" i="18"/>
  <c r="I28" i="18"/>
  <c r="I30" i="18"/>
  <c r="F10" i="15"/>
  <c r="F27" i="15"/>
  <c r="G8" i="16"/>
  <c r="G9" i="16"/>
  <c r="G10" i="16"/>
  <c r="G11" i="16"/>
  <c r="G12" i="16"/>
  <c r="G13" i="16"/>
  <c r="G14" i="16"/>
  <c r="G15" i="16"/>
  <c r="G16" i="16"/>
  <c r="G17" i="16"/>
  <c r="G18" i="16"/>
  <c r="G19" i="16"/>
  <c r="G20" i="16"/>
  <c r="G27" i="16"/>
  <c r="I18" i="3"/>
  <c r="F23" i="33"/>
  <c r="F24" i="33"/>
  <c r="G22" i="22"/>
  <c r="G23" i="22"/>
  <c r="I19" i="3"/>
  <c r="I28" i="19"/>
  <c r="I28" i="4"/>
  <c r="G7" i="25"/>
  <c r="D28" i="24"/>
  <c r="D7" i="24"/>
  <c r="D8" i="24"/>
  <c r="D9" i="24"/>
  <c r="D10" i="24"/>
  <c r="D11" i="24"/>
  <c r="D12" i="24"/>
  <c r="D13" i="24"/>
  <c r="D14" i="24"/>
  <c r="D15" i="24"/>
  <c r="D16" i="24"/>
  <c r="D17" i="24"/>
  <c r="D18" i="24"/>
  <c r="D19" i="24"/>
  <c r="D20" i="24"/>
  <c r="D21" i="24"/>
  <c r="D22" i="24"/>
  <c r="D23" i="24"/>
  <c r="D25" i="24"/>
  <c r="D26" i="24"/>
  <c r="D27" i="24"/>
  <c r="D30" i="24"/>
  <c r="C30" i="21"/>
  <c r="D7" i="21"/>
  <c r="D14" i="21"/>
  <c r="D15" i="21"/>
  <c r="D18" i="21"/>
  <c r="D20" i="21"/>
  <c r="D22" i="21"/>
  <c r="D23" i="21"/>
  <c r="D25" i="21"/>
  <c r="D26" i="21"/>
  <c r="D27" i="21"/>
  <c r="F9" i="18"/>
  <c r="F10" i="18"/>
  <c r="F12" i="18"/>
  <c r="F13" i="18"/>
  <c r="F14" i="18"/>
  <c r="F15" i="18"/>
  <c r="F16" i="18"/>
  <c r="F17" i="18"/>
  <c r="F19" i="18"/>
  <c r="F20" i="18"/>
  <c r="F27" i="18"/>
  <c r="F28" i="18"/>
  <c r="D8" i="18"/>
  <c r="D7" i="18"/>
  <c r="D9" i="18"/>
  <c r="D10" i="18"/>
  <c r="D11" i="18"/>
  <c r="D12" i="18"/>
  <c r="D13" i="18"/>
  <c r="D14" i="18"/>
  <c r="D15" i="18"/>
  <c r="D16" i="18"/>
  <c r="D17" i="18"/>
  <c r="D19" i="18"/>
  <c r="D20" i="18"/>
  <c r="D21" i="18"/>
  <c r="D22" i="18"/>
  <c r="D23" i="18"/>
  <c r="D24" i="18"/>
  <c r="D25" i="18"/>
  <c r="D26" i="18"/>
  <c r="D27" i="18"/>
  <c r="D28" i="18"/>
  <c r="D30" i="18"/>
  <c r="F7" i="14"/>
  <c r="C30" i="11"/>
  <c r="D20" i="11" s="1"/>
  <c r="I7" i="4"/>
  <c r="I7" i="3"/>
  <c r="I8" i="3"/>
  <c r="I9" i="3"/>
  <c r="I10" i="3"/>
  <c r="I11" i="3"/>
  <c r="I12" i="3"/>
  <c r="I13" i="3"/>
  <c r="I14" i="3"/>
  <c r="I15" i="3"/>
  <c r="I16" i="3"/>
  <c r="I17" i="3"/>
  <c r="I20" i="3"/>
  <c r="I21" i="3"/>
  <c r="I22" i="3"/>
  <c r="I23" i="3"/>
  <c r="I24" i="3"/>
  <c r="I25" i="3"/>
  <c r="I26" i="3"/>
  <c r="I27" i="3"/>
  <c r="I28" i="3"/>
  <c r="F7" i="3"/>
  <c r="F27" i="3"/>
  <c r="F28" i="3"/>
  <c r="I11" i="19"/>
  <c r="I7" i="19"/>
  <c r="I8" i="19"/>
  <c r="I9" i="19"/>
  <c r="I10" i="19"/>
  <c r="I12" i="19"/>
  <c r="I13" i="19"/>
  <c r="I14" i="19"/>
  <c r="I15" i="19"/>
  <c r="I16" i="19"/>
  <c r="I17" i="19"/>
  <c r="I18" i="19"/>
  <c r="I19" i="19"/>
  <c r="I20" i="19"/>
  <c r="I21" i="19"/>
  <c r="I22" i="19"/>
  <c r="I23" i="19"/>
  <c r="I24" i="19"/>
  <c r="I25" i="19"/>
  <c r="I26" i="19"/>
  <c r="I27" i="19"/>
  <c r="H28" i="18"/>
  <c r="H7" i="18"/>
  <c r="H27" i="18"/>
  <c r="C30" i="14"/>
  <c r="D9" i="14" s="1"/>
  <c r="G8" i="8"/>
  <c r="G9" i="8"/>
  <c r="G10" i="8"/>
  <c r="G11" i="8"/>
  <c r="G12" i="8"/>
  <c r="G13" i="8"/>
  <c r="G14" i="8"/>
  <c r="G15" i="8"/>
  <c r="G16" i="8"/>
  <c r="G17" i="8"/>
  <c r="G19" i="8"/>
  <c r="G20" i="8"/>
  <c r="G21" i="8"/>
  <c r="G22" i="8"/>
  <c r="G23" i="8"/>
  <c r="G25" i="8"/>
  <c r="G26" i="8"/>
  <c r="G27" i="8"/>
  <c r="G28" i="8"/>
  <c r="G7" i="8"/>
  <c r="I28" i="5"/>
  <c r="E30" i="4"/>
  <c r="C30" i="4"/>
  <c r="C30" i="48"/>
  <c r="G28" i="22"/>
  <c r="G7" i="22"/>
  <c r="G8" i="22"/>
  <c r="G9" i="22"/>
  <c r="G10" i="22"/>
  <c r="G11" i="22"/>
  <c r="G12" i="22"/>
  <c r="G13" i="22"/>
  <c r="G14" i="22"/>
  <c r="G15" i="22"/>
  <c r="G16" i="22"/>
  <c r="G17" i="22"/>
  <c r="G19" i="22"/>
  <c r="G20" i="22"/>
  <c r="G21" i="22"/>
  <c r="G25" i="22"/>
  <c r="G26" i="22"/>
  <c r="G27" i="22"/>
  <c r="F21" i="19"/>
  <c r="G7" i="16"/>
  <c r="D30" i="54"/>
  <c r="C30" i="53"/>
  <c r="G30" i="44"/>
  <c r="F30" i="44"/>
  <c r="E30" i="44"/>
  <c r="D30" i="44"/>
  <c r="C30" i="44"/>
  <c r="G30" i="43"/>
  <c r="F30" i="43"/>
  <c r="D30" i="43"/>
  <c r="H30" i="41"/>
  <c r="G30" i="41"/>
  <c r="F30" i="41"/>
  <c r="E30" i="41"/>
  <c r="D30" i="41"/>
  <c r="C30" i="41"/>
  <c r="D27" i="25"/>
  <c r="I7" i="20"/>
  <c r="I8" i="20"/>
  <c r="I9" i="20"/>
  <c r="I10" i="20"/>
  <c r="I11" i="20"/>
  <c r="I12" i="20"/>
  <c r="I13" i="20"/>
  <c r="I14" i="20"/>
  <c r="I15" i="20"/>
  <c r="I16" i="20"/>
  <c r="I17" i="20"/>
  <c r="I18" i="20"/>
  <c r="I19" i="20"/>
  <c r="I20" i="20"/>
  <c r="I21" i="20"/>
  <c r="I22" i="20"/>
  <c r="I23" i="20"/>
  <c r="I24" i="20"/>
  <c r="I25" i="20"/>
  <c r="I26" i="20"/>
  <c r="I27" i="20"/>
  <c r="I28" i="20"/>
  <c r="I30" i="20"/>
  <c r="J17" i="20"/>
  <c r="J25" i="20"/>
  <c r="G30" i="20"/>
  <c r="H26" i="20"/>
  <c r="H7" i="20"/>
  <c r="H8" i="20"/>
  <c r="H9" i="20"/>
  <c r="H10" i="20"/>
  <c r="H11" i="20"/>
  <c r="H12" i="20"/>
  <c r="H13" i="20"/>
  <c r="H14" i="20"/>
  <c r="H15" i="20"/>
  <c r="H16" i="20"/>
  <c r="H17" i="20"/>
  <c r="H18" i="20"/>
  <c r="H19" i="20"/>
  <c r="H20" i="20"/>
  <c r="H21" i="20"/>
  <c r="H22" i="20"/>
  <c r="H23" i="20"/>
  <c r="H24" i="20"/>
  <c r="H25" i="20"/>
  <c r="H27" i="20"/>
  <c r="H28" i="20"/>
  <c r="H30" i="20"/>
  <c r="E30" i="20"/>
  <c r="F9" i="20"/>
  <c r="C30" i="20"/>
  <c r="D18" i="20"/>
  <c r="H7" i="19"/>
  <c r="F9" i="19"/>
  <c r="D7" i="19"/>
  <c r="D8" i="19"/>
  <c r="D9" i="19"/>
  <c r="D12" i="19"/>
  <c r="D13" i="19"/>
  <c r="D14" i="19"/>
  <c r="D17" i="19"/>
  <c r="D18" i="19"/>
  <c r="D20" i="19"/>
  <c r="D22" i="19"/>
  <c r="D23" i="19"/>
  <c r="D24" i="19"/>
  <c r="D25" i="19"/>
  <c r="D26" i="19"/>
  <c r="D27" i="19"/>
  <c r="G7" i="17"/>
  <c r="G8" i="17"/>
  <c r="G9" i="17"/>
  <c r="G10" i="17"/>
  <c r="G11" i="17"/>
  <c r="G12" i="17"/>
  <c r="G13" i="17"/>
  <c r="G14" i="17"/>
  <c r="G15" i="17"/>
  <c r="G16" i="17"/>
  <c r="G17" i="17"/>
  <c r="G18" i="17"/>
  <c r="G19" i="17"/>
  <c r="G20" i="17"/>
  <c r="G25" i="17"/>
  <c r="G26" i="17"/>
  <c r="G27" i="17"/>
  <c r="G28" i="17"/>
  <c r="D8" i="17"/>
  <c r="D10" i="17"/>
  <c r="D27" i="17"/>
  <c r="D28" i="17"/>
  <c r="D8" i="16"/>
  <c r="D16" i="15"/>
  <c r="D7" i="11"/>
  <c r="D11" i="11"/>
  <c r="D15" i="11"/>
  <c r="D26" i="11"/>
  <c r="C30" i="9"/>
  <c r="D22" i="9"/>
  <c r="D8" i="6"/>
  <c r="D9" i="6"/>
  <c r="D11" i="6"/>
  <c r="D13" i="6"/>
  <c r="D14" i="6"/>
  <c r="I7" i="5"/>
  <c r="I8" i="5"/>
  <c r="I9" i="5"/>
  <c r="I10" i="5"/>
  <c r="I11" i="5"/>
  <c r="I12" i="5"/>
  <c r="I13" i="5"/>
  <c r="I14" i="5"/>
  <c r="I15" i="5"/>
  <c r="I16" i="5"/>
  <c r="I17" i="5"/>
  <c r="I18" i="5"/>
  <c r="I19" i="5"/>
  <c r="I20" i="5"/>
  <c r="I21" i="5"/>
  <c r="I22" i="5"/>
  <c r="I23" i="5"/>
  <c r="I24" i="5"/>
  <c r="I25" i="5"/>
  <c r="I26" i="5"/>
  <c r="I27" i="5"/>
  <c r="E30" i="5"/>
  <c r="F7" i="5"/>
  <c r="F8" i="5"/>
  <c r="F9" i="5"/>
  <c r="F10" i="5"/>
  <c r="F11" i="5"/>
  <c r="F12" i="5"/>
  <c r="F13" i="5"/>
  <c r="F14" i="5"/>
  <c r="F15" i="5"/>
  <c r="F16" i="5"/>
  <c r="F17" i="5"/>
  <c r="F18" i="5"/>
  <c r="F19" i="5"/>
  <c r="F20" i="5"/>
  <c r="F21" i="5"/>
  <c r="F22" i="5"/>
  <c r="F23" i="5"/>
  <c r="F24" i="5"/>
  <c r="F25" i="5"/>
  <c r="F26" i="5"/>
  <c r="F27" i="5"/>
  <c r="F28" i="5"/>
  <c r="F30" i="5"/>
  <c r="C30" i="5"/>
  <c r="D11" i="5"/>
  <c r="D7" i="5"/>
  <c r="D8" i="5"/>
  <c r="D9" i="5"/>
  <c r="D10" i="5"/>
  <c r="D12" i="5"/>
  <c r="D13" i="5"/>
  <c r="D14" i="5"/>
  <c r="D15" i="5"/>
  <c r="D16" i="5"/>
  <c r="D17" i="5"/>
  <c r="D18" i="5"/>
  <c r="D19" i="5"/>
  <c r="D20" i="5"/>
  <c r="D21" i="5"/>
  <c r="D22" i="5"/>
  <c r="D23" i="5"/>
  <c r="D24" i="5"/>
  <c r="D25" i="5"/>
  <c r="D26" i="5"/>
  <c r="D27" i="5"/>
  <c r="D28" i="5"/>
  <c r="D30" i="5"/>
  <c r="I8" i="4"/>
  <c r="I9" i="4"/>
  <c r="I10" i="4"/>
  <c r="J10" i="4" s="1"/>
  <c r="I11" i="4"/>
  <c r="I12" i="4"/>
  <c r="I13" i="4"/>
  <c r="I14" i="4"/>
  <c r="I15" i="4"/>
  <c r="I16" i="4"/>
  <c r="I17" i="4"/>
  <c r="I18" i="4"/>
  <c r="I19" i="4"/>
  <c r="I20" i="4"/>
  <c r="I21" i="4"/>
  <c r="I22" i="4"/>
  <c r="J22" i="4" s="1"/>
  <c r="I23" i="4"/>
  <c r="I24" i="4"/>
  <c r="I25" i="4"/>
  <c r="I26" i="4"/>
  <c r="J26" i="4" s="1"/>
  <c r="I27" i="4"/>
  <c r="H16" i="4"/>
  <c r="H7" i="4"/>
  <c r="H8" i="4"/>
  <c r="H9" i="4"/>
  <c r="H10" i="4"/>
  <c r="H11" i="4"/>
  <c r="H12" i="4"/>
  <c r="H13" i="4"/>
  <c r="H14" i="4"/>
  <c r="H15" i="4"/>
  <c r="H17" i="4"/>
  <c r="H18" i="4"/>
  <c r="H19" i="4"/>
  <c r="H20" i="4"/>
  <c r="H21" i="4"/>
  <c r="H22" i="4"/>
  <c r="H23" i="4"/>
  <c r="H24" i="4"/>
  <c r="H25" i="4"/>
  <c r="H27" i="4"/>
  <c r="F8" i="4"/>
  <c r="F12" i="4"/>
  <c r="F16" i="4"/>
  <c r="F20" i="4"/>
  <c r="F26" i="4"/>
  <c r="D9" i="4"/>
  <c r="D12" i="4"/>
  <c r="D17" i="4"/>
  <c r="D18" i="4"/>
  <c r="D24" i="4"/>
  <c r="D25" i="4"/>
  <c r="F25" i="4"/>
  <c r="F19" i="4"/>
  <c r="F15" i="4"/>
  <c r="F11" i="4"/>
  <c r="F7" i="4"/>
  <c r="D18" i="9"/>
  <c r="D25" i="11"/>
  <c r="D14" i="11"/>
  <c r="D10" i="11"/>
  <c r="D21" i="15"/>
  <c r="D10" i="15"/>
  <c r="H22" i="19"/>
  <c r="F28" i="20"/>
  <c r="F7" i="20"/>
  <c r="D22" i="20"/>
  <c r="F24" i="4"/>
  <c r="F18" i="4"/>
  <c r="F14" i="4"/>
  <c r="F10" i="4"/>
  <c r="D13" i="11"/>
  <c r="D9" i="11"/>
  <c r="D7" i="7"/>
  <c r="D22" i="3"/>
  <c r="F27" i="4"/>
  <c r="F23" i="4"/>
  <c r="F17" i="4"/>
  <c r="F13" i="4"/>
  <c r="F9" i="4"/>
  <c r="D26" i="9"/>
  <c r="D27" i="11"/>
  <c r="D16" i="11"/>
  <c r="D12" i="11"/>
  <c r="D8" i="11"/>
  <c r="D22" i="11"/>
  <c r="D17" i="29"/>
  <c r="K30" i="55"/>
  <c r="K30" i="48"/>
  <c r="K30" i="41"/>
  <c r="D27" i="26"/>
  <c r="D11" i="26"/>
  <c r="D7" i="26"/>
  <c r="D28" i="26"/>
  <c r="D12" i="26"/>
  <c r="D11" i="25"/>
  <c r="D7" i="25"/>
  <c r="D25" i="25"/>
  <c r="D19" i="22"/>
  <c r="D9" i="22"/>
  <c r="D13" i="22"/>
  <c r="D14" i="8"/>
  <c r="D9" i="8"/>
  <c r="D27" i="8"/>
  <c r="D11" i="8"/>
  <c r="D26" i="8"/>
  <c r="D10" i="8"/>
  <c r="D14" i="22"/>
  <c r="D10" i="22"/>
  <c r="D20" i="22"/>
  <c r="D28" i="22"/>
  <c r="H14" i="22"/>
  <c r="H16" i="22"/>
  <c r="H21" i="22"/>
  <c r="H26" i="22"/>
  <c r="D27" i="22"/>
  <c r="D16" i="22"/>
  <c r="D12" i="22"/>
  <c r="D8" i="22"/>
  <c r="D25" i="22"/>
  <c r="D26" i="22"/>
  <c r="D15" i="22"/>
  <c r="D11" i="22"/>
  <c r="D7" i="22"/>
  <c r="D21" i="22"/>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D19" i="15"/>
  <c r="D11" i="15"/>
  <c r="D7" i="12"/>
  <c r="D27" i="9"/>
  <c r="D23" i="9"/>
  <c r="D19" i="9"/>
  <c r="D11" i="9"/>
  <c r="D7" i="9"/>
  <c r="D28" i="9"/>
  <c r="D20" i="9"/>
  <c r="D16" i="9"/>
  <c r="D12" i="9"/>
  <c r="D8" i="9"/>
  <c r="D14" i="9"/>
  <c r="D10" i="9"/>
  <c r="D15" i="9"/>
  <c r="D25" i="9"/>
  <c r="D21" i="9"/>
  <c r="D17" i="9"/>
  <c r="D13" i="9"/>
  <c r="D28" i="8"/>
  <c r="D12" i="8"/>
  <c r="D10" i="6"/>
  <c r="H19" i="5"/>
  <c r="H15" i="5"/>
  <c r="H25" i="5"/>
  <c r="H21" i="5"/>
  <c r="H13" i="5"/>
  <c r="H9" i="5"/>
  <c r="H7" i="5"/>
  <c r="H8" i="5"/>
  <c r="H10" i="5"/>
  <c r="H11" i="5"/>
  <c r="H12" i="5"/>
  <c r="H14" i="5"/>
  <c r="H16" i="5"/>
  <c r="H17" i="5"/>
  <c r="H18" i="5"/>
  <c r="H20" i="5"/>
  <c r="H22" i="5"/>
  <c r="H23" i="5"/>
  <c r="H24" i="5"/>
  <c r="H27" i="5"/>
  <c r="H28" i="5"/>
  <c r="H30" i="5"/>
  <c r="D26" i="4"/>
  <c r="D21" i="4"/>
  <c r="D16" i="4"/>
  <c r="D10" i="4"/>
  <c r="D27" i="4"/>
  <c r="D23" i="4"/>
  <c r="D19" i="4"/>
  <c r="D15" i="4"/>
  <c r="D11" i="4"/>
  <c r="D26" i="3"/>
  <c r="D14" i="3"/>
  <c r="D10" i="3"/>
  <c r="D24" i="3"/>
  <c r="D12" i="3"/>
  <c r="D27" i="3"/>
  <c r="D23" i="3"/>
  <c r="D11" i="3"/>
  <c r="D7" i="3"/>
  <c r="D28" i="3"/>
  <c r="D20" i="3"/>
  <c r="D8" i="3"/>
  <c r="D25" i="3"/>
  <c r="D21" i="3"/>
  <c r="D13" i="3"/>
  <c r="F9" i="33"/>
  <c r="D18" i="15"/>
  <c r="D20" i="15"/>
  <c r="D8" i="26"/>
  <c r="D17" i="22"/>
  <c r="D22" i="22"/>
  <c r="D23" i="22"/>
  <c r="D30" i="22"/>
  <c r="F22" i="4"/>
  <c r="F28" i="4"/>
  <c r="D17" i="11"/>
  <c r="D18" i="11"/>
  <c r="D28" i="11"/>
  <c r="F11" i="19"/>
  <c r="D8" i="12"/>
  <c r="H9" i="19"/>
  <c r="D8" i="8"/>
  <c r="D16" i="8"/>
  <c r="D20" i="8"/>
  <c r="D17" i="8"/>
  <c r="D21" i="8"/>
  <c r="D15" i="8"/>
  <c r="D19" i="8"/>
  <c r="H16" i="26"/>
  <c r="H9" i="26"/>
  <c r="D13" i="25"/>
  <c r="D12" i="25"/>
  <c r="D8" i="25"/>
  <c r="D27" i="15"/>
  <c r="D13" i="15"/>
  <c r="D7" i="15"/>
  <c r="D8" i="15"/>
  <c r="D9" i="15"/>
  <c r="D12" i="15"/>
  <c r="D14" i="15"/>
  <c r="D15" i="15"/>
  <c r="D17" i="15"/>
  <c r="D22" i="15"/>
  <c r="D23" i="15"/>
  <c r="D24" i="15"/>
  <c r="D25" i="15"/>
  <c r="D26" i="15"/>
  <c r="D30" i="15"/>
  <c r="D7" i="13"/>
  <c r="D14" i="25"/>
  <c r="D18" i="25"/>
  <c r="D22" i="25"/>
  <c r="D15" i="25"/>
  <c r="D16" i="25"/>
  <c r="D21" i="25"/>
  <c r="D19" i="25"/>
  <c r="D23" i="25"/>
  <c r="D17" i="25"/>
  <c r="D20" i="25"/>
  <c r="D16" i="3"/>
  <c r="D17" i="3"/>
  <c r="D19" i="3"/>
  <c r="D15" i="3"/>
  <c r="H23" i="19"/>
  <c r="D26" i="25"/>
  <c r="K30" i="44"/>
  <c r="H10" i="27"/>
  <c r="H22" i="27"/>
  <c r="H9" i="27"/>
  <c r="H21" i="27"/>
  <c r="H25" i="27"/>
  <c r="H24" i="27"/>
  <c r="H23" i="27"/>
  <c r="H10" i="26"/>
  <c r="H13" i="26"/>
  <c r="H7" i="26"/>
  <c r="H12" i="26"/>
  <c r="D10" i="25"/>
  <c r="H14" i="19"/>
  <c r="H21" i="19"/>
  <c r="H27" i="19"/>
  <c r="H13" i="19"/>
  <c r="D30" i="19"/>
  <c r="G30" i="17"/>
  <c r="H7" i="17"/>
  <c r="D7" i="6"/>
  <c r="D17" i="6"/>
  <c r="D23" i="6"/>
  <c r="D18" i="6"/>
  <c r="D19" i="6"/>
  <c r="D15" i="6"/>
  <c r="D16" i="6"/>
  <c r="D20" i="6"/>
  <c r="D24" i="6"/>
  <c r="D21" i="6"/>
  <c r="D25" i="6"/>
  <c r="D22" i="6"/>
  <c r="D26" i="6"/>
  <c r="D27" i="6"/>
  <c r="H18" i="8"/>
  <c r="D9" i="12"/>
  <c r="D10" i="12"/>
  <c r="D11" i="12"/>
  <c r="D12" i="12"/>
  <c r="D13" i="12"/>
  <c r="D14" i="12"/>
  <c r="D15" i="12"/>
  <c r="D16" i="12"/>
  <c r="D17" i="12"/>
  <c r="D18" i="12"/>
  <c r="D19" i="12"/>
  <c r="D20" i="12"/>
  <c r="D21" i="12"/>
  <c r="D23" i="12"/>
  <c r="H18" i="19"/>
  <c r="H10" i="19"/>
  <c r="F26" i="20"/>
  <c r="D8" i="4"/>
  <c r="D30" i="4" s="1"/>
  <c r="D23" i="11"/>
  <c r="F17" i="33"/>
  <c r="F21" i="33"/>
  <c r="F19" i="33"/>
  <c r="F16" i="33"/>
  <c r="F15" i="33"/>
  <c r="H17" i="19"/>
  <c r="F19" i="20"/>
  <c r="D13" i="26"/>
  <c r="D13" i="13"/>
  <c r="D10" i="26"/>
  <c r="D9" i="26"/>
  <c r="D14" i="26"/>
  <c r="D9" i="25"/>
  <c r="F21" i="20"/>
  <c r="F12" i="20"/>
  <c r="F24" i="20"/>
  <c r="F16" i="20"/>
  <c r="F10" i="20"/>
  <c r="F25" i="20"/>
  <c r="F18" i="20"/>
  <c r="F22" i="20"/>
  <c r="F15" i="20"/>
  <c r="F8" i="20"/>
  <c r="J19" i="20"/>
  <c r="F13" i="20"/>
  <c r="F23" i="20"/>
  <c r="F27" i="20"/>
  <c r="F20" i="20"/>
  <c r="F14" i="20"/>
  <c r="D21" i="20"/>
  <c r="D12" i="20"/>
  <c r="D28" i="20"/>
  <c r="D15" i="20"/>
  <c r="D10" i="20"/>
  <c r="D9" i="20"/>
  <c r="D14" i="20"/>
  <c r="D26" i="20"/>
  <c r="D30" i="20"/>
  <c r="I30" i="19"/>
  <c r="J26" i="19"/>
  <c r="F30" i="19"/>
  <c r="H15" i="8"/>
  <c r="H7" i="8"/>
  <c r="H28" i="8"/>
  <c r="D13" i="8"/>
  <c r="D7" i="8"/>
  <c r="D9" i="9"/>
  <c r="D12" i="6"/>
  <c r="F21" i="4"/>
  <c r="F30" i="4"/>
  <c r="D20" i="4"/>
  <c r="D13" i="4"/>
  <c r="D7" i="4"/>
  <c r="D22" i="4"/>
  <c r="D14" i="4"/>
  <c r="H8" i="26"/>
  <c r="H27" i="26"/>
  <c r="H15" i="26"/>
  <c r="H11" i="26"/>
  <c r="H14" i="26"/>
  <c r="H28" i="26"/>
  <c r="H14" i="8"/>
  <c r="H23" i="8"/>
  <c r="H25" i="8"/>
  <c r="H16" i="8"/>
  <c r="D30" i="6"/>
  <c r="H30" i="19"/>
  <c r="J24" i="19"/>
  <c r="J11" i="19"/>
  <c r="H10" i="8"/>
  <c r="H8" i="8"/>
  <c r="H12" i="8"/>
  <c r="H9" i="8"/>
  <c r="H21" i="8"/>
  <c r="D30" i="8"/>
  <c r="H17" i="8"/>
  <c r="H11" i="8"/>
  <c r="H20" i="8"/>
  <c r="H22" i="8"/>
  <c r="H26" i="8"/>
  <c r="F30" i="9"/>
  <c r="J7" i="19"/>
  <c r="J8" i="19"/>
  <c r="J15" i="19"/>
  <c r="J12" i="19"/>
  <c r="D30" i="26"/>
  <c r="J18" i="19"/>
  <c r="F30" i="20"/>
  <c r="J27" i="19"/>
  <c r="J28" i="19"/>
  <c r="J21" i="19"/>
  <c r="J22" i="19"/>
  <c r="J16" i="19"/>
  <c r="J23" i="19"/>
  <c r="J9" i="19"/>
  <c r="J14" i="19"/>
  <c r="J13" i="19"/>
  <c r="J19" i="19"/>
  <c r="J25" i="19"/>
  <c r="J20" i="19"/>
  <c r="J10" i="19"/>
  <c r="J17" i="19"/>
  <c r="J30" i="19"/>
  <c r="D19" i="11"/>
  <c r="D21" i="11"/>
  <c r="F25" i="33"/>
  <c r="D9" i="3"/>
  <c r="D30" i="3"/>
  <c r="D20" i="29"/>
  <c r="D10" i="29"/>
  <c r="D19" i="29"/>
  <c r="I30" i="3"/>
  <c r="J17" i="3"/>
  <c r="H30" i="27"/>
  <c r="F16" i="27"/>
  <c r="F22" i="27"/>
  <c r="F26" i="27"/>
  <c r="F17" i="27"/>
  <c r="F23" i="27"/>
  <c r="F24" i="27"/>
  <c r="F21" i="27"/>
  <c r="F25" i="27"/>
  <c r="K30" i="53"/>
  <c r="K30" i="54"/>
  <c r="K30" i="42"/>
  <c r="D30" i="40"/>
  <c r="F12" i="33"/>
  <c r="F30" i="33"/>
  <c r="D17" i="38"/>
  <c r="D23" i="38"/>
  <c r="D30" i="38"/>
  <c r="F8" i="37"/>
  <c r="F30" i="37"/>
  <c r="F30" i="29"/>
  <c r="D22" i="29"/>
  <c r="F13" i="27"/>
  <c r="F10" i="27"/>
  <c r="F15" i="27"/>
  <c r="H23" i="26"/>
  <c r="H22" i="26"/>
  <c r="H26" i="26"/>
  <c r="H18" i="26"/>
  <c r="H19" i="26"/>
  <c r="H20" i="26"/>
  <c r="H21" i="26"/>
  <c r="H24" i="26"/>
  <c r="H30" i="26"/>
  <c r="F11" i="23"/>
  <c r="F15" i="23"/>
  <c r="F23" i="23"/>
  <c r="F12" i="23"/>
  <c r="F16" i="23"/>
  <c r="F20" i="23"/>
  <c r="F25" i="23"/>
  <c r="F8" i="23"/>
  <c r="F14" i="23"/>
  <c r="F27" i="23"/>
  <c r="F13" i="23"/>
  <c r="F17" i="23"/>
  <c r="F21" i="23"/>
  <c r="F26" i="23"/>
  <c r="F10" i="23"/>
  <c r="G30" i="23"/>
  <c r="H16" i="23" s="1"/>
  <c r="F9" i="23"/>
  <c r="H15" i="23"/>
  <c r="H20" i="23"/>
  <c r="H25" i="22"/>
  <c r="H20" i="22"/>
  <c r="H15" i="22"/>
  <c r="H28" i="22"/>
  <c r="H23" i="22"/>
  <c r="H19" i="22"/>
  <c r="H13" i="22"/>
  <c r="H27" i="22"/>
  <c r="H22" i="22"/>
  <c r="H17" i="22"/>
  <c r="H9" i="22"/>
  <c r="H18" i="22"/>
  <c r="H12" i="22"/>
  <c r="H8" i="22"/>
  <c r="H11" i="22"/>
  <c r="H7" i="22"/>
  <c r="H10" i="22"/>
  <c r="F24" i="25"/>
  <c r="F8" i="25"/>
  <c r="F9" i="25"/>
  <c r="F30" i="25"/>
  <c r="D30" i="25"/>
  <c r="F9" i="24"/>
  <c r="F27" i="21"/>
  <c r="F30" i="21"/>
  <c r="D11" i="21"/>
  <c r="D24" i="21"/>
  <c r="D19" i="21"/>
  <c r="D10" i="21"/>
  <c r="D9" i="21"/>
  <c r="D21" i="21"/>
  <c r="D17" i="21"/>
  <c r="D13" i="21"/>
  <c r="D8" i="21"/>
  <c r="D16" i="21"/>
  <c r="D12" i="21"/>
  <c r="J20" i="20"/>
  <c r="J21" i="20"/>
  <c r="J28" i="20"/>
  <c r="J24" i="20"/>
  <c r="J26" i="20"/>
  <c r="J27" i="20"/>
  <c r="J23" i="20"/>
  <c r="J12" i="20"/>
  <c r="J22" i="20"/>
  <c r="J16" i="20"/>
  <c r="J11" i="20"/>
  <c r="J15" i="20"/>
  <c r="J9" i="20"/>
  <c r="J13" i="20"/>
  <c r="J8" i="20"/>
  <c r="J7" i="20"/>
  <c r="J10" i="20"/>
  <c r="J14" i="20"/>
  <c r="J18" i="20"/>
  <c r="J30" i="20"/>
  <c r="J7" i="18"/>
  <c r="J22" i="18"/>
  <c r="H24" i="18"/>
  <c r="H30" i="18"/>
  <c r="J13" i="18"/>
  <c r="F25" i="18"/>
  <c r="F21" i="18"/>
  <c r="J26" i="18"/>
  <c r="J9" i="18"/>
  <c r="J27" i="18"/>
  <c r="J23" i="18"/>
  <c r="J19" i="18"/>
  <c r="J15" i="18"/>
  <c r="J11" i="18"/>
  <c r="F24" i="18"/>
  <c r="F23" i="18"/>
  <c r="J17" i="18"/>
  <c r="F8" i="18"/>
  <c r="F26" i="18"/>
  <c r="J14" i="18"/>
  <c r="J10" i="18"/>
  <c r="J18" i="18"/>
  <c r="J25" i="18"/>
  <c r="J21" i="18"/>
  <c r="J16" i="18"/>
  <c r="J12" i="18"/>
  <c r="J8" i="18"/>
  <c r="J28" i="18"/>
  <c r="J24" i="18"/>
  <c r="J20" i="18"/>
  <c r="H24" i="17"/>
  <c r="H23" i="17"/>
  <c r="H21" i="17"/>
  <c r="H22" i="17"/>
  <c r="H18" i="17"/>
  <c r="H28" i="17"/>
  <c r="H14" i="17"/>
  <c r="H27" i="17"/>
  <c r="H9" i="17"/>
  <c r="H25" i="17"/>
  <c r="H19" i="17"/>
  <c r="H15" i="17"/>
  <c r="H10" i="17"/>
  <c r="H13" i="17"/>
  <c r="D11" i="17"/>
  <c r="D7" i="17"/>
  <c r="H17" i="17"/>
  <c r="H12" i="17"/>
  <c r="H8" i="17"/>
  <c r="D9" i="17"/>
  <c r="H26" i="17"/>
  <c r="H20" i="17"/>
  <c r="H16" i="17"/>
  <c r="H11" i="17"/>
  <c r="F12" i="12"/>
  <c r="F27" i="12"/>
  <c r="F15" i="12"/>
  <c r="F11" i="12"/>
  <c r="F14" i="12"/>
  <c r="F10" i="12"/>
  <c r="F25" i="12"/>
  <c r="F13" i="12"/>
  <c r="D25" i="12"/>
  <c r="D24" i="12"/>
  <c r="D30" i="12"/>
  <c r="F20" i="10"/>
  <c r="F19" i="10"/>
  <c r="F27" i="10"/>
  <c r="H27" i="8"/>
  <c r="H19" i="8"/>
  <c r="H13" i="8"/>
  <c r="F22" i="15"/>
  <c r="F18" i="15"/>
  <c r="F14" i="15"/>
  <c r="F26" i="15"/>
  <c r="F21" i="15"/>
  <c r="F17" i="15"/>
  <c r="F13" i="15"/>
  <c r="F9" i="15"/>
  <c r="G30" i="15"/>
  <c r="H16" i="15"/>
  <c r="F25" i="15"/>
  <c r="F20" i="15"/>
  <c r="F16" i="15"/>
  <c r="F12" i="15"/>
  <c r="F8" i="15"/>
  <c r="F28" i="15"/>
  <c r="F23" i="15"/>
  <c r="F19" i="15"/>
  <c r="F15" i="15"/>
  <c r="F11" i="15"/>
  <c r="H12" i="15"/>
  <c r="H28" i="15"/>
  <c r="H18" i="15"/>
  <c r="H15" i="15"/>
  <c r="H25" i="15"/>
  <c r="H9" i="15"/>
  <c r="F12" i="11"/>
  <c r="F9" i="11"/>
  <c r="H7" i="7"/>
  <c r="D20" i="7"/>
  <c r="D13" i="7"/>
  <c r="D26" i="7"/>
  <c r="D12" i="7"/>
  <c r="F13" i="14"/>
  <c r="F17" i="14"/>
  <c r="F11" i="14"/>
  <c r="F12" i="14"/>
  <c r="F14" i="14"/>
  <c r="F15" i="14"/>
  <c r="F16" i="14"/>
  <c r="F18" i="14"/>
  <c r="F30" i="14"/>
  <c r="D18" i="14"/>
  <c r="D8" i="14"/>
  <c r="D15" i="14"/>
  <c r="H21" i="16"/>
  <c r="H10" i="16"/>
  <c r="H14" i="16"/>
  <c r="H7" i="16"/>
  <c r="H15" i="16"/>
  <c r="H8" i="16"/>
  <c r="H12" i="16"/>
  <c r="H16" i="16"/>
  <c r="H11" i="16"/>
  <c r="H9" i="16"/>
  <c r="H17" i="16"/>
  <c r="H27" i="16"/>
  <c r="D9" i="16"/>
  <c r="D26" i="16"/>
  <c r="D16" i="16"/>
  <c r="D12" i="16"/>
  <c r="D7" i="16"/>
  <c r="D15" i="16"/>
  <c r="D11" i="16"/>
  <c r="D10" i="16"/>
  <c r="D14" i="16"/>
  <c r="D27" i="16"/>
  <c r="D17" i="16"/>
  <c r="D13" i="16"/>
  <c r="H11" i="13"/>
  <c r="H15" i="13"/>
  <c r="H19" i="13"/>
  <c r="H7" i="13"/>
  <c r="H9" i="13"/>
  <c r="H13" i="13"/>
  <c r="H17" i="13"/>
  <c r="H10" i="13"/>
  <c r="H14" i="13"/>
  <c r="H18" i="13"/>
  <c r="H20" i="13"/>
  <c r="H16" i="13"/>
  <c r="H12" i="13"/>
  <c r="H8" i="13"/>
  <c r="D15" i="13"/>
  <c r="D17" i="13"/>
  <c r="D10" i="13"/>
  <c r="D9" i="13"/>
  <c r="D16" i="13"/>
  <c r="D12" i="13"/>
  <c r="D14" i="13"/>
  <c r="D11" i="13"/>
  <c r="D8" i="13"/>
  <c r="D30" i="13"/>
  <c r="G30" i="9"/>
  <c r="D30" i="9"/>
  <c r="F16" i="6"/>
  <c r="F12" i="6"/>
  <c r="F15" i="6"/>
  <c r="F11" i="6"/>
  <c r="F14" i="6"/>
  <c r="F10" i="6"/>
  <c r="F17" i="6"/>
  <c r="F13" i="6"/>
  <c r="I30" i="5"/>
  <c r="J12" i="5"/>
  <c r="J16" i="5"/>
  <c r="J8" i="5"/>
  <c r="J20" i="5"/>
  <c r="H30" i="4"/>
  <c r="I30" i="4"/>
  <c r="J9" i="4" s="1"/>
  <c r="F18" i="3"/>
  <c r="F9" i="3"/>
  <c r="F22" i="3"/>
  <c r="F14" i="3"/>
  <c r="J16" i="3"/>
  <c r="F25" i="3"/>
  <c r="F21" i="3"/>
  <c r="F17" i="3"/>
  <c r="F13" i="3"/>
  <c r="F8" i="3"/>
  <c r="F23" i="3"/>
  <c r="F19" i="3"/>
  <c r="F15" i="3"/>
  <c r="J9" i="3"/>
  <c r="J11" i="3"/>
  <c r="J7" i="3"/>
  <c r="J28" i="3"/>
  <c r="J21" i="3"/>
  <c r="J8" i="3"/>
  <c r="J10" i="3"/>
  <c r="J22" i="3"/>
  <c r="J20" i="3"/>
  <c r="J14" i="3"/>
  <c r="J24" i="3"/>
  <c r="J15" i="3"/>
  <c r="J25" i="3"/>
  <c r="J13" i="3"/>
  <c r="J26" i="3"/>
  <c r="J12" i="3"/>
  <c r="J23" i="3"/>
  <c r="J18" i="3"/>
  <c r="J19" i="3"/>
  <c r="J27" i="3"/>
  <c r="D30" i="29"/>
  <c r="J7" i="28"/>
  <c r="J7" i="27"/>
  <c r="F30" i="27"/>
  <c r="H22" i="23"/>
  <c r="H13" i="23"/>
  <c r="H14" i="23"/>
  <c r="H7" i="23"/>
  <c r="H23" i="23"/>
  <c r="H18" i="23"/>
  <c r="H26" i="23"/>
  <c r="F30" i="23"/>
  <c r="H30" i="22"/>
  <c r="H7" i="25"/>
  <c r="H7" i="24"/>
  <c r="F30" i="24"/>
  <c r="D30" i="21"/>
  <c r="H7" i="21"/>
  <c r="J30" i="18"/>
  <c r="F30" i="18"/>
  <c r="H30" i="17"/>
  <c r="D30" i="17"/>
  <c r="H30" i="8"/>
  <c r="H24" i="15"/>
  <c r="H13" i="15"/>
  <c r="H27" i="15"/>
  <c r="H11" i="15"/>
  <c r="H14" i="15"/>
  <c r="H8" i="15"/>
  <c r="H7" i="15"/>
  <c r="H10" i="15"/>
  <c r="H17" i="15"/>
  <c r="H19" i="15"/>
  <c r="H20" i="15"/>
  <c r="H21" i="15"/>
  <c r="H22" i="15"/>
  <c r="H23" i="15"/>
  <c r="H26" i="15"/>
  <c r="H30" i="15"/>
  <c r="F30" i="15"/>
  <c r="F30" i="11"/>
  <c r="D30" i="7"/>
  <c r="H30" i="7"/>
  <c r="H19" i="16"/>
  <c r="H13" i="16"/>
  <c r="H20" i="16"/>
  <c r="H18" i="16"/>
  <c r="D30" i="16"/>
  <c r="H30" i="16"/>
  <c r="H30" i="13"/>
  <c r="H7" i="9"/>
  <c r="H30" i="9"/>
  <c r="F30" i="6"/>
  <c r="J26" i="5"/>
  <c r="J13" i="5"/>
  <c r="J7" i="5"/>
  <c r="J9" i="5"/>
  <c r="J14" i="5"/>
  <c r="J10" i="5"/>
  <c r="J25" i="5"/>
  <c r="J19" i="5"/>
  <c r="J28" i="5"/>
  <c r="J11" i="5"/>
  <c r="J15" i="5"/>
  <c r="J23" i="5"/>
  <c r="J17" i="5"/>
  <c r="J27" i="5"/>
  <c r="J18" i="5"/>
  <c r="J21" i="5"/>
  <c r="J22" i="5"/>
  <c r="J24" i="5"/>
  <c r="J14" i="4"/>
  <c r="J21" i="4"/>
  <c r="J24" i="4"/>
  <c r="J8" i="4"/>
  <c r="J18" i="4"/>
  <c r="F30" i="3"/>
  <c r="J30" i="3"/>
  <c r="J30" i="28"/>
  <c r="J30" i="27"/>
  <c r="H30" i="25"/>
  <c r="H30" i="24"/>
  <c r="H30" i="21"/>
  <c r="J30" i="5"/>
  <c r="H19" i="23" l="1"/>
  <c r="H12" i="23"/>
  <c r="H8" i="23"/>
  <c r="H25" i="23"/>
  <c r="H27" i="23"/>
  <c r="H9" i="23"/>
  <c r="H17" i="23"/>
  <c r="H11" i="23"/>
  <c r="H10" i="23"/>
  <c r="H21" i="23"/>
  <c r="G30" i="12"/>
  <c r="H15" i="12" s="1"/>
  <c r="F18" i="12"/>
  <c r="F19" i="12"/>
  <c r="F21" i="12"/>
  <c r="F30" i="12" s="1"/>
  <c r="F16" i="10"/>
  <c r="F13" i="10"/>
  <c r="F10" i="10"/>
  <c r="F15" i="10"/>
  <c r="F12" i="10"/>
  <c r="F9" i="10"/>
  <c r="F26" i="10"/>
  <c r="F17" i="10"/>
  <c r="F11" i="10"/>
  <c r="F14" i="10"/>
  <c r="F8" i="10"/>
  <c r="F22" i="10"/>
  <c r="G30" i="10"/>
  <c r="F25" i="10"/>
  <c r="F7" i="10"/>
  <c r="F21" i="10"/>
  <c r="H7" i="10"/>
  <c r="H8" i="10"/>
  <c r="H12" i="10"/>
  <c r="H24" i="10"/>
  <c r="H13" i="10"/>
  <c r="H19" i="10"/>
  <c r="H16" i="10"/>
  <c r="H11" i="10"/>
  <c r="H9" i="10"/>
  <c r="H20" i="10"/>
  <c r="H18" i="10"/>
  <c r="H21" i="10"/>
  <c r="H15" i="10"/>
  <c r="H23" i="10"/>
  <c r="H17" i="10"/>
  <c r="H25" i="10"/>
  <c r="H26" i="10"/>
  <c r="H27" i="10"/>
  <c r="H22" i="10"/>
  <c r="H14" i="10"/>
  <c r="H10" i="10"/>
  <c r="D7" i="10"/>
  <c r="D30" i="10" s="1"/>
  <c r="D30" i="11"/>
  <c r="H24" i="11"/>
  <c r="H18" i="11"/>
  <c r="G30" i="11"/>
  <c r="H26" i="11" s="1"/>
  <c r="H28" i="14"/>
  <c r="H16" i="14"/>
  <c r="H22" i="14"/>
  <c r="H26" i="14"/>
  <c r="H10" i="14"/>
  <c r="H11" i="14"/>
  <c r="H12" i="14"/>
  <c r="H23" i="14"/>
  <c r="H27" i="14"/>
  <c r="H21" i="14"/>
  <c r="H24" i="14"/>
  <c r="H8" i="14"/>
  <c r="H7" i="14"/>
  <c r="H15" i="14"/>
  <c r="H19" i="14"/>
  <c r="H20" i="14"/>
  <c r="H14" i="14"/>
  <c r="H18" i="14"/>
  <c r="D11" i="14"/>
  <c r="D27" i="14"/>
  <c r="D20" i="14"/>
  <c r="D14" i="14"/>
  <c r="D21" i="14"/>
  <c r="D7" i="14"/>
  <c r="D19" i="14"/>
  <c r="D12" i="14"/>
  <c r="H9" i="14"/>
  <c r="D28" i="14"/>
  <c r="D22" i="14"/>
  <c r="D25" i="14"/>
  <c r="D13" i="14"/>
  <c r="D17" i="14"/>
  <c r="D23" i="14"/>
  <c r="D16" i="14"/>
  <c r="D10" i="14"/>
  <c r="D26" i="14"/>
  <c r="D24" i="14"/>
  <c r="J12" i="4"/>
  <c r="J23" i="4"/>
  <c r="J27" i="4"/>
  <c r="J25" i="4"/>
  <c r="J15" i="4"/>
  <c r="J13" i="4"/>
  <c r="J17" i="4"/>
  <c r="J16" i="4"/>
  <c r="J19" i="4"/>
  <c r="J28" i="4"/>
  <c r="J11" i="4"/>
  <c r="J7" i="4"/>
  <c r="J20" i="4"/>
  <c r="H30" i="23" l="1"/>
  <c r="H26" i="12"/>
  <c r="H14" i="12"/>
  <c r="H16" i="12"/>
  <c r="H22" i="12"/>
  <c r="H19" i="12"/>
  <c r="H8" i="12"/>
  <c r="H20" i="12"/>
  <c r="H13" i="12"/>
  <c r="H24" i="12"/>
  <c r="H21" i="12"/>
  <c r="H9" i="12"/>
  <c r="H11" i="12"/>
  <c r="H17" i="12"/>
  <c r="H12" i="12"/>
  <c r="H23" i="12"/>
  <c r="H7" i="12"/>
  <c r="H30" i="12" s="1"/>
  <c r="H10" i="12"/>
  <c r="H27" i="12"/>
  <c r="H18" i="12"/>
  <c r="H25" i="12"/>
  <c r="F30" i="10"/>
  <c r="H30" i="10"/>
  <c r="H22" i="11"/>
  <c r="H16" i="11"/>
  <c r="H13" i="11"/>
  <c r="H25" i="11"/>
  <c r="H15" i="11"/>
  <c r="H20" i="11"/>
  <c r="H8" i="11"/>
  <c r="H17" i="11"/>
  <c r="H23" i="11"/>
  <c r="H19" i="11"/>
  <c r="H12" i="11"/>
  <c r="H9" i="11"/>
  <c r="H11" i="11"/>
  <c r="H21" i="11"/>
  <c r="H27" i="11"/>
  <c r="H28" i="11"/>
  <c r="H10" i="11"/>
  <c r="H14" i="11"/>
  <c r="H7" i="11"/>
  <c r="D30" i="14"/>
  <c r="H30" i="14"/>
  <c r="J30" i="4"/>
  <c r="H30" i="11" l="1"/>
</calcChain>
</file>

<file path=xl/sharedStrings.xml><?xml version="1.0" encoding="utf-8"?>
<sst xmlns="http://schemas.openxmlformats.org/spreadsheetml/2006/main" count="2029" uniqueCount="143">
  <si>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</si>
  <si>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</si>
  <si>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</si>
  <si>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</si>
  <si>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</si>
  <si>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</si>
  <si>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</si>
  <si>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</si>
  <si>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</si>
  <si>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</si>
  <si>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</si>
  <si>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</si>
  <si>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</si>
  <si>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</si>
  <si>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</si>
  <si>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</si>
  <si>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</si>
  <si>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</si>
  <si>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</si>
  <si>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</si>
  <si>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</si>
  <si>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</si>
  <si>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</si>
  <si>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</si>
  <si>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</si>
  <si>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</si>
  <si>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</si>
  <si>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</si>
  <si>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</si>
  <si>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</si>
  <si>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</si>
  <si>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</si>
  <si>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</si>
  <si>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</si>
  <si>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</si>
  <si>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</si>
  <si>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</si>
  <si>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</si>
  <si>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</si>
  <si>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</si>
  <si>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</si>
  <si>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</si>
  <si>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</si>
  <si>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</si>
  <si>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</si>
  <si>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</si>
  <si>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</si>
  <si>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</si>
  <si>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</si>
  <si>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</si>
  <si>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</si>
  <si>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</si>
  <si>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</si>
  <si>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</si>
  <si>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</si>
  <si>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</si>
  <si>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</si>
  <si>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</si>
  <si>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</si>
  <si>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</si>
  <si>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</si>
  <si>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</si>
  <si>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</si>
  <si>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</si>
  <si>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</si>
  <si>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</si>
  <si>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</si>
  <si>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</si>
  <si>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</si>
  <si>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</si>
  <si>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</si>
  <si>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</si>
  <si>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</si>
  <si>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</si>
  <si>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</si>
  <si>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</si>
  <si>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</si>
  <si>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</si>
  <si>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</si>
  <si>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</si>
  <si>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</si>
  <si>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</si>
  <si>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</si>
  <si>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</si>
  <si>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</si>
  <si>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</si>
  <si>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</si>
  <si>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</si>
  <si>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</si>
  <si>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</si>
  <si>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</si>
  <si>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</si>
  <si>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</si>
  <si>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</si>
  <si>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</si>
  <si>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</si>
  <si>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</si>
  <si>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</si>
  <si>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</si>
  <si>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</si>
  <si>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</si>
  <si>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</si>
  <si>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</si>
  <si>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</si>
  <si>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</si>
  <si>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</si>
  <si>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</si>
  <si>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</si>
  <si>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</si>
  <si>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</si>
  <si>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</si>
  <si>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</si>
  <si>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</si>
  <si>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</si>
  <si>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</si>
  <si>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</si>
  <si>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</si>
  <si>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</si>
  <si>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</si>
  <si>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</si>
  <si>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</si>
  <si>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</si>
  <si>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</si>
  <si>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</si>
  <si>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</si>
  <si>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</si>
  <si>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t>Tab. F7 - Tempo di parola dei soggetti del pluralismo sociale nei programmi extra - gr di rete e di testata. Rete Radio Monte Carlo - Testata Radio Monte Carlo</t>
  </si>
  <si>
    <t>Tab. F6 - Tempo di parola dei soggetti del pluralismo sociale nei programmi extra - gr di rete e di testata. Rete Radio 105 network - Testata Rete 105</t>
  </si>
  <si>
    <t>Tab. G8 - Tempo di parola dei soggetti del pluralismo sociale nei programmi extra-gr per fasce di programmazione. Radio Monte Carlo</t>
  </si>
  <si>
    <t>Tab. G7 - Tempo di parola dei soggetti del pluralismo sociale nei programmi extra-gr per fasce di programmazione. Radio 105</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</si>
  <si>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</si>
  <si>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</si>
  <si>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</si>
  <si>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</si>
  <si>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Tempo di Parola: indica il tempo in cui il soggetto politico/istituzionale parla direttamente in voce
Rete RTL 102.5: 
Testata RTL 102.5: Non stop news</t>
  </si>
  <si>
    <t>Periodo dal 01.04.2017 al 30.04.2017</t>
  </si>
  <si>
    <t>Tempo di Parola: indica il tempo in cui il soggetto politico/istituzionale parla direttamente in voce
Radio Uno:
Radio Due: Caterpillar AM, Decanter, Ettore, Italia nel pallone, Miracolo italiano, Non è un paese per giovani, Ovunque6, Radio2 come voi, Radio2 social club
Radio Tre: A3. Il formato dell'arte, Fahrenheit, La lingua batte, Passioni, Piazza Verdi, Radio3 mondo, Radio3 scienza, Radio3 suite, Zazà. Arte, musica, spettacolo</t>
  </si>
  <si>
    <t>Tempo di Parola: indica il tempo in cui il soggetto politico/istituzionale parla direttamente in voce
Rete Radio 24: #autotrasporti, Cuore e denari 
Testata Radio 24: 2024, 24 Mattino, 24 Mattino - Attenti a noi due, America 24, Effetto giorno, Effetto notte, Focus economia, L'altra Europa, La versione di Oscar, La zanzara, Melog - cronache meridiane, Mix 24, Nessuna è perfetta, Reportage, Si può fare</t>
  </si>
  <si>
    <t xml:space="preserve">Tempo di Parola: indica il tempo in cui il soggetto politico/istituzionale parla direttamente in voce
Rete Radio 105 : 105 friends, Radio Costanzo Show
Testata Rete 105: </t>
  </si>
  <si>
    <t>Tempo di Parola: indica il tempo in cui il soggetto politico/istituzionale parla direttamente in voce
Radio Uno: Angelus, Coltivando il futuro, Culto evangelico, Dialogo con l'islam, Est-Ovest, Eta Beta, Feste e celebrazioni ebraiche, GR 1 economia, GR 1 economia magazine, Il pescatore di perle, Inviato speciale, Italia sotto inchiesta, La radio ne parla, Life - obiettivo benessere, L'ora di religione, Manuale d'Europa, Oggi in edicola, Radio anch'io, Radio anch'io sport, Restate scomodi, Speciale GR 1, Tra poco in edicola, Un giorno da pecora, Vittoria, Voci dal mondo, Voci del mattino,  Voci del mattino - speciale, Zapping Radio1
Radio Due: Caterpillar, I Provinciali
Radio Tre: Prima pagina, Tutta la città ne parla</t>
  </si>
  <si>
    <t>Tempo di Parola: indica il tempo in cui il soggetto politico/istituzionale parla direttamente in voce
Rete Radio 101: Alberto Davoli, Davide Lentini &amp; Lucilla Agosti, Francesca Bacinotti, Ilaria Cappelluti, Isabella Eleodori, La banda di R101, Luca Lazzari, Marina Minetti
Testata Pagina 101:</t>
  </si>
  <si>
    <t>Tempo di Parola: indica il tempo in cui il soggetto politico/istituzionale parla direttamente in voce
Rete Radio Capital: 42, Open Capital, Pet carpet, Red carpet, Sentieri notturni
Testata Radio Capital: Bla bla Capital, Il geco e la farfalla, Lateral, TG zero</t>
  </si>
  <si>
    <t>Tempo di Parola: indica il tempo in cui il soggetto politico/istituzionale parla direttamente in voce
Rete Radio Italia: Buone nuove, In compagnia di…Daniele Bossari, In compagnia di..... Fiorella Felisatti, In compagnia di...Francesca Amendola &amp; Simone Maggio, In compagnia di...Mila, In compagnia di...Mirko Mengozzi, In compagnia di…Paola Gallo, In compagnia di...Paoletta &amp; Patrick, On air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</si>
</sst>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2">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55" t="s">
        <v>18</v>
      </c>
      <c r="C3" s="156"/>
      <c r="D3" s="156"/>
      <c r="E3" s="156"/>
      <c r="F3" s="156"/>
      <c r="G3" s="156"/>
      <c r="H3" s="156"/>
      <c r="I3" s="156"/>
      <c r="J3" s="157"/>
    </row>
    <row r="4" spans="2:10" x14ac:dyDescent="0.25">
      <c r="B4" s="158" t="s">
        <v>135</v>
      </c>
      <c r="C4" s="159"/>
      <c r="D4" s="159"/>
      <c r="E4" s="159"/>
      <c r="F4" s="159"/>
      <c r="G4" s="159"/>
      <c r="H4" s="159"/>
      <c r="I4" s="159"/>
      <c r="J4" s="160"/>
    </row>
    <row r="5" spans="2:10" x14ac:dyDescent="0.25">
      <c r="B5" s="2"/>
      <c r="C5" s="161" t="s">
        <v>19</v>
      </c>
      <c r="D5" s="159"/>
      <c r="E5" s="161" t="s">
        <v>20</v>
      </c>
      <c r="F5" s="159"/>
      <c r="G5" s="159" t="s">
        <v>21</v>
      </c>
      <c r="H5" s="159"/>
      <c r="I5" s="161" t="s">
        <v>22</v>
      </c>
      <c r="J5" s="160"/>
    </row>
    <row r="6" spans="2:10" x14ac:dyDescent="0.25">
      <c r="B6" s="3" t="s">
        <v>23</v>
      </c>
      <c r="C6" s="4" t="s">
        <v>24</v>
      </c>
      <c r="D6" s="5" t="s">
        <v>25</v>
      </c>
      <c r="E6" s="4" t="s">
        <v>24</v>
      </c>
      <c r="F6" s="5" t="s">
        <v>25</v>
      </c>
      <c r="G6" s="6" t="s">
        <v>24</v>
      </c>
      <c r="H6" s="5" t="s">
        <v>25</v>
      </c>
      <c r="I6" s="4" t="s">
        <v>24</v>
      </c>
      <c r="J6" s="7" t="s">
        <v>25</v>
      </c>
    </row>
    <row r="7" spans="2:10" x14ac:dyDescent="0.25">
      <c r="B7" s="8" t="s">
        <v>10</v>
      </c>
      <c r="C7" s="96">
        <v>3.4837962962962965E-3</v>
      </c>
      <c r="D7" s="97">
        <f t="shared" ref="D7:D28" si="0">C7/$C$30</f>
        <v>6.6488480484195147E-3</v>
      </c>
      <c r="E7" s="96">
        <v>1.3194444444444445E-3</v>
      </c>
      <c r="F7" s="97">
        <f>E7/$E$30</f>
        <v>9.7004765146358075E-3</v>
      </c>
      <c r="G7" s="96">
        <v>2.696759259259259E-3</v>
      </c>
      <c r="H7" s="97">
        <f t="shared" ref="H7:H26" si="1">G7/$G$30</f>
        <v>1.4262104425537122E-2</v>
      </c>
      <c r="I7" s="96">
        <f t="shared" ref="I7:I17" si="2">C7+E7+G7</f>
        <v>7.4999999999999997E-3</v>
      </c>
      <c r="J7" s="98">
        <f>I7/$I$30</f>
        <v>8.8331515812431829E-3</v>
      </c>
    </row>
    <row r="8" spans="2:10" x14ac:dyDescent="0.25">
      <c r="B8" s="8" t="s">
        <v>13</v>
      </c>
      <c r="C8" s="96">
        <v>2.5925925925925917E-3</v>
      </c>
      <c r="D8" s="97">
        <f t="shared" si="0"/>
        <v>4.9479799430098698E-3</v>
      </c>
      <c r="E8" s="96">
        <v>1.0069444444444444E-3</v>
      </c>
      <c r="F8" s="97">
        <f t="shared" ref="F8:F26" si="3">E8/$E$30</f>
        <v>7.4029952348536425E-3</v>
      </c>
      <c r="G8" s="96">
        <v>1.0879629629629629E-3</v>
      </c>
      <c r="H8" s="97">
        <f t="shared" si="1"/>
        <v>5.7538103691008131E-3</v>
      </c>
      <c r="I8" s="96">
        <f t="shared" si="2"/>
        <v>4.687499999999999E-3</v>
      </c>
      <c r="J8" s="98">
        <f t="shared" ref="J8:J28" si="4">I8/$I$30</f>
        <v>5.5207197382769885E-3</v>
      </c>
    </row>
    <row r="9" spans="2:10" x14ac:dyDescent="0.25">
      <c r="B9" s="8" t="s">
        <v>0</v>
      </c>
      <c r="C9" s="96">
        <v>0.1004629629629632</v>
      </c>
      <c r="D9" s="97">
        <f t="shared" si="0"/>
        <v>0.19173422279163296</v>
      </c>
      <c r="E9" s="96">
        <v>2.1550925925925918E-2</v>
      </c>
      <c r="F9" s="97">
        <f t="shared" si="3"/>
        <v>0.15844111640571812</v>
      </c>
      <c r="G9" s="96">
        <v>2.1273148148148145E-2</v>
      </c>
      <c r="H9" s="97">
        <f t="shared" si="1"/>
        <v>0.11250535594050314</v>
      </c>
      <c r="I9" s="96">
        <f t="shared" si="2"/>
        <v>0.14328703703703727</v>
      </c>
      <c r="J9" s="98">
        <f t="shared" si="4"/>
        <v>0.16875681570338083</v>
      </c>
    </row>
    <row r="10" spans="2:10" x14ac:dyDescent="0.25">
      <c r="B10" s="8" t="s">
        <v>8</v>
      </c>
      <c r="C10" s="96">
        <v>1.3599537037037038E-2</v>
      </c>
      <c r="D10" s="97">
        <f t="shared" si="0"/>
        <v>2.5954805504627677E-2</v>
      </c>
      <c r="E10" s="96">
        <v>3.2870370370370371E-3</v>
      </c>
      <c r="F10" s="97">
        <f t="shared" si="3"/>
        <v>2.4166099387338328E-2</v>
      </c>
      <c r="G10" s="96">
        <v>6.6435185185185191E-3</v>
      </c>
      <c r="H10" s="97">
        <f t="shared" si="1"/>
        <v>3.513496970067944E-2</v>
      </c>
      <c r="I10" s="96">
        <f t="shared" si="2"/>
        <v>2.3530092592592596E-2</v>
      </c>
      <c r="J10" s="98">
        <f t="shared" si="4"/>
        <v>2.7712649945474371E-2</v>
      </c>
    </row>
    <row r="11" spans="2:10" x14ac:dyDescent="0.25">
      <c r="B11" s="8" t="s">
        <v>26</v>
      </c>
      <c r="C11" s="96">
        <v>2.5231481481481481E-3</v>
      </c>
      <c r="D11" s="97">
        <f t="shared" si="0"/>
        <v>4.8154447659649637E-3</v>
      </c>
      <c r="E11" s="96">
        <v>9.837962962962962E-4</v>
      </c>
      <c r="F11" s="97">
        <f t="shared" si="3"/>
        <v>7.2328114363512594E-3</v>
      </c>
      <c r="G11" s="96">
        <v>2.9745370370370368E-3</v>
      </c>
      <c r="H11" s="97">
        <f t="shared" si="1"/>
        <v>1.5731162392116055E-2</v>
      </c>
      <c r="I11" s="96">
        <f t="shared" si="2"/>
        <v>6.4814814814814813E-3</v>
      </c>
      <c r="J11" s="98">
        <f t="shared" si="4"/>
        <v>7.6335877862595408E-3</v>
      </c>
    </row>
    <row r="12" spans="2:10" x14ac:dyDescent="0.25">
      <c r="B12" s="8" t="s">
        <v>3</v>
      </c>
      <c r="C12" s="96">
        <v>5.2118055555555563E-2</v>
      </c>
      <c r="D12" s="97">
        <f t="shared" si="0"/>
        <v>9.9467650372202926E-2</v>
      </c>
      <c r="E12" s="96">
        <v>9.3518518518518456E-3</v>
      </c>
      <c r="F12" s="97">
        <f t="shared" si="3"/>
        <v>6.8754254594962511E-2</v>
      </c>
      <c r="G12" s="96">
        <v>1.3333333333333336E-2</v>
      </c>
      <c r="H12" s="97">
        <f t="shared" si="1"/>
        <v>7.0514782395788705E-2</v>
      </c>
      <c r="I12" s="96">
        <f t="shared" si="2"/>
        <v>7.480324074074074E-2</v>
      </c>
      <c r="J12" s="98">
        <f t="shared" si="4"/>
        <v>8.8099781897491805E-2</v>
      </c>
    </row>
    <row r="13" spans="2:10" x14ac:dyDescent="0.25">
      <c r="B13" s="8" t="s">
        <v>7</v>
      </c>
      <c r="C13" s="96">
        <v>1.6655092592592596E-2</v>
      </c>
      <c r="D13" s="97">
        <f t="shared" si="0"/>
        <v>3.1786353294603602E-2</v>
      </c>
      <c r="E13" s="96">
        <v>5.9722222222222225E-3</v>
      </c>
      <c r="F13" s="97">
        <f t="shared" si="3"/>
        <v>4.3907420013614709E-2</v>
      </c>
      <c r="G13" s="96">
        <v>4.9884259259259257E-3</v>
      </c>
      <c r="H13" s="97">
        <f t="shared" si="1"/>
        <v>2.6381832649813305E-2</v>
      </c>
      <c r="I13" s="96">
        <f t="shared" si="2"/>
        <v>2.7615740740740746E-2</v>
      </c>
      <c r="J13" s="98">
        <f t="shared" si="4"/>
        <v>3.252453653217012E-2</v>
      </c>
    </row>
    <row r="14" spans="2:10" x14ac:dyDescent="0.25">
      <c r="B14" s="8" t="s">
        <v>2</v>
      </c>
      <c r="C14" s="96">
        <v>2.917824074074072E-2</v>
      </c>
      <c r="D14" s="97">
        <f t="shared" si="0"/>
        <v>5.5686863555035167E-2</v>
      </c>
      <c r="E14" s="96">
        <v>6.1574074074074083E-3</v>
      </c>
      <c r="F14" s="97">
        <f t="shared" si="3"/>
        <v>4.5268890401633774E-2</v>
      </c>
      <c r="G14" s="96">
        <v>6.1805555555555546E-3</v>
      </c>
      <c r="H14" s="97">
        <f t="shared" si="1"/>
        <v>3.2686539756381215E-2</v>
      </c>
      <c r="I14" s="96">
        <f t="shared" si="2"/>
        <v>4.1516203703703687E-2</v>
      </c>
      <c r="J14" s="98">
        <f t="shared" si="4"/>
        <v>4.8895856052344575E-2</v>
      </c>
    </row>
    <row r="15" spans="2:10" x14ac:dyDescent="0.25">
      <c r="B15" s="8" t="s">
        <v>9</v>
      </c>
      <c r="C15" s="96">
        <v>2.2569444444444441E-2</v>
      </c>
      <c r="D15" s="97">
        <f t="shared" si="0"/>
        <v>4.3073932539594857E-2</v>
      </c>
      <c r="E15" s="96">
        <v>7.6273148148148159E-3</v>
      </c>
      <c r="F15" s="97">
        <f t="shared" si="3"/>
        <v>5.6075561606535068E-2</v>
      </c>
      <c r="G15" s="96">
        <v>3.5416666666666665E-3</v>
      </c>
      <c r="H15" s="97">
        <f t="shared" si="1"/>
        <v>1.8730489073881373E-2</v>
      </c>
      <c r="I15" s="96">
        <f t="shared" si="2"/>
        <v>3.3738425925925922E-2</v>
      </c>
      <c r="J15" s="98">
        <f t="shared" si="4"/>
        <v>3.9735550708833139E-2</v>
      </c>
    </row>
    <row r="16" spans="2:10" x14ac:dyDescent="0.25">
      <c r="B16" s="8" t="s">
        <v>1</v>
      </c>
      <c r="C16" s="96">
        <v>5.8437500000000017E-2</v>
      </c>
      <c r="D16" s="97">
        <f t="shared" si="0"/>
        <v>0.1115283514832895</v>
      </c>
      <c r="E16" s="96">
        <v>1.5937500000000004E-2</v>
      </c>
      <c r="F16" s="97">
        <f t="shared" si="3"/>
        <v>0.11717154526889044</v>
      </c>
      <c r="G16" s="96">
        <v>1.6053240740740739E-2</v>
      </c>
      <c r="H16" s="97">
        <f t="shared" si="1"/>
        <v>8.4899308318540728E-2</v>
      </c>
      <c r="I16" s="96">
        <f t="shared" si="2"/>
        <v>9.0428240740740767E-2</v>
      </c>
      <c r="J16" s="98">
        <f t="shared" si="4"/>
        <v>0.1065021810250818</v>
      </c>
    </row>
    <row r="17" spans="2:10" x14ac:dyDescent="0.25">
      <c r="B17" s="8" t="s">
        <v>27</v>
      </c>
      <c r="C17" s="96">
        <v>2.0520833333333335E-2</v>
      </c>
      <c r="D17" s="97">
        <f t="shared" si="0"/>
        <v>3.9164144816770101E-2</v>
      </c>
      <c r="E17" s="96">
        <v>3.2870370370370371E-3</v>
      </c>
      <c r="F17" s="97">
        <f t="shared" si="3"/>
        <v>2.4166099387338328E-2</v>
      </c>
      <c r="G17" s="96">
        <v>1.3402777777777777E-2</v>
      </c>
      <c r="H17" s="97">
        <f t="shared" si="1"/>
        <v>7.0882046887433423E-2</v>
      </c>
      <c r="I17" s="96">
        <f t="shared" si="2"/>
        <v>3.7210648148148145E-2</v>
      </c>
      <c r="J17" s="98">
        <f t="shared" si="4"/>
        <v>4.3824972737186468E-2</v>
      </c>
    </row>
    <row r="18" spans="2:10" x14ac:dyDescent="0.25">
      <c r="B18" s="8" t="s">
        <v>16</v>
      </c>
      <c r="C18" s="96">
        <v>4.9768518518518521E-4</v>
      </c>
      <c r="D18" s="97">
        <f t="shared" si="0"/>
        <v>9.4983543548850214E-4</v>
      </c>
      <c r="E18" s="96">
        <v>4.7453703703703704E-4</v>
      </c>
      <c r="F18" s="97">
        <f t="shared" si="3"/>
        <v>3.4887678692988428E-3</v>
      </c>
      <c r="G18" s="96">
        <v>3.4722222222222222E-5</v>
      </c>
      <c r="H18" s="97">
        <f t="shared" si="1"/>
        <v>1.836322458223664E-4</v>
      </c>
      <c r="I18" s="96">
        <f>G18+E18+C18</f>
        <v>1.0069444444444444E-3</v>
      </c>
      <c r="J18" s="98">
        <f t="shared" si="4"/>
        <v>1.1859323882224644E-3</v>
      </c>
    </row>
    <row r="19" spans="2:10" x14ac:dyDescent="0.25">
      <c r="B19" s="8" t="s">
        <v>4</v>
      </c>
      <c r="C19" s="96">
        <v>1.1620370370370375E-2</v>
      </c>
      <c r="D19" s="97">
        <f t="shared" si="0"/>
        <v>2.2177552958847824E-2</v>
      </c>
      <c r="E19" s="96">
        <v>3.2754629629629631E-3</v>
      </c>
      <c r="F19" s="97">
        <f t="shared" si="3"/>
        <v>2.4081007488087135E-2</v>
      </c>
      <c r="G19" s="96">
        <v>7.106481481481481E-3</v>
      </c>
      <c r="H19" s="97">
        <f t="shared" si="1"/>
        <v>3.7583399644977651E-2</v>
      </c>
      <c r="I19" s="96">
        <f t="shared" ref="I19:I28" si="5">C19+E19+G19</f>
        <v>2.2002314814814818E-2</v>
      </c>
      <c r="J19" s="98">
        <f t="shared" ref="J19" si="6">I19/$I$30</f>
        <v>2.5913304252998908E-2</v>
      </c>
    </row>
    <row r="20" spans="2:10" x14ac:dyDescent="0.25">
      <c r="B20" s="8" t="s">
        <v>14</v>
      </c>
      <c r="C20" s="96">
        <v>1.8449074074074073E-2</v>
      </c>
      <c r="D20" s="97">
        <f t="shared" si="0"/>
        <v>3.5210178701597025E-2</v>
      </c>
      <c r="E20" s="96">
        <v>5.115740740740741E-3</v>
      </c>
      <c r="F20" s="97">
        <f t="shared" si="3"/>
        <v>3.7610619469026552E-2</v>
      </c>
      <c r="G20" s="96">
        <v>7.6851851851851847E-3</v>
      </c>
      <c r="H20" s="97">
        <f t="shared" si="1"/>
        <v>4.0643937075350425E-2</v>
      </c>
      <c r="I20" s="96">
        <f t="shared" si="5"/>
        <v>3.1249999999999997E-2</v>
      </c>
      <c r="J20" s="98">
        <f t="shared" si="4"/>
        <v>3.6804798255179925E-2</v>
      </c>
    </row>
    <row r="21" spans="2:10" x14ac:dyDescent="0.25">
      <c r="B21" s="8" t="s">
        <v>11</v>
      </c>
      <c r="C21" s="96">
        <v>2.2812499999999993E-2</v>
      </c>
      <c r="D21" s="97">
        <f t="shared" si="0"/>
        <v>4.353780565925202E-2</v>
      </c>
      <c r="E21" s="96">
        <v>9.1898148148148156E-3</v>
      </c>
      <c r="F21" s="97">
        <f t="shared" si="3"/>
        <v>6.7562968005445895E-2</v>
      </c>
      <c r="G21" s="96">
        <v>1.3622685185185189E-2</v>
      </c>
      <c r="H21" s="97">
        <f t="shared" si="1"/>
        <v>7.2045051110975103E-2</v>
      </c>
      <c r="I21" s="96">
        <f t="shared" si="5"/>
        <v>4.5624999999999999E-2</v>
      </c>
      <c r="J21" s="98">
        <f t="shared" si="4"/>
        <v>5.3735005452562698E-2</v>
      </c>
    </row>
    <row r="22" spans="2:10" x14ac:dyDescent="0.25">
      <c r="B22" s="8" t="s">
        <v>15</v>
      </c>
      <c r="C22" s="96">
        <v>1.3310185185185182E-2</v>
      </c>
      <c r="D22" s="97">
        <f t="shared" si="0"/>
        <v>2.5402575600273886E-2</v>
      </c>
      <c r="E22" s="96">
        <v>2.9629629629629628E-3</v>
      </c>
      <c r="F22" s="97">
        <f t="shared" si="3"/>
        <v>2.1783526208304968E-2</v>
      </c>
      <c r="G22" s="96">
        <v>5.2662037037037044E-3</v>
      </c>
      <c r="H22" s="97">
        <f t="shared" si="1"/>
        <v>2.7850890616392242E-2</v>
      </c>
      <c r="I22" s="96">
        <f t="shared" si="5"/>
        <v>2.1539351851851848E-2</v>
      </c>
      <c r="J22" s="98">
        <f t="shared" si="4"/>
        <v>2.5368047982551791E-2</v>
      </c>
    </row>
    <row r="23" spans="2:10" x14ac:dyDescent="0.25">
      <c r="B23" s="8" t="s">
        <v>28</v>
      </c>
      <c r="C23" s="96">
        <v>5.2349537037037014E-2</v>
      </c>
      <c r="D23" s="97">
        <f t="shared" si="0"/>
        <v>9.9909434295685884E-2</v>
      </c>
      <c r="E23" s="96">
        <v>1.0659722222222221E-2</v>
      </c>
      <c r="F23" s="97">
        <f t="shared" si="3"/>
        <v>7.8369639210347175E-2</v>
      </c>
      <c r="G23" s="96">
        <v>4.1099537037037059E-2</v>
      </c>
      <c r="H23" s="97">
        <f t="shared" si="1"/>
        <v>0.21735936830507449</v>
      </c>
      <c r="I23" s="96">
        <f t="shared" si="5"/>
        <v>0.1041087962962963</v>
      </c>
      <c r="J23" s="98">
        <f t="shared" si="4"/>
        <v>0.12261450381679387</v>
      </c>
    </row>
    <row r="24" spans="2:10" x14ac:dyDescent="0.25">
      <c r="B24" s="8" t="s">
        <v>12</v>
      </c>
      <c r="C24" s="96">
        <v>1.5219907407407409E-2</v>
      </c>
      <c r="D24" s="97">
        <f t="shared" si="0"/>
        <v>2.9047292969008848E-2</v>
      </c>
      <c r="E24" s="96">
        <v>4.6064814814814814E-3</v>
      </c>
      <c r="F24" s="97">
        <f t="shared" si="3"/>
        <v>3.386657590197413E-2</v>
      </c>
      <c r="G24" s="96">
        <v>9.8495370370370386E-3</v>
      </c>
      <c r="H24" s="97">
        <f t="shared" si="1"/>
        <v>5.2090347064944607E-2</v>
      </c>
      <c r="I24" s="96">
        <f t="shared" si="5"/>
        <v>2.9675925925925929E-2</v>
      </c>
      <c r="J24" s="98">
        <f t="shared" si="4"/>
        <v>3.4950926935659758E-2</v>
      </c>
    </row>
    <row r="25" spans="2:10" x14ac:dyDescent="0.25">
      <c r="B25" s="8" t="s">
        <v>5</v>
      </c>
      <c r="C25" s="96">
        <v>1.4305555555555554E-2</v>
      </c>
      <c r="D25" s="97">
        <f t="shared" si="0"/>
        <v>2.7302246471250895E-2</v>
      </c>
      <c r="E25" s="96">
        <v>1.4062499999999999E-2</v>
      </c>
      <c r="F25" s="97">
        <f t="shared" si="3"/>
        <v>0.10338665759019741</v>
      </c>
      <c r="G25" s="96">
        <v>6.1805555555555555E-3</v>
      </c>
      <c r="H25" s="97">
        <f t="shared" si="1"/>
        <v>3.2686539756381222E-2</v>
      </c>
      <c r="I25" s="96">
        <f t="shared" si="5"/>
        <v>3.4548611111111106E-2</v>
      </c>
      <c r="J25" s="98">
        <f t="shared" si="4"/>
        <v>4.0689749182115584E-2</v>
      </c>
    </row>
    <row r="26" spans="2:10" x14ac:dyDescent="0.25">
      <c r="B26" s="8" t="s">
        <v>6</v>
      </c>
      <c r="C26" s="96">
        <v>2.6435185185185176E-2</v>
      </c>
      <c r="D26" s="97">
        <f t="shared" si="0"/>
        <v>5.0451724061761349E-2</v>
      </c>
      <c r="E26" s="96">
        <v>3.3333333333333322E-3</v>
      </c>
      <c r="F26" s="97">
        <f t="shared" si="3"/>
        <v>2.4506466984343084E-2</v>
      </c>
      <c r="G26" s="99">
        <v>2.7777777777777778E-4</v>
      </c>
      <c r="H26" s="97">
        <f t="shared" si="1"/>
        <v>1.4690579665789312E-3</v>
      </c>
      <c r="I26" s="96">
        <f t="shared" si="5"/>
        <v>3.0046296296296283E-2</v>
      </c>
      <c r="J26" s="98">
        <f t="shared" si="4"/>
        <v>3.5387131952017425E-2</v>
      </c>
    </row>
    <row r="27" spans="2:10" x14ac:dyDescent="0.25">
      <c r="B27" s="8" t="s">
        <v>103</v>
      </c>
      <c r="C27" s="96">
        <v>1.0798611111111111E-2</v>
      </c>
      <c r="D27" s="97">
        <f t="shared" si="0"/>
        <v>2.0609220030483079E-2</v>
      </c>
      <c r="E27" s="96">
        <v>1.9791666666666664E-3</v>
      </c>
      <c r="F27" s="97">
        <f>E27/$E$30</f>
        <v>1.4550714771953709E-2</v>
      </c>
      <c r="G27" s="99">
        <v>3.9583333333333337E-3</v>
      </c>
      <c r="H27" s="97">
        <f>G27/$G$30</f>
        <v>2.0934076023749772E-2</v>
      </c>
      <c r="I27" s="96">
        <f t="shared" si="5"/>
        <v>1.6736111111111111E-2</v>
      </c>
      <c r="J27" s="98">
        <f t="shared" si="4"/>
        <v>1.971101417666303E-2</v>
      </c>
    </row>
    <row r="28" spans="2:10" x14ac:dyDescent="0.25">
      <c r="B28" s="8" t="s">
        <v>17</v>
      </c>
      <c r="C28" s="96">
        <v>1.6030092592592592E-2</v>
      </c>
      <c r="D28" s="97">
        <f t="shared" si="0"/>
        <v>3.0593536701199426E-2</v>
      </c>
      <c r="E28" s="96">
        <v>3.8773148148148148E-3</v>
      </c>
      <c r="F28" s="97">
        <f>E28/$E$30</f>
        <v>2.8505786249149082E-2</v>
      </c>
      <c r="G28" s="99">
        <v>1.8287037037037037E-3</v>
      </c>
      <c r="H28" s="97">
        <f>G28/$G$30</f>
        <v>9.6712982799779645E-3</v>
      </c>
      <c r="I28" s="96">
        <f t="shared" si="5"/>
        <v>2.1736111111111112E-2</v>
      </c>
      <c r="J28" s="98">
        <f t="shared" si="4"/>
        <v>2.5599781897491819E-2</v>
      </c>
    </row>
    <row r="29" spans="2:10" x14ac:dyDescent="0.25">
      <c r="B29" s="8"/>
      <c r="C29" s="100"/>
      <c r="D29" s="100"/>
      <c r="E29" s="100"/>
      <c r="F29" s="100"/>
      <c r="G29" s="100"/>
      <c r="H29" s="100"/>
      <c r="I29" s="100"/>
      <c r="J29" s="101"/>
    </row>
    <row r="30" spans="2:10" x14ac:dyDescent="0.25">
      <c r="B30" s="11" t="s">
        <v>29</v>
      </c>
      <c r="C30" s="102">
        <f t="shared" ref="C30:J30" si="7">SUM(C7:C28)</f>
        <v>0.52396990740740768</v>
      </c>
      <c r="D30" s="103">
        <f t="shared" si="7"/>
        <v>1</v>
      </c>
      <c r="E30" s="102">
        <f>SUM(E7:E28)</f>
        <v>0.13601851851851851</v>
      </c>
      <c r="F30" s="103">
        <f t="shared" si="7"/>
        <v>1</v>
      </c>
      <c r="G30" s="102">
        <f>SUM(G7:G28)</f>
        <v>0.18908564814814816</v>
      </c>
      <c r="H30" s="103">
        <f>SUM(H7:H28)</f>
        <v>1.0000000000000002</v>
      </c>
      <c r="I30" s="102">
        <f>SUM(I7:I28)</f>
        <v>0.8490740740740742</v>
      </c>
      <c r="J30" s="104">
        <f t="shared" si="7"/>
        <v>0.99999999999999978</v>
      </c>
    </row>
    <row r="31" spans="2:10" x14ac:dyDescent="0.25">
      <c r="B31" s="12"/>
      <c r="C31" s="13"/>
      <c r="D31" s="14"/>
      <c r="E31" s="13"/>
      <c r="F31" s="14"/>
      <c r="G31" s="13"/>
      <c r="H31" s="14"/>
      <c r="I31" s="13"/>
      <c r="J31" s="15"/>
    </row>
    <row r="32" spans="2:10" ht="66" customHeight="1" thickBot="1" x14ac:dyDescent="0.3">
      <c r="B32" s="152" t="s">
        <v>30</v>
      </c>
      <c r="C32" s="153"/>
      <c r="D32" s="153"/>
      <c r="E32" s="153"/>
      <c r="F32" s="153"/>
      <c r="G32" s="153"/>
      <c r="H32" s="153"/>
      <c r="I32" s="153"/>
      <c r="J32" s="154"/>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87</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7.3842592592592588E-3</v>
      </c>
      <c r="D7" s="97">
        <f>C7/$C$30</f>
        <v>3.0337612933903951E-2</v>
      </c>
      <c r="E7" s="99"/>
      <c r="F7" s="97"/>
      <c r="G7" s="99">
        <f>C7+E7</f>
        <v>7.3842592592592588E-3</v>
      </c>
      <c r="H7" s="98">
        <f>G7/$G$30</f>
        <v>2.9010549290651149E-2</v>
      </c>
    </row>
    <row r="8" spans="2:8" s="1" customFormat="1" x14ac:dyDescent="0.25">
      <c r="B8" s="8" t="s">
        <v>13</v>
      </c>
      <c r="C8" s="99">
        <v>2.4652777777777776E-3</v>
      </c>
      <c r="D8" s="97">
        <f t="shared" ref="D8:D28" si="0">C8/$C$30</f>
        <v>1.0128388017118403E-2</v>
      </c>
      <c r="E8" s="99"/>
      <c r="F8" s="97"/>
      <c r="G8" s="99">
        <f t="shared" ref="G8:G28" si="1">C8+E8</f>
        <v>2.4652777777777776E-3</v>
      </c>
      <c r="H8" s="98">
        <f t="shared" ref="H8:H28" si="2">G8/$G$30</f>
        <v>9.6853401236813384E-3</v>
      </c>
    </row>
    <row r="9" spans="2:8" s="1" customFormat="1" x14ac:dyDescent="0.25">
      <c r="B9" s="8" t="s">
        <v>0</v>
      </c>
      <c r="C9" s="99">
        <v>2.3379629629629625E-2</v>
      </c>
      <c r="D9" s="97">
        <f t="shared" si="0"/>
        <v>9.6053257251545412E-2</v>
      </c>
      <c r="E9" s="99">
        <v>6.1921296296296299E-3</v>
      </c>
      <c r="F9" s="97">
        <f t="shared" ref="F9:F16" si="3">E9/$E$30</f>
        <v>0.55613305613305619</v>
      </c>
      <c r="G9" s="99">
        <f t="shared" si="1"/>
        <v>2.9571759259259256E-2</v>
      </c>
      <c r="H9" s="98">
        <f t="shared" si="2"/>
        <v>0.11617861040378319</v>
      </c>
    </row>
    <row r="10" spans="2:8" s="1" customFormat="1" x14ac:dyDescent="0.25">
      <c r="B10" s="8" t="s">
        <v>8</v>
      </c>
      <c r="C10" s="99">
        <v>2.3495370370370371E-3</v>
      </c>
      <c r="D10" s="97">
        <f t="shared" si="0"/>
        <v>9.6528768426058023E-3</v>
      </c>
      <c r="E10" s="99"/>
      <c r="F10" s="97"/>
      <c r="G10" s="99">
        <f t="shared" si="1"/>
        <v>2.3495370370370371E-3</v>
      </c>
      <c r="H10" s="98">
        <f t="shared" si="2"/>
        <v>9.2306293197526382E-3</v>
      </c>
    </row>
    <row r="11" spans="2:8" s="1" customFormat="1" x14ac:dyDescent="0.25">
      <c r="B11" s="8" t="s">
        <v>26</v>
      </c>
      <c r="C11" s="99">
        <v>4.6296296296296298E-4</v>
      </c>
      <c r="D11" s="97">
        <f t="shared" si="0"/>
        <v>1.9020446980504045E-3</v>
      </c>
      <c r="E11" s="99"/>
      <c r="F11" s="97"/>
      <c r="G11" s="99">
        <f t="shared" si="1"/>
        <v>4.6296296296296298E-4</v>
      </c>
      <c r="H11" s="98">
        <f t="shared" si="2"/>
        <v>1.8188432157148057E-3</v>
      </c>
    </row>
    <row r="12" spans="2:8" s="1" customFormat="1" x14ac:dyDescent="0.25">
      <c r="B12" s="8" t="s">
        <v>3</v>
      </c>
      <c r="C12" s="99">
        <v>1.0717592592592586E-2</v>
      </c>
      <c r="D12" s="97">
        <f t="shared" si="0"/>
        <v>4.4032334759866835E-2</v>
      </c>
      <c r="E12" s="99">
        <v>1.4236111111111112E-3</v>
      </c>
      <c r="F12" s="97">
        <f t="shared" si="3"/>
        <v>0.12785862785862787</v>
      </c>
      <c r="G12" s="99">
        <f t="shared" si="1"/>
        <v>1.2141203703703697E-2</v>
      </c>
      <c r="H12" s="98">
        <f t="shared" si="2"/>
        <v>4.769916333212075E-2</v>
      </c>
    </row>
    <row r="13" spans="2:8" s="1" customFormat="1" x14ac:dyDescent="0.25">
      <c r="B13" s="8" t="s">
        <v>7</v>
      </c>
      <c r="C13" s="99">
        <v>1.9212962962962964E-3</v>
      </c>
      <c r="D13" s="97">
        <f t="shared" si="0"/>
        <v>7.8934854969091792E-3</v>
      </c>
      <c r="E13" s="99">
        <v>5.6712962962962967E-4</v>
      </c>
      <c r="F13" s="97">
        <f t="shared" si="3"/>
        <v>5.0935550935550938E-2</v>
      </c>
      <c r="G13" s="99">
        <f t="shared" si="1"/>
        <v>2.488425925925926E-3</v>
      </c>
      <c r="H13" s="98">
        <f t="shared" si="2"/>
        <v>9.7762822844670808E-3</v>
      </c>
    </row>
    <row r="14" spans="2:8" s="1" customFormat="1" x14ac:dyDescent="0.25">
      <c r="B14" s="8" t="s">
        <v>2</v>
      </c>
      <c r="C14" s="99">
        <v>4.5717592592592581E-3</v>
      </c>
      <c r="D14" s="97">
        <f t="shared" si="0"/>
        <v>1.8782691393247737E-2</v>
      </c>
      <c r="E14" s="99"/>
      <c r="F14" s="97"/>
      <c r="G14" s="99">
        <f t="shared" si="1"/>
        <v>4.5717592592592581E-3</v>
      </c>
      <c r="H14" s="98">
        <f t="shared" si="2"/>
        <v>1.79610767551837E-2</v>
      </c>
    </row>
    <row r="15" spans="2:8" s="1" customFormat="1" x14ac:dyDescent="0.25">
      <c r="B15" s="8" t="s">
        <v>9</v>
      </c>
      <c r="C15" s="99">
        <v>4.9305555555555552E-3</v>
      </c>
      <c r="D15" s="97">
        <f t="shared" si="0"/>
        <v>2.0256776034236805E-2</v>
      </c>
      <c r="E15" s="99">
        <v>4.0509259259259258E-4</v>
      </c>
      <c r="F15" s="97">
        <f t="shared" si="3"/>
        <v>3.6382536382536385E-2</v>
      </c>
      <c r="G15" s="99">
        <f t="shared" si="1"/>
        <v>5.3356481481481475E-3</v>
      </c>
      <c r="H15" s="98">
        <f t="shared" si="2"/>
        <v>2.0962168061113132E-2</v>
      </c>
    </row>
    <row r="16" spans="2:8" s="1" customFormat="1" x14ac:dyDescent="0.25">
      <c r="B16" s="8" t="s">
        <v>1</v>
      </c>
      <c r="C16" s="99">
        <v>8.7384259259259203E-3</v>
      </c>
      <c r="D16" s="97">
        <f t="shared" si="0"/>
        <v>3.5901093675701358E-2</v>
      </c>
      <c r="E16" s="99">
        <v>1.0532407407407407E-3</v>
      </c>
      <c r="F16" s="97">
        <f t="shared" si="3"/>
        <v>9.4594594594594586E-2</v>
      </c>
      <c r="G16" s="99">
        <f t="shared" si="1"/>
        <v>9.7916666666666603E-3</v>
      </c>
      <c r="H16" s="98">
        <f t="shared" si="2"/>
        <v>3.8468534012368112E-2</v>
      </c>
    </row>
    <row r="17" spans="2:8" s="1" customFormat="1" x14ac:dyDescent="0.25">
      <c r="B17" s="8" t="s">
        <v>27</v>
      </c>
      <c r="C17" s="99">
        <v>8.9120370370370373E-4</v>
      </c>
      <c r="D17" s="97">
        <f t="shared" si="0"/>
        <v>3.6614360437470287E-3</v>
      </c>
      <c r="E17" s="99"/>
      <c r="F17" s="97"/>
      <c r="G17" s="99">
        <f t="shared" si="1"/>
        <v>8.9120370370370373E-4</v>
      </c>
      <c r="H17" s="98">
        <f t="shared" si="2"/>
        <v>3.5012731902510008E-3</v>
      </c>
    </row>
    <row r="18" spans="2:8" s="1" customFormat="1" x14ac:dyDescent="0.25">
      <c r="B18" s="8" t="s">
        <v>16</v>
      </c>
      <c r="C18" s="99">
        <v>5.1273148148148146E-3</v>
      </c>
      <c r="D18" s="97">
        <f t="shared" si="0"/>
        <v>2.1065145030908228E-2</v>
      </c>
      <c r="E18" s="99"/>
      <c r="F18" s="97"/>
      <c r="G18" s="99">
        <f t="shared" si="1"/>
        <v>5.1273148148148146E-3</v>
      </c>
      <c r="H18" s="98">
        <f t="shared" si="2"/>
        <v>2.014368861404147E-2</v>
      </c>
    </row>
    <row r="19" spans="2:8" s="1" customFormat="1" x14ac:dyDescent="0.25">
      <c r="B19" s="8" t="s">
        <v>4</v>
      </c>
      <c r="C19" s="99">
        <v>1.210648148148148E-2</v>
      </c>
      <c r="D19" s="97">
        <f t="shared" si="0"/>
        <v>4.9738468854018072E-2</v>
      </c>
      <c r="E19" s="99"/>
      <c r="F19" s="97"/>
      <c r="G19" s="99">
        <f t="shared" si="1"/>
        <v>1.210648148148148E-2</v>
      </c>
      <c r="H19" s="98">
        <f t="shared" si="2"/>
        <v>4.7562750090942164E-2</v>
      </c>
    </row>
    <row r="20" spans="2:8" s="1" customFormat="1" x14ac:dyDescent="0.25">
      <c r="B20" s="8" t="s">
        <v>14</v>
      </c>
      <c r="C20" s="99">
        <v>6.9444444444444436E-4</v>
      </c>
      <c r="D20" s="97">
        <f t="shared" si="0"/>
        <v>2.8530670470756064E-3</v>
      </c>
      <c r="E20" s="99">
        <v>2.199074074074074E-4</v>
      </c>
      <c r="F20" s="97">
        <f t="shared" ref="F20:F21" si="4">E20/$E$30</f>
        <v>1.9750519750519752E-2</v>
      </c>
      <c r="G20" s="99">
        <f t="shared" si="1"/>
        <v>9.1435185185185174E-4</v>
      </c>
      <c r="H20" s="98">
        <f t="shared" si="2"/>
        <v>3.5922153510367406E-3</v>
      </c>
    </row>
    <row r="21" spans="2:8" s="1" customFormat="1" x14ac:dyDescent="0.25">
      <c r="B21" s="8" t="s">
        <v>11</v>
      </c>
      <c r="C21" s="99">
        <v>3.8194444444444443E-3</v>
      </c>
      <c r="D21" s="97">
        <f t="shared" si="0"/>
        <v>1.5691868758915838E-2</v>
      </c>
      <c r="E21" s="99">
        <v>1.1805555555555556E-3</v>
      </c>
      <c r="F21" s="97">
        <f t="shared" si="4"/>
        <v>0.10602910602910603</v>
      </c>
      <c r="G21" s="99">
        <f t="shared" si="1"/>
        <v>5.0000000000000001E-3</v>
      </c>
      <c r="H21" s="98">
        <f t="shared" si="2"/>
        <v>1.9643506729719901E-2</v>
      </c>
    </row>
    <row r="22" spans="2:8" s="1" customFormat="1" x14ac:dyDescent="0.25">
      <c r="B22" s="8" t="s">
        <v>15</v>
      </c>
      <c r="C22" s="99">
        <v>1.0532407407407409E-3</v>
      </c>
      <c r="D22" s="97">
        <f t="shared" si="0"/>
        <v>4.3271516880646708E-3</v>
      </c>
      <c r="E22" s="99"/>
      <c r="F22" s="97"/>
      <c r="G22" s="99">
        <f t="shared" si="1"/>
        <v>1.0532407407407409E-3</v>
      </c>
      <c r="H22" s="98">
        <f t="shared" si="2"/>
        <v>4.1378683157511833E-3</v>
      </c>
    </row>
    <row r="23" spans="2:8" s="1" customFormat="1" x14ac:dyDescent="0.25">
      <c r="B23" s="8" t="s">
        <v>92</v>
      </c>
      <c r="C23" s="99">
        <v>2.9861111111111108E-3</v>
      </c>
      <c r="D23" s="97">
        <f t="shared" si="0"/>
        <v>1.2268188302425107E-2</v>
      </c>
      <c r="E23" s="99"/>
      <c r="F23" s="97"/>
      <c r="G23" s="99">
        <f t="shared" si="1"/>
        <v>2.9861111111111108E-3</v>
      </c>
      <c r="H23" s="98">
        <f t="shared" si="2"/>
        <v>1.1731538741360495E-2</v>
      </c>
    </row>
    <row r="24" spans="2:8" s="1" customFormat="1" x14ac:dyDescent="0.25">
      <c r="B24" s="8" t="s">
        <v>12</v>
      </c>
      <c r="C24" s="99">
        <v>1.1574074074074073E-3</v>
      </c>
      <c r="D24" s="97">
        <f t="shared" si="0"/>
        <v>4.7551117451260106E-3</v>
      </c>
      <c r="E24" s="99"/>
      <c r="F24" s="97"/>
      <c r="G24" s="99">
        <f t="shared" si="1"/>
        <v>1.1574074074074073E-3</v>
      </c>
      <c r="H24" s="98">
        <f t="shared" si="2"/>
        <v>4.547108039287014E-3</v>
      </c>
    </row>
    <row r="25" spans="2:8" s="1" customFormat="1" x14ac:dyDescent="0.25">
      <c r="B25" s="8" t="s">
        <v>5</v>
      </c>
      <c r="C25" s="99">
        <v>1.701388888888889E-3</v>
      </c>
      <c r="D25" s="97">
        <f t="shared" si="0"/>
        <v>6.9900142653352365E-3</v>
      </c>
      <c r="E25" s="99"/>
      <c r="F25" s="97"/>
      <c r="G25" s="99">
        <f t="shared" si="1"/>
        <v>1.701388888888889E-3</v>
      </c>
      <c r="H25" s="98">
        <f t="shared" si="2"/>
        <v>6.6842488177519107E-3</v>
      </c>
    </row>
    <row r="26" spans="2:8" s="1" customFormat="1" x14ac:dyDescent="0.25">
      <c r="B26" s="8" t="s">
        <v>6</v>
      </c>
      <c r="C26" s="99">
        <v>0.10435185185185183</v>
      </c>
      <c r="D26" s="97">
        <f t="shared" si="0"/>
        <v>0.4287208749405611</v>
      </c>
      <c r="E26" s="99"/>
      <c r="F26" s="97"/>
      <c r="G26" s="99">
        <f t="shared" si="1"/>
        <v>0.10435185185185183</v>
      </c>
      <c r="H26" s="98">
        <f t="shared" si="2"/>
        <v>0.4099672608221171</v>
      </c>
    </row>
    <row r="27" spans="2:8" s="1" customFormat="1" x14ac:dyDescent="0.25">
      <c r="B27" s="8" t="s">
        <v>103</v>
      </c>
      <c r="C27" s="99">
        <v>4.2037037037037012E-2</v>
      </c>
      <c r="D27" s="97">
        <f t="shared" si="0"/>
        <v>0.17270565858297662</v>
      </c>
      <c r="E27" s="99"/>
      <c r="F27" s="97"/>
      <c r="G27" s="99">
        <f t="shared" si="1"/>
        <v>4.2037037037037012E-2</v>
      </c>
      <c r="H27" s="98">
        <f t="shared" si="2"/>
        <v>0.16515096398690424</v>
      </c>
    </row>
    <row r="28" spans="2:8" s="1" customFormat="1" x14ac:dyDescent="0.25">
      <c r="B28" s="36" t="s">
        <v>17</v>
      </c>
      <c r="C28" s="109">
        <v>5.5555555555555556E-4</v>
      </c>
      <c r="D28" s="97">
        <f t="shared" si="0"/>
        <v>2.2824536376604854E-3</v>
      </c>
      <c r="E28" s="109">
        <v>9.2592592592592588E-5</v>
      </c>
      <c r="F28" s="97">
        <f t="shared" ref="F28" si="5">E28/$E$30</f>
        <v>8.3160083160083165E-3</v>
      </c>
      <c r="G28" s="99">
        <f t="shared" si="1"/>
        <v>6.4814814814814813E-4</v>
      </c>
      <c r="H28" s="98">
        <f t="shared" si="2"/>
        <v>2.5463805020007279E-3</v>
      </c>
    </row>
    <row r="29" spans="2:8" s="1" customFormat="1" x14ac:dyDescent="0.25">
      <c r="B29" s="8"/>
      <c r="C29" s="100"/>
      <c r="D29" s="111"/>
      <c r="E29" s="100"/>
      <c r="F29" s="100"/>
      <c r="G29" s="100"/>
      <c r="H29" s="101"/>
    </row>
    <row r="30" spans="2:8" s="1" customFormat="1" x14ac:dyDescent="0.25">
      <c r="B30" s="37" t="s">
        <v>29</v>
      </c>
      <c r="C30" s="112">
        <f t="shared" ref="C30:H30" si="6">SUM(C7:C28)</f>
        <v>0.24340277777777775</v>
      </c>
      <c r="D30" s="113">
        <f t="shared" si="6"/>
        <v>0.99999999999999989</v>
      </c>
      <c r="E30" s="112">
        <f t="shared" si="6"/>
        <v>1.1134259259259259E-2</v>
      </c>
      <c r="F30" s="113">
        <f>SUM(F7:F28)</f>
        <v>1.0000000000000002</v>
      </c>
      <c r="G30" s="112">
        <f>SUM(G7:G28)</f>
        <v>0.25453703703703701</v>
      </c>
      <c r="H30" s="116">
        <f t="shared" si="6"/>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88</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1.4513888888888885E-2</v>
      </c>
      <c r="D7" s="97">
        <f>C7/$C$30</f>
        <v>1.7523756288429285E-2</v>
      </c>
      <c r="E7" s="99">
        <v>1.2152777777777778E-3</v>
      </c>
      <c r="F7" s="97"/>
      <c r="G7" s="99">
        <f>E7+C7</f>
        <v>1.5729166666666662E-2</v>
      </c>
      <c r="H7" s="98">
        <f>G7/$G$30</f>
        <v>1.5229962345346952E-2</v>
      </c>
    </row>
    <row r="8" spans="2:8" s="1" customFormat="1" x14ac:dyDescent="0.25">
      <c r="B8" s="8" t="s">
        <v>13</v>
      </c>
      <c r="C8" s="99">
        <v>1.4074074074074072E-2</v>
      </c>
      <c r="D8" s="97">
        <f t="shared" ref="D8:D27" si="0">C8/$C$30</f>
        <v>1.6992733370598097E-2</v>
      </c>
      <c r="E8" s="99">
        <v>8.3333333333333328E-4</v>
      </c>
      <c r="F8" s="97">
        <f t="shared" ref="F8:F28" si="1">E8/$E$30</f>
        <v>4.074241738343142E-3</v>
      </c>
      <c r="G8" s="99">
        <f t="shared" ref="G8:G28" si="2">E8+C8</f>
        <v>1.4907407407407406E-2</v>
      </c>
      <c r="H8" s="98">
        <f t="shared" ref="H8:H28" si="3">G8/$G$30</f>
        <v>1.443428366505289E-2</v>
      </c>
    </row>
    <row r="9" spans="2:8" s="1" customFormat="1" x14ac:dyDescent="0.25">
      <c r="B9" s="8" t="s">
        <v>0</v>
      </c>
      <c r="C9" s="99">
        <v>7.207175925925928E-2</v>
      </c>
      <c r="D9" s="97">
        <f t="shared" si="0"/>
        <v>8.7017887087758539E-2</v>
      </c>
      <c r="E9" s="99">
        <v>1.5856481481481478E-2</v>
      </c>
      <c r="F9" s="97">
        <f t="shared" si="1"/>
        <v>7.7523766410140332E-2</v>
      </c>
      <c r="G9" s="99">
        <f t="shared" si="2"/>
        <v>8.7928240740740765E-2</v>
      </c>
      <c r="H9" s="98">
        <f t="shared" si="3"/>
        <v>8.5137618791464947E-2</v>
      </c>
    </row>
    <row r="10" spans="2:8" s="1" customFormat="1" x14ac:dyDescent="0.25">
      <c r="B10" s="8" t="s">
        <v>8</v>
      </c>
      <c r="C10" s="99">
        <v>2.4780092592592593E-2</v>
      </c>
      <c r="D10" s="97">
        <f t="shared" si="0"/>
        <v>2.9918949133594185E-2</v>
      </c>
      <c r="E10" s="99">
        <v>2.8472222222222219E-3</v>
      </c>
      <c r="F10" s="97">
        <f t="shared" si="1"/>
        <v>1.3920325939339067E-2</v>
      </c>
      <c r="G10" s="99">
        <f t="shared" si="2"/>
        <v>2.7627314814814816E-2</v>
      </c>
      <c r="H10" s="98">
        <f t="shared" si="3"/>
        <v>2.6750493096646937E-2</v>
      </c>
    </row>
    <row r="11" spans="2:8" s="1" customFormat="1" x14ac:dyDescent="0.25">
      <c r="B11" s="8" t="s">
        <v>26</v>
      </c>
      <c r="C11" s="99">
        <v>8.7500000000000008E-3</v>
      </c>
      <c r="D11" s="97">
        <f t="shared" si="0"/>
        <v>1.0564561207378424E-2</v>
      </c>
      <c r="E11" s="99">
        <v>7.2569444444444426E-3</v>
      </c>
      <c r="F11" s="97">
        <f t="shared" si="1"/>
        <v>3.5479855138071517E-2</v>
      </c>
      <c r="G11" s="99">
        <f t="shared" si="2"/>
        <v>1.6006944444444442E-2</v>
      </c>
      <c r="H11" s="98">
        <f t="shared" si="3"/>
        <v>1.5498924152770301E-2</v>
      </c>
    </row>
    <row r="12" spans="2:8" s="1" customFormat="1" x14ac:dyDescent="0.25">
      <c r="B12" s="8" t="s">
        <v>3</v>
      </c>
      <c r="C12" s="99">
        <v>3.6319444444444439E-2</v>
      </c>
      <c r="D12" s="97">
        <f t="shared" si="0"/>
        <v>4.3851313583007256E-2</v>
      </c>
      <c r="E12" s="99">
        <v>1.0648148148148148E-2</v>
      </c>
      <c r="F12" s="97">
        <f t="shared" si="1"/>
        <v>5.2059755545495703E-2</v>
      </c>
      <c r="G12" s="99">
        <f t="shared" si="2"/>
        <v>4.6967592592592589E-2</v>
      </c>
      <c r="H12" s="98">
        <f t="shared" si="3"/>
        <v>4.5476958938497389E-2</v>
      </c>
    </row>
    <row r="13" spans="2:8" s="1" customFormat="1" x14ac:dyDescent="0.25">
      <c r="B13" s="8" t="s">
        <v>7</v>
      </c>
      <c r="C13" s="99">
        <v>2.5393518518518524E-2</v>
      </c>
      <c r="D13" s="97">
        <f t="shared" si="0"/>
        <v>3.0659586361095587E-2</v>
      </c>
      <c r="E13" s="99">
        <v>1.8668981481481481E-2</v>
      </c>
      <c r="F13" s="97">
        <f t="shared" si="1"/>
        <v>9.1274332277048439E-2</v>
      </c>
      <c r="G13" s="99">
        <f t="shared" si="2"/>
        <v>4.4062500000000004E-2</v>
      </c>
      <c r="H13" s="98">
        <f t="shared" si="3"/>
        <v>4.2664066702528237E-2</v>
      </c>
    </row>
    <row r="14" spans="2:8" s="1" customFormat="1" x14ac:dyDescent="0.25">
      <c r="B14" s="8" t="s">
        <v>2</v>
      </c>
      <c r="C14" s="99">
        <v>3.8819444444444462E-2</v>
      </c>
      <c r="D14" s="97">
        <f t="shared" si="0"/>
        <v>4.6869759642258257E-2</v>
      </c>
      <c r="E14" s="99">
        <v>6.2500000000000012E-3</v>
      </c>
      <c r="F14" s="97">
        <f t="shared" si="1"/>
        <v>3.0556813037573571E-2</v>
      </c>
      <c r="G14" s="99">
        <f t="shared" si="2"/>
        <v>4.5069444444444461E-2</v>
      </c>
      <c r="H14" s="98">
        <f t="shared" si="3"/>
        <v>4.3639053254437878E-2</v>
      </c>
    </row>
    <row r="15" spans="2:8" s="1" customFormat="1" x14ac:dyDescent="0.25">
      <c r="B15" s="8" t="s">
        <v>9</v>
      </c>
      <c r="C15" s="99">
        <v>4.4340277777777756E-2</v>
      </c>
      <c r="D15" s="97">
        <f t="shared" si="0"/>
        <v>5.3535494689770792E-2</v>
      </c>
      <c r="E15" s="99">
        <v>7.0717592592592594E-3</v>
      </c>
      <c r="F15" s="97">
        <f t="shared" si="1"/>
        <v>3.4574468085106384E-2</v>
      </c>
      <c r="G15" s="99">
        <f t="shared" si="2"/>
        <v>5.1412037037037013E-2</v>
      </c>
      <c r="H15" s="98">
        <f t="shared" si="3"/>
        <v>4.9780347857270903E-2</v>
      </c>
    </row>
    <row r="16" spans="2:8" s="1" customFormat="1" x14ac:dyDescent="0.25">
      <c r="B16" s="8" t="s">
        <v>1</v>
      </c>
      <c r="C16" s="99">
        <v>1.681712962962963E-2</v>
      </c>
      <c r="D16" s="97">
        <f t="shared" si="0"/>
        <v>2.0304639463387366E-2</v>
      </c>
      <c r="E16" s="99">
        <v>9.120370370370369E-3</v>
      </c>
      <c r="F16" s="97">
        <f t="shared" si="1"/>
        <v>4.4590312358533273E-2</v>
      </c>
      <c r="G16" s="99">
        <f t="shared" si="2"/>
        <v>2.5937499999999999E-2</v>
      </c>
      <c r="H16" s="98">
        <f t="shared" si="3"/>
        <v>2.5114308768154917E-2</v>
      </c>
    </row>
    <row r="17" spans="2:8" s="1" customFormat="1" x14ac:dyDescent="0.25">
      <c r="B17" s="8" t="s">
        <v>27</v>
      </c>
      <c r="C17" s="99">
        <v>1.4710648148148145E-2</v>
      </c>
      <c r="D17" s="97">
        <f t="shared" si="0"/>
        <v>1.7761319172722185E-2</v>
      </c>
      <c r="E17" s="99">
        <v>1.447916666666667E-2</v>
      </c>
      <c r="F17" s="97">
        <f t="shared" si="1"/>
        <v>7.0789950203712107E-2</v>
      </c>
      <c r="G17" s="99">
        <f t="shared" si="2"/>
        <v>2.9189814814814814E-2</v>
      </c>
      <c r="H17" s="98">
        <f t="shared" si="3"/>
        <v>2.8263403263403257E-2</v>
      </c>
    </row>
    <row r="18" spans="2:8" s="1" customFormat="1" x14ac:dyDescent="0.25">
      <c r="B18" s="8" t="s">
        <v>16</v>
      </c>
      <c r="C18" s="99">
        <v>7.6967592592592582E-3</v>
      </c>
      <c r="D18" s="97">
        <f t="shared" si="0"/>
        <v>9.292901062045833E-3</v>
      </c>
      <c r="E18" s="99">
        <v>2.5231481481481481E-3</v>
      </c>
      <c r="F18" s="97">
        <f t="shared" si="1"/>
        <v>1.2335898596650069E-2</v>
      </c>
      <c r="G18" s="99">
        <f t="shared" si="2"/>
        <v>1.0219907407407407E-2</v>
      </c>
      <c r="H18" s="98">
        <f t="shared" si="3"/>
        <v>9.8955531647839309E-3</v>
      </c>
    </row>
    <row r="19" spans="2:8" s="1" customFormat="1" x14ac:dyDescent="0.25">
      <c r="B19" s="8" t="s">
        <v>4</v>
      </c>
      <c r="C19" s="99">
        <v>3.8819444444444427E-2</v>
      </c>
      <c r="D19" s="97">
        <f t="shared" si="0"/>
        <v>4.6869759642258216E-2</v>
      </c>
      <c r="E19" s="99">
        <v>6.0995370370370361E-3</v>
      </c>
      <c r="F19" s="97">
        <f t="shared" si="1"/>
        <v>2.9821186057039383E-2</v>
      </c>
      <c r="G19" s="99">
        <f t="shared" si="2"/>
        <v>4.4918981481481463E-2</v>
      </c>
      <c r="H19" s="98">
        <f t="shared" si="3"/>
        <v>4.3493365608750195E-2</v>
      </c>
    </row>
    <row r="20" spans="2:8" s="1" customFormat="1" x14ac:dyDescent="0.25">
      <c r="B20" s="8" t="s">
        <v>14</v>
      </c>
      <c r="C20" s="99">
        <v>1.1006944444444448E-2</v>
      </c>
      <c r="D20" s="97">
        <f t="shared" si="0"/>
        <v>1.3289547233091115E-2</v>
      </c>
      <c r="E20" s="99">
        <v>1.1655092592592592E-2</v>
      </c>
      <c r="F20" s="97">
        <f t="shared" si="1"/>
        <v>5.6982797645993663E-2</v>
      </c>
      <c r="G20" s="99">
        <f t="shared" si="2"/>
        <v>2.266203703703704E-2</v>
      </c>
      <c r="H20" s="98">
        <f t="shared" si="3"/>
        <v>2.1942800788954633E-2</v>
      </c>
    </row>
    <row r="21" spans="2:8" s="1" customFormat="1" x14ac:dyDescent="0.25">
      <c r="B21" s="8" t="s">
        <v>11</v>
      </c>
      <c r="C21" s="99">
        <v>9.9537037037037042E-3</v>
      </c>
      <c r="D21" s="97">
        <f t="shared" si="0"/>
        <v>1.2017887087758524E-2</v>
      </c>
      <c r="E21" s="99">
        <v>4.0185185185185185E-2</v>
      </c>
      <c r="F21" s="97">
        <f t="shared" si="1"/>
        <v>0.19646899049343597</v>
      </c>
      <c r="G21" s="99">
        <f t="shared" si="2"/>
        <v>5.0138888888888886E-2</v>
      </c>
      <c r="H21" s="98">
        <f t="shared" si="3"/>
        <v>4.8547606239913915E-2</v>
      </c>
    </row>
    <row r="22" spans="2:8" s="1" customFormat="1" x14ac:dyDescent="0.25">
      <c r="B22" s="8" t="s">
        <v>15</v>
      </c>
      <c r="C22" s="99">
        <v>8.9120370370370378E-3</v>
      </c>
      <c r="D22" s="97">
        <f t="shared" si="0"/>
        <v>1.0760201229737284E-2</v>
      </c>
      <c r="E22" s="99">
        <v>4.9189814814814808E-3</v>
      </c>
      <c r="F22" s="97">
        <f t="shared" si="1"/>
        <v>2.40493435943866E-2</v>
      </c>
      <c r="G22" s="99">
        <f t="shared" si="2"/>
        <v>1.3831018518518519E-2</v>
      </c>
      <c r="H22" s="98">
        <f t="shared" si="3"/>
        <v>1.3392056661287427E-2</v>
      </c>
    </row>
    <row r="23" spans="2:8" s="1" customFormat="1" x14ac:dyDescent="0.25">
      <c r="B23" s="8" t="s">
        <v>92</v>
      </c>
      <c r="C23" s="99">
        <v>7.152777777777777E-3</v>
      </c>
      <c r="D23" s="97">
        <f t="shared" si="0"/>
        <v>8.6361095584125188E-3</v>
      </c>
      <c r="E23" s="99">
        <v>5.0231481481481481E-3</v>
      </c>
      <c r="F23" s="97">
        <f t="shared" si="1"/>
        <v>2.4558623811679496E-2</v>
      </c>
      <c r="G23" s="99">
        <f t="shared" si="2"/>
        <v>1.2175925925925925E-2</v>
      </c>
      <c r="H23" s="98">
        <f t="shared" si="3"/>
        <v>1.1789492558723325E-2</v>
      </c>
    </row>
    <row r="24" spans="2:8" s="1" customFormat="1" x14ac:dyDescent="0.25">
      <c r="B24" s="8" t="s">
        <v>12</v>
      </c>
      <c r="C24" s="99">
        <v>1.5509259259259256E-3</v>
      </c>
      <c r="D24" s="97">
        <f t="shared" si="0"/>
        <v>1.8725544997205137E-3</v>
      </c>
      <c r="E24" s="99">
        <v>2.4305555555555556E-3</v>
      </c>
      <c r="F24" s="97">
        <f t="shared" si="1"/>
        <v>1.1883205070167498E-2</v>
      </c>
      <c r="G24" s="99">
        <f t="shared" si="2"/>
        <v>3.9814814814814817E-3</v>
      </c>
      <c r="H24" s="98">
        <f t="shared" si="3"/>
        <v>3.8551192397346238E-3</v>
      </c>
    </row>
    <row r="25" spans="2:8" s="1" customFormat="1" x14ac:dyDescent="0.25">
      <c r="B25" s="8" t="s">
        <v>5</v>
      </c>
      <c r="C25" s="99">
        <v>1.3009259259259259E-2</v>
      </c>
      <c r="D25" s="97">
        <f t="shared" si="0"/>
        <v>1.5707098937954161E-2</v>
      </c>
      <c r="E25" s="99">
        <v>2.8587962962962963E-3</v>
      </c>
      <c r="F25" s="97">
        <f t="shared" si="1"/>
        <v>1.397691263014939E-2</v>
      </c>
      <c r="G25" s="99">
        <f t="shared" si="2"/>
        <v>1.5868055555555555E-2</v>
      </c>
      <c r="H25" s="98">
        <f t="shared" si="3"/>
        <v>1.536444324905863E-2</v>
      </c>
    </row>
    <row r="26" spans="2:8" s="1" customFormat="1" x14ac:dyDescent="0.25">
      <c r="B26" s="8" t="s">
        <v>6</v>
      </c>
      <c r="C26" s="99">
        <v>0.34896990740740746</v>
      </c>
      <c r="D26" s="97">
        <f t="shared" si="0"/>
        <v>0.42133873672442707</v>
      </c>
      <c r="E26" s="99">
        <v>9.3402777777777789E-3</v>
      </c>
      <c r="F26" s="97">
        <f t="shared" si="1"/>
        <v>4.5665459483929388E-2</v>
      </c>
      <c r="G26" s="99">
        <f t="shared" si="2"/>
        <v>0.35831018518518526</v>
      </c>
      <c r="H26" s="98">
        <f t="shared" si="3"/>
        <v>0.34693831809216424</v>
      </c>
    </row>
    <row r="27" spans="2:8" s="1" customFormat="1" x14ac:dyDescent="0.25">
      <c r="B27" s="8" t="s">
        <v>103</v>
      </c>
      <c r="C27" s="99">
        <v>7.0578703703703768E-2</v>
      </c>
      <c r="D27" s="97">
        <f t="shared" si="0"/>
        <v>8.5215204024594815E-2</v>
      </c>
      <c r="E27" s="99">
        <v>1.7731481481481487E-2</v>
      </c>
      <c r="F27" s="97">
        <f t="shared" si="1"/>
        <v>8.6690810321412445E-2</v>
      </c>
      <c r="G27" s="99">
        <f t="shared" si="2"/>
        <v>8.8310185185185255E-2</v>
      </c>
      <c r="H27" s="98">
        <f t="shared" si="3"/>
        <v>8.5507441276672091E-2</v>
      </c>
    </row>
    <row r="28" spans="2:8" s="1" customFormat="1" x14ac:dyDescent="0.25">
      <c r="B28" s="36" t="s">
        <v>17</v>
      </c>
      <c r="C28" s="109"/>
      <c r="D28" s="97"/>
      <c r="E28" s="109">
        <v>7.5231481481481495E-3</v>
      </c>
      <c r="F28" s="97">
        <f t="shared" si="1"/>
        <v>3.6781349026708925E-2</v>
      </c>
      <c r="G28" s="99">
        <f t="shared" si="2"/>
        <v>7.5231481481481495E-3</v>
      </c>
      <c r="H28" s="98">
        <f t="shared" si="3"/>
        <v>7.2843822843822841E-3</v>
      </c>
    </row>
    <row r="29" spans="2:8" s="1" customFormat="1" x14ac:dyDescent="0.25">
      <c r="B29" s="8"/>
      <c r="C29" s="100"/>
      <c r="D29" s="111"/>
      <c r="E29" s="100"/>
      <c r="F29" s="100"/>
      <c r="G29" s="100"/>
      <c r="H29" s="101"/>
    </row>
    <row r="30" spans="2:8" s="1" customFormat="1" x14ac:dyDescent="0.25">
      <c r="B30" s="37" t="s">
        <v>29</v>
      </c>
      <c r="C30" s="112">
        <f t="shared" ref="C30:H30" si="4">SUM(C7:C28)</f>
        <v>0.82824074074074083</v>
      </c>
      <c r="D30" s="113">
        <f t="shared" si="4"/>
        <v>1</v>
      </c>
      <c r="E30" s="112">
        <f t="shared" si="4"/>
        <v>0.20453703703703702</v>
      </c>
      <c r="F30" s="113">
        <f t="shared" si="4"/>
        <v>0.99405839746491642</v>
      </c>
      <c r="G30" s="112">
        <f t="shared" si="4"/>
        <v>1.032777777777778</v>
      </c>
      <c r="H30" s="116">
        <f t="shared" si="4"/>
        <v>0.99999999999999978</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89</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7.9861111111111116E-4</v>
      </c>
      <c r="D7" s="97">
        <f t="shared" ref="D7:D28" si="0">C7/$C$30</f>
        <v>8.587429993777226E-3</v>
      </c>
      <c r="E7" s="99"/>
      <c r="F7" s="97"/>
      <c r="G7" s="99">
        <f>C7</f>
        <v>7.9861111111111116E-4</v>
      </c>
      <c r="H7" s="98">
        <f t="shared" ref="H7:H28" si="1">G7/$G$30</f>
        <v>8.587429993777226E-3</v>
      </c>
    </row>
    <row r="8" spans="2:8" s="1" customFormat="1" x14ac:dyDescent="0.25">
      <c r="B8" s="8" t="s">
        <v>13</v>
      </c>
      <c r="C8" s="99">
        <v>2.6736111111111114E-3</v>
      </c>
      <c r="D8" s="97">
        <f t="shared" si="0"/>
        <v>2.8749222153080282E-2</v>
      </c>
      <c r="E8" s="99"/>
      <c r="F8" s="97"/>
      <c r="G8" s="99">
        <f t="shared" ref="G8:G28" si="2">C8</f>
        <v>2.6736111111111114E-3</v>
      </c>
      <c r="H8" s="98">
        <f t="shared" si="1"/>
        <v>2.8749222153080282E-2</v>
      </c>
    </row>
    <row r="9" spans="2:8" s="1" customFormat="1" x14ac:dyDescent="0.25">
      <c r="B9" s="8" t="s">
        <v>0</v>
      </c>
      <c r="C9" s="99">
        <v>1.6365740740740754E-2</v>
      </c>
      <c r="D9" s="97">
        <f t="shared" si="0"/>
        <v>0.17598008711885518</v>
      </c>
      <c r="E9" s="99"/>
      <c r="F9" s="97"/>
      <c r="G9" s="99">
        <f t="shared" si="2"/>
        <v>1.6365740740740754E-2</v>
      </c>
      <c r="H9" s="98">
        <f t="shared" si="1"/>
        <v>0.17598008711885518</v>
      </c>
    </row>
    <row r="10" spans="2:8" s="1" customFormat="1" x14ac:dyDescent="0.25">
      <c r="B10" s="8" t="s">
        <v>8</v>
      </c>
      <c r="C10" s="99">
        <v>2.2916666666666671E-3</v>
      </c>
      <c r="D10" s="97">
        <f t="shared" si="0"/>
        <v>2.4642190416925957E-2</v>
      </c>
      <c r="E10" s="99"/>
      <c r="F10" s="97"/>
      <c r="G10" s="99">
        <f t="shared" si="2"/>
        <v>2.2916666666666671E-3</v>
      </c>
      <c r="H10" s="98">
        <f t="shared" si="1"/>
        <v>2.4642190416925957E-2</v>
      </c>
    </row>
    <row r="11" spans="2:8" s="1" customFormat="1" x14ac:dyDescent="0.25">
      <c r="B11" s="8" t="s">
        <v>26</v>
      </c>
      <c r="C11" s="99">
        <v>4.9768518518518521E-4</v>
      </c>
      <c r="D11" s="97">
        <f t="shared" si="0"/>
        <v>5.351586807716243E-3</v>
      </c>
      <c r="E11" s="99"/>
      <c r="F11" s="97"/>
      <c r="G11" s="99">
        <f t="shared" si="2"/>
        <v>4.9768518518518521E-4</v>
      </c>
      <c r="H11" s="98">
        <f t="shared" si="1"/>
        <v>5.351586807716243E-3</v>
      </c>
    </row>
    <row r="12" spans="2:8" s="1" customFormat="1" x14ac:dyDescent="0.25">
      <c r="B12" s="8" t="s">
        <v>3</v>
      </c>
      <c r="C12" s="99">
        <v>6.6898148148148168E-3</v>
      </c>
      <c r="D12" s="97">
        <f t="shared" si="0"/>
        <v>7.193528313627881E-2</v>
      </c>
      <c r="E12" s="99"/>
      <c r="F12" s="97"/>
      <c r="G12" s="99">
        <f t="shared" si="2"/>
        <v>6.6898148148148168E-3</v>
      </c>
      <c r="H12" s="98">
        <f t="shared" si="1"/>
        <v>7.193528313627881E-2</v>
      </c>
    </row>
    <row r="13" spans="2:8" s="1" customFormat="1" x14ac:dyDescent="0.25">
      <c r="B13" s="8" t="s">
        <v>7</v>
      </c>
      <c r="C13" s="99">
        <v>7.5231481481481482E-4</v>
      </c>
      <c r="D13" s="97">
        <f t="shared" si="0"/>
        <v>8.0896079651524601E-3</v>
      </c>
      <c r="E13" s="99"/>
      <c r="F13" s="97"/>
      <c r="G13" s="99">
        <f t="shared" si="2"/>
        <v>7.5231481481481482E-4</v>
      </c>
      <c r="H13" s="98">
        <f t="shared" si="1"/>
        <v>8.0896079651524601E-3</v>
      </c>
    </row>
    <row r="14" spans="2:8" s="1" customFormat="1" x14ac:dyDescent="0.25">
      <c r="B14" s="8" t="s">
        <v>2</v>
      </c>
      <c r="C14" s="99">
        <v>6.3194444444444444E-3</v>
      </c>
      <c r="D14" s="97">
        <f t="shared" si="0"/>
        <v>6.7952706907280655E-2</v>
      </c>
      <c r="E14" s="99"/>
      <c r="F14" s="97"/>
      <c r="G14" s="99">
        <f t="shared" si="2"/>
        <v>6.3194444444444444E-3</v>
      </c>
      <c r="H14" s="98">
        <f t="shared" si="1"/>
        <v>6.7952706907280655E-2</v>
      </c>
    </row>
    <row r="15" spans="2:8" s="1" customFormat="1" x14ac:dyDescent="0.25">
      <c r="B15" s="8" t="s">
        <v>9</v>
      </c>
      <c r="C15" s="99">
        <v>2.3379629629629636E-3</v>
      </c>
      <c r="D15" s="97">
        <f t="shared" si="0"/>
        <v>2.5140012445550728E-2</v>
      </c>
      <c r="E15" s="99"/>
      <c r="F15" s="97"/>
      <c r="G15" s="99">
        <f t="shared" si="2"/>
        <v>2.3379629629629636E-3</v>
      </c>
      <c r="H15" s="98">
        <f t="shared" si="1"/>
        <v>2.5140012445550728E-2</v>
      </c>
    </row>
    <row r="16" spans="2:8" s="1" customFormat="1" x14ac:dyDescent="0.25">
      <c r="B16" s="8" t="s">
        <v>1</v>
      </c>
      <c r="C16" s="99">
        <v>4.8726851851851848E-3</v>
      </c>
      <c r="D16" s="97">
        <f t="shared" si="0"/>
        <v>5.2395768512756694E-2</v>
      </c>
      <c r="E16" s="99"/>
      <c r="F16" s="97"/>
      <c r="G16" s="99">
        <f t="shared" si="2"/>
        <v>4.8726851851851848E-3</v>
      </c>
      <c r="H16" s="98">
        <f t="shared" si="1"/>
        <v>5.2395768512756694E-2</v>
      </c>
    </row>
    <row r="17" spans="2:8" s="1" customFormat="1" x14ac:dyDescent="0.25">
      <c r="B17" s="8" t="s">
        <v>27</v>
      </c>
      <c r="C17" s="99">
        <v>1.2500000000000002E-3</v>
      </c>
      <c r="D17" s="97">
        <f t="shared" si="0"/>
        <v>1.3441194772868705E-2</v>
      </c>
      <c r="E17" s="99"/>
      <c r="F17" s="97"/>
      <c r="G17" s="99">
        <f t="shared" si="2"/>
        <v>1.2500000000000002E-3</v>
      </c>
      <c r="H17" s="98">
        <f t="shared" si="1"/>
        <v>1.3441194772868705E-2</v>
      </c>
    </row>
    <row r="18" spans="2:8" s="1" customFormat="1" x14ac:dyDescent="0.25">
      <c r="B18" s="8" t="s">
        <v>16</v>
      </c>
      <c r="C18" s="99">
        <v>6.2500000000000001E-4</v>
      </c>
      <c r="D18" s="97">
        <f t="shared" si="0"/>
        <v>6.7205973864343507E-3</v>
      </c>
      <c r="E18" s="99"/>
      <c r="F18" s="97"/>
      <c r="G18" s="99">
        <f t="shared" ref="G18" si="3">C18</f>
        <v>6.2500000000000001E-4</v>
      </c>
      <c r="H18" s="98">
        <f t="shared" ref="H18" si="4">G18/$G$30</f>
        <v>6.7205973864343507E-3</v>
      </c>
    </row>
    <row r="19" spans="2:8" s="1" customFormat="1" x14ac:dyDescent="0.25">
      <c r="B19" s="8" t="s">
        <v>4</v>
      </c>
      <c r="C19" s="99">
        <v>5.0347222222222234E-3</v>
      </c>
      <c r="D19" s="97">
        <f t="shared" si="0"/>
        <v>5.4138145612943396E-2</v>
      </c>
      <c r="E19" s="99"/>
      <c r="F19" s="97"/>
      <c r="G19" s="99">
        <f t="shared" si="2"/>
        <v>5.0347222222222234E-3</v>
      </c>
      <c r="H19" s="98">
        <f t="shared" si="1"/>
        <v>5.4138145612943396E-2</v>
      </c>
    </row>
    <row r="20" spans="2:8" s="1" customFormat="1" x14ac:dyDescent="0.25">
      <c r="B20" s="8" t="s">
        <v>14</v>
      </c>
      <c r="C20" s="99">
        <v>6.5972222222222213E-4</v>
      </c>
      <c r="D20" s="97">
        <f t="shared" si="0"/>
        <v>7.0939639079029247E-3</v>
      </c>
      <c r="E20" s="99"/>
      <c r="F20" s="97"/>
      <c r="G20" s="99">
        <f t="shared" si="2"/>
        <v>6.5972222222222213E-4</v>
      </c>
      <c r="H20" s="98">
        <f t="shared" si="1"/>
        <v>7.0939639079029247E-3</v>
      </c>
    </row>
    <row r="21" spans="2:8" s="1" customFormat="1" x14ac:dyDescent="0.25">
      <c r="B21" s="8" t="s">
        <v>11</v>
      </c>
      <c r="C21" s="99">
        <v>1.4004629629629627E-3</v>
      </c>
      <c r="D21" s="97">
        <f t="shared" si="0"/>
        <v>1.505911636589919E-2</v>
      </c>
      <c r="E21" s="99"/>
      <c r="F21" s="97"/>
      <c r="G21" s="99">
        <f t="shared" si="2"/>
        <v>1.4004629629629627E-3</v>
      </c>
      <c r="H21" s="98">
        <f t="shared" si="1"/>
        <v>1.505911636589919E-2</v>
      </c>
    </row>
    <row r="22" spans="2:8" s="1" customFormat="1" x14ac:dyDescent="0.25">
      <c r="B22" s="8" t="s">
        <v>15</v>
      </c>
      <c r="C22" s="99">
        <v>5.6712962962962967E-4</v>
      </c>
      <c r="D22" s="97">
        <f t="shared" si="0"/>
        <v>6.0983198506533928E-3</v>
      </c>
      <c r="E22" s="99"/>
      <c r="F22" s="97"/>
      <c r="G22" s="99">
        <f t="shared" si="2"/>
        <v>5.6712962962962967E-4</v>
      </c>
      <c r="H22" s="98">
        <f t="shared" si="1"/>
        <v>6.0983198506533928E-3</v>
      </c>
    </row>
    <row r="23" spans="2:8" s="1" customFormat="1" x14ac:dyDescent="0.25">
      <c r="B23" s="8" t="s">
        <v>92</v>
      </c>
      <c r="C23" s="99">
        <v>5.3240740740740733E-4</v>
      </c>
      <c r="D23" s="97">
        <f t="shared" si="0"/>
        <v>5.7249533291848162E-3</v>
      </c>
      <c r="E23" s="102"/>
      <c r="F23" s="97"/>
      <c r="G23" s="99">
        <f t="shared" si="2"/>
        <v>5.3240740740740733E-4</v>
      </c>
      <c r="H23" s="98">
        <f t="shared" si="1"/>
        <v>5.7249533291848162E-3</v>
      </c>
    </row>
    <row r="24" spans="2:8" s="1" customFormat="1" x14ac:dyDescent="0.25">
      <c r="B24" s="8" t="s">
        <v>12</v>
      </c>
      <c r="C24" s="99">
        <v>2.3148148148148149E-4</v>
      </c>
      <c r="D24" s="97">
        <f t="shared" si="0"/>
        <v>2.4891101431238336E-3</v>
      </c>
      <c r="E24" s="117"/>
      <c r="F24" s="97"/>
      <c r="G24" s="99">
        <f t="shared" ref="G24" si="5">C24</f>
        <v>2.3148148148148149E-4</v>
      </c>
      <c r="H24" s="98">
        <f t="shared" ref="H24" si="6">G24/$G$30</f>
        <v>2.4891101431238336E-3</v>
      </c>
    </row>
    <row r="25" spans="2:8" s="1" customFormat="1" x14ac:dyDescent="0.25">
      <c r="B25" s="8" t="s">
        <v>5</v>
      </c>
      <c r="C25" s="99">
        <v>1.1805555555555556E-3</v>
      </c>
      <c r="D25" s="97">
        <f t="shared" si="0"/>
        <v>1.2694461729931552E-2</v>
      </c>
      <c r="E25" s="84"/>
      <c r="F25" s="97"/>
      <c r="G25" s="99">
        <f t="shared" si="2"/>
        <v>1.1805555555555556E-3</v>
      </c>
      <c r="H25" s="98">
        <f t="shared" si="1"/>
        <v>1.2694461729931552E-2</v>
      </c>
    </row>
    <row r="26" spans="2:8" s="1" customFormat="1" x14ac:dyDescent="0.25">
      <c r="B26" s="8" t="s">
        <v>6</v>
      </c>
      <c r="C26" s="99">
        <v>2.1898148148148142E-2</v>
      </c>
      <c r="D26" s="97">
        <f t="shared" si="0"/>
        <v>0.2354698195395146</v>
      </c>
      <c r="E26" s="118"/>
      <c r="F26" s="97"/>
      <c r="G26" s="99">
        <f t="shared" si="2"/>
        <v>2.1898148148148142E-2</v>
      </c>
      <c r="H26" s="98">
        <f t="shared" si="1"/>
        <v>0.2354698195395146</v>
      </c>
    </row>
    <row r="27" spans="2:8" s="1" customFormat="1" x14ac:dyDescent="0.25">
      <c r="B27" s="8" t="s">
        <v>103</v>
      </c>
      <c r="C27" s="99">
        <v>1.51736111111111E-2</v>
      </c>
      <c r="D27" s="97">
        <f t="shared" si="0"/>
        <v>0.16316116988176718</v>
      </c>
      <c r="E27" s="99"/>
      <c r="F27" s="97"/>
      <c r="G27" s="99">
        <f t="shared" si="2"/>
        <v>1.51736111111111E-2</v>
      </c>
      <c r="H27" s="98">
        <f t="shared" si="1"/>
        <v>0.16316116988176718</v>
      </c>
    </row>
    <row r="28" spans="2:8" s="1" customFormat="1" x14ac:dyDescent="0.25">
      <c r="B28" s="36" t="s">
        <v>17</v>
      </c>
      <c r="C28" s="109">
        <v>8.449074074074075E-4</v>
      </c>
      <c r="D28" s="97">
        <f t="shared" si="0"/>
        <v>9.0852520224019937E-3</v>
      </c>
      <c r="E28" s="109"/>
      <c r="F28" s="97"/>
      <c r="G28" s="99">
        <f t="shared" si="2"/>
        <v>8.449074074074075E-4</v>
      </c>
      <c r="H28" s="98">
        <f t="shared" si="1"/>
        <v>9.0852520224019937E-3</v>
      </c>
    </row>
    <row r="29" spans="2:8" s="1" customFormat="1" x14ac:dyDescent="0.25">
      <c r="B29" s="8"/>
      <c r="C29" s="100"/>
      <c r="D29" s="111"/>
      <c r="E29" s="100"/>
      <c r="F29" s="100"/>
      <c r="G29" s="100"/>
      <c r="H29" s="101"/>
    </row>
    <row r="30" spans="2:8" s="1" customFormat="1" x14ac:dyDescent="0.25">
      <c r="B30" s="37" t="s">
        <v>29</v>
      </c>
      <c r="C30" s="112">
        <f>SUM(C7:C28)</f>
        <v>9.2997685185185169E-2</v>
      </c>
      <c r="D30" s="113">
        <f>SUM(D7:D28)</f>
        <v>1.0000000000000002</v>
      </c>
      <c r="E30" s="112"/>
      <c r="F30" s="113"/>
      <c r="G30" s="112">
        <f>SUM(G7:G28)</f>
        <v>9.2997685185185169E-2</v>
      </c>
      <c r="H30" s="116">
        <f>SUM(H7:H28)</f>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90</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4.1076388888888885E-2</v>
      </c>
      <c r="D7" s="97">
        <f t="shared" ref="D7:D27" si="0">C7/$C$30</f>
        <v>4.1690650439930921E-2</v>
      </c>
      <c r="E7" s="99">
        <v>9.0277777777777784E-4</v>
      </c>
      <c r="F7" s="97">
        <f t="shared" ref="F7:F27" si="1">E7/$E$30</f>
        <v>5.3964300539643033E-3</v>
      </c>
      <c r="G7" s="99">
        <f t="shared" ref="G7" si="2">C7+E7</f>
        <v>4.1979166666666665E-2</v>
      </c>
      <c r="H7" s="98">
        <f t="shared" ref="H7" si="3">G7/$G$30</f>
        <v>3.6422610738996393E-2</v>
      </c>
    </row>
    <row r="8" spans="2:8" s="1" customFormat="1" x14ac:dyDescent="0.25">
      <c r="B8" s="8" t="s">
        <v>13</v>
      </c>
      <c r="C8" s="99">
        <v>7.7314814814814798E-3</v>
      </c>
      <c r="D8" s="97">
        <f t="shared" si="0"/>
        <v>7.8470990402574967E-3</v>
      </c>
      <c r="E8" s="99">
        <v>1.0300925925925924E-3</v>
      </c>
      <c r="F8" s="97">
        <f t="shared" si="1"/>
        <v>6.1574650615746525E-3</v>
      </c>
      <c r="G8" s="99">
        <f t="shared" ref="G8:G27" si="4">C8+E8</f>
        <v>8.7615740740740727E-3</v>
      </c>
      <c r="H8" s="98">
        <f t="shared" ref="H8:H27" si="5">G8/$G$30</f>
        <v>7.601851758869663E-3</v>
      </c>
    </row>
    <row r="9" spans="2:8" s="1" customFormat="1" x14ac:dyDescent="0.25">
      <c r="B9" s="8" t="s">
        <v>0</v>
      </c>
      <c r="C9" s="99">
        <v>9.92476851851853E-2</v>
      </c>
      <c r="D9" s="97">
        <f t="shared" si="0"/>
        <v>0.10073184770989239</v>
      </c>
      <c r="E9" s="99">
        <v>2.8599537037037024E-2</v>
      </c>
      <c r="F9" s="97">
        <f t="shared" si="1"/>
        <v>0.17095613670956136</v>
      </c>
      <c r="G9" s="99">
        <f t="shared" si="4"/>
        <v>0.12784722222222233</v>
      </c>
      <c r="H9" s="98">
        <f t="shared" si="5"/>
        <v>0.11092477480643909</v>
      </c>
    </row>
    <row r="10" spans="2:8" s="1" customFormat="1" x14ac:dyDescent="0.25">
      <c r="B10" s="8" t="s">
        <v>8</v>
      </c>
      <c r="C10" s="99">
        <v>1.9479166666666672E-2</v>
      </c>
      <c r="D10" s="97">
        <f t="shared" si="0"/>
        <v>1.9770460605918222E-2</v>
      </c>
      <c r="E10" s="99">
        <v>8.564814814814815E-4</v>
      </c>
      <c r="F10" s="97">
        <f t="shared" si="1"/>
        <v>5.1196900511969031E-3</v>
      </c>
      <c r="G10" s="99">
        <f t="shared" si="4"/>
        <v>2.0335648148148155E-2</v>
      </c>
      <c r="H10" s="98">
        <f t="shared" si="5"/>
        <v>1.7643928058565395E-2</v>
      </c>
    </row>
    <row r="11" spans="2:8" s="1" customFormat="1" x14ac:dyDescent="0.25">
      <c r="B11" s="8" t="s">
        <v>26</v>
      </c>
      <c r="C11" s="99">
        <v>9.7800925925925902E-3</v>
      </c>
      <c r="D11" s="97">
        <f t="shared" si="0"/>
        <v>9.9263453428406947E-3</v>
      </c>
      <c r="E11" s="99">
        <v>3.1215277777777772E-2</v>
      </c>
      <c r="F11" s="97">
        <f t="shared" si="1"/>
        <v>0.18659194686591951</v>
      </c>
      <c r="G11" s="99">
        <f t="shared" si="4"/>
        <v>4.0995370370370363E-2</v>
      </c>
      <c r="H11" s="98">
        <f t="shared" si="5"/>
        <v>3.5569034253522251E-2</v>
      </c>
    </row>
    <row r="12" spans="2:8" s="1" customFormat="1" x14ac:dyDescent="0.25">
      <c r="B12" s="8" t="s">
        <v>3</v>
      </c>
      <c r="C12" s="99">
        <v>5.7361111111111023E-2</v>
      </c>
      <c r="D12" s="97">
        <f t="shared" si="0"/>
        <v>5.8218896472329494E-2</v>
      </c>
      <c r="E12" s="99">
        <v>3.0624999999999975E-2</v>
      </c>
      <c r="F12" s="97">
        <f t="shared" si="1"/>
        <v>0.18306351183063505</v>
      </c>
      <c r="G12" s="99">
        <f t="shared" si="4"/>
        <v>8.7986111111111001E-2</v>
      </c>
      <c r="H12" s="98">
        <f t="shared" si="5"/>
        <v>7.6339864030286808E-2</v>
      </c>
    </row>
    <row r="13" spans="2:8" s="1" customFormat="1" x14ac:dyDescent="0.25">
      <c r="B13" s="8" t="s">
        <v>7</v>
      </c>
      <c r="C13" s="99">
        <v>1.3900462962962956E-2</v>
      </c>
      <c r="D13" s="97">
        <f t="shared" si="0"/>
        <v>1.4108332256510854E-2</v>
      </c>
      <c r="E13" s="99">
        <v>6.9791666666666674E-3</v>
      </c>
      <c r="F13" s="97">
        <f t="shared" si="1"/>
        <v>4.1718555417185575E-2</v>
      </c>
      <c r="G13" s="99">
        <f t="shared" si="4"/>
        <v>2.0879629629629623E-2</v>
      </c>
      <c r="H13" s="98">
        <f t="shared" si="5"/>
        <v>1.8115905644651084E-2</v>
      </c>
    </row>
    <row r="14" spans="2:8" s="1" customFormat="1" x14ac:dyDescent="0.25">
      <c r="B14" s="8" t="s">
        <v>2</v>
      </c>
      <c r="C14" s="99">
        <v>4.0891203703703714E-2</v>
      </c>
      <c r="D14" s="97">
        <f t="shared" si="0"/>
        <v>4.1502695971900823E-2</v>
      </c>
      <c r="E14" s="99">
        <v>2.3148148148148147E-3</v>
      </c>
      <c r="F14" s="97">
        <f t="shared" si="1"/>
        <v>1.3837000138370007E-2</v>
      </c>
      <c r="G14" s="99">
        <f t="shared" si="4"/>
        <v>4.3206018518518532E-2</v>
      </c>
      <c r="H14" s="98">
        <f t="shared" si="5"/>
        <v>3.7487070826764154E-2</v>
      </c>
    </row>
    <row r="15" spans="2:8" s="1" customFormat="1" x14ac:dyDescent="0.25">
      <c r="B15" s="8" t="s">
        <v>9</v>
      </c>
      <c r="C15" s="99">
        <v>5.1840277777777784E-2</v>
      </c>
      <c r="D15" s="97">
        <f t="shared" si="0"/>
        <v>5.2615503894181646E-2</v>
      </c>
      <c r="E15" s="99">
        <v>7.2106481481481483E-3</v>
      </c>
      <c r="F15" s="97">
        <f t="shared" si="1"/>
        <v>4.3102255431022578E-2</v>
      </c>
      <c r="G15" s="99">
        <f t="shared" si="4"/>
        <v>5.905092592592593E-2</v>
      </c>
      <c r="H15" s="98">
        <f t="shared" si="5"/>
        <v>5.1234673281047596E-2</v>
      </c>
    </row>
    <row r="16" spans="2:8" s="1" customFormat="1" x14ac:dyDescent="0.25">
      <c r="B16" s="8" t="s">
        <v>1</v>
      </c>
      <c r="C16" s="99">
        <v>3.3587962962962965E-2</v>
      </c>
      <c r="D16" s="97">
        <f t="shared" si="0"/>
        <v>3.4090241638962966E-2</v>
      </c>
      <c r="E16" s="99">
        <v>2.0439814814814813E-2</v>
      </c>
      <c r="F16" s="97">
        <f t="shared" si="1"/>
        <v>0.12218071122180717</v>
      </c>
      <c r="G16" s="99">
        <f t="shared" si="4"/>
        <v>5.4027777777777779E-2</v>
      </c>
      <c r="H16" s="98">
        <f t="shared" si="5"/>
        <v>4.6876412166979652E-2</v>
      </c>
    </row>
    <row r="17" spans="2:8" s="1" customFormat="1" x14ac:dyDescent="0.25">
      <c r="B17" s="8" t="s">
        <v>27</v>
      </c>
      <c r="C17" s="99">
        <v>8.6226851851851846E-3</v>
      </c>
      <c r="D17" s="97">
        <f t="shared" si="0"/>
        <v>8.7516299176524492E-3</v>
      </c>
      <c r="E17" s="99">
        <v>1.9444444444444444E-3</v>
      </c>
      <c r="F17" s="97">
        <f t="shared" si="1"/>
        <v>1.1623080116230805E-2</v>
      </c>
      <c r="G17" s="99">
        <f t="shared" si="4"/>
        <v>1.0567129629629629E-2</v>
      </c>
      <c r="H17" s="98">
        <f t="shared" si="5"/>
        <v>9.1684156616221972E-3</v>
      </c>
    </row>
    <row r="18" spans="2:8" s="1" customFormat="1" x14ac:dyDescent="0.25">
      <c r="B18" s="8" t="s">
        <v>16</v>
      </c>
      <c r="C18" s="99">
        <v>8.4374999999999988E-3</v>
      </c>
      <c r="D18" s="97">
        <f t="shared" si="0"/>
        <v>8.5636754496223287E-3</v>
      </c>
      <c r="E18" s="99"/>
      <c r="F18" s="97"/>
      <c r="G18" s="99">
        <f t="shared" si="4"/>
        <v>8.4374999999999988E-3</v>
      </c>
      <c r="H18" s="98">
        <f t="shared" si="5"/>
        <v>7.3206736224781833E-3</v>
      </c>
    </row>
    <row r="19" spans="2:8" s="1" customFormat="1" x14ac:dyDescent="0.25">
      <c r="B19" s="8" t="s">
        <v>4</v>
      </c>
      <c r="C19" s="99">
        <v>5.4537037037037071E-2</v>
      </c>
      <c r="D19" s="97">
        <f t="shared" si="0"/>
        <v>5.5352590834870291E-2</v>
      </c>
      <c r="E19" s="99">
        <v>9.2592592592592596E-4</v>
      </c>
      <c r="F19" s="97">
        <f t="shared" si="1"/>
        <v>5.5348000553480034E-3</v>
      </c>
      <c r="G19" s="99">
        <f t="shared" si="4"/>
        <v>5.5462962962962999E-2</v>
      </c>
      <c r="H19" s="98">
        <f t="shared" si="5"/>
        <v>4.8121629628141947E-2</v>
      </c>
    </row>
    <row r="20" spans="2:8" s="1" customFormat="1" x14ac:dyDescent="0.25">
      <c r="B20" s="8" t="s">
        <v>14</v>
      </c>
      <c r="C20" s="99">
        <v>6.0648148148148137E-3</v>
      </c>
      <c r="D20" s="97">
        <f t="shared" si="0"/>
        <v>6.1555088279864195E-3</v>
      </c>
      <c r="E20" s="99">
        <v>1.5393518518518519E-3</v>
      </c>
      <c r="F20" s="97">
        <f t="shared" si="1"/>
        <v>9.2016050920160561E-3</v>
      </c>
      <c r="G20" s="99">
        <f t="shared" si="4"/>
        <v>7.6041666666666653E-3</v>
      </c>
      <c r="H20" s="98">
        <f t="shared" si="5"/>
        <v>6.5976441289000909E-3</v>
      </c>
    </row>
    <row r="21" spans="2:8" s="1" customFormat="1" x14ac:dyDescent="0.25">
      <c r="B21" s="8" t="s">
        <v>11</v>
      </c>
      <c r="C21" s="99">
        <v>1.8564814814814812E-2</v>
      </c>
      <c r="D21" s="97">
        <f t="shared" si="0"/>
        <v>1.8842435420019499E-2</v>
      </c>
      <c r="E21" s="99">
        <v>1.019675925925926E-2</v>
      </c>
      <c r="F21" s="97">
        <f t="shared" si="1"/>
        <v>6.0951985609519886E-2</v>
      </c>
      <c r="G21" s="99">
        <f t="shared" si="4"/>
        <v>2.8761574074074071E-2</v>
      </c>
      <c r="H21" s="98">
        <f t="shared" si="5"/>
        <v>2.4954559604743878E-2</v>
      </c>
    </row>
    <row r="22" spans="2:8" s="1" customFormat="1" x14ac:dyDescent="0.25">
      <c r="B22" s="8" t="s">
        <v>15</v>
      </c>
      <c r="C22" s="99">
        <v>3.2986111111111102E-3</v>
      </c>
      <c r="D22" s="97">
        <f t="shared" si="0"/>
        <v>3.3479389617865063E-3</v>
      </c>
      <c r="E22" s="99">
        <v>3.0092592592592595E-4</v>
      </c>
      <c r="F22" s="97">
        <f t="shared" si="1"/>
        <v>1.7988100179881011E-3</v>
      </c>
      <c r="G22" s="99">
        <f t="shared" si="4"/>
        <v>3.5995370370370361E-3</v>
      </c>
      <c r="H22" s="98">
        <f t="shared" si="5"/>
        <v>3.12308572920537E-3</v>
      </c>
    </row>
    <row r="23" spans="2:8" s="1" customFormat="1" x14ac:dyDescent="0.25">
      <c r="B23" s="8" t="s">
        <v>92</v>
      </c>
      <c r="C23" s="99">
        <v>6.828703703703704E-3</v>
      </c>
      <c r="D23" s="97">
        <f t="shared" si="0"/>
        <v>6.9308210086106645E-3</v>
      </c>
      <c r="E23" s="99">
        <v>6.1805555555555563E-3</v>
      </c>
      <c r="F23" s="97">
        <f t="shared" si="1"/>
        <v>3.6944790369447929E-2</v>
      </c>
      <c r="G23" s="99">
        <f t="shared" si="4"/>
        <v>1.300925925925926E-2</v>
      </c>
      <c r="H23" s="98">
        <f t="shared" si="5"/>
        <v>1.1287293760857997E-2</v>
      </c>
    </row>
    <row r="24" spans="2:8" s="1" customFormat="1" x14ac:dyDescent="0.25">
      <c r="B24" s="8" t="s">
        <v>12</v>
      </c>
      <c r="C24" s="99">
        <v>1.6203703703703703E-4</v>
      </c>
      <c r="D24" s="97">
        <f t="shared" si="0"/>
        <v>1.6446015952635475E-4</v>
      </c>
      <c r="E24" s="99"/>
      <c r="F24" s="97"/>
      <c r="G24" s="99">
        <f t="shared" ref="G24" si="6">C24+E24</f>
        <v>1.6203703703703703E-4</v>
      </c>
      <c r="H24" s="98">
        <f t="shared" ref="H24" si="7">G24/$G$30</f>
        <v>1.4058906819574017E-4</v>
      </c>
    </row>
    <row r="25" spans="2:8" s="1" customFormat="1" x14ac:dyDescent="0.25">
      <c r="B25" s="8" t="s">
        <v>5</v>
      </c>
      <c r="C25" s="99">
        <v>1.1539351851851851E-2</v>
      </c>
      <c r="D25" s="97">
        <f t="shared" si="0"/>
        <v>1.1711912789126833E-2</v>
      </c>
      <c r="E25" s="99">
        <v>6.5740740740740742E-3</v>
      </c>
      <c r="F25" s="97">
        <f t="shared" si="1"/>
        <v>3.9297080392970821E-2</v>
      </c>
      <c r="G25" s="99">
        <f t="shared" si="4"/>
        <v>1.8113425925925925E-2</v>
      </c>
      <c r="H25" s="98">
        <f t="shared" si="5"/>
        <v>1.5715849409023812E-2</v>
      </c>
    </row>
    <row r="26" spans="2:8" s="1" customFormat="1" x14ac:dyDescent="0.25">
      <c r="B26" s="8" t="s">
        <v>6</v>
      </c>
      <c r="C26" s="99">
        <v>0.39627314814814807</v>
      </c>
      <c r="D26" s="97">
        <f t="shared" si="0"/>
        <v>0.40219906727595234</v>
      </c>
      <c r="E26" s="99">
        <v>4.0972222222222217E-3</v>
      </c>
      <c r="F26" s="97">
        <f t="shared" si="1"/>
        <v>2.4491490244914912E-2</v>
      </c>
      <c r="G26" s="99">
        <f t="shared" si="4"/>
        <v>0.40037037037037027</v>
      </c>
      <c r="H26" s="98">
        <f t="shared" si="5"/>
        <v>0.34737550335907447</v>
      </c>
    </row>
    <row r="27" spans="2:8" s="1" customFormat="1" x14ac:dyDescent="0.25">
      <c r="B27" s="8" t="s">
        <v>103</v>
      </c>
      <c r="C27" s="99">
        <v>9.6041666666666692E-2</v>
      </c>
      <c r="D27" s="97">
        <f t="shared" si="0"/>
        <v>9.7477885982120857E-2</v>
      </c>
      <c r="E27" s="99">
        <v>5.3587962962962964E-3</v>
      </c>
      <c r="F27" s="97">
        <f t="shared" si="1"/>
        <v>3.2032655320326571E-2</v>
      </c>
      <c r="G27" s="99">
        <f t="shared" si="4"/>
        <v>0.10140046296296298</v>
      </c>
      <c r="H27" s="98">
        <f t="shared" si="5"/>
        <v>8.7978630461634275E-2</v>
      </c>
    </row>
    <row r="28" spans="2:8" s="1" customFormat="1" x14ac:dyDescent="0.25">
      <c r="B28" s="36" t="s">
        <v>17</v>
      </c>
      <c r="C28" s="109"/>
      <c r="D28" s="97"/>
      <c r="E28" s="109"/>
      <c r="F28" s="97"/>
      <c r="G28" s="99"/>
      <c r="H28" s="98"/>
    </row>
    <row r="29" spans="2:8" s="1" customFormat="1" x14ac:dyDescent="0.25">
      <c r="B29" s="8"/>
      <c r="C29" s="100"/>
      <c r="D29" s="111"/>
      <c r="E29" s="100"/>
      <c r="F29" s="100"/>
      <c r="G29" s="99"/>
      <c r="H29" s="98"/>
    </row>
    <row r="30" spans="2:8" s="1" customFormat="1" x14ac:dyDescent="0.25">
      <c r="B30" s="37" t="s">
        <v>29</v>
      </c>
      <c r="C30" s="112">
        <f t="shared" ref="C30:H30" si="8">SUM(C7:C28)</f>
        <v>0.98526620370370366</v>
      </c>
      <c r="D30" s="113">
        <f t="shared" si="8"/>
        <v>1</v>
      </c>
      <c r="E30" s="112">
        <f t="shared" si="8"/>
        <v>0.16729166666666659</v>
      </c>
      <c r="F30" s="113">
        <f t="shared" si="8"/>
        <v>1.0000000000000002</v>
      </c>
      <c r="G30" s="112">
        <f t="shared" si="8"/>
        <v>1.1525578703703703</v>
      </c>
      <c r="H30" s="116">
        <f t="shared" si="8"/>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91</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2.3032407407407402E-3</v>
      </c>
      <c r="D7" s="97">
        <f>C7/$C$30</f>
        <v>6.9010958524067115E-3</v>
      </c>
      <c r="E7" s="99"/>
      <c r="F7" s="97"/>
      <c r="G7" s="99">
        <f>E7+C7</f>
        <v>2.3032407407407402E-3</v>
      </c>
      <c r="H7" s="98">
        <f>G7/$G$30</f>
        <v>4.8252952159258981E-3</v>
      </c>
    </row>
    <row r="8" spans="2:8" s="1" customFormat="1" x14ac:dyDescent="0.25">
      <c r="B8" s="8" t="s">
        <v>13</v>
      </c>
      <c r="C8" s="99">
        <v>4.178240740740741E-3</v>
      </c>
      <c r="D8" s="97">
        <f t="shared" ref="D8:D27" si="0">C8/$C$30</f>
        <v>1.25190733804966E-2</v>
      </c>
      <c r="E8" s="99">
        <v>9.953703703703702E-4</v>
      </c>
      <c r="F8" s="97">
        <f t="shared" ref="F7:F27" si="1">E8/$E$30</f>
        <v>6.9326884320838351E-3</v>
      </c>
      <c r="G8" s="99">
        <f t="shared" ref="G8:G27" si="2">E8+C8</f>
        <v>5.1736111111111115E-3</v>
      </c>
      <c r="H8" s="98">
        <f t="shared" ref="H8:H27" si="3">G8/$G$30</f>
        <v>1.0838728449843604E-2</v>
      </c>
    </row>
    <row r="9" spans="2:8" s="1" customFormat="1" x14ac:dyDescent="0.25">
      <c r="B9" s="8" t="s">
        <v>0</v>
      </c>
      <c r="C9" s="99">
        <v>5.9513888888888977E-2</v>
      </c>
      <c r="D9" s="97">
        <f t="shared" si="0"/>
        <v>0.17831876820640891</v>
      </c>
      <c r="E9" s="99">
        <v>4.223379629629629E-2</v>
      </c>
      <c r="F9" s="97">
        <f t="shared" si="1"/>
        <v>0.29415558242644085</v>
      </c>
      <c r="G9" s="99">
        <f t="shared" si="2"/>
        <v>0.10174768518518526</v>
      </c>
      <c r="H9" s="98">
        <f t="shared" si="3"/>
        <v>0.21316165951359103</v>
      </c>
    </row>
    <row r="10" spans="2:8" s="1" customFormat="1" x14ac:dyDescent="0.25">
      <c r="B10" s="8" t="s">
        <v>8</v>
      </c>
      <c r="C10" s="99">
        <v>8.4374999999999988E-3</v>
      </c>
      <c r="D10" s="97">
        <f t="shared" si="0"/>
        <v>2.5280898876404487E-2</v>
      </c>
      <c r="E10" s="99">
        <v>2.3611111111111111E-3</v>
      </c>
      <c r="F10" s="97">
        <f t="shared" si="1"/>
        <v>1.6444981862152357E-2</v>
      </c>
      <c r="G10" s="99">
        <f t="shared" si="2"/>
        <v>1.079861111111111E-2</v>
      </c>
      <c r="H10" s="98">
        <f t="shared" si="3"/>
        <v>2.2623117771150069E-2</v>
      </c>
    </row>
    <row r="11" spans="2:8" s="1" customFormat="1" x14ac:dyDescent="0.25">
      <c r="B11" s="8" t="s">
        <v>26</v>
      </c>
      <c r="C11" s="99">
        <v>1.0879629629629629E-3</v>
      </c>
      <c r="D11" s="97">
        <f t="shared" si="0"/>
        <v>3.2598141212373415E-3</v>
      </c>
      <c r="E11" s="99">
        <v>9.2013888888888909E-3</v>
      </c>
      <c r="F11" s="97">
        <f t="shared" si="1"/>
        <v>6.4087061668681986E-2</v>
      </c>
      <c r="G11" s="99">
        <f t="shared" si="2"/>
        <v>1.0289351851851853E-2</v>
      </c>
      <c r="H11" s="98">
        <f t="shared" si="3"/>
        <v>2.1556218326422742E-2</v>
      </c>
    </row>
    <row r="12" spans="2:8" s="1" customFormat="1" x14ac:dyDescent="0.25">
      <c r="B12" s="8" t="s">
        <v>3</v>
      </c>
      <c r="C12" s="99">
        <v>2.1585648148148142E-2</v>
      </c>
      <c r="D12" s="97">
        <f t="shared" si="0"/>
        <v>6.4676099320294056E-2</v>
      </c>
      <c r="E12" s="99">
        <v>1.7256944444444443E-2</v>
      </c>
      <c r="F12" s="97">
        <f t="shared" si="1"/>
        <v>0.12019347037484883</v>
      </c>
      <c r="G12" s="99">
        <f t="shared" si="2"/>
        <v>3.8842592592592581E-2</v>
      </c>
      <c r="H12" s="98">
        <f t="shared" si="3"/>
        <v>8.1375330375112132E-2</v>
      </c>
    </row>
    <row r="13" spans="2:8" s="1" customFormat="1" x14ac:dyDescent="0.25">
      <c r="B13" s="8" t="s">
        <v>7</v>
      </c>
      <c r="C13" s="99">
        <v>1.6203703703703705E-3</v>
      </c>
      <c r="D13" s="97">
        <f t="shared" si="0"/>
        <v>4.8550423082258289E-3</v>
      </c>
      <c r="E13" s="99">
        <v>2.0601851851851853E-3</v>
      </c>
      <c r="F13" s="97">
        <f t="shared" si="1"/>
        <v>1.4349052801289801E-2</v>
      </c>
      <c r="G13" s="99">
        <f t="shared" si="2"/>
        <v>3.6805555555555558E-3</v>
      </c>
      <c r="H13" s="98">
        <f t="shared" si="3"/>
        <v>7.7107732596202825E-3</v>
      </c>
    </row>
    <row r="14" spans="2:8" s="1" customFormat="1" x14ac:dyDescent="0.25">
      <c r="B14" s="8" t="s">
        <v>2</v>
      </c>
      <c r="C14" s="99">
        <v>2.2638888888888889E-2</v>
      </c>
      <c r="D14" s="97">
        <f t="shared" si="0"/>
        <v>6.783187682064086E-2</v>
      </c>
      <c r="E14" s="99">
        <v>8.6458333333333335E-3</v>
      </c>
      <c r="F14" s="97">
        <f t="shared" si="1"/>
        <v>6.0217654171704951E-2</v>
      </c>
      <c r="G14" s="99">
        <f t="shared" si="2"/>
        <v>3.1284722222222221E-2</v>
      </c>
      <c r="H14" s="98">
        <f t="shared" si="3"/>
        <v>6.5541572706772397E-2</v>
      </c>
    </row>
    <row r="15" spans="2:8" s="1" customFormat="1" x14ac:dyDescent="0.25">
      <c r="B15" s="8" t="s">
        <v>9</v>
      </c>
      <c r="C15" s="99">
        <v>9.2708333333333341E-3</v>
      </c>
      <c r="D15" s="97">
        <f t="shared" si="0"/>
        <v>2.7777777777777776E-2</v>
      </c>
      <c r="E15" s="99">
        <v>1.1504629629629629E-2</v>
      </c>
      <c r="F15" s="97">
        <f t="shared" si="1"/>
        <v>8.0128980249899215E-2</v>
      </c>
      <c r="G15" s="99">
        <f t="shared" si="2"/>
        <v>2.0775462962962961E-2</v>
      </c>
      <c r="H15" s="98">
        <f t="shared" si="3"/>
        <v>4.352464780194467E-2</v>
      </c>
    </row>
    <row r="16" spans="2:8" s="1" customFormat="1" x14ac:dyDescent="0.25">
      <c r="B16" s="8" t="s">
        <v>1</v>
      </c>
      <c r="C16" s="99">
        <v>2.1828703703703701E-2</v>
      </c>
      <c r="D16" s="97">
        <f t="shared" si="0"/>
        <v>6.5404355666527927E-2</v>
      </c>
      <c r="E16" s="99">
        <v>1.8252314814814815E-2</v>
      </c>
      <c r="F16" s="97">
        <f t="shared" si="1"/>
        <v>0.12712615880693268</v>
      </c>
      <c r="G16" s="99">
        <f t="shared" si="2"/>
        <v>4.0081018518518516E-2</v>
      </c>
      <c r="H16" s="98">
        <f t="shared" si="3"/>
        <v>8.3969835842971796E-2</v>
      </c>
    </row>
    <row r="17" spans="2:8" s="1" customFormat="1" x14ac:dyDescent="0.25">
      <c r="B17" s="8" t="s">
        <v>27</v>
      </c>
      <c r="C17" s="99">
        <v>4.363425925925926E-3</v>
      </c>
      <c r="D17" s="97">
        <f t="shared" si="0"/>
        <v>1.3073935358579552E-2</v>
      </c>
      <c r="E17" s="99">
        <v>3.2523148148148147E-3</v>
      </c>
      <c r="F17" s="97">
        <f t="shared" si="1"/>
        <v>2.2652156388552998E-2</v>
      </c>
      <c r="G17" s="99">
        <f t="shared" si="2"/>
        <v>7.6157407407407406E-3</v>
      </c>
      <c r="H17" s="98">
        <f t="shared" si="3"/>
        <v>1.5954996241604229E-2</v>
      </c>
    </row>
    <row r="18" spans="2:8" s="1" customFormat="1" x14ac:dyDescent="0.25">
      <c r="B18" s="8" t="s">
        <v>16</v>
      </c>
      <c r="C18" s="99">
        <v>3.2523148148148155E-3</v>
      </c>
      <c r="D18" s="97">
        <f t="shared" si="0"/>
        <v>9.7447634900818432E-3</v>
      </c>
      <c r="E18" s="99">
        <v>2.4305555555555552E-4</v>
      </c>
      <c r="F18" s="97">
        <f t="shared" si="1"/>
        <v>1.6928657799274481E-3</v>
      </c>
      <c r="G18" s="99">
        <f t="shared" si="2"/>
        <v>3.4953703703703709E-3</v>
      </c>
      <c r="H18" s="98">
        <f t="shared" si="3"/>
        <v>7.3228098251739791E-3</v>
      </c>
    </row>
    <row r="19" spans="2:8" s="1" customFormat="1" x14ac:dyDescent="0.25">
      <c r="B19" s="8" t="s">
        <v>4</v>
      </c>
      <c r="C19" s="99">
        <v>1.2488425925925918E-2</v>
      </c>
      <c r="D19" s="97">
        <f t="shared" si="0"/>
        <v>3.7418504646969039E-2</v>
      </c>
      <c r="E19" s="99">
        <v>2.4305555555555556E-3</v>
      </c>
      <c r="F19" s="97">
        <f t="shared" si="1"/>
        <v>1.6928657799274483E-2</v>
      </c>
      <c r="G19" s="99">
        <f t="shared" si="2"/>
        <v>1.4918981481481474E-2</v>
      </c>
      <c r="H19" s="98">
        <f t="shared" si="3"/>
        <v>3.125530418758031E-2</v>
      </c>
    </row>
    <row r="20" spans="2:8" s="1" customFormat="1" x14ac:dyDescent="0.25">
      <c r="B20" s="8" t="s">
        <v>14</v>
      </c>
      <c r="C20" s="99">
        <v>6.3773148148148148E-3</v>
      </c>
      <c r="D20" s="97">
        <f t="shared" si="0"/>
        <v>1.9108059370231651E-2</v>
      </c>
      <c r="E20" s="99">
        <v>8.3217592592592614E-3</v>
      </c>
      <c r="F20" s="97">
        <f t="shared" si="1"/>
        <v>5.7960499798468366E-2</v>
      </c>
      <c r="G20" s="99">
        <f t="shared" si="2"/>
        <v>1.4699074074074076E-2</v>
      </c>
      <c r="H20" s="98">
        <f t="shared" si="3"/>
        <v>3.0794597609175342E-2</v>
      </c>
    </row>
    <row r="21" spans="2:8" s="1" customFormat="1" x14ac:dyDescent="0.25">
      <c r="B21" s="8" t="s">
        <v>11</v>
      </c>
      <c r="C21" s="99">
        <v>6.9675925925925921E-3</v>
      </c>
      <c r="D21" s="97">
        <f t="shared" si="0"/>
        <v>2.0876681925371059E-2</v>
      </c>
      <c r="E21" s="99">
        <v>4.9884259259259257E-3</v>
      </c>
      <c r="F21" s="97">
        <f t="shared" si="1"/>
        <v>3.4744054816606203E-2</v>
      </c>
      <c r="G21" s="99">
        <f t="shared" si="2"/>
        <v>1.1956018518518519E-2</v>
      </c>
      <c r="H21" s="98">
        <f t="shared" si="3"/>
        <v>2.5047889236439469E-2</v>
      </c>
    </row>
    <row r="22" spans="2:8" s="1" customFormat="1" x14ac:dyDescent="0.25">
      <c r="B22" s="8" t="s">
        <v>15</v>
      </c>
      <c r="C22" s="99">
        <v>4.282407407407407E-4</v>
      </c>
      <c r="D22" s="97">
        <f t="shared" si="0"/>
        <v>1.283118324316826E-3</v>
      </c>
      <c r="E22" s="99"/>
      <c r="F22" s="97"/>
      <c r="G22" s="99">
        <f t="shared" si="2"/>
        <v>4.282407407407407E-4</v>
      </c>
      <c r="H22" s="98">
        <f t="shared" si="3"/>
        <v>8.9716544215707669E-4</v>
      </c>
    </row>
    <row r="23" spans="2:8" s="1" customFormat="1" x14ac:dyDescent="0.25">
      <c r="B23" s="8" t="s">
        <v>92</v>
      </c>
      <c r="C23" s="99">
        <v>3.9814814814814817E-3</v>
      </c>
      <c r="D23" s="97">
        <f t="shared" si="0"/>
        <v>1.1929532528783465E-2</v>
      </c>
      <c r="E23" s="99">
        <v>4.6759259259259254E-3</v>
      </c>
      <c r="F23" s="97">
        <f t="shared" si="1"/>
        <v>3.2567513099556626E-2</v>
      </c>
      <c r="G23" s="99">
        <f t="shared" si="2"/>
        <v>8.6574074074074071E-3</v>
      </c>
      <c r="H23" s="98">
        <f t="shared" si="3"/>
        <v>1.8137290560364686E-2</v>
      </c>
    </row>
    <row r="24" spans="2:8" s="1" customFormat="1" x14ac:dyDescent="0.25">
      <c r="B24" s="8" t="s">
        <v>12</v>
      </c>
      <c r="C24" s="99">
        <v>3.1250000000000001E-4</v>
      </c>
      <c r="D24" s="97">
        <f t="shared" si="0"/>
        <v>9.3632958801498118E-4</v>
      </c>
      <c r="E24" s="99">
        <v>6.018518518518519E-4</v>
      </c>
      <c r="F24" s="97">
        <f t="shared" si="1"/>
        <v>4.1918581217251106E-3</v>
      </c>
      <c r="G24" s="99">
        <f t="shared" si="2"/>
        <v>9.1435185185185196E-4</v>
      </c>
      <c r="H24" s="98">
        <f t="shared" si="3"/>
        <v>1.9155694575786236E-3</v>
      </c>
    </row>
    <row r="25" spans="2:8" s="1" customFormat="1" x14ac:dyDescent="0.25">
      <c r="B25" s="8" t="s">
        <v>5</v>
      </c>
      <c r="C25" s="99">
        <v>6.3773148148148148E-3</v>
      </c>
      <c r="D25" s="97">
        <f t="shared" si="0"/>
        <v>1.9108059370231651E-2</v>
      </c>
      <c r="E25" s="99">
        <v>5.8680555555555552E-3</v>
      </c>
      <c r="F25" s="97">
        <f t="shared" si="1"/>
        <v>4.0870616686819822E-2</v>
      </c>
      <c r="G25" s="99">
        <f t="shared" si="2"/>
        <v>1.224537037037037E-2</v>
      </c>
      <c r="H25" s="98">
        <f t="shared" si="3"/>
        <v>2.5654082102761818E-2</v>
      </c>
    </row>
    <row r="26" spans="2:8" s="1" customFormat="1" x14ac:dyDescent="0.25">
      <c r="B26" s="8" t="s">
        <v>6</v>
      </c>
      <c r="C26" s="99">
        <v>0.10599537037037038</v>
      </c>
      <c r="D26" s="97">
        <f t="shared" si="0"/>
        <v>0.31758912470522954</v>
      </c>
      <c r="E26" s="99"/>
      <c r="F26" s="97"/>
      <c r="G26" s="99">
        <f t="shared" si="2"/>
        <v>0.10599537037037038</v>
      </c>
      <c r="H26" s="98">
        <f t="shared" si="3"/>
        <v>0.22206057079120298</v>
      </c>
    </row>
    <row r="27" spans="2:8" s="1" customFormat="1" x14ac:dyDescent="0.25">
      <c r="B27" s="8" t="s">
        <v>103</v>
      </c>
      <c r="C27" s="99">
        <v>3.0740740740740732E-2</v>
      </c>
      <c r="D27" s="97">
        <f t="shared" si="0"/>
        <v>9.2107088361769965E-2</v>
      </c>
      <c r="E27" s="99">
        <v>6.8287037037037036E-4</v>
      </c>
      <c r="F27" s="97">
        <f t="shared" si="1"/>
        <v>4.7561467150342594E-3</v>
      </c>
      <c r="G27" s="99">
        <f t="shared" si="2"/>
        <v>3.1423611111111104E-2</v>
      </c>
      <c r="H27" s="98">
        <f t="shared" si="3"/>
        <v>6.5832545282607111E-2</v>
      </c>
    </row>
    <row r="28" spans="2:8" s="1" customFormat="1" x14ac:dyDescent="0.25">
      <c r="B28" s="36" t="s">
        <v>17</v>
      </c>
      <c r="C28" s="109"/>
      <c r="D28" s="97"/>
      <c r="E28" s="109"/>
      <c r="F28" s="97"/>
      <c r="G28" s="99"/>
      <c r="H28" s="98"/>
    </row>
    <row r="29" spans="2:8" s="1" customFormat="1" x14ac:dyDescent="0.25">
      <c r="B29" s="8"/>
      <c r="C29" s="100"/>
      <c r="D29" s="111"/>
      <c r="E29" s="100"/>
      <c r="F29" s="100"/>
      <c r="G29" s="100"/>
      <c r="H29" s="101"/>
    </row>
    <row r="30" spans="2:8" s="1" customFormat="1" x14ac:dyDescent="0.25">
      <c r="B30" s="37" t="s">
        <v>29</v>
      </c>
      <c r="C30" s="112">
        <f t="shared" ref="C30:H30" si="4">SUM(C7:C28)</f>
        <v>0.33375000000000005</v>
      </c>
      <c r="D30" s="113">
        <f t="shared" si="4"/>
        <v>0.99999999999999989</v>
      </c>
      <c r="E30" s="112">
        <f t="shared" si="4"/>
        <v>0.14357638888888891</v>
      </c>
      <c r="F30" s="113">
        <f t="shared" si="4"/>
        <v>0.99999999999999989</v>
      </c>
      <c r="G30" s="112">
        <f t="shared" si="4"/>
        <v>0.47732638888888884</v>
      </c>
      <c r="H30" s="116">
        <f t="shared" si="4"/>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40</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2.0833333333333333E-3</v>
      </c>
      <c r="D7" s="97">
        <f>C7/$C$30</f>
        <v>5.8117008911274743E-3</v>
      </c>
      <c r="E7" s="99"/>
      <c r="F7" s="97"/>
      <c r="G7" s="99">
        <f>C7+E7</f>
        <v>2.0833333333333333E-3</v>
      </c>
      <c r="H7" s="98">
        <f>G7/$G$30</f>
        <v>5.8117008911274743E-3</v>
      </c>
    </row>
    <row r="8" spans="2:8" s="1" customFormat="1" x14ac:dyDescent="0.25">
      <c r="B8" s="8" t="s">
        <v>13</v>
      </c>
      <c r="C8" s="99">
        <v>5.347222222222222E-3</v>
      </c>
      <c r="D8" s="97">
        <f t="shared" ref="D8:D28" si="0">C8/$C$30</f>
        <v>1.491669895389385E-2</v>
      </c>
      <c r="E8" s="99"/>
      <c r="F8" s="97"/>
      <c r="G8" s="99">
        <f t="shared" ref="G8:G28" si="1">C8+E8</f>
        <v>5.347222222222222E-3</v>
      </c>
      <c r="H8" s="98">
        <f t="shared" ref="H8:H28" si="2">G8/$G$30</f>
        <v>1.491669895389385E-2</v>
      </c>
    </row>
    <row r="9" spans="2:8" s="1" customFormat="1" x14ac:dyDescent="0.25">
      <c r="B9" s="8" t="s">
        <v>0</v>
      </c>
      <c r="C9" s="99">
        <v>3.52083333333333E-2</v>
      </c>
      <c r="D9" s="97">
        <f t="shared" si="0"/>
        <v>9.8217745060054221E-2</v>
      </c>
      <c r="E9" s="99"/>
      <c r="F9" s="97"/>
      <c r="G9" s="99">
        <f t="shared" si="1"/>
        <v>3.52083333333333E-2</v>
      </c>
      <c r="H9" s="98">
        <f t="shared" si="2"/>
        <v>9.8217745060054221E-2</v>
      </c>
    </row>
    <row r="10" spans="2:8" s="1" customFormat="1" x14ac:dyDescent="0.25">
      <c r="B10" s="8" t="s">
        <v>8</v>
      </c>
      <c r="C10" s="99">
        <v>6.6898148148148099E-3</v>
      </c>
      <c r="D10" s="97">
        <f t="shared" si="0"/>
        <v>1.8662017305953765E-2</v>
      </c>
      <c r="E10" s="99"/>
      <c r="F10" s="97"/>
      <c r="G10" s="99">
        <f t="shared" si="1"/>
        <v>6.6898148148148099E-3</v>
      </c>
      <c r="H10" s="98">
        <f t="shared" si="2"/>
        <v>1.8662017305953765E-2</v>
      </c>
    </row>
    <row r="11" spans="2:8" s="1" customFormat="1" x14ac:dyDescent="0.25">
      <c r="B11" s="8" t="s">
        <v>26</v>
      </c>
      <c r="C11" s="99">
        <v>1.6550925925925926E-3</v>
      </c>
      <c r="D11" s="97">
        <f t="shared" si="0"/>
        <v>4.6170734857290483E-3</v>
      </c>
      <c r="E11" s="99"/>
      <c r="F11" s="97"/>
      <c r="G11" s="99">
        <f t="shared" si="1"/>
        <v>1.6550925925925926E-3</v>
      </c>
      <c r="H11" s="98">
        <f t="shared" si="2"/>
        <v>4.6170734857290483E-3</v>
      </c>
    </row>
    <row r="12" spans="2:8" s="1" customFormat="1" x14ac:dyDescent="0.25">
      <c r="B12" s="8" t="s">
        <v>3</v>
      </c>
      <c r="C12" s="99">
        <v>1.1192129629629627E-2</v>
      </c>
      <c r="D12" s="97">
        <f t="shared" si="0"/>
        <v>3.1221748676223699E-2</v>
      </c>
      <c r="E12" s="99"/>
      <c r="F12" s="97"/>
      <c r="G12" s="99">
        <f t="shared" si="1"/>
        <v>1.1192129629629627E-2</v>
      </c>
      <c r="H12" s="98">
        <f t="shared" si="2"/>
        <v>3.1221748676223699E-2</v>
      </c>
    </row>
    <row r="13" spans="2:8" s="1" customFormat="1" x14ac:dyDescent="0.25">
      <c r="B13" s="8" t="s">
        <v>7</v>
      </c>
      <c r="C13" s="99">
        <v>4.5370370370370365E-3</v>
      </c>
      <c r="D13" s="97">
        <f t="shared" si="0"/>
        <v>1.265659305178872E-2</v>
      </c>
      <c r="E13" s="99"/>
      <c r="F13" s="97"/>
      <c r="G13" s="99">
        <f t="shared" si="1"/>
        <v>4.5370370370370365E-3</v>
      </c>
      <c r="H13" s="98">
        <f t="shared" si="2"/>
        <v>1.265659305178872E-2</v>
      </c>
    </row>
    <row r="14" spans="2:8" s="1" customFormat="1" x14ac:dyDescent="0.25">
      <c r="B14" s="8" t="s">
        <v>2</v>
      </c>
      <c r="C14" s="99">
        <v>7.8356481481481454E-3</v>
      </c>
      <c r="D14" s="97">
        <f t="shared" si="0"/>
        <v>2.1858452796073881E-2</v>
      </c>
      <c r="E14" s="99"/>
      <c r="F14" s="97"/>
      <c r="G14" s="99">
        <f t="shared" si="1"/>
        <v>7.8356481481481454E-3</v>
      </c>
      <c r="H14" s="98">
        <f t="shared" si="2"/>
        <v>2.1858452796073881E-2</v>
      </c>
    </row>
    <row r="15" spans="2:8" s="1" customFormat="1" x14ac:dyDescent="0.25">
      <c r="B15" s="8" t="s">
        <v>9</v>
      </c>
      <c r="C15" s="99">
        <v>1.2349537037037032E-2</v>
      </c>
      <c r="D15" s="97">
        <f t="shared" si="0"/>
        <v>3.4450471393516736E-2</v>
      </c>
      <c r="E15" s="99"/>
      <c r="F15" s="97"/>
      <c r="G15" s="99">
        <f t="shared" si="1"/>
        <v>1.2349537037037032E-2</v>
      </c>
      <c r="H15" s="98">
        <f t="shared" si="2"/>
        <v>3.4450471393516736E-2</v>
      </c>
    </row>
    <row r="16" spans="2:8" s="1" customFormat="1" x14ac:dyDescent="0.25">
      <c r="B16" s="8" t="s">
        <v>1</v>
      </c>
      <c r="C16" s="99">
        <v>1.2349537037037032E-2</v>
      </c>
      <c r="D16" s="97">
        <f t="shared" si="0"/>
        <v>3.4450471393516736E-2</v>
      </c>
      <c r="E16" s="99"/>
      <c r="F16" s="97"/>
      <c r="G16" s="99">
        <f t="shared" si="1"/>
        <v>1.2349537037037032E-2</v>
      </c>
      <c r="H16" s="98">
        <f t="shared" si="2"/>
        <v>3.4450471393516736E-2</v>
      </c>
    </row>
    <row r="17" spans="2:8" s="1" customFormat="1" x14ac:dyDescent="0.25">
      <c r="B17" s="8" t="s">
        <v>27</v>
      </c>
      <c r="C17" s="99">
        <v>7.1759259259259259E-4</v>
      </c>
      <c r="D17" s="97">
        <f t="shared" si="0"/>
        <v>2.0018080847216853E-3</v>
      </c>
      <c r="E17" s="99"/>
      <c r="F17" s="97"/>
      <c r="G17" s="99">
        <f t="shared" si="1"/>
        <v>7.1759259259259259E-4</v>
      </c>
      <c r="H17" s="98">
        <f t="shared" si="2"/>
        <v>2.0018080847216853E-3</v>
      </c>
    </row>
    <row r="18" spans="2:8" s="1" customFormat="1" x14ac:dyDescent="0.25">
      <c r="B18" s="8" t="s">
        <v>16</v>
      </c>
      <c r="C18" s="99">
        <v>2.4074074074074067E-3</v>
      </c>
      <c r="D18" s="97">
        <f t="shared" si="0"/>
        <v>6.715743251969524E-3</v>
      </c>
      <c r="E18" s="99"/>
      <c r="F18" s="97"/>
      <c r="G18" s="99">
        <f t="shared" si="1"/>
        <v>2.4074074074074067E-3</v>
      </c>
      <c r="H18" s="98">
        <f t="shared" si="2"/>
        <v>6.715743251969524E-3</v>
      </c>
    </row>
    <row r="19" spans="2:8" s="1" customFormat="1" x14ac:dyDescent="0.25">
      <c r="B19" s="8" t="s">
        <v>4</v>
      </c>
      <c r="C19" s="99">
        <v>1.9768518518518505E-2</v>
      </c>
      <c r="D19" s="97">
        <f t="shared" si="0"/>
        <v>5.5146584011365102E-2</v>
      </c>
      <c r="E19" s="99"/>
      <c r="F19" s="97"/>
      <c r="G19" s="99">
        <f t="shared" si="1"/>
        <v>1.9768518518518505E-2</v>
      </c>
      <c r="H19" s="98">
        <f t="shared" si="2"/>
        <v>5.5146584011365102E-2</v>
      </c>
    </row>
    <row r="20" spans="2:8" s="1" customFormat="1" x14ac:dyDescent="0.25">
      <c r="B20" s="8" t="s">
        <v>14</v>
      </c>
      <c r="C20" s="99">
        <v>4.4560185185185171E-3</v>
      </c>
      <c r="D20" s="97">
        <f t="shared" si="0"/>
        <v>1.2430582461578205E-2</v>
      </c>
      <c r="E20" s="99"/>
      <c r="F20" s="97"/>
      <c r="G20" s="99">
        <f t="shared" si="1"/>
        <v>4.4560185185185171E-3</v>
      </c>
      <c r="H20" s="98">
        <f t="shared" si="2"/>
        <v>1.2430582461578205E-2</v>
      </c>
    </row>
    <row r="21" spans="2:8" s="1" customFormat="1" x14ac:dyDescent="0.25">
      <c r="B21" s="8" t="s">
        <v>11</v>
      </c>
      <c r="C21" s="99">
        <v>1.0069444444444446E-3</v>
      </c>
      <c r="D21" s="97">
        <f t="shared" si="0"/>
        <v>2.8089887640449463E-3</v>
      </c>
      <c r="E21" s="99"/>
      <c r="F21" s="97"/>
      <c r="G21" s="99">
        <f t="shared" ref="G21:G24" si="3">C21+E21</f>
        <v>1.0069444444444446E-3</v>
      </c>
      <c r="H21" s="98">
        <f t="shared" ref="H21:H24" si="4">G21/$G$30</f>
        <v>2.8089887640449463E-3</v>
      </c>
    </row>
    <row r="22" spans="2:8" s="1" customFormat="1" x14ac:dyDescent="0.25">
      <c r="B22" s="8" t="s">
        <v>15</v>
      </c>
      <c r="C22" s="99">
        <v>1.5856481481481479E-3</v>
      </c>
      <c r="D22" s="97">
        <f t="shared" si="0"/>
        <v>4.4233501226914659E-3</v>
      </c>
      <c r="E22" s="99"/>
      <c r="F22" s="97"/>
      <c r="G22" s="99">
        <f t="shared" si="3"/>
        <v>1.5856481481481479E-3</v>
      </c>
      <c r="H22" s="98">
        <f t="shared" si="4"/>
        <v>4.4233501226914659E-3</v>
      </c>
    </row>
    <row r="23" spans="2:8" s="1" customFormat="1" x14ac:dyDescent="0.25">
      <c r="B23" s="8" t="s">
        <v>92</v>
      </c>
      <c r="C23" s="99">
        <v>1.8657407407407404E-2</v>
      </c>
      <c r="D23" s="97">
        <f t="shared" si="0"/>
        <v>5.204701020276381E-2</v>
      </c>
      <c r="E23" s="99"/>
      <c r="F23" s="97"/>
      <c r="G23" s="99">
        <f t="shared" si="3"/>
        <v>1.8657407407407404E-2</v>
      </c>
      <c r="H23" s="98">
        <f t="shared" si="4"/>
        <v>5.204701020276381E-2</v>
      </c>
    </row>
    <row r="24" spans="2:8" s="1" customFormat="1" x14ac:dyDescent="0.25">
      <c r="B24" s="8" t="s">
        <v>12</v>
      </c>
      <c r="C24" s="99">
        <v>2.7314814814814814E-3</v>
      </c>
      <c r="D24" s="97">
        <f t="shared" si="0"/>
        <v>7.6197856128115771E-3</v>
      </c>
      <c r="E24" s="99"/>
      <c r="F24" s="97"/>
      <c r="G24" s="99">
        <f t="shared" si="3"/>
        <v>2.7314814814814814E-3</v>
      </c>
      <c r="H24" s="98">
        <f t="shared" si="4"/>
        <v>7.6197856128115771E-3</v>
      </c>
    </row>
    <row r="25" spans="2:8" s="1" customFormat="1" x14ac:dyDescent="0.25">
      <c r="B25" s="8" t="s">
        <v>5</v>
      </c>
      <c r="C25" s="99">
        <v>2.1539351851851855E-2</v>
      </c>
      <c r="D25" s="97">
        <f t="shared" si="0"/>
        <v>6.0086529768823504E-2</v>
      </c>
      <c r="E25" s="99"/>
      <c r="F25" s="97"/>
      <c r="G25" s="99">
        <f t="shared" si="1"/>
        <v>2.1539351851851855E-2</v>
      </c>
      <c r="H25" s="98">
        <f t="shared" si="2"/>
        <v>6.0086529768823504E-2</v>
      </c>
    </row>
    <row r="26" spans="2:8" s="1" customFormat="1" x14ac:dyDescent="0.25">
      <c r="B26" s="8" t="s">
        <v>6</v>
      </c>
      <c r="C26" s="99">
        <v>0.14356481481481478</v>
      </c>
      <c r="D26" s="97">
        <f t="shared" si="0"/>
        <v>0.40049076585302873</v>
      </c>
      <c r="E26" s="118"/>
      <c r="F26" s="97"/>
      <c r="G26" s="99">
        <f t="shared" si="1"/>
        <v>0.14356481481481478</v>
      </c>
      <c r="H26" s="98">
        <f t="shared" si="2"/>
        <v>0.40049076585302873</v>
      </c>
    </row>
    <row r="27" spans="2:8" s="1" customFormat="1" x14ac:dyDescent="0.25">
      <c r="B27" s="8" t="s">
        <v>103</v>
      </c>
      <c r="C27" s="99">
        <v>3.8541666666666551E-2</v>
      </c>
      <c r="D27" s="97">
        <f t="shared" si="0"/>
        <v>0.10751646648585794</v>
      </c>
      <c r="E27" s="99"/>
      <c r="F27" s="97"/>
      <c r="G27" s="99">
        <f t="shared" si="1"/>
        <v>3.8541666666666551E-2</v>
      </c>
      <c r="H27" s="98">
        <f t="shared" si="2"/>
        <v>0.10751646648585794</v>
      </c>
    </row>
    <row r="28" spans="2:8" s="1" customFormat="1" x14ac:dyDescent="0.25">
      <c r="B28" s="36" t="s">
        <v>17</v>
      </c>
      <c r="C28" s="109">
        <v>4.2476851851851833E-3</v>
      </c>
      <c r="D28" s="115">
        <f t="shared" si="0"/>
        <v>1.1849412372465456E-2</v>
      </c>
      <c r="E28" s="109"/>
      <c r="F28" s="115"/>
      <c r="G28" s="109">
        <f t="shared" si="1"/>
        <v>4.2476851851851833E-3</v>
      </c>
      <c r="H28" s="110">
        <f t="shared" si="2"/>
        <v>1.1849412372465456E-2</v>
      </c>
    </row>
    <row r="29" spans="2:8" s="1" customFormat="1" x14ac:dyDescent="0.25">
      <c r="B29" s="8"/>
      <c r="C29" s="100"/>
      <c r="D29" s="111"/>
      <c r="E29" s="100"/>
      <c r="F29" s="111"/>
      <c r="G29" s="100"/>
      <c r="H29" s="101"/>
    </row>
    <row r="30" spans="2:8" s="1" customFormat="1" x14ac:dyDescent="0.25">
      <c r="B30" s="37" t="s">
        <v>29</v>
      </c>
      <c r="C30" s="112">
        <f t="shared" ref="C30:H30" si="5">SUM(C7:C28)</f>
        <v>0.35847222222222197</v>
      </c>
      <c r="D30" s="113">
        <f t="shared" si="5"/>
        <v>1</v>
      </c>
      <c r="E30" s="112"/>
      <c r="F30" s="113"/>
      <c r="G30" s="112">
        <f t="shared" si="5"/>
        <v>0.35847222222222197</v>
      </c>
      <c r="H30" s="116">
        <f t="shared" si="5"/>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5" t="s">
        <v>41</v>
      </c>
      <c r="C3" s="156"/>
      <c r="D3" s="156"/>
      <c r="E3" s="156"/>
      <c r="F3" s="157"/>
      <c r="G3" s="156"/>
      <c r="H3" s="156"/>
      <c r="I3" s="156"/>
      <c r="J3" s="157"/>
    </row>
    <row r="4" spans="2:10" x14ac:dyDescent="0.25">
      <c r="B4" s="158" t="s">
        <v>135</v>
      </c>
      <c r="C4" s="159"/>
      <c r="D4" s="159"/>
      <c r="E4" s="159"/>
      <c r="F4" s="159"/>
      <c r="G4" s="159"/>
      <c r="H4" s="159"/>
      <c r="I4" s="159"/>
      <c r="J4" s="160"/>
    </row>
    <row r="5" spans="2:10" x14ac:dyDescent="0.25">
      <c r="B5" s="2"/>
      <c r="C5" s="165" t="s">
        <v>19</v>
      </c>
      <c r="D5" s="165"/>
      <c r="E5" s="165" t="s">
        <v>20</v>
      </c>
      <c r="F5" s="165"/>
      <c r="G5" s="165" t="s">
        <v>21</v>
      </c>
      <c r="H5" s="165"/>
      <c r="I5" s="159" t="s">
        <v>22</v>
      </c>
      <c r="J5" s="160"/>
    </row>
    <row r="6" spans="2:10" x14ac:dyDescent="0.25">
      <c r="B6" s="3" t="s">
        <v>23</v>
      </c>
      <c r="C6" s="5" t="s">
        <v>24</v>
      </c>
      <c r="D6" s="5" t="s">
        <v>25</v>
      </c>
      <c r="E6" s="5" t="s">
        <v>24</v>
      </c>
      <c r="F6" s="5" t="s">
        <v>25</v>
      </c>
      <c r="G6" s="5" t="s">
        <v>24</v>
      </c>
      <c r="H6" s="5" t="s">
        <v>25</v>
      </c>
      <c r="I6" s="6" t="s">
        <v>24</v>
      </c>
      <c r="J6" s="7" t="s">
        <v>25</v>
      </c>
    </row>
    <row r="7" spans="2:10" x14ac:dyDescent="0.25">
      <c r="B7" s="8" t="s">
        <v>10</v>
      </c>
      <c r="C7" s="99">
        <v>1.1342592592592593E-3</v>
      </c>
      <c r="D7" s="97">
        <f t="shared" ref="D7:D28" si="0">C7/$C$30</f>
        <v>4.9773985474122606E-3</v>
      </c>
      <c r="E7" s="99">
        <v>6.4814814814814813E-4</v>
      </c>
      <c r="F7" s="97">
        <f t="shared" ref="F7:F28" si="1">E7/$E$30</f>
        <v>7.0886075949367095E-3</v>
      </c>
      <c r="G7" s="99">
        <v>2.696759259259259E-3</v>
      </c>
      <c r="H7" s="97">
        <f t="shared" ref="H7:H28" si="2">G7/$G$30</f>
        <v>1.6422328728502959E-2</v>
      </c>
      <c r="I7" s="100">
        <f>C7+E7+G7</f>
        <v>4.479166666666666E-3</v>
      </c>
      <c r="J7" s="98">
        <f>I7/$I$30</f>
        <v>9.2634703305646635E-3</v>
      </c>
    </row>
    <row r="8" spans="2:10" x14ac:dyDescent="0.25">
      <c r="B8" s="8" t="s">
        <v>13</v>
      </c>
      <c r="C8" s="99">
        <v>1.238425925925926E-3</v>
      </c>
      <c r="D8" s="97">
        <f t="shared" si="0"/>
        <v>5.4345065772766514E-3</v>
      </c>
      <c r="E8" s="99">
        <v>7.9861111111111105E-4</v>
      </c>
      <c r="F8" s="97">
        <f t="shared" si="1"/>
        <v>8.7341772151898738E-3</v>
      </c>
      <c r="G8" s="99">
        <v>8.564814814814815E-4</v>
      </c>
      <c r="H8" s="97">
        <f t="shared" si="2"/>
        <v>5.2156752184945032E-3</v>
      </c>
      <c r="I8" s="100">
        <f t="shared" ref="I8:I28" si="3">C8+E8+G8</f>
        <v>2.8935185185185184E-3</v>
      </c>
      <c r="J8" s="98">
        <f t="shared" ref="J8:J28" si="4">I8/$I$30</f>
        <v>5.9841539603130911E-3</v>
      </c>
    </row>
    <row r="9" spans="2:10" x14ac:dyDescent="0.25">
      <c r="B9" s="8" t="s">
        <v>0</v>
      </c>
      <c r="C9" s="99">
        <v>3.6481481481481497E-2</v>
      </c>
      <c r="D9" s="97">
        <f t="shared" si="0"/>
        <v>0.16008939001472908</v>
      </c>
      <c r="E9" s="99">
        <v>1.3368055555555557E-2</v>
      </c>
      <c r="F9" s="97">
        <f t="shared" si="1"/>
        <v>0.14620253164556965</v>
      </c>
      <c r="G9" s="99">
        <v>1.6782407407407409E-2</v>
      </c>
      <c r="H9" s="97">
        <f t="shared" si="2"/>
        <v>0.10219904144347337</v>
      </c>
      <c r="I9" s="100">
        <f t="shared" si="3"/>
        <v>6.6631944444444466E-2</v>
      </c>
      <c r="J9" s="98">
        <f t="shared" si="4"/>
        <v>0.13780309739808991</v>
      </c>
    </row>
    <row r="10" spans="2:10" x14ac:dyDescent="0.25">
      <c r="B10" s="8" t="s">
        <v>8</v>
      </c>
      <c r="C10" s="99">
        <v>7.8356481481481471E-3</v>
      </c>
      <c r="D10" s="97">
        <f t="shared" si="0"/>
        <v>3.4384681802021422E-2</v>
      </c>
      <c r="E10" s="99">
        <v>2.2685185185185187E-3</v>
      </c>
      <c r="F10" s="97">
        <f t="shared" si="1"/>
        <v>2.4810126582278484E-2</v>
      </c>
      <c r="G10" s="99">
        <v>5.6018518518518527E-3</v>
      </c>
      <c r="H10" s="97">
        <f t="shared" si="2"/>
        <v>3.4113335212855943E-2</v>
      </c>
      <c r="I10" s="100">
        <f t="shared" si="3"/>
        <v>1.5706018518518518E-2</v>
      </c>
      <c r="J10" s="98">
        <f t="shared" si="4"/>
        <v>3.2481987696579458E-2</v>
      </c>
    </row>
    <row r="11" spans="2:10" x14ac:dyDescent="0.25">
      <c r="B11" s="8" t="s">
        <v>26</v>
      </c>
      <c r="C11" s="99">
        <v>1.6666666666666663E-3</v>
      </c>
      <c r="D11" s="97">
        <f t="shared" si="0"/>
        <v>7.3137284778302582E-3</v>
      </c>
      <c r="E11" s="99">
        <v>2.3148148148148146E-4</v>
      </c>
      <c r="F11" s="97">
        <f t="shared" si="1"/>
        <v>2.5316455696202532E-3</v>
      </c>
      <c r="G11" s="99">
        <v>2.3958333333333336E-3</v>
      </c>
      <c r="H11" s="97">
        <f t="shared" si="2"/>
        <v>1.4589794192275164E-2</v>
      </c>
      <c r="I11" s="100">
        <f t="shared" si="3"/>
        <v>4.2939814814814811E-3</v>
      </c>
      <c r="J11" s="98">
        <f t="shared" si="4"/>
        <v>8.8804844771046276E-3</v>
      </c>
    </row>
    <row r="12" spans="2:10" x14ac:dyDescent="0.25">
      <c r="B12" s="8" t="s">
        <v>3</v>
      </c>
      <c r="C12" s="99">
        <v>2.2037037037037022E-2</v>
      </c>
      <c r="D12" s="97">
        <f t="shared" si="0"/>
        <v>9.6703743206866699E-2</v>
      </c>
      <c r="E12" s="99">
        <v>7.4768518518518482E-3</v>
      </c>
      <c r="F12" s="97">
        <f t="shared" si="1"/>
        <v>8.1772151898734144E-2</v>
      </c>
      <c r="G12" s="99">
        <v>1.1990740740740734E-2</v>
      </c>
      <c r="H12" s="97">
        <f t="shared" si="2"/>
        <v>7.3019453058923003E-2</v>
      </c>
      <c r="I12" s="100">
        <f t="shared" si="3"/>
        <v>4.1504629629629607E-2</v>
      </c>
      <c r="J12" s="98">
        <f t="shared" si="4"/>
        <v>8.583670440673094E-2</v>
      </c>
    </row>
    <row r="13" spans="2:10" x14ac:dyDescent="0.25">
      <c r="B13" s="8" t="s">
        <v>7</v>
      </c>
      <c r="C13" s="99">
        <v>6.4004629629629646E-3</v>
      </c>
      <c r="D13" s="97">
        <f t="shared" si="0"/>
        <v>2.8086748946112045E-2</v>
      </c>
      <c r="E13" s="99">
        <v>4.1435185185185177E-3</v>
      </c>
      <c r="F13" s="97">
        <f t="shared" si="1"/>
        <v>4.5316455696202525E-2</v>
      </c>
      <c r="G13" s="99">
        <v>3.9467592592592601E-3</v>
      </c>
      <c r="H13" s="97">
        <f t="shared" si="2"/>
        <v>2.4034395263603053E-2</v>
      </c>
      <c r="I13" s="100">
        <f t="shared" si="3"/>
        <v>1.4490740740740742E-2</v>
      </c>
      <c r="J13" s="98">
        <f t="shared" si="4"/>
        <v>2.9968643033247963E-2</v>
      </c>
    </row>
    <row r="14" spans="2:10" x14ac:dyDescent="0.25">
      <c r="B14" s="8" t="s">
        <v>2</v>
      </c>
      <c r="C14" s="99">
        <v>1.0601851851851847E-2</v>
      </c>
      <c r="D14" s="97">
        <f t="shared" si="0"/>
        <v>4.6523439483975797E-2</v>
      </c>
      <c r="E14" s="99">
        <v>3.2060185185185191E-3</v>
      </c>
      <c r="F14" s="97">
        <f t="shared" si="1"/>
        <v>3.5063291139240518E-2</v>
      </c>
      <c r="G14" s="99">
        <v>4.9421296296296305E-3</v>
      </c>
      <c r="H14" s="97">
        <f t="shared" si="2"/>
        <v>3.0095855652664229E-2</v>
      </c>
      <c r="I14" s="100">
        <f t="shared" si="3"/>
        <v>1.8749999999999996E-2</v>
      </c>
      <c r="J14" s="98">
        <f t="shared" si="4"/>
        <v>3.8777317662828825E-2</v>
      </c>
    </row>
    <row r="15" spans="2:10" x14ac:dyDescent="0.25">
      <c r="B15" s="8" t="s">
        <v>9</v>
      </c>
      <c r="C15" s="99">
        <v>1.207175925925926E-2</v>
      </c>
      <c r="D15" s="97">
        <f t="shared" si="0"/>
        <v>5.2973741683173335E-2</v>
      </c>
      <c r="E15" s="99">
        <v>2.8009259259259259E-3</v>
      </c>
      <c r="F15" s="97">
        <f t="shared" si="1"/>
        <v>3.0632911392405066E-2</v>
      </c>
      <c r="G15" s="99">
        <v>2.4305555555555556E-3</v>
      </c>
      <c r="H15" s="97">
        <f t="shared" si="2"/>
        <v>1.4801240484916833E-2</v>
      </c>
      <c r="I15" s="100">
        <f t="shared" si="3"/>
        <v>1.7303240740740741E-2</v>
      </c>
      <c r="J15" s="98">
        <f t="shared" si="4"/>
        <v>3.578524068267229E-2</v>
      </c>
    </row>
    <row r="16" spans="2:10" x14ac:dyDescent="0.25">
      <c r="B16" s="8" t="s">
        <v>1</v>
      </c>
      <c r="C16" s="99">
        <v>2.2372685185185183E-2</v>
      </c>
      <c r="D16" s="97">
        <f t="shared" si="0"/>
        <v>9.8176646858652017E-2</v>
      </c>
      <c r="E16" s="99">
        <v>1.1539351851851854E-2</v>
      </c>
      <c r="F16" s="97">
        <f t="shared" si="1"/>
        <v>0.12620253164556966</v>
      </c>
      <c r="G16" s="99">
        <v>1.2118055555555557E-2</v>
      </c>
      <c r="H16" s="97">
        <f t="shared" si="2"/>
        <v>7.3794756131942502E-2</v>
      </c>
      <c r="I16" s="100">
        <f t="shared" si="3"/>
        <v>4.6030092592592595E-2</v>
      </c>
      <c r="J16" s="98">
        <f t="shared" si="4"/>
        <v>9.5195921200660658E-2</v>
      </c>
    </row>
    <row r="17" spans="2:10" x14ac:dyDescent="0.25">
      <c r="B17" s="8" t="s">
        <v>27</v>
      </c>
      <c r="C17" s="99">
        <v>1.1180555555555558E-2</v>
      </c>
      <c r="D17" s="97">
        <f t="shared" si="0"/>
        <v>4.9062928538778E-2</v>
      </c>
      <c r="E17" s="99">
        <v>2.3495370370370371E-3</v>
      </c>
      <c r="F17" s="97">
        <f t="shared" si="1"/>
        <v>2.5696202531645573E-2</v>
      </c>
      <c r="G17" s="99">
        <v>1.2037037037037039E-2</v>
      </c>
      <c r="H17" s="97">
        <f t="shared" si="2"/>
        <v>7.3301381449111941E-2</v>
      </c>
      <c r="I17" s="100">
        <f t="shared" si="3"/>
        <v>2.5567129629629634E-2</v>
      </c>
      <c r="J17" s="98">
        <f t="shared" si="4"/>
        <v>5.2875984393326483E-2</v>
      </c>
    </row>
    <row r="18" spans="2:10" x14ac:dyDescent="0.25">
      <c r="B18" s="8" t="s">
        <v>16</v>
      </c>
      <c r="C18" s="99">
        <v>4.9768518518518521E-4</v>
      </c>
      <c r="D18" s="97">
        <f t="shared" si="0"/>
        <v>2.183960587129869E-3</v>
      </c>
      <c r="E18" s="99"/>
      <c r="F18" s="97"/>
      <c r="G18" s="99">
        <v>3.4722222222222222E-5</v>
      </c>
      <c r="H18" s="97">
        <f t="shared" si="2"/>
        <v>2.1144629264166904E-4</v>
      </c>
      <c r="I18" s="100">
        <f t="shared" si="3"/>
        <v>5.3240740740740744E-4</v>
      </c>
      <c r="J18" s="98">
        <f t="shared" si="4"/>
        <v>1.1010843286976088E-3</v>
      </c>
    </row>
    <row r="19" spans="2:10" x14ac:dyDescent="0.25">
      <c r="B19" s="8" t="s">
        <v>4</v>
      </c>
      <c r="C19" s="99">
        <v>5.6249999999999989E-3</v>
      </c>
      <c r="D19" s="97">
        <f t="shared" si="0"/>
        <v>2.468383361267712E-2</v>
      </c>
      <c r="E19" s="99">
        <v>1.7939814814814815E-3</v>
      </c>
      <c r="F19" s="97">
        <f t="shared" si="1"/>
        <v>1.9620253164556962E-2</v>
      </c>
      <c r="G19" s="99">
        <v>6.4930555555555557E-3</v>
      </c>
      <c r="H19" s="97">
        <f t="shared" si="2"/>
        <v>3.9540456723992111E-2</v>
      </c>
      <c r="I19" s="100">
        <f t="shared" si="3"/>
        <v>1.3912037037037035E-2</v>
      </c>
      <c r="J19" s="98">
        <f t="shared" si="4"/>
        <v>2.877181224118534E-2</v>
      </c>
    </row>
    <row r="20" spans="2:10" x14ac:dyDescent="0.25">
      <c r="B20" s="8" t="s">
        <v>14</v>
      </c>
      <c r="C20" s="99">
        <v>8.1828703703703716E-3</v>
      </c>
      <c r="D20" s="97">
        <f t="shared" si="0"/>
        <v>3.5908375234902735E-2</v>
      </c>
      <c r="E20" s="99">
        <v>3.472222222222222E-3</v>
      </c>
      <c r="F20" s="97">
        <f t="shared" si="1"/>
        <v>3.7974683544303799E-2</v>
      </c>
      <c r="G20" s="99">
        <v>6.4120370370370355E-3</v>
      </c>
      <c r="H20" s="97">
        <f t="shared" si="2"/>
        <v>3.9047082041161536E-2</v>
      </c>
      <c r="I20" s="100">
        <f t="shared" si="3"/>
        <v>1.8067129629629627E-2</v>
      </c>
      <c r="J20" s="98">
        <f t="shared" si="4"/>
        <v>3.7365057328194937E-2</v>
      </c>
    </row>
    <row r="21" spans="2:10" x14ac:dyDescent="0.25">
      <c r="B21" s="8" t="s">
        <v>11</v>
      </c>
      <c r="C21" s="99">
        <v>1.0300925925925925E-2</v>
      </c>
      <c r="D21" s="97">
        <f t="shared" si="0"/>
        <v>4.5202905175478682E-2</v>
      </c>
      <c r="E21" s="99">
        <v>4.7453703703703703E-3</v>
      </c>
      <c r="F21" s="97">
        <f t="shared" si="1"/>
        <v>5.1898734177215196E-2</v>
      </c>
      <c r="G21" s="99">
        <v>1.2418981481481482E-2</v>
      </c>
      <c r="H21" s="97">
        <f t="shared" si="2"/>
        <v>7.5627290668170297E-2</v>
      </c>
      <c r="I21" s="100">
        <f t="shared" si="3"/>
        <v>2.7465277777777776E-2</v>
      </c>
      <c r="J21" s="98">
        <f t="shared" si="4"/>
        <v>5.680158939129186E-2</v>
      </c>
    </row>
    <row r="22" spans="2:10" x14ac:dyDescent="0.25">
      <c r="B22" s="8" t="s">
        <v>15</v>
      </c>
      <c r="C22" s="99">
        <v>7.3495370370370346E-3</v>
      </c>
      <c r="D22" s="97">
        <f t="shared" si="0"/>
        <v>3.2251510995987588E-2</v>
      </c>
      <c r="E22" s="99">
        <v>2.2337962962962962E-3</v>
      </c>
      <c r="F22" s="97">
        <f t="shared" si="1"/>
        <v>2.4430379746835446E-2</v>
      </c>
      <c r="G22" s="99">
        <v>4.9305555555555552E-3</v>
      </c>
      <c r="H22" s="97">
        <f t="shared" si="2"/>
        <v>3.0025373555117002E-2</v>
      </c>
      <c r="I22" s="100">
        <f t="shared" si="3"/>
        <v>1.4513888888888885E-2</v>
      </c>
      <c r="J22" s="98">
        <f t="shared" si="4"/>
        <v>3.001651626493046E-2</v>
      </c>
    </row>
    <row r="23" spans="2:10" x14ac:dyDescent="0.25">
      <c r="B23" s="8" t="s">
        <v>92</v>
      </c>
      <c r="C23" s="99">
        <v>2.8136574074074067E-2</v>
      </c>
      <c r="D23" s="97">
        <f t="shared" si="0"/>
        <v>0.12346995784448164</v>
      </c>
      <c r="E23" s="99">
        <v>7.7430555555555551E-3</v>
      </c>
      <c r="F23" s="97">
        <f t="shared" si="1"/>
        <v>8.4683544303797473E-2</v>
      </c>
      <c r="G23" s="99">
        <v>3.847222222222222E-2</v>
      </c>
      <c r="H23" s="97">
        <f t="shared" si="2"/>
        <v>0.23428249224696929</v>
      </c>
      <c r="I23" s="100">
        <f t="shared" si="3"/>
        <v>7.4351851851851836E-2</v>
      </c>
      <c r="J23" s="98">
        <f t="shared" si="4"/>
        <v>0.15376882016420515</v>
      </c>
    </row>
    <row r="24" spans="2:10" x14ac:dyDescent="0.25">
      <c r="B24" s="8" t="s">
        <v>12</v>
      </c>
      <c r="C24" s="99">
        <v>8.460648148148146E-3</v>
      </c>
      <c r="D24" s="97">
        <f t="shared" si="0"/>
        <v>3.7127329981207768E-2</v>
      </c>
      <c r="E24" s="99">
        <v>4.1203703703703697E-3</v>
      </c>
      <c r="F24" s="97">
        <f t="shared" si="1"/>
        <v>4.5063291139240506E-2</v>
      </c>
      <c r="G24" s="99">
        <v>8.5300925925925926E-3</v>
      </c>
      <c r="H24" s="97">
        <f t="shared" si="2"/>
        <v>5.194530589230336E-2</v>
      </c>
      <c r="I24" s="100">
        <f t="shared" si="3"/>
        <v>2.1111111111111108E-2</v>
      </c>
      <c r="J24" s="98">
        <f t="shared" si="4"/>
        <v>4.3660387294444311E-2</v>
      </c>
    </row>
    <row r="25" spans="2:10" x14ac:dyDescent="0.25">
      <c r="B25" s="8" t="s">
        <v>5</v>
      </c>
      <c r="C25" s="99">
        <v>8.0208333333333329E-3</v>
      </c>
      <c r="D25" s="97">
        <f t="shared" si="0"/>
        <v>3.519731829955812E-2</v>
      </c>
      <c r="E25" s="99">
        <v>1.3472222222222221E-2</v>
      </c>
      <c r="F25" s="97">
        <f t="shared" si="1"/>
        <v>0.14734177215189873</v>
      </c>
      <c r="G25" s="99">
        <v>6.006944444444445E-3</v>
      </c>
      <c r="H25" s="97">
        <f t="shared" si="2"/>
        <v>3.6580208627008746E-2</v>
      </c>
      <c r="I25" s="100">
        <f t="shared" si="3"/>
        <v>2.7499999999999997E-2</v>
      </c>
      <c r="J25" s="98">
        <f t="shared" si="4"/>
        <v>5.6873399238815611E-2</v>
      </c>
    </row>
    <row r="26" spans="2:10" x14ac:dyDescent="0.25">
      <c r="B26" s="8" t="s">
        <v>6</v>
      </c>
      <c r="C26" s="99">
        <v>6.0416666666666657E-3</v>
      </c>
      <c r="D26" s="97">
        <f t="shared" si="0"/>
        <v>2.6512265732134686E-2</v>
      </c>
      <c r="E26" s="99">
        <v>1.4351851851851852E-3</v>
      </c>
      <c r="F26" s="97">
        <f t="shared" si="1"/>
        <v>1.5696202531645571E-2</v>
      </c>
      <c r="G26" s="99">
        <v>2.7777777777777778E-4</v>
      </c>
      <c r="H26" s="97">
        <f t="shared" si="2"/>
        <v>1.6915703411333523E-3</v>
      </c>
      <c r="I26" s="100">
        <f t="shared" si="3"/>
        <v>7.7546296296296287E-3</v>
      </c>
      <c r="J26" s="98">
        <f t="shared" si="4"/>
        <v>1.6037532613639084E-2</v>
      </c>
    </row>
    <row r="27" spans="2:10" x14ac:dyDescent="0.25">
      <c r="B27" s="8" t="s">
        <v>103</v>
      </c>
      <c r="C27" s="99">
        <v>3.7499999999999999E-3</v>
      </c>
      <c r="D27" s="97">
        <f t="shared" si="0"/>
        <v>1.6455889075118083E-2</v>
      </c>
      <c r="E27" s="99">
        <v>1.5393518518518519E-3</v>
      </c>
      <c r="F27" s="97">
        <f t="shared" si="1"/>
        <v>1.6835443037974684E-2</v>
      </c>
      <c r="G27" s="99">
        <v>3.3333333333333331E-3</v>
      </c>
      <c r="H27" s="97">
        <f t="shared" si="2"/>
        <v>2.0298844093600225E-2</v>
      </c>
      <c r="I27" s="100">
        <f t="shared" si="3"/>
        <v>8.6226851851851846E-3</v>
      </c>
      <c r="J27" s="98">
        <f t="shared" si="4"/>
        <v>1.783277880173301E-2</v>
      </c>
    </row>
    <row r="28" spans="2:10" x14ac:dyDescent="0.25">
      <c r="B28" s="8" t="s">
        <v>17</v>
      </c>
      <c r="C28" s="99">
        <v>8.4953703703703684E-3</v>
      </c>
      <c r="D28" s="97">
        <f t="shared" si="0"/>
        <v>3.7279699324495895E-2</v>
      </c>
      <c r="E28" s="99">
        <v>2.0486111111111109E-3</v>
      </c>
      <c r="F28" s="97">
        <f t="shared" si="1"/>
        <v>2.2405063291139241E-2</v>
      </c>
      <c r="G28" s="99">
        <v>1.5046296296296296E-3</v>
      </c>
      <c r="H28" s="97">
        <f t="shared" si="2"/>
        <v>9.1626726811389909E-3</v>
      </c>
      <c r="I28" s="100">
        <f t="shared" si="3"/>
        <v>1.2048611111111109E-2</v>
      </c>
      <c r="J28" s="98">
        <f t="shared" si="4"/>
        <v>2.4918017090743708E-2</v>
      </c>
    </row>
    <row r="29" spans="2:10" x14ac:dyDescent="0.25">
      <c r="B29" s="18"/>
      <c r="C29" s="107"/>
      <c r="D29" s="107"/>
      <c r="E29" s="107"/>
      <c r="F29" s="107"/>
      <c r="G29" s="107"/>
      <c r="H29" s="107"/>
      <c r="I29" s="107"/>
      <c r="J29" s="108"/>
    </row>
    <row r="30" spans="2:10" x14ac:dyDescent="0.25">
      <c r="B30" s="11" t="s">
        <v>29</v>
      </c>
      <c r="C30" s="102">
        <f t="shared" ref="C30:J30" si="5">SUM(C7:C28)</f>
        <v>0.22788194444444448</v>
      </c>
      <c r="D30" s="119">
        <f t="shared" si="5"/>
        <v>0.99999999999999978</v>
      </c>
      <c r="E30" s="102">
        <f t="shared" si="5"/>
        <v>9.1435185185185175E-2</v>
      </c>
      <c r="F30" s="119">
        <f t="shared" si="5"/>
        <v>1.0000000000000002</v>
      </c>
      <c r="G30" s="102">
        <f t="shared" si="5"/>
        <v>0.16421296296296295</v>
      </c>
      <c r="H30" s="119">
        <f t="shared" si="5"/>
        <v>1.0000000000000002</v>
      </c>
      <c r="I30" s="102">
        <f t="shared" si="5"/>
        <v>0.48353009259259255</v>
      </c>
      <c r="J30" s="120">
        <f t="shared" si="5"/>
        <v>1</v>
      </c>
    </row>
    <row r="31" spans="2:10" ht="66" customHeight="1" thickBot="1" x14ac:dyDescent="0.3">
      <c r="B31" s="177" t="s">
        <v>42</v>
      </c>
      <c r="C31" s="178"/>
      <c r="D31" s="178"/>
      <c r="E31" s="178"/>
      <c r="F31" s="179"/>
      <c r="G31" s="178"/>
      <c r="H31" s="178"/>
      <c r="I31" s="178"/>
      <c r="J31" s="179"/>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4" zoomScale="110" zoomScaleNormal="110" zoomScaleSheetLayoutView="110" zoomScalePageLayoutView="110" workbookViewId="0">
      <selection activeCell="H16" sqref="H16"/>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55" t="s">
        <v>43</v>
      </c>
      <c r="C3" s="156"/>
      <c r="D3" s="156"/>
      <c r="E3" s="156"/>
      <c r="F3" s="157"/>
      <c r="G3" s="156"/>
      <c r="H3" s="156"/>
      <c r="I3" s="156"/>
      <c r="J3" s="157"/>
    </row>
    <row r="4" spans="2:10" s="1" customFormat="1" x14ac:dyDescent="0.25">
      <c r="B4" s="158" t="s">
        <v>135</v>
      </c>
      <c r="C4" s="159"/>
      <c r="D4" s="159"/>
      <c r="E4" s="159"/>
      <c r="F4" s="159"/>
      <c r="G4" s="159"/>
      <c r="H4" s="159"/>
      <c r="I4" s="159"/>
      <c r="J4" s="160"/>
    </row>
    <row r="5" spans="2:10" s="1" customFormat="1" x14ac:dyDescent="0.25">
      <c r="B5" s="2"/>
      <c r="C5" s="161" t="s">
        <v>19</v>
      </c>
      <c r="D5" s="159"/>
      <c r="E5" s="161" t="s">
        <v>20</v>
      </c>
      <c r="F5" s="159"/>
      <c r="G5" s="165" t="s">
        <v>21</v>
      </c>
      <c r="H5" s="165"/>
      <c r="I5" s="159" t="s">
        <v>22</v>
      </c>
      <c r="J5" s="160"/>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9">
        <v>3.0150462962962969E-2</v>
      </c>
      <c r="D7" s="97">
        <f>C7/$C$30</f>
        <v>3.6461613828819378E-2</v>
      </c>
      <c r="E7" s="99">
        <v>1.1168981481481483E-2</v>
      </c>
      <c r="F7" s="97">
        <f>E7/$E$30</f>
        <v>3.4306232002559632E-2</v>
      </c>
      <c r="G7" s="99">
        <v>9.2013888888888874E-3</v>
      </c>
      <c r="H7" s="97">
        <f>G7/$G$30</f>
        <v>3.0044216016023577E-2</v>
      </c>
      <c r="I7" s="124">
        <f>C7+E7+G7</f>
        <v>5.0520833333333334E-2</v>
      </c>
      <c r="J7" s="125">
        <f>I7/$I$30</f>
        <v>3.4633236799301775E-2</v>
      </c>
    </row>
    <row r="8" spans="2:10" s="1" customFormat="1" x14ac:dyDescent="0.25">
      <c r="B8" s="8" t="s">
        <v>13</v>
      </c>
      <c r="C8" s="99">
        <v>2.4710648148148141E-2</v>
      </c>
      <c r="D8" s="97">
        <f t="shared" ref="D8:D27" si="0">C8/$C$30</f>
        <v>2.9883126880817401E-2</v>
      </c>
      <c r="E8" s="99">
        <v>9.7916666666666673E-3</v>
      </c>
      <c r="F8" s="97">
        <f t="shared" ref="F8:F28" si="1">E8/$E$30</f>
        <v>3.0075722563902018E-2</v>
      </c>
      <c r="G8" s="99">
        <v>1.0034722222222223E-2</v>
      </c>
      <c r="H8" s="97">
        <f t="shared" ref="H8:H27" si="2">G8/$G$30</f>
        <v>3.276520161747478E-2</v>
      </c>
      <c r="I8" s="124">
        <f t="shared" ref="I8:I27" si="3">C8+E8+G8</f>
        <v>4.4537037037037028E-2</v>
      </c>
      <c r="J8" s="125">
        <f t="shared" ref="J8:J27" si="4">I8/$I$30</f>
        <v>3.0531201650335214E-2</v>
      </c>
    </row>
    <row r="9" spans="2:10" s="1" customFormat="1" x14ac:dyDescent="0.25">
      <c r="B9" s="8" t="s">
        <v>0</v>
      </c>
      <c r="C9" s="99">
        <v>0.15244212962962986</v>
      </c>
      <c r="D9" s="97">
        <f t="shared" si="0"/>
        <v>0.18435159913219987</v>
      </c>
      <c r="E9" s="99">
        <v>5.9513888888888908E-2</v>
      </c>
      <c r="F9" s="97">
        <f t="shared" si="1"/>
        <v>0.18280066834939032</v>
      </c>
      <c r="G9" s="99">
        <v>6.1655092592592609E-2</v>
      </c>
      <c r="H9" s="97">
        <f t="shared" si="2"/>
        <v>0.20131514304070147</v>
      </c>
      <c r="I9" s="124">
        <f t="shared" si="3"/>
        <v>0.27361111111111136</v>
      </c>
      <c r="J9" s="125">
        <f t="shared" si="4"/>
        <v>0.18756694568968951</v>
      </c>
    </row>
    <row r="10" spans="2:10" s="1" customFormat="1" x14ac:dyDescent="0.25">
      <c r="B10" s="8" t="s">
        <v>8</v>
      </c>
      <c r="C10" s="99">
        <v>2.0208333333333339E-2</v>
      </c>
      <c r="D10" s="97">
        <f t="shared" si="0"/>
        <v>2.4438379172790264E-2</v>
      </c>
      <c r="E10" s="99">
        <v>5.3009259259259268E-3</v>
      </c>
      <c r="F10" s="97">
        <f t="shared" si="1"/>
        <v>1.6282128763909134E-2</v>
      </c>
      <c r="G10" s="99">
        <v>1.1215277777777774E-2</v>
      </c>
      <c r="H10" s="97">
        <f t="shared" si="2"/>
        <v>3.6619931219530617E-2</v>
      </c>
      <c r="I10" s="124">
        <f t="shared" si="3"/>
        <v>3.6724537037037042E-2</v>
      </c>
      <c r="J10" s="125">
        <f t="shared" si="4"/>
        <v>2.5175546475185464E-2</v>
      </c>
    </row>
    <row r="11" spans="2:10" s="1" customFormat="1" x14ac:dyDescent="0.25">
      <c r="B11" s="8" t="s">
        <v>26</v>
      </c>
      <c r="C11" s="99">
        <v>5.0462962962962961E-3</v>
      </c>
      <c r="D11" s="97">
        <f t="shared" si="0"/>
        <v>6.1025964028273497E-3</v>
      </c>
      <c r="E11" s="99">
        <v>1.4814814814814814E-3</v>
      </c>
      <c r="F11" s="97">
        <f t="shared" si="1"/>
        <v>4.5504639340182718E-3</v>
      </c>
      <c r="G11" s="99">
        <v>6.2731481481481475E-3</v>
      </c>
      <c r="H11" s="97">
        <f t="shared" si="2"/>
        <v>2.0482974944257586E-2</v>
      </c>
      <c r="I11" s="124">
        <f t="shared" si="3"/>
        <v>1.2800925925925924E-2</v>
      </c>
      <c r="J11" s="125">
        <f t="shared" si="4"/>
        <v>8.7753401832824183E-3</v>
      </c>
    </row>
    <row r="12" spans="2:10" s="1" customFormat="1" x14ac:dyDescent="0.25">
      <c r="B12" s="8" t="s">
        <v>3</v>
      </c>
      <c r="C12" s="99">
        <v>8.953703703703704E-2</v>
      </c>
      <c r="D12" s="97">
        <f t="shared" si="0"/>
        <v>0.10827909580796417</v>
      </c>
      <c r="E12" s="99">
        <v>3.258101851851853E-2</v>
      </c>
      <c r="F12" s="97">
        <f t="shared" si="1"/>
        <v>0.10007465604891751</v>
      </c>
      <c r="G12" s="99">
        <v>4.60185185185185E-2</v>
      </c>
      <c r="H12" s="97">
        <f t="shared" si="2"/>
        <v>0.15025887154680467</v>
      </c>
      <c r="I12" s="124">
        <f t="shared" si="3"/>
        <v>0.16813657407407406</v>
      </c>
      <c r="J12" s="125">
        <f t="shared" si="4"/>
        <v>0.115261633673186</v>
      </c>
    </row>
    <row r="13" spans="2:10" s="1" customFormat="1" x14ac:dyDescent="0.25">
      <c r="B13" s="8" t="s">
        <v>7</v>
      </c>
      <c r="C13" s="99">
        <v>1.1041666666666668E-2</v>
      </c>
      <c r="D13" s="97">
        <f t="shared" si="0"/>
        <v>1.3352928826369936E-2</v>
      </c>
      <c r="E13" s="99">
        <v>5.4745370370370382E-3</v>
      </c>
      <c r="F13" s="97">
        <f t="shared" si="1"/>
        <v>1.6815386256176901E-2</v>
      </c>
      <c r="G13" s="99">
        <v>5.2314814814814819E-3</v>
      </c>
      <c r="H13" s="97">
        <f t="shared" si="2"/>
        <v>1.7081742942443599E-2</v>
      </c>
      <c r="I13" s="124">
        <f t="shared" si="3"/>
        <v>2.1747685185185189E-2</v>
      </c>
      <c r="J13" s="125">
        <f t="shared" si="4"/>
        <v>1.4908557146824295E-2</v>
      </c>
    </row>
    <row r="14" spans="2:10" s="1" customFormat="1" x14ac:dyDescent="0.25">
      <c r="B14" s="8" t="s">
        <v>2</v>
      </c>
      <c r="C14" s="99">
        <v>7.5729166666666695E-2</v>
      </c>
      <c r="D14" s="97">
        <f t="shared" si="0"/>
        <v>9.1580936384631564E-2</v>
      </c>
      <c r="E14" s="99">
        <v>3.7465277777777785E-2</v>
      </c>
      <c r="F14" s="97">
        <f t="shared" si="1"/>
        <v>0.11507696683138398</v>
      </c>
      <c r="G14" s="99">
        <v>1.3969907407407405E-2</v>
      </c>
      <c r="H14" s="97">
        <f t="shared" si="2"/>
        <v>4.5614300290994288E-2</v>
      </c>
      <c r="I14" s="124">
        <f t="shared" si="3"/>
        <v>0.1271643518518519</v>
      </c>
      <c r="J14" s="125">
        <f t="shared" si="4"/>
        <v>8.7174197643511739E-2</v>
      </c>
    </row>
    <row r="15" spans="2:10" s="1" customFormat="1" x14ac:dyDescent="0.25">
      <c r="B15" s="8" t="s">
        <v>9</v>
      </c>
      <c r="C15" s="99">
        <v>6.3576388888888904E-2</v>
      </c>
      <c r="D15" s="97">
        <f t="shared" si="0"/>
        <v>7.688431660718037E-2</v>
      </c>
      <c r="E15" s="99">
        <v>1.4872685185185188E-2</v>
      </c>
      <c r="F15" s="97">
        <f t="shared" si="1"/>
        <v>4.5682391837605321E-2</v>
      </c>
      <c r="G15" s="99">
        <v>1.2685185185185183E-2</v>
      </c>
      <c r="H15" s="97">
        <f t="shared" si="2"/>
        <v>4.1419447488757033E-2</v>
      </c>
      <c r="I15" s="124">
        <f t="shared" si="3"/>
        <v>9.1134259259259276E-2</v>
      </c>
      <c r="J15" s="125">
        <f t="shared" si="4"/>
        <v>6.2474709406117351E-2</v>
      </c>
    </row>
    <row r="16" spans="2:10" s="1" customFormat="1" x14ac:dyDescent="0.25">
      <c r="B16" s="8" t="s">
        <v>1</v>
      </c>
      <c r="C16" s="99">
        <v>4.8888888888888905E-2</v>
      </c>
      <c r="D16" s="97">
        <f t="shared" si="0"/>
        <v>5.9122401847575078E-2</v>
      </c>
      <c r="E16" s="99">
        <v>1.9513888888888883E-2</v>
      </c>
      <c r="F16" s="97">
        <f t="shared" si="1"/>
        <v>5.9938142130896911E-2</v>
      </c>
      <c r="G16" s="99">
        <v>1.7615740740740744E-2</v>
      </c>
      <c r="H16" s="97">
        <f t="shared" si="2"/>
        <v>5.7518612297343272E-2</v>
      </c>
      <c r="I16" s="124">
        <f t="shared" si="3"/>
        <v>8.6018518518518522E-2</v>
      </c>
      <c r="J16" s="125">
        <f t="shared" si="4"/>
        <v>5.8967747054389646E-2</v>
      </c>
    </row>
    <row r="17" spans="2:10" s="1" customFormat="1" x14ac:dyDescent="0.25">
      <c r="B17" s="8" t="s">
        <v>27</v>
      </c>
      <c r="C17" s="99">
        <v>1.8692129629629631E-2</v>
      </c>
      <c r="D17" s="97">
        <f t="shared" si="0"/>
        <v>2.2604800895793968E-2</v>
      </c>
      <c r="E17" s="99">
        <v>7.5578703703703693E-3</v>
      </c>
      <c r="F17" s="97">
        <f t="shared" si="1"/>
        <v>2.3214476163390087E-2</v>
      </c>
      <c r="G17" s="99">
        <v>8.1828703703703681E-3</v>
      </c>
      <c r="H17" s="97">
        <f t="shared" si="2"/>
        <v>2.671856694758323E-2</v>
      </c>
      <c r="I17" s="124">
        <f t="shared" si="3"/>
        <v>3.4432870370370371E-2</v>
      </c>
      <c r="J17" s="125">
        <f t="shared" si="4"/>
        <v>2.3604554290474863E-2</v>
      </c>
    </row>
    <row r="18" spans="2:10" s="1" customFormat="1" x14ac:dyDescent="0.25">
      <c r="B18" s="8" t="s">
        <v>16</v>
      </c>
      <c r="C18" s="99">
        <v>7.7546296296296295E-3</v>
      </c>
      <c r="D18" s="97">
        <f t="shared" si="0"/>
        <v>9.3778430960879001E-3</v>
      </c>
      <c r="E18" s="99">
        <v>6.8055555555555551E-3</v>
      </c>
      <c r="F18" s="97">
        <f t="shared" si="1"/>
        <v>2.0903693696896437E-2</v>
      </c>
      <c r="G18" s="99">
        <v>5.4050925925925924E-3</v>
      </c>
      <c r="H18" s="97">
        <f t="shared" si="2"/>
        <v>1.7648614942745926E-2</v>
      </c>
      <c r="I18" s="124">
        <f t="shared" si="3"/>
        <v>1.9965277777777776E-2</v>
      </c>
      <c r="J18" s="125">
        <f t="shared" si="4"/>
        <v>1.3686674336493827E-2</v>
      </c>
    </row>
    <row r="19" spans="2:10" s="1" customFormat="1" x14ac:dyDescent="0.25">
      <c r="B19" s="8" t="s">
        <v>4</v>
      </c>
      <c r="C19" s="99">
        <v>3.3900462962962945E-2</v>
      </c>
      <c r="D19" s="97">
        <f t="shared" si="0"/>
        <v>4.0996570788718573E-2</v>
      </c>
      <c r="E19" s="99">
        <v>1.6053240740740743E-2</v>
      </c>
      <c r="F19" s="97">
        <f t="shared" si="1"/>
        <v>4.9308542785026124E-2</v>
      </c>
      <c r="G19" s="99">
        <v>1.8275462962962959E-2</v>
      </c>
      <c r="H19" s="97">
        <f t="shared" si="2"/>
        <v>5.967272589849211E-2</v>
      </c>
      <c r="I19" s="124">
        <f t="shared" si="3"/>
        <v>6.8229166666666646E-2</v>
      </c>
      <c r="J19" s="125">
        <f t="shared" si="4"/>
        <v>4.6772721862974549E-2</v>
      </c>
    </row>
    <row r="20" spans="2:10" s="1" customFormat="1" x14ac:dyDescent="0.25">
      <c r="B20" s="8" t="s">
        <v>14</v>
      </c>
      <c r="C20" s="99">
        <v>1.7743055555555561E-2</v>
      </c>
      <c r="D20" s="97">
        <f t="shared" si="0"/>
        <v>2.1457064875078737E-2</v>
      </c>
      <c r="E20" s="99">
        <v>1.9791666666666664E-3</v>
      </c>
      <c r="F20" s="97">
        <f t="shared" si="1"/>
        <v>6.0791354118525341E-3</v>
      </c>
      <c r="G20" s="99">
        <v>3.2870370370370367E-3</v>
      </c>
      <c r="H20" s="97">
        <f t="shared" si="2"/>
        <v>1.073277653905748E-2</v>
      </c>
      <c r="I20" s="124">
        <f t="shared" si="3"/>
        <v>2.3009259259259264E-2</v>
      </c>
      <c r="J20" s="125">
        <f t="shared" si="4"/>
        <v>1.5773396278811441E-2</v>
      </c>
    </row>
    <row r="21" spans="2:10" s="1" customFormat="1" x14ac:dyDescent="0.25">
      <c r="B21" s="8" t="s">
        <v>11</v>
      </c>
      <c r="C21" s="99">
        <v>1.6307870370370368E-2</v>
      </c>
      <c r="D21" s="97">
        <f t="shared" si="0"/>
        <v>1.9721464063265446E-2</v>
      </c>
      <c r="E21" s="99">
        <v>1.1435185185185185E-2</v>
      </c>
      <c r="F21" s="97">
        <f t="shared" si="1"/>
        <v>3.5123893490703537E-2</v>
      </c>
      <c r="G21" s="99">
        <v>1.1122685185185185E-2</v>
      </c>
      <c r="H21" s="97">
        <f t="shared" si="2"/>
        <v>3.6317599486036058E-2</v>
      </c>
      <c r="I21" s="124">
        <f t="shared" si="3"/>
        <v>3.8865740740740742E-2</v>
      </c>
      <c r="J21" s="125">
        <f t="shared" si="4"/>
        <v>2.6643392708374656E-2</v>
      </c>
    </row>
    <row r="22" spans="2:10" s="1" customFormat="1" x14ac:dyDescent="0.25">
      <c r="B22" s="8" t="s">
        <v>15</v>
      </c>
      <c r="C22" s="99">
        <v>5.1273148148148154E-3</v>
      </c>
      <c r="D22" s="97">
        <f t="shared" si="0"/>
        <v>6.2005738680103581E-3</v>
      </c>
      <c r="E22" s="99">
        <v>1.5856481481481481E-3</v>
      </c>
      <c r="F22" s="97">
        <f t="shared" si="1"/>
        <v>4.8704184293789313E-3</v>
      </c>
      <c r="G22" s="99">
        <v>3.483796296296296E-3</v>
      </c>
      <c r="H22" s="97">
        <f t="shared" si="2"/>
        <v>1.1375231472733456E-2</v>
      </c>
      <c r="I22" s="124">
        <f t="shared" si="3"/>
        <v>1.019675925925926E-2</v>
      </c>
      <c r="J22" s="125">
        <f t="shared" si="4"/>
        <v>6.9901217915658339E-3</v>
      </c>
    </row>
    <row r="23" spans="2:10" s="1" customFormat="1" x14ac:dyDescent="0.25">
      <c r="B23" s="8" t="s">
        <v>92</v>
      </c>
      <c r="C23" s="99">
        <v>1.1365740740740747E-2</v>
      </c>
      <c r="D23" s="97">
        <f t="shared" si="0"/>
        <v>1.3744838687101975E-2</v>
      </c>
      <c r="E23" s="99">
        <v>3.9120370370370368E-3</v>
      </c>
      <c r="F23" s="97">
        <f t="shared" si="1"/>
        <v>1.2016068825766999E-2</v>
      </c>
      <c r="G23" s="99">
        <v>6.2847222222222228E-3</v>
      </c>
      <c r="H23" s="97">
        <f t="shared" si="2"/>
        <v>2.052076641094441E-2</v>
      </c>
      <c r="I23" s="124">
        <f t="shared" si="3"/>
        <v>2.1562500000000005E-2</v>
      </c>
      <c r="J23" s="125">
        <f t="shared" si="4"/>
        <v>1.4781608283413338E-2</v>
      </c>
    </row>
    <row r="24" spans="2:10" s="1" customFormat="1" x14ac:dyDescent="0.25">
      <c r="B24" s="8" t="s">
        <v>12</v>
      </c>
      <c r="C24" s="99">
        <v>3.5486111111111114E-2</v>
      </c>
      <c r="D24" s="97">
        <f t="shared" si="0"/>
        <v>4.2914129750157466E-2</v>
      </c>
      <c r="E24" s="99">
        <v>2.2314814814814815E-2</v>
      </c>
      <c r="F24" s="97">
        <f t="shared" si="1"/>
        <v>6.8541363006150227E-2</v>
      </c>
      <c r="G24" s="99">
        <v>2.0636574074074078E-2</v>
      </c>
      <c r="H24" s="97">
        <f t="shared" si="2"/>
        <v>6.7382185102603853E-2</v>
      </c>
      <c r="I24" s="124">
        <f t="shared" si="3"/>
        <v>7.8437500000000007E-2</v>
      </c>
      <c r="J24" s="125">
        <f t="shared" si="4"/>
        <v>5.3770777958503588E-2</v>
      </c>
    </row>
    <row r="25" spans="2:10" s="1" customFormat="1" x14ac:dyDescent="0.25">
      <c r="B25" s="8" t="s">
        <v>5</v>
      </c>
      <c r="C25" s="99">
        <v>4.3784722222222225E-2</v>
      </c>
      <c r="D25" s="97">
        <f t="shared" si="0"/>
        <v>5.2949821541045564E-2</v>
      </c>
      <c r="E25" s="99">
        <v>2.0972222222222218E-2</v>
      </c>
      <c r="F25" s="97">
        <f t="shared" si="1"/>
        <v>6.4417505065946151E-2</v>
      </c>
      <c r="G25" s="99">
        <v>1.7893518518518513E-2</v>
      </c>
      <c r="H25" s="97">
        <f t="shared" si="2"/>
        <v>5.8425607497826978E-2</v>
      </c>
      <c r="I25" s="124">
        <f t="shared" si="3"/>
        <v>8.2650462962962953E-2</v>
      </c>
      <c r="J25" s="125">
        <f t="shared" si="4"/>
        <v>5.6658864601102851E-2</v>
      </c>
    </row>
    <row r="26" spans="2:10" s="1" customFormat="1" x14ac:dyDescent="0.25">
      <c r="B26" s="8" t="s">
        <v>6</v>
      </c>
      <c r="C26" s="99">
        <v>5.622685185185184E-2</v>
      </c>
      <c r="D26" s="97">
        <f t="shared" si="0"/>
        <v>6.7996360837007469E-2</v>
      </c>
      <c r="E26" s="99">
        <v>2.3032407407407407E-3</v>
      </c>
      <c r="F26" s="97">
        <f t="shared" si="1"/>
        <v>7.074549397419032E-3</v>
      </c>
      <c r="G26" s="99">
        <v>2.7777777777777779E-3</v>
      </c>
      <c r="H26" s="97">
        <f t="shared" si="2"/>
        <v>9.0699520048373086E-3</v>
      </c>
      <c r="I26" s="124">
        <f t="shared" si="3"/>
        <v>6.1307870370370353E-2</v>
      </c>
      <c r="J26" s="125">
        <f t="shared" si="4"/>
        <v>4.2028008092990024E-2</v>
      </c>
    </row>
    <row r="27" spans="2:10" s="1" customFormat="1" x14ac:dyDescent="0.25">
      <c r="B27" s="8" t="s">
        <v>103</v>
      </c>
      <c r="C27" s="99">
        <v>5.9189814814814827E-2</v>
      </c>
      <c r="D27" s="97">
        <f t="shared" si="0"/>
        <v>7.1579536706557506E-2</v>
      </c>
      <c r="E27" s="99">
        <v>3.2592592592592583E-2</v>
      </c>
      <c r="F27" s="97">
        <f t="shared" si="1"/>
        <v>0.10011020654840196</v>
      </c>
      <c r="G27" s="99">
        <v>1.5011574074074076E-2</v>
      </c>
      <c r="H27" s="97">
        <f t="shared" si="2"/>
        <v>4.9015532292808292E-2</v>
      </c>
      <c r="I27" s="124">
        <f t="shared" si="3"/>
        <v>0.10679398148148149</v>
      </c>
      <c r="J27" s="125">
        <f t="shared" si="4"/>
        <v>7.3209822668306418E-2</v>
      </c>
    </row>
    <row r="28" spans="2:10" s="1" customFormat="1" x14ac:dyDescent="0.25">
      <c r="B28" s="8" t="s">
        <v>17</v>
      </c>
      <c r="C28" s="99"/>
      <c r="D28" s="97"/>
      <c r="E28" s="99">
        <v>8.9120370370370362E-4</v>
      </c>
      <c r="F28" s="97">
        <f t="shared" si="1"/>
        <v>2.7373884603078664E-3</v>
      </c>
      <c r="G28" s="99"/>
      <c r="H28" s="97"/>
      <c r="I28" s="124">
        <f t="shared" ref="I28" si="5">C28+E28+G28</f>
        <v>8.9120370370370362E-4</v>
      </c>
      <c r="J28" s="125">
        <f t="shared" ref="J28" si="6">I28/$I$30</f>
        <v>6.109414051652317E-4</v>
      </c>
    </row>
    <row r="29" spans="2:10" s="1" customFormat="1" x14ac:dyDescent="0.25">
      <c r="B29" s="18"/>
      <c r="C29" s="107"/>
      <c r="D29" s="107"/>
      <c r="E29" s="107"/>
      <c r="F29" s="107"/>
      <c r="G29" s="107"/>
      <c r="H29" s="107"/>
      <c r="I29" s="107"/>
      <c r="J29" s="108"/>
    </row>
    <row r="30" spans="2:10" s="1" customFormat="1" x14ac:dyDescent="0.25">
      <c r="B30" s="11" t="s">
        <v>29</v>
      </c>
      <c r="C30" s="102">
        <f t="shared" ref="C30:J30" si="7">SUM(C7:C28)</f>
        <v>0.82690972222222225</v>
      </c>
      <c r="D30" s="126">
        <f t="shared" si="7"/>
        <v>1.0000000000000004</v>
      </c>
      <c r="E30" s="102">
        <f t="shared" si="7"/>
        <v>0.32556712962962969</v>
      </c>
      <c r="F30" s="126">
        <f t="shared" si="7"/>
        <v>1</v>
      </c>
      <c r="G30" s="102">
        <f t="shared" si="7"/>
        <v>0.30626157407407406</v>
      </c>
      <c r="H30" s="126">
        <f t="shared" si="7"/>
        <v>1</v>
      </c>
      <c r="I30" s="102">
        <f t="shared" si="7"/>
        <v>1.4587384259259262</v>
      </c>
      <c r="J30" s="123">
        <f t="shared" si="7"/>
        <v>1</v>
      </c>
    </row>
    <row r="31" spans="2:10" s="1" customFormat="1" ht="66" customHeight="1" thickBot="1" x14ac:dyDescent="0.3">
      <c r="B31" s="177" t="s">
        <v>32</v>
      </c>
      <c r="C31" s="178"/>
      <c r="D31" s="178"/>
      <c r="E31" s="178"/>
      <c r="F31" s="178"/>
      <c r="G31" s="178"/>
      <c r="H31" s="178"/>
      <c r="I31" s="178"/>
      <c r="J31" s="179"/>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0" zoomScaleNormal="110" zoomScaleSheetLayoutView="110" zoomScalePageLayoutView="110" workbookViewId="0">
      <selection activeCell="H16" sqref="H16"/>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5" t="s">
        <v>117</v>
      </c>
      <c r="C3" s="156"/>
      <c r="D3" s="156"/>
      <c r="E3" s="156"/>
      <c r="F3" s="156"/>
      <c r="G3" s="156"/>
      <c r="H3" s="156"/>
      <c r="I3" s="156"/>
      <c r="J3" s="157"/>
    </row>
    <row r="4" spans="2:10" x14ac:dyDescent="0.25">
      <c r="B4" s="158" t="s">
        <v>135</v>
      </c>
      <c r="C4" s="159"/>
      <c r="D4" s="159"/>
      <c r="E4" s="159"/>
      <c r="F4" s="159"/>
      <c r="G4" s="159"/>
      <c r="H4" s="159"/>
      <c r="I4" s="159"/>
      <c r="J4" s="160"/>
    </row>
    <row r="5" spans="2:10" x14ac:dyDescent="0.25">
      <c r="B5" s="2"/>
      <c r="C5" s="161" t="s">
        <v>19</v>
      </c>
      <c r="D5" s="159"/>
      <c r="E5" s="165" t="s">
        <v>20</v>
      </c>
      <c r="F5" s="165"/>
      <c r="G5" s="159" t="s">
        <v>21</v>
      </c>
      <c r="H5" s="159"/>
      <c r="I5" s="161" t="s">
        <v>22</v>
      </c>
      <c r="J5" s="160"/>
    </row>
    <row r="6" spans="2:10" x14ac:dyDescent="0.25">
      <c r="B6" s="3" t="s">
        <v>23</v>
      </c>
      <c r="C6" s="4" t="s">
        <v>24</v>
      </c>
      <c r="D6" s="5" t="s">
        <v>25</v>
      </c>
      <c r="E6" s="4" t="s">
        <v>24</v>
      </c>
      <c r="F6" s="5" t="s">
        <v>25</v>
      </c>
      <c r="G6" s="6" t="s">
        <v>24</v>
      </c>
      <c r="H6" s="5" t="s">
        <v>25</v>
      </c>
      <c r="I6" s="4" t="s">
        <v>24</v>
      </c>
      <c r="J6" s="7" t="s">
        <v>25</v>
      </c>
    </row>
    <row r="7" spans="2:10" x14ac:dyDescent="0.25">
      <c r="B7" s="8" t="s">
        <v>10</v>
      </c>
      <c r="C7" s="96">
        <v>3.1284722222222228E-2</v>
      </c>
      <c r="D7" s="97">
        <f>C7/$C$30</f>
        <v>2.9659622094937135E-2</v>
      </c>
      <c r="E7" s="96">
        <v>1.1817129629629629E-2</v>
      </c>
      <c r="F7" s="97">
        <f>E7/$E$30</f>
        <v>2.8338283049765461E-2</v>
      </c>
      <c r="G7" s="96">
        <v>1.1898148148148149E-2</v>
      </c>
      <c r="H7" s="97">
        <f>G7/$G$30</f>
        <v>2.5289675022755788E-2</v>
      </c>
      <c r="I7" s="96">
        <f>C7+E7+G7</f>
        <v>5.5000000000000007E-2</v>
      </c>
      <c r="J7" s="98">
        <f>I7/$I$30</f>
        <v>2.8317402807904082E-2</v>
      </c>
    </row>
    <row r="8" spans="2:10" x14ac:dyDescent="0.25">
      <c r="B8" s="8" t="s">
        <v>13</v>
      </c>
      <c r="C8" s="96">
        <v>2.5949074074074069E-2</v>
      </c>
      <c r="D8" s="97">
        <f t="shared" ref="D8:D28" si="0">C8/$C$30</f>
        <v>2.4601136787587505E-2</v>
      </c>
      <c r="E8" s="96">
        <v>1.0590277777777778E-2</v>
      </c>
      <c r="F8" s="97">
        <f t="shared" ref="F8:F28" si="1">E8/$E$30</f>
        <v>2.5396208609731047E-2</v>
      </c>
      <c r="G8" s="96">
        <v>1.0891203703703703E-2</v>
      </c>
      <c r="H8" s="97">
        <f t="shared" ref="H8:H28" si="2">G8/$G$30</f>
        <v>2.3149400969273533E-2</v>
      </c>
      <c r="I8" s="96">
        <f t="shared" ref="I8:I28" si="3">C8+E8+G8</f>
        <v>4.7430555555555552E-2</v>
      </c>
      <c r="J8" s="98">
        <f t="shared" ref="J8:J28" si="4">I8/$I$30</f>
        <v>2.4420184492169802E-2</v>
      </c>
    </row>
    <row r="9" spans="2:10" x14ac:dyDescent="0.25">
      <c r="B9" s="8" t="s">
        <v>0</v>
      </c>
      <c r="C9" s="96">
        <v>0.18892361111111111</v>
      </c>
      <c r="D9" s="97">
        <f t="shared" si="0"/>
        <v>0.17910988215155707</v>
      </c>
      <c r="E9" s="96">
        <v>7.2881944444444485E-2</v>
      </c>
      <c r="F9" s="97">
        <f t="shared" si="1"/>
        <v>0.1747758749895918</v>
      </c>
      <c r="G9" s="96">
        <v>7.8437500000000021E-2</v>
      </c>
      <c r="H9" s="97">
        <f t="shared" si="2"/>
        <v>0.1667199685109105</v>
      </c>
      <c r="I9" s="96">
        <f t="shared" si="3"/>
        <v>0.34024305555555567</v>
      </c>
      <c r="J9" s="98">
        <f t="shared" si="4"/>
        <v>0.17517817557743193</v>
      </c>
    </row>
    <row r="10" spans="2:10" x14ac:dyDescent="0.25">
      <c r="B10" s="8" t="s">
        <v>8</v>
      </c>
      <c r="C10" s="96">
        <v>2.8043981481481482E-2</v>
      </c>
      <c r="D10" s="97">
        <f t="shared" si="0"/>
        <v>2.658722320977901E-2</v>
      </c>
      <c r="E10" s="96">
        <v>7.5694444444444455E-3</v>
      </c>
      <c r="F10" s="97">
        <f t="shared" si="1"/>
        <v>1.8152044186627438E-2</v>
      </c>
      <c r="G10" s="96">
        <v>1.681712962962963E-2</v>
      </c>
      <c r="H10" s="97">
        <f t="shared" si="2"/>
        <v>3.5745036778272524E-2</v>
      </c>
      <c r="I10" s="96">
        <f t="shared" si="3"/>
        <v>5.2430555555555564E-2</v>
      </c>
      <c r="J10" s="98">
        <f t="shared" si="4"/>
        <v>2.6994493838342907E-2</v>
      </c>
    </row>
    <row r="11" spans="2:10" x14ac:dyDescent="0.25">
      <c r="B11" s="8" t="s">
        <v>26</v>
      </c>
      <c r="C11" s="96">
        <v>6.7129629629629622E-3</v>
      </c>
      <c r="D11" s="97">
        <f t="shared" si="0"/>
        <v>6.3642548335418178E-3</v>
      </c>
      <c r="E11" s="96">
        <v>1.7129629629629632E-3</v>
      </c>
      <c r="F11" s="97">
        <f t="shared" si="1"/>
        <v>4.1078020483499402E-3</v>
      </c>
      <c r="G11" s="96">
        <v>8.6689814814814806E-3</v>
      </c>
      <c r="H11" s="97">
        <f t="shared" si="2"/>
        <v>1.8426037540898912E-2</v>
      </c>
      <c r="I11" s="96">
        <f t="shared" si="3"/>
        <v>1.7094907407407406E-2</v>
      </c>
      <c r="J11" s="98">
        <f t="shared" si="4"/>
        <v>8.8015159821705213E-3</v>
      </c>
    </row>
    <row r="12" spans="2:10" x14ac:dyDescent="0.25">
      <c r="B12" s="8" t="s">
        <v>3</v>
      </c>
      <c r="C12" s="96">
        <v>0.11157407407407398</v>
      </c>
      <c r="D12" s="97">
        <f t="shared" si="0"/>
        <v>0.10577830447472944</v>
      </c>
      <c r="E12" s="96">
        <v>4.0057870370370376E-2</v>
      </c>
      <c r="F12" s="97">
        <f t="shared" si="1"/>
        <v>9.6061506009048267E-2</v>
      </c>
      <c r="G12" s="96">
        <v>5.8009259259259302E-2</v>
      </c>
      <c r="H12" s="97">
        <f t="shared" si="2"/>
        <v>0.12329946616152927</v>
      </c>
      <c r="I12" s="96">
        <f t="shared" si="3"/>
        <v>0.20964120370370365</v>
      </c>
      <c r="J12" s="98">
        <f t="shared" si="4"/>
        <v>0.10793626200748452</v>
      </c>
    </row>
    <row r="13" spans="2:10" x14ac:dyDescent="0.25">
      <c r="B13" s="8" t="s">
        <v>7</v>
      </c>
      <c r="C13" s="96">
        <v>1.744212962962963E-2</v>
      </c>
      <c r="D13" s="97">
        <f t="shared" si="0"/>
        <v>1.653608971404745E-2</v>
      </c>
      <c r="E13" s="96">
        <v>9.618055555555555E-3</v>
      </c>
      <c r="F13" s="97">
        <f t="shared" si="1"/>
        <v>2.3064753393099997E-2</v>
      </c>
      <c r="G13" s="96">
        <v>9.1782407407407368E-3</v>
      </c>
      <c r="H13" s="97">
        <f t="shared" si="2"/>
        <v>1.9508474993234756E-2</v>
      </c>
      <c r="I13" s="96">
        <f t="shared" si="3"/>
        <v>3.6238425925925924E-2</v>
      </c>
      <c r="J13" s="98">
        <f t="shared" si="4"/>
        <v>1.8657783710342522E-2</v>
      </c>
    </row>
    <row r="14" spans="2:10" x14ac:dyDescent="0.25">
      <c r="B14" s="8" t="s">
        <v>2</v>
      </c>
      <c r="C14" s="96">
        <v>8.6331018518518543E-2</v>
      </c>
      <c r="D14" s="97">
        <f t="shared" si="0"/>
        <v>8.1846511729980059E-2</v>
      </c>
      <c r="E14" s="96">
        <v>4.0671296296296316E-2</v>
      </c>
      <c r="F14" s="97">
        <f t="shared" si="1"/>
        <v>9.7532543229065516E-2</v>
      </c>
      <c r="G14" s="96">
        <v>1.8912037037037019E-2</v>
      </c>
      <c r="H14" s="97">
        <f t="shared" si="2"/>
        <v>4.0197790843563147E-2</v>
      </c>
      <c r="I14" s="96">
        <f t="shared" si="3"/>
        <v>0.14591435185185186</v>
      </c>
      <c r="J14" s="98">
        <f t="shared" si="4"/>
        <v>7.5125735942602426E-2</v>
      </c>
    </row>
    <row r="15" spans="2:10" x14ac:dyDescent="0.25">
      <c r="B15" s="8" t="s">
        <v>9</v>
      </c>
      <c r="C15" s="96">
        <v>7.5648148148148173E-2</v>
      </c>
      <c r="D15" s="97">
        <f t="shared" si="0"/>
        <v>7.1718568262119545E-2</v>
      </c>
      <c r="E15" s="96">
        <v>1.7673611111111116E-2</v>
      </c>
      <c r="F15" s="97">
        <f t="shared" si="1"/>
        <v>4.2382525188042974E-2</v>
      </c>
      <c r="G15" s="96">
        <v>1.5115740740740737E-2</v>
      </c>
      <c r="H15" s="97">
        <f t="shared" si="2"/>
        <v>3.2128711653423195E-2</v>
      </c>
      <c r="I15" s="96">
        <f t="shared" si="3"/>
        <v>0.10843750000000002</v>
      </c>
      <c r="J15" s="98">
        <f t="shared" si="4"/>
        <v>5.5830333945129075E-2</v>
      </c>
    </row>
    <row r="16" spans="2:10" x14ac:dyDescent="0.25">
      <c r="B16" s="8" t="s">
        <v>1</v>
      </c>
      <c r="C16" s="96">
        <v>7.1261574074074102E-2</v>
      </c>
      <c r="D16" s="97">
        <f t="shared" si="0"/>
        <v>6.7559856913994812E-2</v>
      </c>
      <c r="E16" s="96">
        <v>3.1053240740740742E-2</v>
      </c>
      <c r="F16" s="97">
        <f t="shared" si="1"/>
        <v>7.446778983596547E-2</v>
      </c>
      <c r="G16" s="96">
        <v>2.9733796296296293E-2</v>
      </c>
      <c r="H16" s="97">
        <f t="shared" si="2"/>
        <v>6.31995867057E-2</v>
      </c>
      <c r="I16" s="96">
        <f t="shared" si="3"/>
        <v>0.13204861111111113</v>
      </c>
      <c r="J16" s="98">
        <f t="shared" si="4"/>
        <v>6.798679474650203E-2</v>
      </c>
    </row>
    <row r="17" spans="2:10" x14ac:dyDescent="0.25">
      <c r="B17" s="8" t="s">
        <v>27</v>
      </c>
      <c r="C17" s="96">
        <v>2.987268518518519E-2</v>
      </c>
      <c r="D17" s="97">
        <f t="shared" si="0"/>
        <v>2.8320934009261094E-2</v>
      </c>
      <c r="E17" s="96">
        <v>9.9074074074074064E-3</v>
      </c>
      <c r="F17" s="97">
        <f t="shared" si="1"/>
        <v>2.3758638874240189E-2</v>
      </c>
      <c r="G17" s="96">
        <v>2.0219907407407412E-2</v>
      </c>
      <c r="H17" s="97">
        <f t="shared" si="2"/>
        <v>4.2977687027971175E-2</v>
      </c>
      <c r="I17" s="96">
        <f t="shared" si="3"/>
        <v>6.0000000000000012E-2</v>
      </c>
      <c r="J17" s="98">
        <f t="shared" si="4"/>
        <v>3.0891712154077183E-2</v>
      </c>
    </row>
    <row r="18" spans="2:10" x14ac:dyDescent="0.25">
      <c r="B18" s="8" t="s">
        <v>16</v>
      </c>
      <c r="C18" s="96">
        <v>8.2523148148148165E-3</v>
      </c>
      <c r="D18" s="97">
        <f t="shared" si="0"/>
        <v>7.8236443039919265E-3</v>
      </c>
      <c r="E18" s="96">
        <v>6.8055555555555551E-3</v>
      </c>
      <c r="F18" s="97">
        <f t="shared" si="1"/>
        <v>1.6320186516417326E-2</v>
      </c>
      <c r="G18" s="96">
        <v>5.4398148148148149E-3</v>
      </c>
      <c r="H18" s="97">
        <f t="shared" si="2"/>
        <v>1.1562400059042043E-2</v>
      </c>
      <c r="I18" s="96">
        <f t="shared" si="3"/>
        <v>2.0497685185185185E-2</v>
      </c>
      <c r="J18" s="98">
        <f t="shared" si="4"/>
        <v>1.0553476509427213E-2</v>
      </c>
    </row>
    <row r="19" spans="2:10" x14ac:dyDescent="0.25">
      <c r="B19" s="8" t="s">
        <v>4</v>
      </c>
      <c r="C19" s="96">
        <v>3.9525462962962943E-2</v>
      </c>
      <c r="D19" s="97">
        <f t="shared" si="0"/>
        <v>3.7472293545767754E-2</v>
      </c>
      <c r="E19" s="96">
        <v>1.7847222222222226E-2</v>
      </c>
      <c r="F19" s="97">
        <f t="shared" si="1"/>
        <v>4.2798856476727085E-2</v>
      </c>
      <c r="G19" s="96">
        <v>2.476851851851852E-2</v>
      </c>
      <c r="H19" s="97">
        <f t="shared" si="2"/>
        <v>5.2645821545425471E-2</v>
      </c>
      <c r="I19" s="96">
        <f t="shared" si="3"/>
        <v>8.2141203703703689E-2</v>
      </c>
      <c r="J19" s="98">
        <f t="shared" si="4"/>
        <v>4.2291373680070542E-2</v>
      </c>
    </row>
    <row r="20" spans="2:10" x14ac:dyDescent="0.25">
      <c r="B20" s="8" t="s">
        <v>14</v>
      </c>
      <c r="C20" s="96">
        <v>2.5925925925925932E-2</v>
      </c>
      <c r="D20" s="97">
        <f t="shared" si="0"/>
        <v>2.457919108126496E-2</v>
      </c>
      <c r="E20" s="96">
        <v>5.4513888888888884E-3</v>
      </c>
      <c r="F20" s="97">
        <f t="shared" si="1"/>
        <v>1.3072802464681225E-2</v>
      </c>
      <c r="G20" s="96">
        <v>9.6990740740740752E-3</v>
      </c>
      <c r="H20" s="97">
        <f t="shared" si="2"/>
        <v>2.061551329676007E-2</v>
      </c>
      <c r="I20" s="96">
        <f t="shared" si="3"/>
        <v>4.1076388888888898E-2</v>
      </c>
      <c r="J20" s="98">
        <f t="shared" si="4"/>
        <v>2.1148666364741497E-2</v>
      </c>
    </row>
    <row r="21" spans="2:10" x14ac:dyDescent="0.25">
      <c r="B21" s="8" t="s">
        <v>11</v>
      </c>
      <c r="C21" s="96">
        <v>2.6608796296296294E-2</v>
      </c>
      <c r="D21" s="97">
        <f t="shared" si="0"/>
        <v>2.5226589417780412E-2</v>
      </c>
      <c r="E21" s="96">
        <v>1.6180555555555556E-2</v>
      </c>
      <c r="F21" s="97">
        <f t="shared" si="1"/>
        <v>3.8802076105359566E-2</v>
      </c>
      <c r="G21" s="96">
        <v>2.3541666666666666E-2</v>
      </c>
      <c r="H21" s="97">
        <f t="shared" si="2"/>
        <v>5.0038131319343641E-2</v>
      </c>
      <c r="I21" s="96">
        <f t="shared" si="3"/>
        <v>6.6331018518518511E-2</v>
      </c>
      <c r="J21" s="98">
        <f t="shared" si="4"/>
        <v>3.415131218268061E-2</v>
      </c>
    </row>
    <row r="22" spans="2:10" x14ac:dyDescent="0.25">
      <c r="B22" s="8" t="s">
        <v>15</v>
      </c>
      <c r="C22" s="96">
        <v>1.2476851851851852E-2</v>
      </c>
      <c r="D22" s="97">
        <f t="shared" si="0"/>
        <v>1.1828735707858758E-2</v>
      </c>
      <c r="E22" s="96">
        <v>3.8194444444444439E-3</v>
      </c>
      <c r="F22" s="97">
        <f t="shared" si="1"/>
        <v>9.1592883510505409E-3</v>
      </c>
      <c r="G22" s="96">
        <v>8.4143518518518517E-3</v>
      </c>
      <c r="H22" s="97">
        <f t="shared" si="2"/>
        <v>1.7884818814730988E-2</v>
      </c>
      <c r="I22" s="96">
        <f t="shared" si="3"/>
        <v>2.4710648148148148E-2</v>
      </c>
      <c r="J22" s="98">
        <f t="shared" si="4"/>
        <v>1.2722570495554546E-2</v>
      </c>
    </row>
    <row r="23" spans="2:10" x14ac:dyDescent="0.25">
      <c r="B23" s="8" t="s">
        <v>92</v>
      </c>
      <c r="C23" s="96">
        <v>3.9502314814814803E-2</v>
      </c>
      <c r="D23" s="97">
        <f t="shared" si="0"/>
        <v>3.7450347839445203E-2</v>
      </c>
      <c r="E23" s="96">
        <v>1.165509259259259E-2</v>
      </c>
      <c r="F23" s="97">
        <f t="shared" si="1"/>
        <v>2.7949707180326949E-2</v>
      </c>
      <c r="G23" s="96">
        <v>4.4756944444444426E-2</v>
      </c>
      <c r="H23" s="97">
        <f t="shared" si="2"/>
        <v>9.5131491549607566E-2</v>
      </c>
      <c r="I23" s="96">
        <f t="shared" si="3"/>
        <v>9.591435185185182E-2</v>
      </c>
      <c r="J23" s="98">
        <f t="shared" si="4"/>
        <v>4.9382642480871423E-2</v>
      </c>
    </row>
    <row r="24" spans="2:10" x14ac:dyDescent="0.25">
      <c r="B24" s="8" t="s">
        <v>12</v>
      </c>
      <c r="C24" s="96">
        <v>4.3946759259259262E-2</v>
      </c>
      <c r="D24" s="97">
        <f t="shared" si="0"/>
        <v>4.1663923453376356E-2</v>
      </c>
      <c r="E24" s="96">
        <v>2.643518518518518E-2</v>
      </c>
      <c r="F24" s="97">
        <f t="shared" si="1"/>
        <v>6.3393377556967972E-2</v>
      </c>
      <c r="G24" s="96">
        <v>2.9166666666666667E-2</v>
      </c>
      <c r="H24" s="97">
        <f t="shared" si="2"/>
        <v>6.1994144997416907E-2</v>
      </c>
      <c r="I24" s="96">
        <f t="shared" si="3"/>
        <v>9.9548611111111102E-2</v>
      </c>
      <c r="J24" s="98">
        <f t="shared" si="4"/>
        <v>5.1253783996376881E-2</v>
      </c>
    </row>
    <row r="25" spans="2:10" x14ac:dyDescent="0.25">
      <c r="B25" s="8" t="s">
        <v>5</v>
      </c>
      <c r="C25" s="96">
        <v>5.1805555555555584E-2</v>
      </c>
      <c r="D25" s="97">
        <f t="shared" si="0"/>
        <v>4.9114490749884818E-2</v>
      </c>
      <c r="E25" s="96">
        <v>3.4444444444444451E-2</v>
      </c>
      <c r="F25" s="97">
        <f t="shared" si="1"/>
        <v>8.2600127674928539E-2</v>
      </c>
      <c r="G25" s="96">
        <v>2.3900462962962957E-2</v>
      </c>
      <c r="H25" s="97">
        <f t="shared" si="2"/>
        <v>5.0800757706216622E-2</v>
      </c>
      <c r="I25" s="96">
        <f t="shared" si="3"/>
        <v>0.11015046296296299</v>
      </c>
      <c r="J25" s="98">
        <f t="shared" si="4"/>
        <v>5.6712273258169861E-2</v>
      </c>
    </row>
    <row r="26" spans="2:10" x14ac:dyDescent="0.25">
      <c r="B26" s="8" t="s">
        <v>6</v>
      </c>
      <c r="C26" s="96">
        <v>6.2268518518518515E-2</v>
      </c>
      <c r="D26" s="97">
        <f t="shared" si="0"/>
        <v>5.9033950007680996E-2</v>
      </c>
      <c r="E26" s="96">
        <v>3.7384259259259254E-3</v>
      </c>
      <c r="F26" s="97">
        <f t="shared" si="1"/>
        <v>8.9650004163312862E-3</v>
      </c>
      <c r="G26" s="96">
        <v>3.0555555555555557E-3</v>
      </c>
      <c r="H26" s="97">
        <f t="shared" si="2"/>
        <v>6.4946247140151049E-3</v>
      </c>
      <c r="I26" s="96">
        <f t="shared" si="3"/>
        <v>6.9062499999999999E-2</v>
      </c>
      <c r="J26" s="98">
        <f t="shared" si="4"/>
        <v>3.5557647844015917E-2</v>
      </c>
    </row>
    <row r="27" spans="2:10" x14ac:dyDescent="0.25">
      <c r="B27" s="8" t="s">
        <v>103</v>
      </c>
      <c r="C27" s="96">
        <v>6.2939814814814837E-2</v>
      </c>
      <c r="D27" s="97">
        <f t="shared" si="0"/>
        <v>5.9670375491035203E-2</v>
      </c>
      <c r="E27" s="96">
        <v>3.4131944444444437E-2</v>
      </c>
      <c r="F27" s="97">
        <f t="shared" si="1"/>
        <v>8.1850731355297093E-2</v>
      </c>
      <c r="G27" s="96">
        <v>1.8344907407407407E-2</v>
      </c>
      <c r="H27" s="97">
        <f t="shared" si="2"/>
        <v>3.8992349135280074E-2</v>
      </c>
      <c r="I27" s="96">
        <f t="shared" si="3"/>
        <v>0.11541666666666668</v>
      </c>
      <c r="J27" s="98">
        <f t="shared" si="4"/>
        <v>5.9423640740829016E-2</v>
      </c>
    </row>
    <row r="28" spans="2:10" x14ac:dyDescent="0.25">
      <c r="B28" s="8" t="s">
        <v>17</v>
      </c>
      <c r="C28" s="96">
        <v>8.4953703703703684E-3</v>
      </c>
      <c r="D28" s="97">
        <f t="shared" si="0"/>
        <v>8.0540742203787825E-3</v>
      </c>
      <c r="E28" s="96">
        <v>2.9398148148148144E-3</v>
      </c>
      <c r="F28" s="97">
        <f t="shared" si="1"/>
        <v>7.0498764883843547E-3</v>
      </c>
      <c r="G28" s="96">
        <v>1.5046296296296296E-3</v>
      </c>
      <c r="H28" s="97">
        <f t="shared" si="2"/>
        <v>3.19811065462865E-3</v>
      </c>
      <c r="I28" s="96">
        <f t="shared" si="3"/>
        <v>1.2939814814814814E-2</v>
      </c>
      <c r="J28" s="98">
        <f t="shared" si="4"/>
        <v>6.6622172431053776E-3</v>
      </c>
    </row>
    <row r="29" spans="2:10" x14ac:dyDescent="0.25">
      <c r="B29" s="18"/>
      <c r="C29" s="107"/>
      <c r="D29" s="107"/>
      <c r="E29" s="107"/>
      <c r="F29" s="107"/>
      <c r="G29" s="107"/>
      <c r="H29" s="107"/>
      <c r="I29" s="107"/>
      <c r="J29" s="108"/>
    </row>
    <row r="30" spans="2:10" x14ac:dyDescent="0.25">
      <c r="B30" s="11" t="s">
        <v>29</v>
      </c>
      <c r="C30" s="121">
        <f t="shared" ref="C30:J30" si="5">SUM(C7:C28)</f>
        <v>1.0547916666666666</v>
      </c>
      <c r="D30" s="122">
        <f t="shared" si="5"/>
        <v>1.0000000000000002</v>
      </c>
      <c r="E30" s="121">
        <f t="shared" si="5"/>
        <v>0.41700231481481487</v>
      </c>
      <c r="F30" s="122">
        <f t="shared" si="5"/>
        <v>1</v>
      </c>
      <c r="G30" s="121">
        <f t="shared" si="5"/>
        <v>0.47047453703703707</v>
      </c>
      <c r="H30" s="122">
        <f t="shared" si="5"/>
        <v>0.99999999999999989</v>
      </c>
      <c r="I30" s="121">
        <f t="shared" si="5"/>
        <v>1.9422685185185189</v>
      </c>
      <c r="J30" s="123">
        <f t="shared" si="5"/>
        <v>1</v>
      </c>
    </row>
    <row r="31" spans="2:10" x14ac:dyDescent="0.25">
      <c r="B31" s="8"/>
      <c r="C31" s="9"/>
      <c r="D31" s="9"/>
      <c r="E31" s="9"/>
      <c r="F31" s="9"/>
      <c r="G31" s="9"/>
      <c r="H31" s="9"/>
      <c r="I31" s="9"/>
      <c r="J31" s="10"/>
    </row>
    <row r="32" spans="2:10" ht="66" customHeight="1" thickBot="1" x14ac:dyDescent="0.3">
      <c r="B32" s="152" t="s">
        <v>34</v>
      </c>
      <c r="C32" s="163"/>
      <c r="D32" s="163"/>
      <c r="E32" s="163"/>
      <c r="F32" s="163"/>
      <c r="G32" s="163"/>
      <c r="H32" s="163"/>
      <c r="I32" s="163"/>
      <c r="J32" s="164"/>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118</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1.2696759259259262E-2</v>
      </c>
      <c r="D7" s="97">
        <f>C7/$C$30</f>
        <v>2.1143319713206387E-2</v>
      </c>
      <c r="E7" s="99">
        <v>1.0763888888888889E-3</v>
      </c>
      <c r="F7" s="97">
        <f t="shared" ref="F7:F28" si="0">E7/$E$30</f>
        <v>1.161048689138577E-2</v>
      </c>
      <c r="G7" s="100">
        <f>E7+C7</f>
        <v>1.3773148148148151E-2</v>
      </c>
      <c r="H7" s="98">
        <f>G7/$G$30</f>
        <v>1.9868434233813074E-2</v>
      </c>
    </row>
    <row r="8" spans="2:8" s="1" customFormat="1" x14ac:dyDescent="0.25">
      <c r="B8" s="8" t="s">
        <v>13</v>
      </c>
      <c r="C8" s="99">
        <v>1.8888888888888893E-2</v>
      </c>
      <c r="D8" s="97">
        <f t="shared" ref="D8:D27" si="1">C8/$C$30</f>
        <v>3.1454783748361734E-2</v>
      </c>
      <c r="E8" s="99"/>
      <c r="F8" s="97"/>
      <c r="G8" s="100">
        <f t="shared" ref="G8:G28" si="2">E8+C8</f>
        <v>1.8888888888888893E-2</v>
      </c>
      <c r="H8" s="98">
        <f t="shared" ref="H8:H28" si="3">G8/$G$30</f>
        <v>2.7248138377800785E-2</v>
      </c>
    </row>
    <row r="9" spans="2:8" s="1" customFormat="1" x14ac:dyDescent="0.25">
      <c r="B9" s="8" t="s">
        <v>0</v>
      </c>
      <c r="C9" s="99">
        <v>7.3148148148148115E-2</v>
      </c>
      <c r="D9" s="97">
        <f t="shared" si="1"/>
        <v>0.12181019196669489</v>
      </c>
      <c r="E9" s="99">
        <v>1.8263888888888885E-2</v>
      </c>
      <c r="F9" s="97">
        <f t="shared" si="0"/>
        <v>0.19700374531835207</v>
      </c>
      <c r="G9" s="100">
        <f t="shared" si="2"/>
        <v>9.1412037037037E-2</v>
      </c>
      <c r="H9" s="98">
        <f t="shared" si="3"/>
        <v>0.13186629712492062</v>
      </c>
    </row>
    <row r="10" spans="2:8" s="1" customFormat="1" x14ac:dyDescent="0.25">
      <c r="B10" s="8" t="s">
        <v>8</v>
      </c>
      <c r="C10" s="99">
        <v>1.8981481481481481E-2</v>
      </c>
      <c r="D10" s="97">
        <f t="shared" si="1"/>
        <v>3.1608973864775271E-2</v>
      </c>
      <c r="E10" s="99">
        <v>1.5277777777777779E-3</v>
      </c>
      <c r="F10" s="97">
        <f t="shared" si="0"/>
        <v>1.6479400749063674E-2</v>
      </c>
      <c r="G10" s="100">
        <f t="shared" si="2"/>
        <v>2.0509259259259258E-2</v>
      </c>
      <c r="H10" s="98">
        <f t="shared" si="3"/>
        <v>2.9585601228837612E-2</v>
      </c>
    </row>
    <row r="11" spans="2:8" s="1" customFormat="1" x14ac:dyDescent="0.25">
      <c r="B11" s="8" t="s">
        <v>26</v>
      </c>
      <c r="C11" s="99">
        <v>8.1018518518518516E-4</v>
      </c>
      <c r="D11" s="97">
        <f t="shared" si="1"/>
        <v>1.3491635186184566E-3</v>
      </c>
      <c r="E11" s="99">
        <v>2.7777777777777778E-4</v>
      </c>
      <c r="F11" s="97">
        <f t="shared" si="0"/>
        <v>2.9962546816479411E-3</v>
      </c>
      <c r="G11" s="100">
        <f t="shared" si="2"/>
        <v>1.0879629629629629E-3</v>
      </c>
      <c r="H11" s="98">
        <f t="shared" si="3"/>
        <v>1.5694393428390154E-3</v>
      </c>
    </row>
    <row r="12" spans="2:8" s="1" customFormat="1" x14ac:dyDescent="0.25">
      <c r="B12" s="8" t="s">
        <v>3</v>
      </c>
      <c r="C12" s="99">
        <v>5.8194444444444458E-2</v>
      </c>
      <c r="D12" s="97">
        <f t="shared" si="1"/>
        <v>9.6908488165908593E-2</v>
      </c>
      <c r="E12" s="99">
        <v>1.2893518518518519E-2</v>
      </c>
      <c r="F12" s="97">
        <f t="shared" si="0"/>
        <v>0.13907615480649194</v>
      </c>
      <c r="G12" s="100">
        <f t="shared" si="2"/>
        <v>7.1087962962962978E-2</v>
      </c>
      <c r="H12" s="98">
        <f t="shared" si="3"/>
        <v>0.10254783450763016</v>
      </c>
    </row>
    <row r="13" spans="2:8" s="1" customFormat="1" x14ac:dyDescent="0.25">
      <c r="B13" s="8" t="s">
        <v>7</v>
      </c>
      <c r="C13" s="99">
        <v>9.8379629629629633E-3</v>
      </c>
      <c r="D13" s="97">
        <f t="shared" si="1"/>
        <v>1.6382699868938401E-2</v>
      </c>
      <c r="E13" s="99">
        <v>4.2476851851851842E-3</v>
      </c>
      <c r="F13" s="97">
        <f t="shared" si="0"/>
        <v>4.5817727840199753E-2</v>
      </c>
      <c r="G13" s="100">
        <f t="shared" si="2"/>
        <v>1.4085648148148147E-2</v>
      </c>
      <c r="H13" s="98">
        <f t="shared" si="3"/>
        <v>2.0319230640798741E-2</v>
      </c>
    </row>
    <row r="14" spans="2:8" s="1" customFormat="1" x14ac:dyDescent="0.25">
      <c r="B14" s="8" t="s">
        <v>2</v>
      </c>
      <c r="C14" s="99">
        <v>1.8912037037037036E-2</v>
      </c>
      <c r="D14" s="97">
        <f t="shared" si="1"/>
        <v>3.1493331277465113E-2</v>
      </c>
      <c r="E14" s="99">
        <v>6.030092592592593E-3</v>
      </c>
      <c r="F14" s="97">
        <f t="shared" si="0"/>
        <v>6.504369538077405E-2</v>
      </c>
      <c r="G14" s="100">
        <f t="shared" si="2"/>
        <v>2.494212962962963E-2</v>
      </c>
      <c r="H14" s="98">
        <f t="shared" si="3"/>
        <v>3.5980231742745512E-2</v>
      </c>
    </row>
    <row r="15" spans="2:8" s="1" customFormat="1" x14ac:dyDescent="0.25">
      <c r="B15" s="8" t="s">
        <v>9</v>
      </c>
      <c r="C15" s="99">
        <v>8.4606481481481477E-3</v>
      </c>
      <c r="D15" s="97">
        <f t="shared" si="1"/>
        <v>1.4089121887287025E-2</v>
      </c>
      <c r="E15" s="99">
        <v>6.8287037037037036E-4</v>
      </c>
      <c r="F15" s="97">
        <f t="shared" si="0"/>
        <v>7.3657927590511877E-3</v>
      </c>
      <c r="G15" s="100">
        <f t="shared" si="2"/>
        <v>9.1435185185185178E-3</v>
      </c>
      <c r="H15" s="98">
        <f t="shared" si="3"/>
        <v>1.3189968945136406E-2</v>
      </c>
    </row>
    <row r="16" spans="2:8" s="1" customFormat="1" x14ac:dyDescent="0.25">
      <c r="B16" s="8" t="s">
        <v>1</v>
      </c>
      <c r="C16" s="99">
        <v>1.3055555555555556E-2</v>
      </c>
      <c r="D16" s="97">
        <f t="shared" si="1"/>
        <v>2.1740806414308846E-2</v>
      </c>
      <c r="E16" s="99">
        <v>4.0393518518518513E-3</v>
      </c>
      <c r="F16" s="97">
        <f t="shared" si="0"/>
        <v>4.35705368289638E-2</v>
      </c>
      <c r="G16" s="100">
        <f t="shared" si="2"/>
        <v>1.7094907407407406E-2</v>
      </c>
      <c r="H16" s="98">
        <f t="shared" si="3"/>
        <v>2.4660233078438572E-2</v>
      </c>
    </row>
    <row r="17" spans="2:8" s="1" customFormat="1" x14ac:dyDescent="0.25">
      <c r="B17" s="8" t="s">
        <v>27</v>
      </c>
      <c r="C17" s="99">
        <v>6.1921296296296308E-3</v>
      </c>
      <c r="D17" s="97">
        <f t="shared" si="1"/>
        <v>1.0311464035155348E-2</v>
      </c>
      <c r="E17" s="99">
        <v>2.3842592592592596E-3</v>
      </c>
      <c r="F17" s="97">
        <f t="shared" si="0"/>
        <v>2.571785268414483E-2</v>
      </c>
      <c r="G17" s="100">
        <f t="shared" si="2"/>
        <v>8.5763888888888903E-3</v>
      </c>
      <c r="H17" s="98">
        <f t="shared" si="3"/>
        <v>1.2371856947273517E-2</v>
      </c>
    </row>
    <row r="18" spans="2:8" s="1" customFormat="1" x14ac:dyDescent="0.25">
      <c r="B18" s="8" t="s">
        <v>16</v>
      </c>
      <c r="C18" s="99">
        <v>1.7199074074074075E-2</v>
      </c>
      <c r="D18" s="97">
        <f t="shared" si="1"/>
        <v>2.8640814123814667E-2</v>
      </c>
      <c r="E18" s="99">
        <v>3.7037037037037035E-4</v>
      </c>
      <c r="F18" s="97">
        <f t="shared" si="0"/>
        <v>3.9950062421972542E-3</v>
      </c>
      <c r="G18" s="100">
        <f t="shared" si="2"/>
        <v>1.7569444444444447E-2</v>
      </c>
      <c r="H18" s="98">
        <f t="shared" si="3"/>
        <v>2.5344775770527933E-2</v>
      </c>
    </row>
    <row r="19" spans="2:8" s="1" customFormat="1" x14ac:dyDescent="0.25">
      <c r="B19" s="8" t="s">
        <v>4</v>
      </c>
      <c r="C19" s="99">
        <v>7.3564814814814847E-2</v>
      </c>
      <c r="D19" s="97">
        <f t="shared" si="1"/>
        <v>0.12250404749055591</v>
      </c>
      <c r="E19" s="99">
        <v>4.2592592592592595E-3</v>
      </c>
      <c r="F19" s="97">
        <f t="shared" si="0"/>
        <v>4.5942571785268428E-2</v>
      </c>
      <c r="G19" s="100">
        <f t="shared" si="2"/>
        <v>7.7824074074074101E-2</v>
      </c>
      <c r="H19" s="98">
        <f t="shared" si="3"/>
        <v>0.11226500150265473</v>
      </c>
    </row>
    <row r="20" spans="2:8" s="1" customFormat="1" x14ac:dyDescent="0.25">
      <c r="B20" s="8" t="s">
        <v>14</v>
      </c>
      <c r="C20" s="99">
        <v>1.1597222222222224E-2</v>
      </c>
      <c r="D20" s="97">
        <f t="shared" si="1"/>
        <v>1.9312312080795625E-2</v>
      </c>
      <c r="E20" s="99">
        <v>6.3310185185185197E-3</v>
      </c>
      <c r="F20" s="97">
        <f t="shared" si="0"/>
        <v>6.8289637952559337E-2</v>
      </c>
      <c r="G20" s="100">
        <f t="shared" si="2"/>
        <v>1.7928240740740745E-2</v>
      </c>
      <c r="H20" s="98">
        <f t="shared" si="3"/>
        <v>2.5862356830400376E-2</v>
      </c>
    </row>
    <row r="21" spans="2:8" s="1" customFormat="1" x14ac:dyDescent="0.25">
      <c r="B21" s="8" t="s">
        <v>11</v>
      </c>
      <c r="C21" s="99">
        <v>1.0960648148148148E-2</v>
      </c>
      <c r="D21" s="97">
        <f t="shared" si="1"/>
        <v>1.8252255030452549E-2</v>
      </c>
      <c r="E21" s="99">
        <v>1.7118055555555556E-2</v>
      </c>
      <c r="F21" s="97">
        <f t="shared" si="0"/>
        <v>0.18464419475655436</v>
      </c>
      <c r="G21" s="100">
        <f t="shared" si="2"/>
        <v>2.8078703703703703E-2</v>
      </c>
      <c r="H21" s="98">
        <f t="shared" si="3"/>
        <v>4.0504891975823951E-2</v>
      </c>
    </row>
    <row r="22" spans="2:8" s="1" customFormat="1" x14ac:dyDescent="0.25">
      <c r="B22" s="8" t="s">
        <v>15</v>
      </c>
      <c r="C22" s="99">
        <v>2.3842592592592591E-3</v>
      </c>
      <c r="D22" s="97">
        <f t="shared" si="1"/>
        <v>3.970395497648601E-3</v>
      </c>
      <c r="E22" s="99">
        <v>9.6064814814814797E-4</v>
      </c>
      <c r="F22" s="97">
        <f t="shared" si="0"/>
        <v>1.0362047440699127E-2</v>
      </c>
      <c r="G22" s="100">
        <f t="shared" si="2"/>
        <v>3.3449074074074071E-3</v>
      </c>
      <c r="H22" s="98">
        <f t="shared" si="3"/>
        <v>4.8251911710688877E-3</v>
      </c>
    </row>
    <row r="23" spans="2:8" s="1" customFormat="1" x14ac:dyDescent="0.25">
      <c r="B23" s="8" t="s">
        <v>92</v>
      </c>
      <c r="C23" s="99">
        <v>9.6064814814814832E-3</v>
      </c>
      <c r="D23" s="97">
        <f t="shared" si="1"/>
        <v>1.5997224577904558E-2</v>
      </c>
      <c r="E23" s="99">
        <v>7.0023148148148145E-3</v>
      </c>
      <c r="F23" s="97">
        <f t="shared" si="0"/>
        <v>7.5530586766541841E-2</v>
      </c>
      <c r="G23" s="100">
        <f t="shared" si="2"/>
        <v>1.6608796296296299E-2</v>
      </c>
      <c r="H23" s="98">
        <f t="shared" si="3"/>
        <v>2.3958994223127528E-2</v>
      </c>
    </row>
    <row r="24" spans="2:8" s="1" customFormat="1" x14ac:dyDescent="0.25">
      <c r="B24" s="8" t="s">
        <v>12</v>
      </c>
      <c r="C24" s="99">
        <v>6.4004629629629628E-3</v>
      </c>
      <c r="D24" s="97">
        <f t="shared" si="1"/>
        <v>1.0658391797085807E-2</v>
      </c>
      <c r="E24" s="99"/>
      <c r="F24" s="97"/>
      <c r="G24" s="100">
        <f t="shared" si="2"/>
        <v>6.4004629629629628E-3</v>
      </c>
      <c r="H24" s="98">
        <f t="shared" si="3"/>
        <v>9.2329782615954842E-3</v>
      </c>
    </row>
    <row r="25" spans="2:8" s="1" customFormat="1" x14ac:dyDescent="0.25">
      <c r="B25" s="8" t="s">
        <v>5</v>
      </c>
      <c r="C25" s="99">
        <v>1.0682870370370372E-2</v>
      </c>
      <c r="D25" s="97">
        <f t="shared" si="1"/>
        <v>1.7789684681211938E-2</v>
      </c>
      <c r="E25" s="99"/>
      <c r="F25" s="97"/>
      <c r="G25" s="100">
        <f t="shared" si="2"/>
        <v>1.0682870370370372E-2</v>
      </c>
      <c r="H25" s="98">
        <f t="shared" si="3"/>
        <v>1.54105586536214E-2</v>
      </c>
    </row>
    <row r="26" spans="2:8" s="1" customFormat="1" x14ac:dyDescent="0.25">
      <c r="B26" s="8" t="s">
        <v>6</v>
      </c>
      <c r="C26" s="99">
        <v>9.575231481481479E-2</v>
      </c>
      <c r="D26" s="97">
        <f t="shared" si="1"/>
        <v>0.15945185413614985</v>
      </c>
      <c r="E26" s="99">
        <v>2.0601851851851849E-3</v>
      </c>
      <c r="F26" s="97">
        <f t="shared" si="0"/>
        <v>2.2222222222222223E-2</v>
      </c>
      <c r="G26" s="100">
        <f t="shared" si="2"/>
        <v>9.7812499999999969E-2</v>
      </c>
      <c r="H26" s="98">
        <f t="shared" si="3"/>
        <v>0.14109927538651612</v>
      </c>
    </row>
    <row r="27" spans="2:8" s="1" customFormat="1" x14ac:dyDescent="0.25">
      <c r="B27" s="8" t="s">
        <v>103</v>
      </c>
      <c r="C27" s="99">
        <v>0.12318287037037043</v>
      </c>
      <c r="D27" s="97">
        <f t="shared" si="1"/>
        <v>0.20513067612366057</v>
      </c>
      <c r="E27" s="99">
        <v>1.261574074074074E-3</v>
      </c>
      <c r="F27" s="97">
        <f t="shared" si="0"/>
        <v>1.3607990012484398E-2</v>
      </c>
      <c r="G27" s="100">
        <f t="shared" si="2"/>
        <v>0.1244444444444445</v>
      </c>
      <c r="H27" s="98">
        <f t="shared" si="3"/>
        <v>0.17951714695962875</v>
      </c>
    </row>
    <row r="28" spans="2:8" s="1" customFormat="1" x14ac:dyDescent="0.25">
      <c r="B28" s="8" t="s">
        <v>17</v>
      </c>
      <c r="C28" s="99"/>
      <c r="D28" s="97"/>
      <c r="E28" s="99">
        <v>1.9212962962962962E-3</v>
      </c>
      <c r="F28" s="97">
        <f t="shared" si="0"/>
        <v>2.0724094881398255E-2</v>
      </c>
      <c r="G28" s="100">
        <f t="shared" si="2"/>
        <v>1.9212962962962962E-3</v>
      </c>
      <c r="H28" s="98">
        <f t="shared" si="3"/>
        <v>2.7715630948008142E-3</v>
      </c>
    </row>
    <row r="29" spans="2:8" s="1" customFormat="1" x14ac:dyDescent="0.25">
      <c r="B29" s="8"/>
      <c r="C29" s="100"/>
      <c r="D29" s="111"/>
      <c r="E29" s="100"/>
      <c r="F29" s="111"/>
      <c r="G29" s="100"/>
      <c r="H29" s="125"/>
    </row>
    <row r="30" spans="2:8" s="1" customFormat="1" x14ac:dyDescent="0.25">
      <c r="B30" s="11" t="s">
        <v>29</v>
      </c>
      <c r="C30" s="102">
        <f t="shared" ref="C30:H30" si="4">SUM(C7:C28)</f>
        <v>0.60050925925925924</v>
      </c>
      <c r="D30" s="119">
        <f t="shared" si="4"/>
        <v>1.0000000000000002</v>
      </c>
      <c r="E30" s="102">
        <f>SUM(E7:E28)</f>
        <v>9.2708333333333309E-2</v>
      </c>
      <c r="F30" s="119">
        <f t="shared" si="4"/>
        <v>1.0000000000000002</v>
      </c>
      <c r="G30" s="102">
        <f t="shared" si="4"/>
        <v>0.69321759259259264</v>
      </c>
      <c r="H30" s="120">
        <f t="shared" si="4"/>
        <v>1</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4" zoomScale="117" zoomScaleNormal="117" zoomScaleSheetLayoutView="100" zoomScalePageLayoutView="117" workbookViewId="0">
      <selection activeCell="H16" sqref="H16"/>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55" t="s">
        <v>31</v>
      </c>
      <c r="C3" s="156"/>
      <c r="D3" s="156"/>
      <c r="E3" s="156"/>
      <c r="F3" s="156"/>
      <c r="G3" s="156"/>
      <c r="H3" s="156"/>
      <c r="I3" s="156"/>
      <c r="J3" s="157"/>
    </row>
    <row r="4" spans="2:10" x14ac:dyDescent="0.25">
      <c r="B4" s="158" t="s">
        <v>135</v>
      </c>
      <c r="C4" s="159"/>
      <c r="D4" s="159"/>
      <c r="E4" s="159"/>
      <c r="F4" s="159"/>
      <c r="G4" s="159"/>
      <c r="H4" s="159"/>
      <c r="I4" s="159"/>
      <c r="J4" s="160"/>
    </row>
    <row r="5" spans="2:10" x14ac:dyDescent="0.25">
      <c r="B5" s="2"/>
      <c r="C5" s="165" t="s">
        <v>19</v>
      </c>
      <c r="D5" s="165"/>
      <c r="E5" s="165" t="s">
        <v>20</v>
      </c>
      <c r="F5" s="165"/>
      <c r="G5" s="165" t="s">
        <v>21</v>
      </c>
      <c r="H5" s="165"/>
      <c r="I5" s="165" t="s">
        <v>22</v>
      </c>
      <c r="J5" s="166"/>
    </row>
    <row r="6" spans="2:10" x14ac:dyDescent="0.25">
      <c r="B6" s="3" t="s">
        <v>23</v>
      </c>
      <c r="C6" s="5" t="s">
        <v>24</v>
      </c>
      <c r="D6" s="5" t="s">
        <v>25</v>
      </c>
      <c r="E6" s="5" t="s">
        <v>24</v>
      </c>
      <c r="F6" s="5" t="s">
        <v>25</v>
      </c>
      <c r="G6" s="5" t="s">
        <v>24</v>
      </c>
      <c r="H6" s="5" t="s">
        <v>25</v>
      </c>
      <c r="I6" s="5" t="s">
        <v>24</v>
      </c>
      <c r="J6" s="7" t="s">
        <v>25</v>
      </c>
    </row>
    <row r="7" spans="2:10" x14ac:dyDescent="0.25">
      <c r="B7" s="8" t="s">
        <v>10</v>
      </c>
      <c r="C7" s="99">
        <v>0.10141203703703711</v>
      </c>
      <c r="D7" s="97">
        <f>C7/$C$30</f>
        <v>3.9309107222969944E-2</v>
      </c>
      <c r="E7" s="99">
        <v>2.7962962962962953E-2</v>
      </c>
      <c r="F7" s="97">
        <f>E7/$E$30</f>
        <v>3.1782364471105141E-2</v>
      </c>
      <c r="G7" s="99">
        <v>1.7638888888888885E-2</v>
      </c>
      <c r="H7" s="97">
        <f>G7/$G$30</f>
        <v>4.1211465657111944E-2</v>
      </c>
      <c r="I7" s="99">
        <f>C7+E7+G7</f>
        <v>0.14701388888888894</v>
      </c>
      <c r="J7" s="98">
        <f>I7/$I$30</f>
        <v>3.7815163576929829E-2</v>
      </c>
    </row>
    <row r="8" spans="2:10" x14ac:dyDescent="0.25">
      <c r="B8" s="8" t="s">
        <v>13</v>
      </c>
      <c r="C8" s="99">
        <v>6.8310185185185182E-2</v>
      </c>
      <c r="D8" s="97">
        <f t="shared" ref="D8:D27" si="0">C8/$C$30</f>
        <v>2.6478241363840267E-2</v>
      </c>
      <c r="E8" s="99">
        <v>2.0648148148148148E-2</v>
      </c>
      <c r="F8" s="97">
        <f t="shared" ref="F8:F28" si="1">E8/$E$30</f>
        <v>2.3468434692239897E-2</v>
      </c>
      <c r="G8" s="99">
        <v>1.3831018518518517E-2</v>
      </c>
      <c r="H8" s="97">
        <f t="shared" ref="H8:H27" si="2">G8/$G$30</f>
        <v>3.2314764737696046E-2</v>
      </c>
      <c r="I8" s="99">
        <f t="shared" ref="I8:I27" si="3">C8+E8+G8</f>
        <v>0.10278935185185185</v>
      </c>
      <c r="J8" s="98">
        <f t="shared" ref="J8:J27" si="4">I8/$I$30</f>
        <v>2.6439652631610272E-2</v>
      </c>
    </row>
    <row r="9" spans="2:10" x14ac:dyDescent="0.25">
      <c r="B9" s="8" t="s">
        <v>0</v>
      </c>
      <c r="C9" s="99">
        <v>0.45687500000000142</v>
      </c>
      <c r="D9" s="97">
        <f t="shared" si="0"/>
        <v>0.17709286675639344</v>
      </c>
      <c r="E9" s="99">
        <v>0.1247222222222221</v>
      </c>
      <c r="F9" s="97">
        <f t="shared" si="1"/>
        <v>0.14175776471052515</v>
      </c>
      <c r="G9" s="99">
        <v>9.1145833333333384E-2</v>
      </c>
      <c r="H9" s="97">
        <f t="shared" si="2"/>
        <v>0.21295294753921051</v>
      </c>
      <c r="I9" s="99">
        <f t="shared" si="3"/>
        <v>0.67274305555555691</v>
      </c>
      <c r="J9" s="98">
        <f t="shared" si="4"/>
        <v>0.17304411769084002</v>
      </c>
    </row>
    <row r="10" spans="2:10" x14ac:dyDescent="0.25">
      <c r="B10" s="8" t="s">
        <v>8</v>
      </c>
      <c r="C10" s="99">
        <v>4.9756944444444395E-2</v>
      </c>
      <c r="D10" s="97">
        <f t="shared" si="0"/>
        <v>1.9286675639300102E-2</v>
      </c>
      <c r="E10" s="99">
        <v>1.1886574074074077E-2</v>
      </c>
      <c r="F10" s="97">
        <f t="shared" si="1"/>
        <v>1.3510135890656043E-2</v>
      </c>
      <c r="G10" s="99">
        <v>1.5972222222222218E-2</v>
      </c>
      <c r="H10" s="97">
        <f t="shared" si="2"/>
        <v>3.7317468902109241E-2</v>
      </c>
      <c r="I10" s="99">
        <f t="shared" si="3"/>
        <v>7.7615740740740694E-2</v>
      </c>
      <c r="J10" s="98">
        <f t="shared" si="4"/>
        <v>1.9964453388985292E-2</v>
      </c>
    </row>
    <row r="11" spans="2:10" x14ac:dyDescent="0.25">
      <c r="B11" s="8" t="s">
        <v>26</v>
      </c>
      <c r="C11" s="99">
        <v>1.5717592592592592E-2</v>
      </c>
      <c r="D11" s="97">
        <f t="shared" si="0"/>
        <v>6.0924181247196006E-3</v>
      </c>
      <c r="E11" s="99">
        <v>5.0000000000000001E-3</v>
      </c>
      <c r="F11" s="97">
        <f t="shared" si="1"/>
        <v>5.6829393425154914E-3</v>
      </c>
      <c r="G11" s="99">
        <v>8.6226851851851881E-3</v>
      </c>
      <c r="H11" s="97">
        <f t="shared" si="2"/>
        <v>2.0146024878312609E-2</v>
      </c>
      <c r="I11" s="99">
        <f t="shared" si="3"/>
        <v>2.9340277777777781E-2</v>
      </c>
      <c r="J11" s="98">
        <f t="shared" si="4"/>
        <v>7.5469563586456536E-3</v>
      </c>
    </row>
    <row r="12" spans="2:10" x14ac:dyDescent="0.25">
      <c r="B12" s="8" t="s">
        <v>3</v>
      </c>
      <c r="C12" s="99">
        <v>0.22812500000000038</v>
      </c>
      <c r="D12" s="97">
        <f t="shared" si="0"/>
        <v>8.8425302826379629E-2</v>
      </c>
      <c r="E12" s="99">
        <v>4.9016203703703687E-2</v>
      </c>
      <c r="F12" s="97">
        <f t="shared" si="1"/>
        <v>5.5711222489706239E-2</v>
      </c>
      <c r="G12" s="99">
        <v>5.9930555555555508E-2</v>
      </c>
      <c r="H12" s="97">
        <f t="shared" si="2"/>
        <v>0.14002163331530545</v>
      </c>
      <c r="I12" s="99">
        <f t="shared" si="3"/>
        <v>0.33707175925925958</v>
      </c>
      <c r="J12" s="98">
        <f t="shared" si="4"/>
        <v>8.6702173582973385E-2</v>
      </c>
    </row>
    <row r="13" spans="2:10" x14ac:dyDescent="0.25">
      <c r="B13" s="8" t="s">
        <v>7</v>
      </c>
      <c r="C13" s="99">
        <v>3.0405092592592588E-2</v>
      </c>
      <c r="D13" s="97">
        <f t="shared" si="0"/>
        <v>1.1785554060116634E-2</v>
      </c>
      <c r="E13" s="99">
        <v>1.0763888888888891E-2</v>
      </c>
      <c r="F13" s="97">
        <f t="shared" si="1"/>
        <v>1.2234105529026406E-2</v>
      </c>
      <c r="G13" s="99">
        <v>7.5578703703703676E-3</v>
      </c>
      <c r="H13" s="97">
        <f t="shared" si="2"/>
        <v>1.7658193618171978E-2</v>
      </c>
      <c r="I13" s="99">
        <f t="shared" si="3"/>
        <v>4.8726851851851848E-2</v>
      </c>
      <c r="J13" s="98">
        <f t="shared" si="4"/>
        <v>1.2533604051241891E-2</v>
      </c>
    </row>
    <row r="14" spans="2:10" x14ac:dyDescent="0.25">
      <c r="B14" s="8" t="s">
        <v>2</v>
      </c>
      <c r="C14" s="99">
        <v>0.20891203703703698</v>
      </c>
      <c r="D14" s="97">
        <f t="shared" si="0"/>
        <v>8.0978017048003503E-2</v>
      </c>
      <c r="E14" s="99">
        <v>6.7800925925925945E-2</v>
      </c>
      <c r="F14" s="97">
        <f t="shared" si="1"/>
        <v>7.7061709880684615E-2</v>
      </c>
      <c r="G14" s="99">
        <v>1.9652777777777776E-2</v>
      </c>
      <c r="H14" s="97">
        <f t="shared" si="2"/>
        <v>4.5916711736073548E-2</v>
      </c>
      <c r="I14" s="99">
        <f t="shared" si="3"/>
        <v>0.29636574074074074</v>
      </c>
      <c r="J14" s="98">
        <f t="shared" si="4"/>
        <v>7.6231701980071231E-2</v>
      </c>
    </row>
    <row r="15" spans="2:10" x14ac:dyDescent="0.25">
      <c r="B15" s="8" t="s">
        <v>9</v>
      </c>
      <c r="C15" s="99">
        <v>0.16297453703703707</v>
      </c>
      <c r="D15" s="97">
        <f t="shared" si="0"/>
        <v>6.3171825930910697E-2</v>
      </c>
      <c r="E15" s="99">
        <v>4.4189814814814814E-2</v>
      </c>
      <c r="F15" s="97">
        <f t="shared" si="1"/>
        <v>5.0225607429916996E-2</v>
      </c>
      <c r="G15" s="99">
        <v>2.0740740740740737E-2</v>
      </c>
      <c r="H15" s="97">
        <f t="shared" si="2"/>
        <v>4.8458626284478085E-2</v>
      </c>
      <c r="I15" s="99">
        <f t="shared" si="3"/>
        <v>0.22790509259259262</v>
      </c>
      <c r="J15" s="98">
        <f t="shared" si="4"/>
        <v>5.8622137143231383E-2</v>
      </c>
    </row>
    <row r="16" spans="2:10" x14ac:dyDescent="0.25">
      <c r="B16" s="8" t="s">
        <v>1</v>
      </c>
      <c r="C16" s="99">
        <v>0.12893518518518515</v>
      </c>
      <c r="D16" s="97">
        <f t="shared" si="0"/>
        <v>4.9977568416330144E-2</v>
      </c>
      <c r="E16" s="99">
        <v>4.1365740740740745E-2</v>
      </c>
      <c r="F16" s="97">
        <f t="shared" si="1"/>
        <v>4.7015799097570289E-2</v>
      </c>
      <c r="G16" s="99">
        <v>2.7349537037037023E-2</v>
      </c>
      <c r="H16" s="97">
        <f t="shared" si="2"/>
        <v>6.3899405083829061E-2</v>
      </c>
      <c r="I16" s="99">
        <f t="shared" si="3"/>
        <v>0.1976504629629629</v>
      </c>
      <c r="J16" s="98">
        <f t="shared" si="4"/>
        <v>5.0839989639681171E-2</v>
      </c>
    </row>
    <row r="17" spans="2:10" x14ac:dyDescent="0.25">
      <c r="B17" s="8" t="s">
        <v>27</v>
      </c>
      <c r="C17" s="99">
        <v>4.4826388888888909E-2</v>
      </c>
      <c r="D17" s="97">
        <f t="shared" si="0"/>
        <v>1.7375504710632567E-2</v>
      </c>
      <c r="E17" s="99">
        <v>1.4641203703703703E-2</v>
      </c>
      <c r="F17" s="97">
        <f t="shared" si="1"/>
        <v>1.6641014509912257E-2</v>
      </c>
      <c r="G17" s="99">
        <v>1.0462962962962966E-2</v>
      </c>
      <c r="H17" s="97">
        <f t="shared" si="2"/>
        <v>2.4445646295294759E-2</v>
      </c>
      <c r="I17" s="99">
        <f t="shared" si="3"/>
        <v>6.9930555555555579E-2</v>
      </c>
      <c r="J17" s="98">
        <f t="shared" si="4"/>
        <v>1.7987656930547158E-2</v>
      </c>
    </row>
    <row r="18" spans="2:10" x14ac:dyDescent="0.25">
      <c r="B18" s="8" t="s">
        <v>16</v>
      </c>
      <c r="C18" s="99">
        <v>2.5034722222222226E-2</v>
      </c>
      <c r="D18" s="97">
        <f t="shared" si="0"/>
        <v>9.7039030955585401E-3</v>
      </c>
      <c r="E18" s="99">
        <v>1.1076388888888889E-2</v>
      </c>
      <c r="F18" s="97">
        <f t="shared" si="1"/>
        <v>1.2589289237933622E-2</v>
      </c>
      <c r="G18" s="99">
        <v>7.1527777777777787E-3</v>
      </c>
      <c r="H18" s="97">
        <f t="shared" si="2"/>
        <v>1.6711736073553276E-2</v>
      </c>
      <c r="I18" s="99">
        <f t="shared" si="3"/>
        <v>4.3263888888888893E-2</v>
      </c>
      <c r="J18" s="98">
        <f t="shared" si="4"/>
        <v>1.1128411388014774E-2</v>
      </c>
    </row>
    <row r="19" spans="2:10" x14ac:dyDescent="0.25">
      <c r="B19" s="8" t="s">
        <v>4</v>
      </c>
      <c r="C19" s="99">
        <v>0.1099074074074074</v>
      </c>
      <c r="D19" s="97">
        <f t="shared" si="0"/>
        <v>4.2602063705697586E-2</v>
      </c>
      <c r="E19" s="99">
        <v>3.8113425925925939E-2</v>
      </c>
      <c r="F19" s="97">
        <f t="shared" si="1"/>
        <v>4.3319257534498883E-2</v>
      </c>
      <c r="G19" s="99">
        <v>2.7858796296296291E-2</v>
      </c>
      <c r="H19" s="97">
        <f t="shared" si="2"/>
        <v>6.5089237425635466E-2</v>
      </c>
      <c r="I19" s="99">
        <f t="shared" si="3"/>
        <v>0.17587962962962961</v>
      </c>
      <c r="J19" s="98">
        <f t="shared" si="4"/>
        <v>4.5240058708473106E-2</v>
      </c>
    </row>
    <row r="20" spans="2:10" x14ac:dyDescent="0.25">
      <c r="B20" s="8" t="s">
        <v>14</v>
      </c>
      <c r="C20" s="99">
        <v>4.103009259259259E-2</v>
      </c>
      <c r="D20" s="97">
        <f t="shared" si="0"/>
        <v>1.5903992821893212E-2</v>
      </c>
      <c r="E20" s="99">
        <v>7.511574074074075E-3</v>
      </c>
      <c r="F20" s="97">
        <f t="shared" si="1"/>
        <v>8.5375639659549859E-3</v>
      </c>
      <c r="G20" s="99">
        <v>5.104166666666664E-3</v>
      </c>
      <c r="H20" s="97">
        <f t="shared" si="2"/>
        <v>1.1925365062195775E-2</v>
      </c>
      <c r="I20" s="99">
        <f t="shared" si="3"/>
        <v>5.364583333333333E-2</v>
      </c>
      <c r="J20" s="98">
        <f t="shared" si="4"/>
        <v>1.3798872868766311E-2</v>
      </c>
    </row>
    <row r="21" spans="2:10" x14ac:dyDescent="0.25">
      <c r="B21" s="8" t="s">
        <v>11</v>
      </c>
      <c r="C21" s="99">
        <v>4.0011574074074067E-2</v>
      </c>
      <c r="D21" s="97">
        <f t="shared" si="0"/>
        <v>1.5509196949304607E-2</v>
      </c>
      <c r="E21" s="99">
        <v>1.9467592592592585E-2</v>
      </c>
      <c r="F21" s="97">
        <f t="shared" si="1"/>
        <v>2.212662956970151E-2</v>
      </c>
      <c r="G21" s="99">
        <v>1.2372685185185184E-2</v>
      </c>
      <c r="H21" s="97">
        <f t="shared" si="2"/>
        <v>2.8907517577068685E-2</v>
      </c>
      <c r="I21" s="99">
        <f t="shared" si="3"/>
        <v>7.1851851851851833E-2</v>
      </c>
      <c r="J21" s="98">
        <f t="shared" si="4"/>
        <v>1.8481856045156685E-2</v>
      </c>
    </row>
    <row r="22" spans="2:10" x14ac:dyDescent="0.25">
      <c r="B22" s="8" t="s">
        <v>15</v>
      </c>
      <c r="C22" s="99">
        <v>1.0601851851851855E-2</v>
      </c>
      <c r="D22" s="97">
        <f t="shared" si="0"/>
        <v>4.1094661283086571E-3</v>
      </c>
      <c r="E22" s="99">
        <v>3.9004629629629632E-3</v>
      </c>
      <c r="F22" s="97">
        <f t="shared" si="1"/>
        <v>4.433218885249353E-3</v>
      </c>
      <c r="G22" s="99">
        <v>3.6574074074074078E-3</v>
      </c>
      <c r="H22" s="97">
        <f t="shared" si="2"/>
        <v>8.5451595457003791E-3</v>
      </c>
      <c r="I22" s="99">
        <f t="shared" si="3"/>
        <v>1.8159722222222226E-2</v>
      </c>
      <c r="J22" s="98">
        <f t="shared" si="4"/>
        <v>4.6710747639901505E-3</v>
      </c>
    </row>
    <row r="23" spans="2:10" s="17" customFormat="1" x14ac:dyDescent="0.25">
      <c r="B23" s="8" t="s">
        <v>92</v>
      </c>
      <c r="C23" s="99">
        <v>2.1400462962962968E-2</v>
      </c>
      <c r="D23" s="97">
        <f t="shared" si="0"/>
        <v>8.2951996410946579E-3</v>
      </c>
      <c r="E23" s="99">
        <v>5.5902777777777765E-3</v>
      </c>
      <c r="F23" s="97">
        <f t="shared" si="1"/>
        <v>6.3538419037846789E-3</v>
      </c>
      <c r="G23" s="99">
        <v>7.9861111111111105E-3</v>
      </c>
      <c r="H23" s="97">
        <f t="shared" si="2"/>
        <v>1.8658734451054624E-2</v>
      </c>
      <c r="I23" s="99">
        <f t="shared" si="3"/>
        <v>3.4976851851851856E-2</v>
      </c>
      <c r="J23" s="98">
        <f t="shared" si="4"/>
        <v>8.9968055683736347E-3</v>
      </c>
    </row>
    <row r="24" spans="2:10" x14ac:dyDescent="0.25">
      <c r="B24" s="8" t="s">
        <v>12</v>
      </c>
      <c r="C24" s="99">
        <v>6.8749999999999992E-2</v>
      </c>
      <c r="D24" s="97">
        <f t="shared" si="0"/>
        <v>2.6648721399730797E-2</v>
      </c>
      <c r="E24" s="99">
        <v>4.0150462962962964E-2</v>
      </c>
      <c r="F24" s="97">
        <f t="shared" si="1"/>
        <v>4.5634529118486665E-2</v>
      </c>
      <c r="G24" s="99">
        <v>2.1979166666666664E-2</v>
      </c>
      <c r="H24" s="97">
        <f t="shared" si="2"/>
        <v>5.1352082206598156E-2</v>
      </c>
      <c r="I24" s="99">
        <f t="shared" si="3"/>
        <v>0.13087962962962962</v>
      </c>
      <c r="J24" s="98">
        <f t="shared" si="4"/>
        <v>3.3665081855449717E-2</v>
      </c>
    </row>
    <row r="25" spans="2:10" x14ac:dyDescent="0.25">
      <c r="B25" s="8" t="s">
        <v>5</v>
      </c>
      <c r="C25" s="99">
        <v>0.10025462962962967</v>
      </c>
      <c r="D25" s="97">
        <f t="shared" si="0"/>
        <v>3.8860475549573788E-2</v>
      </c>
      <c r="E25" s="99">
        <v>2.4571759259259258E-2</v>
      </c>
      <c r="F25" s="97">
        <f t="shared" si="1"/>
        <v>2.7927963481852745E-2</v>
      </c>
      <c r="G25" s="99">
        <v>2.0868055555555556E-2</v>
      </c>
      <c r="H25" s="97">
        <f t="shared" si="2"/>
        <v>4.8756084369929696E-2</v>
      </c>
      <c r="I25" s="99">
        <f t="shared" si="3"/>
        <v>0.14569444444444446</v>
      </c>
      <c r="J25" s="98">
        <f t="shared" si="4"/>
        <v>3.7475773823523267E-2</v>
      </c>
    </row>
    <row r="26" spans="2:10" x14ac:dyDescent="0.25">
      <c r="B26" s="8" t="s">
        <v>6</v>
      </c>
      <c r="C26" s="99">
        <v>0.4662037037037039</v>
      </c>
      <c r="D26" s="97">
        <f t="shared" si="0"/>
        <v>0.18070883804396584</v>
      </c>
      <c r="E26" s="99">
        <v>0.24181712962962967</v>
      </c>
      <c r="F26" s="97">
        <f t="shared" si="1"/>
        <v>0.27484641593327819</v>
      </c>
      <c r="G26" s="99">
        <v>3.703703703703703E-3</v>
      </c>
      <c r="H26" s="97">
        <f t="shared" si="2"/>
        <v>8.6533261222282304E-3</v>
      </c>
      <c r="I26" s="99">
        <f t="shared" si="3"/>
        <v>0.7117245370370372</v>
      </c>
      <c r="J26" s="98">
        <f t="shared" si="4"/>
        <v>0.18307100093183321</v>
      </c>
    </row>
    <row r="27" spans="2:10" x14ac:dyDescent="0.25">
      <c r="B27" s="8" t="s">
        <v>103</v>
      </c>
      <c r="C27" s="99">
        <v>0.20041666666666663</v>
      </c>
      <c r="D27" s="97">
        <f t="shared" si="0"/>
        <v>7.768506056527584E-2</v>
      </c>
      <c r="E27" s="99">
        <v>6.8275462962962968E-2</v>
      </c>
      <c r="F27" s="97">
        <f t="shared" si="1"/>
        <v>7.7601062920136299E-2</v>
      </c>
      <c r="G27" s="99">
        <v>2.4421296296296299E-2</v>
      </c>
      <c r="H27" s="97">
        <f t="shared" si="2"/>
        <v>5.7057869118442406E-2</v>
      </c>
      <c r="I27" s="99">
        <f t="shared" si="3"/>
        <v>0.29311342592592593</v>
      </c>
      <c r="J27" s="98">
        <f t="shared" si="4"/>
        <v>7.5395136008955088E-2</v>
      </c>
    </row>
    <row r="28" spans="2:10" x14ac:dyDescent="0.25">
      <c r="B28" s="8" t="s">
        <v>17</v>
      </c>
      <c r="C28" s="99"/>
      <c r="D28" s="97"/>
      <c r="E28" s="99">
        <v>1.3541666666666665E-3</v>
      </c>
      <c r="F28" s="97">
        <f t="shared" si="1"/>
        <v>1.539129405264612E-3</v>
      </c>
      <c r="G28" s="99"/>
      <c r="H28" s="97"/>
      <c r="I28" s="99">
        <f t="shared" ref="I28" si="5">C28+E28+G28</f>
        <v>1.3541666666666665E-3</v>
      </c>
      <c r="J28" s="98">
        <f t="shared" ref="J28" si="6">I28/$I$30</f>
        <v>3.4832106270672237E-4</v>
      </c>
    </row>
    <row r="29" spans="2:10" x14ac:dyDescent="0.25">
      <c r="B29" s="18"/>
      <c r="C29" s="107"/>
      <c r="D29" s="107"/>
      <c r="E29" s="107"/>
      <c r="F29" s="107"/>
      <c r="G29" s="107"/>
      <c r="H29" s="107"/>
      <c r="I29" s="107"/>
      <c r="J29" s="108"/>
    </row>
    <row r="30" spans="2:10" x14ac:dyDescent="0.25">
      <c r="B30" s="11" t="s">
        <v>29</v>
      </c>
      <c r="C30" s="102">
        <f t="shared" ref="C30:J30" si="7">SUM(C7:C28)</f>
        <v>2.5798611111111129</v>
      </c>
      <c r="D30" s="103">
        <f t="shared" si="7"/>
        <v>1.0000000000000004</v>
      </c>
      <c r="E30" s="102">
        <f t="shared" si="7"/>
        <v>0.87982638888888876</v>
      </c>
      <c r="F30" s="103">
        <f t="shared" si="7"/>
        <v>0.99999999999999989</v>
      </c>
      <c r="G30" s="102">
        <f t="shared" si="7"/>
        <v>0.42800925925925926</v>
      </c>
      <c r="H30" s="103">
        <f t="shared" si="7"/>
        <v>1</v>
      </c>
      <c r="I30" s="102">
        <f t="shared" si="7"/>
        <v>3.8876967592592613</v>
      </c>
      <c r="J30" s="104">
        <f t="shared" si="7"/>
        <v>1.0000000000000002</v>
      </c>
    </row>
    <row r="31" spans="2:10" x14ac:dyDescent="0.25">
      <c r="B31" s="12"/>
      <c r="C31" s="13"/>
      <c r="D31" s="14"/>
      <c r="E31" s="13"/>
      <c r="F31" s="14"/>
      <c r="G31" s="13"/>
      <c r="H31" s="13"/>
      <c r="I31" s="13"/>
      <c r="J31" s="19"/>
    </row>
    <row r="32" spans="2:10" ht="66" customHeight="1" thickBot="1" x14ac:dyDescent="0.3">
      <c r="B32" s="162" t="s">
        <v>32</v>
      </c>
      <c r="C32" s="163"/>
      <c r="D32" s="163"/>
      <c r="E32" s="163"/>
      <c r="F32" s="163"/>
      <c r="G32" s="163"/>
      <c r="H32" s="163"/>
      <c r="I32" s="163"/>
      <c r="J32" s="164"/>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119</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3.1250000000000002E-3</v>
      </c>
      <c r="D7" s="97">
        <f>C7/$C$30</f>
        <v>2.0563594821020569E-2</v>
      </c>
      <c r="E7" s="99">
        <v>1.6203703703703703E-4</v>
      </c>
      <c r="F7" s="97">
        <f t="shared" ref="F7:F28" si="0">E7/$E$30</f>
        <v>6.2977957714799816E-3</v>
      </c>
      <c r="G7" s="100">
        <f>C7+E7</f>
        <v>3.2870370370370371E-3</v>
      </c>
      <c r="H7" s="98">
        <f>G7/$G$30</f>
        <v>1.8498013417573112E-2</v>
      </c>
    </row>
    <row r="8" spans="2:8" s="1" customFormat="1" x14ac:dyDescent="0.25">
      <c r="B8" s="8" t="s">
        <v>13</v>
      </c>
      <c r="C8" s="99">
        <v>1.4351851851851852E-3</v>
      </c>
      <c r="D8" s="97">
        <f t="shared" ref="D8:D28" si="1">C8/$C$30</f>
        <v>9.4440213252094448E-3</v>
      </c>
      <c r="E8" s="99">
        <v>9.8379629629629642E-4</v>
      </c>
      <c r="F8" s="97">
        <f t="shared" si="0"/>
        <v>3.8236617183985605E-2</v>
      </c>
      <c r="G8" s="100">
        <f t="shared" ref="G8:G28" si="2">C8+E8</f>
        <v>2.4189814814814816E-3</v>
      </c>
      <c r="H8" s="98">
        <f t="shared" ref="H8:H28" si="3">G8/$G$30</f>
        <v>1.3612974662932327E-2</v>
      </c>
    </row>
    <row r="9" spans="2:8" s="1" customFormat="1" x14ac:dyDescent="0.25">
      <c r="B9" s="8" t="s">
        <v>0</v>
      </c>
      <c r="C9" s="99">
        <v>3.5023148148148123E-2</v>
      </c>
      <c r="D9" s="97">
        <f t="shared" si="1"/>
        <v>0.23046458492003033</v>
      </c>
      <c r="E9" s="99">
        <v>8.3680555555555574E-3</v>
      </c>
      <c r="F9" s="97">
        <f t="shared" si="0"/>
        <v>0.32523616734143057</v>
      </c>
      <c r="G9" s="100">
        <f t="shared" si="2"/>
        <v>4.3391203703703682E-2</v>
      </c>
      <c r="H9" s="98">
        <f t="shared" si="3"/>
        <v>0.24418680388197733</v>
      </c>
    </row>
    <row r="10" spans="2:8" s="1" customFormat="1" x14ac:dyDescent="0.25">
      <c r="B10" s="8" t="s">
        <v>8</v>
      </c>
      <c r="C10" s="99">
        <v>2.3958333333333331E-3</v>
      </c>
      <c r="D10" s="97">
        <f t="shared" si="1"/>
        <v>1.5765422696115767E-2</v>
      </c>
      <c r="E10" s="99">
        <v>4.3981481481481481E-4</v>
      </c>
      <c r="F10" s="97">
        <f t="shared" si="0"/>
        <v>1.7094017094017092E-2</v>
      </c>
      <c r="G10" s="100">
        <f t="shared" si="2"/>
        <v>2.8356481481481479E-3</v>
      </c>
      <c r="H10" s="98">
        <f t="shared" si="3"/>
        <v>1.5957793265159902E-2</v>
      </c>
    </row>
    <row r="11" spans="2:8" s="1" customFormat="1" x14ac:dyDescent="0.25">
      <c r="B11" s="8" t="s">
        <v>26</v>
      </c>
      <c r="C11" s="99">
        <v>6.134259259259259E-4</v>
      </c>
      <c r="D11" s="97">
        <f t="shared" si="1"/>
        <v>4.0365575019040371E-3</v>
      </c>
      <c r="E11" s="99">
        <v>1.7361111111111112E-4</v>
      </c>
      <c r="F11" s="97">
        <f t="shared" si="0"/>
        <v>6.7476383265856954E-3</v>
      </c>
      <c r="G11" s="100">
        <f t="shared" si="2"/>
        <v>7.8703703703703705E-4</v>
      </c>
      <c r="H11" s="98">
        <f t="shared" si="3"/>
        <v>4.429101804207647E-3</v>
      </c>
    </row>
    <row r="12" spans="2:8" s="1" customFormat="1" x14ac:dyDescent="0.25">
      <c r="B12" s="8" t="s">
        <v>3</v>
      </c>
      <c r="C12" s="99">
        <v>9.6527777777777758E-3</v>
      </c>
      <c r="D12" s="97">
        <f t="shared" si="1"/>
        <v>6.351865955826351E-2</v>
      </c>
      <c r="E12" s="99">
        <v>3.0208333333333337E-3</v>
      </c>
      <c r="F12" s="97">
        <f t="shared" si="0"/>
        <v>0.1174089068825911</v>
      </c>
      <c r="G12" s="100">
        <f t="shared" si="2"/>
        <v>1.2673611111111109E-2</v>
      </c>
      <c r="H12" s="98">
        <f t="shared" si="3"/>
        <v>7.1321565817755478E-2</v>
      </c>
    </row>
    <row r="13" spans="2:8" s="1" customFormat="1" x14ac:dyDescent="0.25">
      <c r="B13" s="8" t="s">
        <v>7</v>
      </c>
      <c r="C13" s="99">
        <v>7.9861111111111105E-4</v>
      </c>
      <c r="D13" s="97">
        <f t="shared" si="1"/>
        <v>5.2551408987052553E-3</v>
      </c>
      <c r="E13" s="99">
        <v>2.0833333333333335E-4</v>
      </c>
      <c r="F13" s="97">
        <f t="shared" si="0"/>
        <v>8.0971659919028341E-3</v>
      </c>
      <c r="G13" s="100">
        <f t="shared" si="2"/>
        <v>1.0069444444444444E-3</v>
      </c>
      <c r="H13" s="98">
        <f t="shared" si="3"/>
        <v>5.6666449553833126E-3</v>
      </c>
    </row>
    <row r="14" spans="2:8" s="1" customFormat="1" x14ac:dyDescent="0.25">
      <c r="B14" s="8" t="s">
        <v>2</v>
      </c>
      <c r="C14" s="99">
        <v>1.2800925925925926E-2</v>
      </c>
      <c r="D14" s="97">
        <f t="shared" si="1"/>
        <v>8.4234577303884242E-2</v>
      </c>
      <c r="E14" s="99">
        <v>1.7129629629629628E-3</v>
      </c>
      <c r="F14" s="97">
        <f t="shared" si="0"/>
        <v>6.6576698155645514E-2</v>
      </c>
      <c r="G14" s="100">
        <f t="shared" si="2"/>
        <v>1.4513888888888889E-2</v>
      </c>
      <c r="H14" s="98">
        <f t="shared" si="3"/>
        <v>8.1677847977593948E-2</v>
      </c>
    </row>
    <row r="15" spans="2:8" s="1" customFormat="1" x14ac:dyDescent="0.25">
      <c r="B15" s="8" t="s">
        <v>9</v>
      </c>
      <c r="C15" s="99">
        <v>7.7893518518518511E-3</v>
      </c>
      <c r="D15" s="97">
        <f t="shared" si="1"/>
        <v>5.1256664127951261E-2</v>
      </c>
      <c r="E15" s="99">
        <v>9.4907407407407397E-4</v>
      </c>
      <c r="F15" s="97">
        <f t="shared" si="0"/>
        <v>3.688708951866846E-2</v>
      </c>
      <c r="G15" s="100">
        <f t="shared" si="2"/>
        <v>8.7384259259259255E-3</v>
      </c>
      <c r="H15" s="98">
        <f t="shared" si="3"/>
        <v>4.917605679671725E-2</v>
      </c>
    </row>
    <row r="16" spans="2:8" s="1" customFormat="1" x14ac:dyDescent="0.25">
      <c r="B16" s="8" t="s">
        <v>1</v>
      </c>
      <c r="C16" s="99">
        <v>6.2962962962962946E-3</v>
      </c>
      <c r="D16" s="97">
        <f t="shared" si="1"/>
        <v>4.143183549124143E-2</v>
      </c>
      <c r="E16" s="99">
        <v>2.1064814814814813E-3</v>
      </c>
      <c r="F16" s="97">
        <f t="shared" si="0"/>
        <v>8.1871345029239762E-2</v>
      </c>
      <c r="G16" s="100">
        <f t="shared" si="2"/>
        <v>8.4027777777777764E-3</v>
      </c>
      <c r="H16" s="98">
        <f t="shared" si="3"/>
        <v>4.7287175144922811E-2</v>
      </c>
    </row>
    <row r="17" spans="2:8" s="1" customFormat="1" x14ac:dyDescent="0.25">
      <c r="B17" s="8" t="s">
        <v>27</v>
      </c>
      <c r="C17" s="99">
        <v>1.9444444444444444E-3</v>
      </c>
      <c r="D17" s="97">
        <f t="shared" si="1"/>
        <v>1.2795125666412797E-2</v>
      </c>
      <c r="E17" s="99">
        <v>3.5185185185185185E-3</v>
      </c>
      <c r="F17" s="97">
        <f t="shared" si="0"/>
        <v>0.13675213675213674</v>
      </c>
      <c r="G17" s="100">
        <f t="shared" si="2"/>
        <v>5.4629629629629629E-3</v>
      </c>
      <c r="H17" s="98">
        <f t="shared" si="3"/>
        <v>3.0743177229206019E-2</v>
      </c>
    </row>
    <row r="18" spans="2:8" s="1" customFormat="1" x14ac:dyDescent="0.25">
      <c r="B18" s="8" t="s">
        <v>16</v>
      </c>
      <c r="C18" s="99">
        <v>8.3333333333333328E-4</v>
      </c>
      <c r="D18" s="97">
        <f t="shared" si="1"/>
        <v>5.4836252856054844E-3</v>
      </c>
      <c r="E18" s="99"/>
      <c r="F18" s="97"/>
      <c r="G18" s="100">
        <f t="shared" si="2"/>
        <v>8.3333333333333328E-4</v>
      </c>
      <c r="H18" s="98">
        <f t="shared" si="3"/>
        <v>4.689637204455155E-3</v>
      </c>
    </row>
    <row r="19" spans="2:8" s="1" customFormat="1" x14ac:dyDescent="0.25">
      <c r="B19" s="8" t="s">
        <v>4</v>
      </c>
      <c r="C19" s="99">
        <v>5.5902777777777782E-3</v>
      </c>
      <c r="D19" s="97">
        <f t="shared" si="1"/>
        <v>3.6785986290936795E-2</v>
      </c>
      <c r="E19" s="99">
        <v>3.5879629629629635E-4</v>
      </c>
      <c r="F19" s="97">
        <f t="shared" si="0"/>
        <v>1.3945119208277105E-2</v>
      </c>
      <c r="G19" s="100">
        <f t="shared" si="2"/>
        <v>5.9490740740740745E-3</v>
      </c>
      <c r="H19" s="98">
        <f t="shared" si="3"/>
        <v>3.347879893180486E-2</v>
      </c>
    </row>
    <row r="20" spans="2:8" s="1" customFormat="1" x14ac:dyDescent="0.25">
      <c r="B20" s="8" t="s">
        <v>14</v>
      </c>
      <c r="C20" s="99">
        <v>2.5925925925925925E-3</v>
      </c>
      <c r="D20" s="97">
        <f t="shared" si="1"/>
        <v>1.7060167555217061E-2</v>
      </c>
      <c r="E20" s="99">
        <v>1.7361111111111112E-4</v>
      </c>
      <c r="F20" s="97">
        <f t="shared" si="0"/>
        <v>6.7476383265856954E-3</v>
      </c>
      <c r="G20" s="100">
        <f t="shared" si="2"/>
        <v>2.7662037037037034E-3</v>
      </c>
      <c r="H20" s="98">
        <f t="shared" si="3"/>
        <v>1.5566990164788639E-2</v>
      </c>
    </row>
    <row r="21" spans="2:8" s="1" customFormat="1" x14ac:dyDescent="0.25">
      <c r="B21" s="8" t="s">
        <v>11</v>
      </c>
      <c r="C21" s="99">
        <v>4.4907407407407413E-3</v>
      </c>
      <c r="D21" s="97">
        <f t="shared" si="1"/>
        <v>2.9550647372429559E-2</v>
      </c>
      <c r="E21" s="99">
        <v>9.3749999999999997E-4</v>
      </c>
      <c r="F21" s="97">
        <f t="shared" si="0"/>
        <v>3.643724696356275E-2</v>
      </c>
      <c r="G21" s="100">
        <f t="shared" si="2"/>
        <v>5.4282407407407413E-3</v>
      </c>
      <c r="H21" s="98">
        <f t="shared" si="3"/>
        <v>3.0547775679020388E-2</v>
      </c>
    </row>
    <row r="22" spans="2:8" s="1" customFormat="1" x14ac:dyDescent="0.25">
      <c r="B22" s="8" t="s">
        <v>15</v>
      </c>
      <c r="C22" s="99">
        <v>4.1666666666666669E-4</v>
      </c>
      <c r="D22" s="97">
        <f t="shared" si="1"/>
        <v>2.7418126428027422E-3</v>
      </c>
      <c r="E22" s="99">
        <v>6.5972222222222224E-4</v>
      </c>
      <c r="F22" s="97">
        <f t="shared" si="0"/>
        <v>2.564102564102564E-2</v>
      </c>
      <c r="G22" s="100">
        <f t="shared" si="2"/>
        <v>1.0763888888888889E-3</v>
      </c>
      <c r="H22" s="98">
        <f t="shared" si="3"/>
        <v>6.0574480557545754E-3</v>
      </c>
    </row>
    <row r="23" spans="2:8" s="1" customFormat="1" x14ac:dyDescent="0.25">
      <c r="B23" s="8" t="s">
        <v>92</v>
      </c>
      <c r="C23" s="99">
        <v>9.4907407407407408E-4</v>
      </c>
      <c r="D23" s="97">
        <f t="shared" si="1"/>
        <v>6.2452399086062463E-3</v>
      </c>
      <c r="E23" s="99">
        <v>1.0763888888888889E-3</v>
      </c>
      <c r="F23" s="97">
        <f t="shared" si="0"/>
        <v>4.1835357624831308E-2</v>
      </c>
      <c r="G23" s="100">
        <f t="shared" si="2"/>
        <v>2.0254629629629629E-3</v>
      </c>
      <c r="H23" s="98">
        <f t="shared" si="3"/>
        <v>1.1398423760828502E-2</v>
      </c>
    </row>
    <row r="24" spans="2:8" s="1" customFormat="1" x14ac:dyDescent="0.25">
      <c r="B24" s="8" t="s">
        <v>12</v>
      </c>
      <c r="C24" s="99">
        <v>2.4305555555555552E-4</v>
      </c>
      <c r="D24" s="97">
        <f t="shared" si="1"/>
        <v>1.5993907083015995E-3</v>
      </c>
      <c r="E24" s="99"/>
      <c r="F24" s="97"/>
      <c r="G24" s="100">
        <f t="shared" si="2"/>
        <v>2.4305555555555552E-4</v>
      </c>
      <c r="H24" s="98">
        <f t="shared" si="3"/>
        <v>1.3678108512994202E-3</v>
      </c>
    </row>
    <row r="25" spans="2:8" s="1" customFormat="1" x14ac:dyDescent="0.25">
      <c r="B25" s="8" t="s">
        <v>5</v>
      </c>
      <c r="C25" s="99">
        <v>1.3657407407407407E-3</v>
      </c>
      <c r="D25" s="97">
        <f t="shared" si="1"/>
        <v>8.9870525514089885E-3</v>
      </c>
      <c r="E25" s="99">
        <v>2.6620370370370372E-4</v>
      </c>
      <c r="F25" s="97">
        <f t="shared" si="0"/>
        <v>1.03463787674314E-2</v>
      </c>
      <c r="G25" s="100">
        <f t="shared" si="2"/>
        <v>1.6319444444444445E-3</v>
      </c>
      <c r="H25" s="98">
        <f t="shared" si="3"/>
        <v>9.1838728587246791E-3</v>
      </c>
    </row>
    <row r="26" spans="2:8" s="1" customFormat="1" x14ac:dyDescent="0.25">
      <c r="B26" s="8" t="s">
        <v>6</v>
      </c>
      <c r="C26" s="99">
        <v>3.768518518518519E-2</v>
      </c>
      <c r="D26" s="97">
        <f t="shared" si="1"/>
        <v>0.24798172124904805</v>
      </c>
      <c r="E26" s="99">
        <v>1.7361111111111112E-4</v>
      </c>
      <c r="F26" s="97">
        <f t="shared" si="0"/>
        <v>6.7476383265856954E-3</v>
      </c>
      <c r="G26" s="100">
        <f t="shared" si="2"/>
        <v>3.78587962962963E-2</v>
      </c>
      <c r="H26" s="98">
        <f t="shared" si="3"/>
        <v>0.21305282355240021</v>
      </c>
    </row>
    <row r="27" spans="2:8" s="1" customFormat="1" x14ac:dyDescent="0.25">
      <c r="B27" s="8" t="s">
        <v>103</v>
      </c>
      <c r="C27" s="99">
        <v>1.5625E-2</v>
      </c>
      <c r="D27" s="97">
        <f t="shared" si="1"/>
        <v>0.10281797410510284</v>
      </c>
      <c r="E27" s="99">
        <v>3.0092592592592595E-4</v>
      </c>
      <c r="F27" s="97">
        <f t="shared" si="0"/>
        <v>1.1695906432748539E-2</v>
      </c>
      <c r="G27" s="100">
        <f t="shared" si="2"/>
        <v>1.5925925925925927E-2</v>
      </c>
      <c r="H27" s="98">
        <f t="shared" si="3"/>
        <v>8.9624177685142969E-2</v>
      </c>
    </row>
    <row r="28" spans="2:8" s="1" customFormat="1" x14ac:dyDescent="0.25">
      <c r="B28" s="8" t="s">
        <v>17</v>
      </c>
      <c r="C28" s="99">
        <v>3.0092592592592595E-4</v>
      </c>
      <c r="D28" s="97">
        <f t="shared" si="1"/>
        <v>1.9801980198019807E-3</v>
      </c>
      <c r="E28" s="99">
        <v>1.3888888888888889E-4</v>
      </c>
      <c r="F28" s="97">
        <f t="shared" si="0"/>
        <v>5.3981106612685558E-3</v>
      </c>
      <c r="G28" s="100">
        <f t="shared" si="2"/>
        <v>4.3981481481481486E-4</v>
      </c>
      <c r="H28" s="98">
        <f t="shared" si="3"/>
        <v>2.4750863023513324E-3</v>
      </c>
    </row>
    <row r="29" spans="2:8" s="1" customFormat="1" x14ac:dyDescent="0.25">
      <c r="B29" s="8"/>
      <c r="C29" s="99"/>
      <c r="D29" s="97"/>
      <c r="E29" s="99"/>
      <c r="F29" s="97"/>
      <c r="G29" s="100"/>
      <c r="H29" s="98"/>
    </row>
    <row r="30" spans="2:8" s="1" customFormat="1" x14ac:dyDescent="0.25">
      <c r="B30" s="11" t="s">
        <v>29</v>
      </c>
      <c r="C30" s="102">
        <f t="shared" ref="C30:H30" si="4">SUM(C7:C28)</f>
        <v>0.15196759259259257</v>
      </c>
      <c r="D30" s="119">
        <f t="shared" si="4"/>
        <v>1</v>
      </c>
      <c r="E30" s="102">
        <f t="shared" si="4"/>
        <v>2.5729166666666668E-2</v>
      </c>
      <c r="F30" s="119">
        <f t="shared" si="4"/>
        <v>0.99999999999999989</v>
      </c>
      <c r="G30" s="102">
        <f t="shared" si="4"/>
        <v>0.17769675925925926</v>
      </c>
      <c r="H30" s="120">
        <f t="shared" si="4"/>
        <v>0.99999999999999978</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120</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5.0347222222222225E-3</v>
      </c>
      <c r="D7" s="97">
        <f>C7/$C$30</f>
        <v>1.5232159114783952E-2</v>
      </c>
      <c r="E7" s="99">
        <v>1.2152777777777778E-3</v>
      </c>
      <c r="F7" s="97">
        <f t="shared" ref="F7:F9" si="0">E7/$E$30</f>
        <v>1.2175324675324676E-2</v>
      </c>
      <c r="G7" s="100">
        <f>C7+E7</f>
        <v>6.2500000000000003E-3</v>
      </c>
      <c r="H7" s="98">
        <f>G7/$G$30</f>
        <v>1.4523156365983541E-2</v>
      </c>
    </row>
    <row r="8" spans="2:8" s="1" customFormat="1" x14ac:dyDescent="0.25">
      <c r="B8" s="8" t="s">
        <v>13</v>
      </c>
      <c r="C8" s="99">
        <v>3.9467592592592592E-3</v>
      </c>
      <c r="D8" s="97">
        <f t="shared" ref="D8:D27" si="1">C8/$C$30</f>
        <v>1.1940612087681211E-2</v>
      </c>
      <c r="E8" s="99">
        <v>7.6388888888888882E-4</v>
      </c>
      <c r="F8" s="97">
        <f t="shared" si="0"/>
        <v>7.6530612244897949E-3</v>
      </c>
      <c r="G8" s="100">
        <f t="shared" ref="G8:G28" si="2">C8+E8</f>
        <v>4.7106481481481478E-3</v>
      </c>
      <c r="H8" s="98">
        <f t="shared" ref="H8:H28" si="3">G8/$G$30</f>
        <v>1.0946156742509816E-2</v>
      </c>
    </row>
    <row r="9" spans="2:8" s="1" customFormat="1" x14ac:dyDescent="0.25">
      <c r="B9" s="8" t="s">
        <v>0</v>
      </c>
      <c r="C9" s="99">
        <v>3.2847222222222229E-2</v>
      </c>
      <c r="D9" s="97">
        <f t="shared" si="1"/>
        <v>9.937670705231462E-2</v>
      </c>
      <c r="E9" s="99">
        <v>6.4004629629629628E-3</v>
      </c>
      <c r="F9" s="97">
        <f t="shared" si="0"/>
        <v>6.4123376623376624E-2</v>
      </c>
      <c r="G9" s="100">
        <f t="shared" si="2"/>
        <v>3.9247685185185191E-2</v>
      </c>
      <c r="H9" s="98">
        <f t="shared" si="3"/>
        <v>9.1200043031574432E-2</v>
      </c>
    </row>
    <row r="10" spans="2:8" s="1" customFormat="1" x14ac:dyDescent="0.25">
      <c r="B10" s="8" t="s">
        <v>8</v>
      </c>
      <c r="C10" s="99">
        <v>9.3865740740740732E-3</v>
      </c>
      <c r="D10" s="97">
        <f t="shared" si="1"/>
        <v>2.8398347223194904E-2</v>
      </c>
      <c r="E10" s="99">
        <v>8.2175925925925927E-4</v>
      </c>
      <c r="F10" s="97">
        <f t="shared" ref="F10:F28" si="4">E10/$E$30</f>
        <v>8.2328385899814466E-3</v>
      </c>
      <c r="G10" s="100">
        <f t="shared" si="2"/>
        <v>1.0208333333333333E-2</v>
      </c>
      <c r="H10" s="98">
        <f t="shared" si="3"/>
        <v>2.3721155397773117E-2</v>
      </c>
    </row>
    <row r="11" spans="2:8" s="1" customFormat="1" x14ac:dyDescent="0.25">
      <c r="B11" s="8" t="s">
        <v>26</v>
      </c>
      <c r="C11" s="99">
        <v>3.0092592592592588E-3</v>
      </c>
      <c r="D11" s="97">
        <f t="shared" si="1"/>
        <v>9.1042790111352332E-3</v>
      </c>
      <c r="E11" s="99">
        <v>4.7569444444444439E-3</v>
      </c>
      <c r="F11" s="97">
        <f t="shared" si="4"/>
        <v>4.765769944341372E-2</v>
      </c>
      <c r="G11" s="100">
        <f t="shared" si="2"/>
        <v>7.7662037037037022E-3</v>
      </c>
      <c r="H11" s="98">
        <f t="shared" si="3"/>
        <v>1.8046366521435101E-2</v>
      </c>
    </row>
    <row r="12" spans="2:8" s="1" customFormat="1" x14ac:dyDescent="0.25">
      <c r="B12" s="8" t="s">
        <v>3</v>
      </c>
      <c r="C12" s="99">
        <v>1.6574074074074074E-2</v>
      </c>
      <c r="D12" s="97">
        <f t="shared" si="1"/>
        <v>5.0143567476714064E-2</v>
      </c>
      <c r="E12" s="99">
        <v>4.5949074074074069E-3</v>
      </c>
      <c r="F12" s="97">
        <f t="shared" si="4"/>
        <v>4.6034322820037103E-2</v>
      </c>
      <c r="G12" s="100">
        <f t="shared" si="2"/>
        <v>2.1168981481481483E-2</v>
      </c>
      <c r="H12" s="98">
        <f t="shared" si="3"/>
        <v>4.9190468506266474E-2</v>
      </c>
    </row>
    <row r="13" spans="2:8" s="1" customFormat="1" x14ac:dyDescent="0.25">
      <c r="B13" s="8" t="s">
        <v>7</v>
      </c>
      <c r="C13" s="99">
        <v>9.9537037037037042E-3</v>
      </c>
      <c r="D13" s="97">
        <f t="shared" si="1"/>
        <v>3.0114153652216549E-2</v>
      </c>
      <c r="E13" s="99">
        <v>9.4097222222222204E-3</v>
      </c>
      <c r="F13" s="97">
        <f t="shared" si="4"/>
        <v>9.4271799628942471E-2</v>
      </c>
      <c r="G13" s="100">
        <f t="shared" si="2"/>
        <v>1.9363425925925923E-2</v>
      </c>
      <c r="H13" s="98">
        <f t="shared" si="3"/>
        <v>4.4994890000537885E-2</v>
      </c>
    </row>
    <row r="14" spans="2:8" s="1" customFormat="1" x14ac:dyDescent="0.25">
      <c r="B14" s="8" t="s">
        <v>2</v>
      </c>
      <c r="C14" s="99">
        <v>1.7141203703703704E-2</v>
      </c>
      <c r="D14" s="97">
        <f t="shared" si="1"/>
        <v>5.1859373905735702E-2</v>
      </c>
      <c r="E14" s="99">
        <v>1.9097222222222222E-3</v>
      </c>
      <c r="F14" s="97">
        <f t="shared" si="4"/>
        <v>1.913265306122449E-2</v>
      </c>
      <c r="G14" s="100">
        <f t="shared" si="2"/>
        <v>1.9050925925925926E-2</v>
      </c>
      <c r="H14" s="98">
        <f t="shared" si="3"/>
        <v>4.4268732182238715E-2</v>
      </c>
    </row>
    <row r="15" spans="2:8" s="1" customFormat="1" x14ac:dyDescent="0.25">
      <c r="B15" s="8" t="s">
        <v>9</v>
      </c>
      <c r="C15" s="99">
        <v>1.6203703703703703E-2</v>
      </c>
      <c r="D15" s="97">
        <f t="shared" si="1"/>
        <v>4.9023040829189721E-2</v>
      </c>
      <c r="E15" s="99">
        <v>2.1990740740740742E-3</v>
      </c>
      <c r="F15" s="97">
        <f t="shared" si="4"/>
        <v>2.2031539888682748E-2</v>
      </c>
      <c r="G15" s="100">
        <f t="shared" si="2"/>
        <v>1.8402777777777778E-2</v>
      </c>
      <c r="H15" s="98">
        <f t="shared" si="3"/>
        <v>4.2762627077618201E-2</v>
      </c>
    </row>
    <row r="16" spans="2:8" s="1" customFormat="1" x14ac:dyDescent="0.25">
      <c r="B16" s="8" t="s">
        <v>1</v>
      </c>
      <c r="C16" s="99">
        <v>4.7453703703703703E-3</v>
      </c>
      <c r="D16" s="97">
        <f t="shared" si="1"/>
        <v>1.4356747671405563E-2</v>
      </c>
      <c r="E16" s="99">
        <v>3.5185185185185185E-3</v>
      </c>
      <c r="F16" s="97">
        <f t="shared" si="4"/>
        <v>3.525046382189239E-2</v>
      </c>
      <c r="G16" s="100">
        <f t="shared" si="2"/>
        <v>8.2638888888888883E-3</v>
      </c>
      <c r="H16" s="98">
        <f t="shared" si="3"/>
        <v>1.9202840083911567E-2</v>
      </c>
    </row>
    <row r="17" spans="2:8" s="1" customFormat="1" x14ac:dyDescent="0.25">
      <c r="B17" s="8" t="s">
        <v>27</v>
      </c>
      <c r="C17" s="99">
        <v>7.4999999999999997E-3</v>
      </c>
      <c r="D17" s="97">
        <f t="shared" si="1"/>
        <v>2.2690664612367815E-2</v>
      </c>
      <c r="E17" s="99">
        <v>4.7453703703703703E-3</v>
      </c>
      <c r="F17" s="97">
        <f t="shared" si="4"/>
        <v>4.7541743970315395E-2</v>
      </c>
      <c r="G17" s="100">
        <f t="shared" si="2"/>
        <v>1.224537037037037E-2</v>
      </c>
      <c r="H17" s="98">
        <f t="shared" si="3"/>
        <v>2.8454628583723305E-2</v>
      </c>
    </row>
    <row r="18" spans="2:8" s="1" customFormat="1" x14ac:dyDescent="0.25">
      <c r="B18" s="8" t="s">
        <v>16</v>
      </c>
      <c r="C18" s="99">
        <v>4.1087962962962962E-3</v>
      </c>
      <c r="D18" s="97">
        <f t="shared" si="1"/>
        <v>1.2430842495973109E-2</v>
      </c>
      <c r="E18" s="99">
        <v>6.8287037037037025E-4</v>
      </c>
      <c r="F18" s="97">
        <f t="shared" si="4"/>
        <v>6.8413729128014829E-3</v>
      </c>
      <c r="G18" s="100">
        <f t="shared" si="2"/>
        <v>4.7916666666666663E-3</v>
      </c>
      <c r="H18" s="98">
        <f t="shared" si="3"/>
        <v>1.113441988058738E-2</v>
      </c>
    </row>
    <row r="19" spans="2:8" s="1" customFormat="1" x14ac:dyDescent="0.25">
      <c r="B19" s="8" t="s">
        <v>4</v>
      </c>
      <c r="C19" s="99">
        <v>1.4849537037037038E-2</v>
      </c>
      <c r="D19" s="97">
        <f t="shared" si="1"/>
        <v>4.492611527417887E-2</v>
      </c>
      <c r="E19" s="99">
        <v>2.673611111111111E-3</v>
      </c>
      <c r="F19" s="97">
        <f t="shared" si="4"/>
        <v>2.6785714285714284E-2</v>
      </c>
      <c r="G19" s="100">
        <f t="shared" si="2"/>
        <v>1.7523148148148149E-2</v>
      </c>
      <c r="H19" s="98">
        <f t="shared" si="3"/>
        <v>4.0718627292776075E-2</v>
      </c>
    </row>
    <row r="20" spans="2:8" s="1" customFormat="1" x14ac:dyDescent="0.25">
      <c r="B20" s="8" t="s">
        <v>14</v>
      </c>
      <c r="C20" s="99">
        <v>3.9120370370370377E-3</v>
      </c>
      <c r="D20" s="97">
        <f t="shared" si="1"/>
        <v>1.1835562714475808E-2</v>
      </c>
      <c r="E20" s="99">
        <v>4.293981481481482E-3</v>
      </c>
      <c r="F20" s="97">
        <f t="shared" si="4"/>
        <v>4.3019480519480527E-2</v>
      </c>
      <c r="G20" s="100">
        <f t="shared" si="2"/>
        <v>8.2060185185185187E-3</v>
      </c>
      <c r="H20" s="98">
        <f t="shared" si="3"/>
        <v>1.9068366413856168E-2</v>
      </c>
    </row>
    <row r="21" spans="2:8" s="1" customFormat="1" x14ac:dyDescent="0.25">
      <c r="B21" s="8" t="s">
        <v>11</v>
      </c>
      <c r="C21" s="99">
        <v>2.7314814814814814E-3</v>
      </c>
      <c r="D21" s="97">
        <f t="shared" si="1"/>
        <v>8.2638840254919826E-3</v>
      </c>
      <c r="E21" s="99">
        <v>2.2812500000000003E-2</v>
      </c>
      <c r="F21" s="97">
        <f t="shared" si="4"/>
        <v>0.22854823747680894</v>
      </c>
      <c r="G21" s="100">
        <f t="shared" si="2"/>
        <v>2.5543981481481483E-2</v>
      </c>
      <c r="H21" s="98">
        <f t="shared" si="3"/>
        <v>5.935667796245496E-2</v>
      </c>
    </row>
    <row r="22" spans="2:8" s="1" customFormat="1" x14ac:dyDescent="0.25">
      <c r="B22" s="8" t="s">
        <v>15</v>
      </c>
      <c r="C22" s="99">
        <v>4.5370370370370365E-3</v>
      </c>
      <c r="D22" s="97">
        <f t="shared" si="1"/>
        <v>1.3726451432173123E-2</v>
      </c>
      <c r="E22" s="99">
        <v>2.5925925925925925E-3</v>
      </c>
      <c r="F22" s="97">
        <f t="shared" si="4"/>
        <v>2.5974025974025972E-2</v>
      </c>
      <c r="G22" s="100">
        <f t="shared" si="2"/>
        <v>7.129629629629629E-3</v>
      </c>
      <c r="H22" s="98">
        <f t="shared" si="3"/>
        <v>1.6567156150825667E-2</v>
      </c>
    </row>
    <row r="23" spans="2:8" s="1" customFormat="1" x14ac:dyDescent="0.25">
      <c r="B23" s="8" t="s">
        <v>92</v>
      </c>
      <c r="C23" s="99">
        <v>4.31712962962963E-3</v>
      </c>
      <c r="D23" s="97">
        <f t="shared" si="1"/>
        <v>1.3061138735205549E-2</v>
      </c>
      <c r="E23" s="99">
        <v>2.4652777777777776E-3</v>
      </c>
      <c r="F23" s="97">
        <f t="shared" si="4"/>
        <v>2.4698515769944338E-2</v>
      </c>
      <c r="G23" s="100">
        <f t="shared" si="2"/>
        <v>6.7824074074074071E-3</v>
      </c>
      <c r="H23" s="98">
        <f t="shared" si="3"/>
        <v>1.5760314130493249E-2</v>
      </c>
    </row>
    <row r="24" spans="2:8" s="1" customFormat="1" x14ac:dyDescent="0.25">
      <c r="B24" s="8" t="s">
        <v>12</v>
      </c>
      <c r="C24" s="99">
        <v>1.2268518518518518E-3</v>
      </c>
      <c r="D24" s="97">
        <f t="shared" si="1"/>
        <v>3.7117445199243647E-3</v>
      </c>
      <c r="E24" s="99">
        <v>1.4004629629629629E-3</v>
      </c>
      <c r="F24" s="97">
        <f t="shared" si="4"/>
        <v>1.4030612244897959E-2</v>
      </c>
      <c r="G24" s="100">
        <f t="shared" si="2"/>
        <v>2.627314814814815E-3</v>
      </c>
      <c r="H24" s="98">
        <f t="shared" si="3"/>
        <v>6.1051046205153033E-3</v>
      </c>
    </row>
    <row r="25" spans="2:8" s="1" customFormat="1" x14ac:dyDescent="0.25">
      <c r="B25" s="8" t="s">
        <v>5</v>
      </c>
      <c r="C25" s="99">
        <v>1.0381944444444442E-2</v>
      </c>
      <c r="D25" s="97">
        <f t="shared" si="1"/>
        <v>3.1409762588416552E-2</v>
      </c>
      <c r="E25" s="99">
        <v>2.0601851851851849E-3</v>
      </c>
      <c r="F25" s="97">
        <f t="shared" si="4"/>
        <v>2.0640074211502778E-2</v>
      </c>
      <c r="G25" s="100">
        <f t="shared" si="2"/>
        <v>1.2442129629629626E-2</v>
      </c>
      <c r="H25" s="98">
        <f t="shared" si="3"/>
        <v>2.8911839061911668E-2</v>
      </c>
    </row>
    <row r="26" spans="2:8" s="1" customFormat="1" x14ac:dyDescent="0.25">
      <c r="B26" s="8" t="s">
        <v>6</v>
      </c>
      <c r="C26" s="99">
        <v>0.13379629629629627</v>
      </c>
      <c r="D26" s="97">
        <f t="shared" si="1"/>
        <v>0.40479025141816655</v>
      </c>
      <c r="E26" s="99">
        <v>5.4629629629629629E-3</v>
      </c>
      <c r="F26" s="97">
        <f t="shared" si="4"/>
        <v>5.473098330241187E-2</v>
      </c>
      <c r="G26" s="100">
        <f t="shared" si="2"/>
        <v>0.13925925925925925</v>
      </c>
      <c r="H26" s="98">
        <f t="shared" si="3"/>
        <v>0.32359743962132215</v>
      </c>
    </row>
    <row r="27" spans="2:8" s="1" customFormat="1" x14ac:dyDescent="0.25">
      <c r="B27" s="8" t="s">
        <v>103</v>
      </c>
      <c r="C27" s="99">
        <v>2.432870370370371E-2</v>
      </c>
      <c r="D27" s="97">
        <f t="shared" si="1"/>
        <v>7.3604594159254882E-2</v>
      </c>
      <c r="E27" s="99">
        <v>8.8888888888888871E-3</v>
      </c>
      <c r="F27" s="97">
        <f t="shared" si="4"/>
        <v>8.9053803339517609E-2</v>
      </c>
      <c r="G27" s="100">
        <f t="shared" si="2"/>
        <v>3.3217592592592597E-2</v>
      </c>
      <c r="H27" s="98">
        <f t="shared" si="3"/>
        <v>7.7187886611801426E-2</v>
      </c>
    </row>
    <row r="28" spans="2:8" s="1" customFormat="1" x14ac:dyDescent="0.25">
      <c r="B28" s="8" t="s">
        <v>17</v>
      </c>
      <c r="C28" s="99"/>
      <c r="D28" s="97"/>
      <c r="E28" s="99">
        <v>6.145833333333333E-3</v>
      </c>
      <c r="F28" s="97">
        <f t="shared" si="4"/>
        <v>6.1572356215213356E-2</v>
      </c>
      <c r="G28" s="100">
        <f t="shared" si="2"/>
        <v>6.145833333333333E-3</v>
      </c>
      <c r="H28" s="98">
        <f t="shared" si="3"/>
        <v>1.4281103759883814E-2</v>
      </c>
    </row>
    <row r="29" spans="2:8" s="1" customFormat="1" x14ac:dyDescent="0.25">
      <c r="B29" s="8"/>
      <c r="C29" s="99"/>
      <c r="D29" s="97"/>
      <c r="E29" s="99"/>
      <c r="F29" s="97"/>
      <c r="G29" s="100"/>
      <c r="H29" s="98"/>
    </row>
    <row r="30" spans="2:8" s="1" customFormat="1" x14ac:dyDescent="0.25">
      <c r="B30" s="11" t="s">
        <v>29</v>
      </c>
      <c r="C30" s="102">
        <f t="shared" ref="C30:H30" si="5">SUM(C7:C28)</f>
        <v>0.33053240740740736</v>
      </c>
      <c r="D30" s="119">
        <f t="shared" si="5"/>
        <v>1</v>
      </c>
      <c r="E30" s="102">
        <f t="shared" si="5"/>
        <v>9.9814814814814815E-2</v>
      </c>
      <c r="F30" s="119">
        <f t="shared" si="5"/>
        <v>1</v>
      </c>
      <c r="G30" s="102">
        <f t="shared" si="5"/>
        <v>0.43034722222222221</v>
      </c>
      <c r="H30" s="120">
        <f t="shared" si="5"/>
        <v>1</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121</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7.9861111111111116E-4</v>
      </c>
      <c r="D7" s="97">
        <f t="shared" ref="D7:D28" si="0">C7/$C$30</f>
        <v>8.587429993777226E-3</v>
      </c>
      <c r="E7" s="99"/>
      <c r="F7" s="97"/>
      <c r="G7" s="100">
        <f>E7+C7</f>
        <v>7.9861111111111116E-4</v>
      </c>
      <c r="H7" s="98">
        <f t="shared" ref="H7:H27" si="1">G7/$G$30</f>
        <v>8.587429993777226E-3</v>
      </c>
    </row>
    <row r="8" spans="2:8" s="1" customFormat="1" x14ac:dyDescent="0.25">
      <c r="B8" s="8" t="s">
        <v>13</v>
      </c>
      <c r="C8" s="99">
        <v>2.6736111111111118E-3</v>
      </c>
      <c r="D8" s="97">
        <f t="shared" si="0"/>
        <v>2.8749222153080286E-2</v>
      </c>
      <c r="E8" s="99"/>
      <c r="F8" s="97"/>
      <c r="G8" s="100">
        <f t="shared" ref="G8:G27" si="2">E8+C8</f>
        <v>2.6736111111111118E-3</v>
      </c>
      <c r="H8" s="98">
        <f t="shared" si="1"/>
        <v>2.8749222153080286E-2</v>
      </c>
    </row>
    <row r="9" spans="2:8" s="1" customFormat="1" x14ac:dyDescent="0.25">
      <c r="B9" s="8" t="s">
        <v>0</v>
      </c>
      <c r="C9" s="99">
        <v>1.636574074074074E-2</v>
      </c>
      <c r="D9" s="97">
        <f t="shared" si="0"/>
        <v>0.17598008711885502</v>
      </c>
      <c r="E9" s="99"/>
      <c r="F9" s="97"/>
      <c r="G9" s="100">
        <f t="shared" si="2"/>
        <v>1.636574074074074E-2</v>
      </c>
      <c r="H9" s="98">
        <f t="shared" si="1"/>
        <v>0.17598008711885502</v>
      </c>
    </row>
    <row r="10" spans="2:8" s="1" customFormat="1" x14ac:dyDescent="0.25">
      <c r="B10" s="8" t="s">
        <v>8</v>
      </c>
      <c r="C10" s="99">
        <v>2.2916666666666671E-3</v>
      </c>
      <c r="D10" s="97">
        <f t="shared" si="0"/>
        <v>2.4642190416925957E-2</v>
      </c>
      <c r="E10" s="99"/>
      <c r="F10" s="97"/>
      <c r="G10" s="100">
        <f t="shared" si="2"/>
        <v>2.2916666666666671E-3</v>
      </c>
      <c r="H10" s="98">
        <f t="shared" si="1"/>
        <v>2.4642190416925957E-2</v>
      </c>
    </row>
    <row r="11" spans="2:8" s="1" customFormat="1" x14ac:dyDescent="0.25">
      <c r="B11" s="8" t="s">
        <v>26</v>
      </c>
      <c r="C11" s="99">
        <v>4.976851851851851E-4</v>
      </c>
      <c r="D11" s="97">
        <f t="shared" si="0"/>
        <v>5.3515868077162413E-3</v>
      </c>
      <c r="E11" s="99"/>
      <c r="F11" s="97"/>
      <c r="G11" s="100">
        <f t="shared" si="2"/>
        <v>4.976851851851851E-4</v>
      </c>
      <c r="H11" s="98">
        <f t="shared" si="1"/>
        <v>5.3515868077162413E-3</v>
      </c>
    </row>
    <row r="12" spans="2:8" s="1" customFormat="1" x14ac:dyDescent="0.25">
      <c r="B12" s="8" t="s">
        <v>3</v>
      </c>
      <c r="C12" s="99">
        <v>6.6898148148148125E-3</v>
      </c>
      <c r="D12" s="97">
        <f t="shared" si="0"/>
        <v>7.1935283136278769E-2</v>
      </c>
      <c r="E12" s="99"/>
      <c r="F12" s="97"/>
      <c r="G12" s="100">
        <f t="shared" si="2"/>
        <v>6.6898148148148125E-3</v>
      </c>
      <c r="H12" s="98">
        <f t="shared" si="1"/>
        <v>7.1935283136278769E-2</v>
      </c>
    </row>
    <row r="13" spans="2:8" s="1" customFormat="1" x14ac:dyDescent="0.25">
      <c r="B13" s="8" t="s">
        <v>7</v>
      </c>
      <c r="C13" s="99">
        <v>7.5231481481481482E-4</v>
      </c>
      <c r="D13" s="97">
        <f t="shared" si="0"/>
        <v>8.0896079651524601E-3</v>
      </c>
      <c r="E13" s="99"/>
      <c r="F13" s="97"/>
      <c r="G13" s="100">
        <f t="shared" si="2"/>
        <v>7.5231481481481482E-4</v>
      </c>
      <c r="H13" s="98">
        <f t="shared" si="1"/>
        <v>8.0896079651524601E-3</v>
      </c>
    </row>
    <row r="14" spans="2:8" s="1" customFormat="1" x14ac:dyDescent="0.25">
      <c r="B14" s="8" t="s">
        <v>2</v>
      </c>
      <c r="C14" s="99">
        <v>6.3194444444444444E-3</v>
      </c>
      <c r="D14" s="97">
        <f t="shared" si="0"/>
        <v>6.7952706907280655E-2</v>
      </c>
      <c r="E14" s="99"/>
      <c r="F14" s="97"/>
      <c r="G14" s="100">
        <f t="shared" si="2"/>
        <v>6.3194444444444444E-3</v>
      </c>
      <c r="H14" s="98">
        <f t="shared" si="1"/>
        <v>6.7952706907280655E-2</v>
      </c>
    </row>
    <row r="15" spans="2:8" s="1" customFormat="1" x14ac:dyDescent="0.25">
      <c r="B15" s="8" t="s">
        <v>9</v>
      </c>
      <c r="C15" s="99">
        <v>2.3379629629629636E-3</v>
      </c>
      <c r="D15" s="97">
        <f t="shared" si="0"/>
        <v>2.5140012445550728E-2</v>
      </c>
      <c r="E15" s="99"/>
      <c r="F15" s="97"/>
      <c r="G15" s="100">
        <f t="shared" si="2"/>
        <v>2.3379629629629636E-3</v>
      </c>
      <c r="H15" s="98">
        <f t="shared" si="1"/>
        <v>2.5140012445550728E-2</v>
      </c>
    </row>
    <row r="16" spans="2:8" s="1" customFormat="1" x14ac:dyDescent="0.25">
      <c r="B16" s="8" t="s">
        <v>1</v>
      </c>
      <c r="C16" s="99">
        <v>4.8726851851851856E-3</v>
      </c>
      <c r="D16" s="97">
        <f t="shared" si="0"/>
        <v>5.23957685127567E-2</v>
      </c>
      <c r="E16" s="99"/>
      <c r="F16" s="97"/>
      <c r="G16" s="100">
        <f t="shared" si="2"/>
        <v>4.8726851851851856E-3</v>
      </c>
      <c r="H16" s="98">
        <f t="shared" si="1"/>
        <v>5.23957685127567E-2</v>
      </c>
    </row>
    <row r="17" spans="2:8" s="1" customFormat="1" x14ac:dyDescent="0.25">
      <c r="B17" s="8" t="s">
        <v>27</v>
      </c>
      <c r="C17" s="99">
        <v>1.25E-3</v>
      </c>
      <c r="D17" s="97">
        <f t="shared" si="0"/>
        <v>1.3441194772868701E-2</v>
      </c>
      <c r="E17" s="99"/>
      <c r="F17" s="97"/>
      <c r="G17" s="100">
        <f t="shared" si="2"/>
        <v>1.25E-3</v>
      </c>
      <c r="H17" s="98">
        <f t="shared" si="1"/>
        <v>1.3441194772868701E-2</v>
      </c>
    </row>
    <row r="18" spans="2:8" s="1" customFormat="1" x14ac:dyDescent="0.25">
      <c r="B18" s="8" t="s">
        <v>16</v>
      </c>
      <c r="C18" s="99">
        <v>6.2500000000000001E-4</v>
      </c>
      <c r="D18" s="97">
        <f t="shared" si="0"/>
        <v>6.7205973864343507E-3</v>
      </c>
      <c r="E18" s="99"/>
      <c r="F18" s="97"/>
      <c r="G18" s="100">
        <f t="shared" ref="G18" si="3">E18+C18</f>
        <v>6.2500000000000001E-4</v>
      </c>
      <c r="H18" s="98">
        <f t="shared" ref="H18" si="4">G18/$G$30</f>
        <v>6.7205973864343507E-3</v>
      </c>
    </row>
    <row r="19" spans="2:8" s="1" customFormat="1" x14ac:dyDescent="0.25">
      <c r="B19" s="8" t="s">
        <v>4</v>
      </c>
      <c r="C19" s="99">
        <v>5.0347222222222208E-3</v>
      </c>
      <c r="D19" s="97">
        <f t="shared" si="0"/>
        <v>5.4138145612943368E-2</v>
      </c>
      <c r="E19" s="99"/>
      <c r="F19" s="97"/>
      <c r="G19" s="100">
        <f t="shared" si="2"/>
        <v>5.0347222222222208E-3</v>
      </c>
      <c r="H19" s="98">
        <f t="shared" si="1"/>
        <v>5.4138145612943368E-2</v>
      </c>
    </row>
    <row r="20" spans="2:8" s="1" customFormat="1" x14ac:dyDescent="0.25">
      <c r="B20" s="8" t="s">
        <v>14</v>
      </c>
      <c r="C20" s="99">
        <v>6.5972222222222235E-4</v>
      </c>
      <c r="D20" s="97">
        <f t="shared" si="0"/>
        <v>7.0939639079029273E-3</v>
      </c>
      <c r="E20" s="99"/>
      <c r="F20" s="97"/>
      <c r="G20" s="100">
        <f t="shared" si="2"/>
        <v>6.5972222222222235E-4</v>
      </c>
      <c r="H20" s="98">
        <f t="shared" si="1"/>
        <v>7.0939639079029273E-3</v>
      </c>
    </row>
    <row r="21" spans="2:8" s="1" customFormat="1" x14ac:dyDescent="0.25">
      <c r="B21" s="8" t="s">
        <v>11</v>
      </c>
      <c r="C21" s="99">
        <v>1.4004629629629632E-3</v>
      </c>
      <c r="D21" s="97">
        <f t="shared" si="0"/>
        <v>1.5059116365899195E-2</v>
      </c>
      <c r="E21" s="99"/>
      <c r="F21" s="97"/>
      <c r="G21" s="100">
        <f t="shared" si="2"/>
        <v>1.4004629629629632E-3</v>
      </c>
      <c r="H21" s="98">
        <f t="shared" si="1"/>
        <v>1.5059116365899195E-2</v>
      </c>
    </row>
    <row r="22" spans="2:8" s="1" customFormat="1" x14ac:dyDescent="0.25">
      <c r="B22" s="8" t="s">
        <v>15</v>
      </c>
      <c r="C22" s="99">
        <v>5.6712962962962956E-4</v>
      </c>
      <c r="D22" s="97">
        <f t="shared" ref="D22:D24" si="5">C22/$C$30</f>
        <v>6.098319850653392E-3</v>
      </c>
      <c r="E22" s="99"/>
      <c r="F22" s="97"/>
      <c r="G22" s="100">
        <f t="shared" ref="G22:G23" si="6">E22+C22</f>
        <v>5.6712962962962956E-4</v>
      </c>
      <c r="H22" s="98">
        <f t="shared" ref="H22:H23" si="7">G22/$G$30</f>
        <v>6.098319850653392E-3</v>
      </c>
    </row>
    <row r="23" spans="2:8" s="1" customFormat="1" x14ac:dyDescent="0.25">
      <c r="B23" s="8" t="s">
        <v>92</v>
      </c>
      <c r="C23" s="99">
        <v>5.3240740740740733E-4</v>
      </c>
      <c r="D23" s="97">
        <f t="shared" si="5"/>
        <v>5.7249533291848162E-3</v>
      </c>
      <c r="E23" s="99"/>
      <c r="F23" s="97"/>
      <c r="G23" s="100">
        <f t="shared" si="6"/>
        <v>5.3240740740740733E-4</v>
      </c>
      <c r="H23" s="98">
        <f t="shared" si="7"/>
        <v>5.7249533291848162E-3</v>
      </c>
    </row>
    <row r="24" spans="2:8" s="1" customFormat="1" x14ac:dyDescent="0.25">
      <c r="B24" s="8" t="s">
        <v>12</v>
      </c>
      <c r="C24" s="99">
        <v>2.3148148148148149E-4</v>
      </c>
      <c r="D24" s="97">
        <f t="shared" si="5"/>
        <v>2.4891101431238336E-3</v>
      </c>
      <c r="E24" s="99"/>
      <c r="F24" s="97"/>
      <c r="G24" s="100">
        <f t="shared" ref="G24" si="8">E24+C24</f>
        <v>2.3148148148148149E-4</v>
      </c>
      <c r="H24" s="98">
        <f t="shared" ref="H24" si="9">G24/$G$30</f>
        <v>2.4891101431238336E-3</v>
      </c>
    </row>
    <row r="25" spans="2:8" s="1" customFormat="1" x14ac:dyDescent="0.25">
      <c r="B25" s="8" t="s">
        <v>5</v>
      </c>
      <c r="C25" s="99">
        <v>1.1805555555555558E-3</v>
      </c>
      <c r="D25" s="97">
        <f t="shared" si="0"/>
        <v>1.2694461729931553E-2</v>
      </c>
      <c r="E25" s="99"/>
      <c r="F25" s="97"/>
      <c r="G25" s="100">
        <f t="shared" si="2"/>
        <v>1.1805555555555558E-3</v>
      </c>
      <c r="H25" s="98">
        <f t="shared" si="1"/>
        <v>1.2694461729931553E-2</v>
      </c>
    </row>
    <row r="26" spans="2:8" s="1" customFormat="1" x14ac:dyDescent="0.25">
      <c r="B26" s="8" t="s">
        <v>6</v>
      </c>
      <c r="C26" s="99">
        <v>2.1898148148148139E-2</v>
      </c>
      <c r="D26" s="97">
        <f t="shared" si="0"/>
        <v>0.23546981953951457</v>
      </c>
      <c r="E26" s="118"/>
      <c r="F26" s="97"/>
      <c r="G26" s="100">
        <f t="shared" si="2"/>
        <v>2.1898148148148139E-2</v>
      </c>
      <c r="H26" s="98">
        <f t="shared" si="1"/>
        <v>0.23546981953951457</v>
      </c>
    </row>
    <row r="27" spans="2:8" s="1" customFormat="1" x14ac:dyDescent="0.25">
      <c r="B27" s="8" t="s">
        <v>103</v>
      </c>
      <c r="C27" s="99">
        <v>1.5173611111111105E-2</v>
      </c>
      <c r="D27" s="97">
        <f t="shared" si="0"/>
        <v>0.16316116988176724</v>
      </c>
      <c r="E27" s="99"/>
      <c r="F27" s="97"/>
      <c r="G27" s="100">
        <f t="shared" si="2"/>
        <v>1.5173611111111105E-2</v>
      </c>
      <c r="H27" s="98">
        <f t="shared" si="1"/>
        <v>0.16316116988176724</v>
      </c>
    </row>
    <row r="28" spans="2:8" s="1" customFormat="1" x14ac:dyDescent="0.25">
      <c r="B28" s="8" t="s">
        <v>17</v>
      </c>
      <c r="C28" s="99">
        <v>8.449074074074075E-4</v>
      </c>
      <c r="D28" s="97">
        <f t="shared" si="0"/>
        <v>9.0852520224019937E-3</v>
      </c>
      <c r="E28" s="127"/>
      <c r="F28" s="97"/>
      <c r="G28" s="100">
        <f t="shared" ref="G28" si="10">E28+C28</f>
        <v>8.449074074074075E-4</v>
      </c>
      <c r="H28" s="98">
        <f t="shared" ref="H28" si="11">G28/$G$30</f>
        <v>9.0852520224019937E-3</v>
      </c>
    </row>
    <row r="29" spans="2:8" s="1" customFormat="1" x14ac:dyDescent="0.25">
      <c r="B29" s="8"/>
      <c r="C29" s="100"/>
      <c r="D29" s="111"/>
      <c r="E29" s="100"/>
      <c r="F29" s="111"/>
      <c r="G29" s="100"/>
      <c r="H29" s="125"/>
    </row>
    <row r="30" spans="2:8" s="1" customFormat="1" x14ac:dyDescent="0.25">
      <c r="B30" s="11" t="s">
        <v>29</v>
      </c>
      <c r="C30" s="102">
        <f t="shared" ref="C30:H30" si="12">SUM(C7:C28)</f>
        <v>9.2997685185185169E-2</v>
      </c>
      <c r="D30" s="119">
        <f t="shared" si="12"/>
        <v>0.99999999999999989</v>
      </c>
      <c r="E30" s="102"/>
      <c r="F30" s="119"/>
      <c r="G30" s="102">
        <f t="shared" si="12"/>
        <v>9.2997685185185169E-2</v>
      </c>
      <c r="H30" s="120">
        <f t="shared" si="12"/>
        <v>0.99999999999999989</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5"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122</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9.4212962962962974E-3</v>
      </c>
      <c r="D7" s="97">
        <f t="shared" ref="D7:D27" si="0">C7/$C$30</f>
        <v>4.3487552088898387E-2</v>
      </c>
      <c r="E7" s="99">
        <v>4.5138888888888892E-4</v>
      </c>
      <c r="F7" s="97">
        <f t="shared" ref="F7:F27" si="1">E7/$E$30</f>
        <v>1.1930253900275313E-2</v>
      </c>
      <c r="G7" s="100">
        <f>C7+E7</f>
        <v>9.8726851851851857E-3</v>
      </c>
      <c r="H7" s="98">
        <f t="shared" ref="H7" si="2">G7/$G$30</f>
        <v>3.8795651976167744E-2</v>
      </c>
    </row>
    <row r="8" spans="2:8" s="1" customFormat="1" x14ac:dyDescent="0.25">
      <c r="B8" s="8" t="s">
        <v>13</v>
      </c>
      <c r="C8" s="99">
        <v>1.7592592592592592E-3</v>
      </c>
      <c r="D8" s="97">
        <f t="shared" si="0"/>
        <v>8.12052569718987E-3</v>
      </c>
      <c r="E8" s="99">
        <v>1.7361111111111112E-4</v>
      </c>
      <c r="F8" s="97">
        <f t="shared" si="1"/>
        <v>4.5885591924135815E-3</v>
      </c>
      <c r="G8" s="100">
        <f>C8+E8</f>
        <v>1.9328703703703704E-3</v>
      </c>
      <c r="H8" s="98">
        <f t="shared" ref="H8:H27" si="3">G8/$G$30</f>
        <v>7.5953972802110343E-3</v>
      </c>
    </row>
    <row r="9" spans="2:8" s="1" customFormat="1" x14ac:dyDescent="0.25">
      <c r="B9" s="8" t="s">
        <v>0</v>
      </c>
      <c r="C9" s="99">
        <v>2.3738425925925934E-2</v>
      </c>
      <c r="D9" s="97">
        <f t="shared" si="0"/>
        <v>0.10957367240089756</v>
      </c>
      <c r="E9" s="99">
        <v>6.6087962962962958E-3</v>
      </c>
      <c r="F9" s="97">
        <f t="shared" si="1"/>
        <v>0.17467115325787699</v>
      </c>
      <c r="G9" s="100">
        <f t="shared" ref="G9:G27" si="4">C9+E9</f>
        <v>3.034722222222223E-2</v>
      </c>
      <c r="H9" s="98">
        <f t="shared" si="3"/>
        <v>0.11925228544139724</v>
      </c>
    </row>
    <row r="10" spans="2:8" s="1" customFormat="1" x14ac:dyDescent="0.25">
      <c r="B10" s="8" t="s">
        <v>8</v>
      </c>
      <c r="C10" s="99">
        <v>4.0856481481481473E-3</v>
      </c>
      <c r="D10" s="97">
        <f t="shared" si="0"/>
        <v>1.8858852441500155E-2</v>
      </c>
      <c r="E10" s="99">
        <v>2.0833333333333335E-4</v>
      </c>
      <c r="F10" s="97">
        <f t="shared" si="1"/>
        <v>5.5062710308962986E-3</v>
      </c>
      <c r="G10" s="100">
        <f t="shared" si="4"/>
        <v>4.2939814814814802E-3</v>
      </c>
      <c r="H10" s="98">
        <f t="shared" si="3"/>
        <v>1.6873607131486786E-2</v>
      </c>
    </row>
    <row r="11" spans="2:8" s="1" customFormat="1" x14ac:dyDescent="0.25">
      <c r="B11" s="8" t="s">
        <v>26</v>
      </c>
      <c r="C11" s="99">
        <v>2.2685185185185187E-3</v>
      </c>
      <c r="D11" s="97">
        <f t="shared" si="0"/>
        <v>1.0471204188481674E-2</v>
      </c>
      <c r="E11" s="99">
        <v>9.0740740740740747E-3</v>
      </c>
      <c r="F11" s="97">
        <f t="shared" si="1"/>
        <v>0.23982869379014987</v>
      </c>
      <c r="G11" s="100">
        <f t="shared" si="4"/>
        <v>1.1342592592592593E-2</v>
      </c>
      <c r="H11" s="98">
        <f t="shared" si="3"/>
        <v>4.4571792422795298E-2</v>
      </c>
    </row>
    <row r="12" spans="2:8" s="1" customFormat="1" x14ac:dyDescent="0.25">
      <c r="B12" s="8" t="s">
        <v>3</v>
      </c>
      <c r="C12" s="99">
        <v>1.4050925925925925E-2</v>
      </c>
      <c r="D12" s="97">
        <f t="shared" si="0"/>
        <v>6.4857356555187512E-2</v>
      </c>
      <c r="E12" s="99">
        <v>4.6874999999999998E-3</v>
      </c>
      <c r="F12" s="97">
        <f t="shared" si="1"/>
        <v>0.12389109819516669</v>
      </c>
      <c r="G12" s="100">
        <f t="shared" si="4"/>
        <v>1.8738425925925926E-2</v>
      </c>
      <c r="H12" s="98">
        <f t="shared" si="3"/>
        <v>7.3634420339291407E-2</v>
      </c>
    </row>
    <row r="13" spans="2:8" s="1" customFormat="1" x14ac:dyDescent="0.25">
      <c r="B13" s="8" t="s">
        <v>7</v>
      </c>
      <c r="C13" s="99">
        <v>3.2060185185185178E-3</v>
      </c>
      <c r="D13" s="97">
        <f t="shared" si="0"/>
        <v>1.4798589592905221E-2</v>
      </c>
      <c r="E13" s="99">
        <v>1.4814814814814814E-3</v>
      </c>
      <c r="F13" s="97">
        <f t="shared" si="1"/>
        <v>3.9155705108595895E-2</v>
      </c>
      <c r="G13" s="100">
        <f t="shared" si="4"/>
        <v>4.687499999999999E-3</v>
      </c>
      <c r="H13" s="98">
        <f t="shared" si="3"/>
        <v>1.8419975440032745E-2</v>
      </c>
    </row>
    <row r="14" spans="2:8" s="1" customFormat="1" x14ac:dyDescent="0.25">
      <c r="B14" s="8" t="s">
        <v>2</v>
      </c>
      <c r="C14" s="99">
        <v>1.0300925925925925E-2</v>
      </c>
      <c r="D14" s="97">
        <f t="shared" si="0"/>
        <v>4.7547814937493313E-2</v>
      </c>
      <c r="E14" s="99">
        <v>4.976851851851851E-4</v>
      </c>
      <c r="F14" s="97">
        <f t="shared" si="1"/>
        <v>1.3153869684918931E-2</v>
      </c>
      <c r="G14" s="100">
        <f t="shared" si="4"/>
        <v>1.079861111111111E-2</v>
      </c>
      <c r="H14" s="98">
        <f t="shared" si="3"/>
        <v>4.2434165643334694E-2</v>
      </c>
    </row>
    <row r="15" spans="2:8" s="1" customFormat="1" x14ac:dyDescent="0.25">
      <c r="B15" s="8" t="s">
        <v>9</v>
      </c>
      <c r="C15" s="99">
        <v>1.1053240740740742E-2</v>
      </c>
      <c r="D15" s="97">
        <f t="shared" si="0"/>
        <v>5.1020408163265307E-2</v>
      </c>
      <c r="E15" s="99">
        <v>9.4907407407407419E-4</v>
      </c>
      <c r="F15" s="97">
        <f t="shared" si="1"/>
        <v>2.5084123585194247E-2</v>
      </c>
      <c r="G15" s="100">
        <f t="shared" si="4"/>
        <v>1.2002314814814816E-2</v>
      </c>
      <c r="H15" s="98">
        <f t="shared" si="3"/>
        <v>4.7164233410651756E-2</v>
      </c>
    </row>
    <row r="16" spans="2:8" s="1" customFormat="1" x14ac:dyDescent="0.25">
      <c r="B16" s="8" t="s">
        <v>1</v>
      </c>
      <c r="C16" s="99">
        <v>7.0486111111111123E-3</v>
      </c>
      <c r="D16" s="97">
        <f t="shared" si="0"/>
        <v>3.2535527299925204E-2</v>
      </c>
      <c r="E16" s="99">
        <v>5.8564814814814825E-3</v>
      </c>
      <c r="F16" s="97">
        <f t="shared" si="1"/>
        <v>0.15478739675741818</v>
      </c>
      <c r="G16" s="100">
        <f t="shared" si="4"/>
        <v>1.2905092592592595E-2</v>
      </c>
      <c r="H16" s="98">
        <f t="shared" si="3"/>
        <v>5.0711784236139548E-2</v>
      </c>
    </row>
    <row r="17" spans="2:8" s="1" customFormat="1" x14ac:dyDescent="0.25">
      <c r="B17" s="8" t="s">
        <v>27</v>
      </c>
      <c r="C17" s="99">
        <v>1.7476851851851852E-3</v>
      </c>
      <c r="D17" s="97">
        <f t="shared" si="0"/>
        <v>8.0671011860241476E-3</v>
      </c>
      <c r="E17" s="99">
        <v>4.1666666666666664E-4</v>
      </c>
      <c r="F17" s="97">
        <f t="shared" si="1"/>
        <v>1.1012542061792596E-2</v>
      </c>
      <c r="G17" s="100">
        <f t="shared" si="4"/>
        <v>2.1643518518518518E-3</v>
      </c>
      <c r="H17" s="98">
        <f t="shared" si="3"/>
        <v>8.5050256970027743E-3</v>
      </c>
    </row>
    <row r="18" spans="2:8" s="1" customFormat="1" x14ac:dyDescent="0.25">
      <c r="B18" s="8" t="s">
        <v>16</v>
      </c>
      <c r="C18" s="99">
        <v>1.6550925925925926E-3</v>
      </c>
      <c r="D18" s="97">
        <f t="shared" si="0"/>
        <v>7.6397050966983638E-3</v>
      </c>
      <c r="E18" s="99"/>
      <c r="F18" s="97"/>
      <c r="G18" s="100">
        <f t="shared" si="4"/>
        <v>1.6550925925925926E-3</v>
      </c>
      <c r="H18" s="98">
        <f t="shared" si="3"/>
        <v>6.5038431800609458E-3</v>
      </c>
    </row>
    <row r="19" spans="2:8" s="1" customFormat="1" x14ac:dyDescent="0.25">
      <c r="B19" s="8" t="s">
        <v>4</v>
      </c>
      <c r="C19" s="99">
        <v>1.0057870370370368E-2</v>
      </c>
      <c r="D19" s="97">
        <f t="shared" si="0"/>
        <v>4.6425900203013126E-2</v>
      </c>
      <c r="E19" s="99"/>
      <c r="F19" s="97"/>
      <c r="G19" s="100">
        <f t="shared" si="4"/>
        <v>1.0057870370370368E-2</v>
      </c>
      <c r="H19" s="98">
        <f t="shared" si="3"/>
        <v>3.9523354709601125E-2</v>
      </c>
    </row>
    <row r="20" spans="2:8" s="1" customFormat="1" x14ac:dyDescent="0.25">
      <c r="B20" s="8" t="s">
        <v>14</v>
      </c>
      <c r="C20" s="99">
        <v>1.759259259259259E-3</v>
      </c>
      <c r="D20" s="97">
        <f t="shared" si="0"/>
        <v>8.1205256971898683E-3</v>
      </c>
      <c r="E20" s="99">
        <v>4.5138888888888887E-4</v>
      </c>
      <c r="F20" s="97">
        <f t="shared" si="1"/>
        <v>1.1930253900275311E-2</v>
      </c>
      <c r="G20" s="100">
        <f t="shared" si="4"/>
        <v>2.2106481481481478E-3</v>
      </c>
      <c r="H20" s="98">
        <f t="shared" si="3"/>
        <v>8.6869513803611211E-3</v>
      </c>
    </row>
    <row r="21" spans="2:8" s="1" customFormat="1" x14ac:dyDescent="0.25">
      <c r="B21" s="8" t="s">
        <v>11</v>
      </c>
      <c r="C21" s="99">
        <v>2.0486111111111113E-3</v>
      </c>
      <c r="D21" s="97">
        <f t="shared" si="0"/>
        <v>9.4561384763329412E-3</v>
      </c>
      <c r="E21" s="99">
        <v>2.662037037037037E-3</v>
      </c>
      <c r="F21" s="97">
        <f t="shared" si="1"/>
        <v>7.0357907617008247E-2</v>
      </c>
      <c r="G21" s="100">
        <f t="shared" si="4"/>
        <v>4.7106481481481478E-3</v>
      </c>
      <c r="H21" s="98">
        <f t="shared" si="3"/>
        <v>1.8510938281711922E-2</v>
      </c>
    </row>
    <row r="22" spans="2:8" s="1" customFormat="1" x14ac:dyDescent="0.25">
      <c r="B22" s="8" t="s">
        <v>15</v>
      </c>
      <c r="C22" s="99">
        <v>6.134259259259259E-4</v>
      </c>
      <c r="D22" s="97">
        <f t="shared" si="0"/>
        <v>2.8314990917833096E-3</v>
      </c>
      <c r="E22" s="99"/>
      <c r="F22" s="97"/>
      <c r="G22" s="100">
        <f t="shared" si="4"/>
        <v>6.134259259259259E-4</v>
      </c>
      <c r="H22" s="98">
        <f t="shared" si="3"/>
        <v>2.4105153044981127E-3</v>
      </c>
    </row>
    <row r="23" spans="2:8" s="1" customFormat="1" x14ac:dyDescent="0.25">
      <c r="B23" s="8" t="s">
        <v>92</v>
      </c>
      <c r="C23" s="99">
        <v>2.1527777777777778E-3</v>
      </c>
      <c r="D23" s="97">
        <f t="shared" si="0"/>
        <v>9.9369590768244465E-3</v>
      </c>
      <c r="E23" s="99">
        <v>1.2962962962962963E-3</v>
      </c>
      <c r="F23" s="97">
        <f t="shared" si="1"/>
        <v>3.4261241970021408E-2</v>
      </c>
      <c r="G23" s="100">
        <f t="shared" ref="G23" si="5">C23+E23</f>
        <v>3.449074074074074E-3</v>
      </c>
      <c r="H23" s="98">
        <f t="shared" ref="H23" si="6">G23/$G$30</f>
        <v>1.3553463410196935E-2</v>
      </c>
    </row>
    <row r="24" spans="2:8" s="1" customFormat="1" x14ac:dyDescent="0.25">
      <c r="B24" s="8" t="s">
        <v>12</v>
      </c>
      <c r="C24" s="99"/>
      <c r="D24" s="97"/>
      <c r="E24" s="99"/>
      <c r="F24" s="97"/>
      <c r="G24" s="100"/>
      <c r="H24" s="98"/>
    </row>
    <row r="25" spans="2:8" s="1" customFormat="1" x14ac:dyDescent="0.25">
      <c r="B25" s="8" t="s">
        <v>5</v>
      </c>
      <c r="C25" s="99">
        <v>1.5972222222222223E-3</v>
      </c>
      <c r="D25" s="97">
        <f t="shared" si="0"/>
        <v>7.3725825408697508E-3</v>
      </c>
      <c r="E25" s="99">
        <v>1.5509259259259259E-3</v>
      </c>
      <c r="F25" s="97">
        <f t="shared" si="1"/>
        <v>4.0991128785561326E-2</v>
      </c>
      <c r="G25" s="100">
        <f t="shared" si="4"/>
        <v>3.1481481481481482E-3</v>
      </c>
      <c r="H25" s="98">
        <f t="shared" si="3"/>
        <v>1.2370946468367673E-2</v>
      </c>
    </row>
    <row r="26" spans="2:8" s="1" customFormat="1" x14ac:dyDescent="0.25">
      <c r="B26" s="8" t="s">
        <v>6</v>
      </c>
      <c r="C26" s="99">
        <v>8.4837962962962962E-2</v>
      </c>
      <c r="D26" s="97">
        <f t="shared" si="0"/>
        <v>0.39160166684474834</v>
      </c>
      <c r="E26" s="99">
        <v>6.134259259259259E-4</v>
      </c>
      <c r="F26" s="97">
        <f t="shared" si="1"/>
        <v>1.6212909146527989E-2</v>
      </c>
      <c r="G26" s="100">
        <f t="shared" si="4"/>
        <v>8.5451388888888882E-2</v>
      </c>
      <c r="H26" s="98">
        <f t="shared" si="3"/>
        <v>0.33578933005867101</v>
      </c>
    </row>
    <row r="27" spans="2:8" s="1" customFormat="1" x14ac:dyDescent="0.25">
      <c r="B27" s="8" t="s">
        <v>103</v>
      </c>
      <c r="C27" s="99">
        <v>2.3240740740740742E-2</v>
      </c>
      <c r="D27" s="97">
        <f t="shared" si="0"/>
        <v>0.10727641842077144</v>
      </c>
      <c r="E27" s="99">
        <v>8.564814814814815E-4</v>
      </c>
      <c r="F27" s="97">
        <f t="shared" si="1"/>
        <v>2.2636892015907004E-2</v>
      </c>
      <c r="G27" s="100">
        <f t="shared" si="4"/>
        <v>2.4097222222222225E-2</v>
      </c>
      <c r="H27" s="98">
        <f t="shared" si="3"/>
        <v>9.4692318188020208E-2</v>
      </c>
    </row>
    <row r="28" spans="2:8" s="1" customFormat="1" x14ac:dyDescent="0.25">
      <c r="B28" s="8" t="s">
        <v>17</v>
      </c>
      <c r="C28" s="99"/>
      <c r="D28" s="97"/>
      <c r="E28" s="99"/>
      <c r="F28" s="97"/>
      <c r="G28" s="100"/>
      <c r="H28" s="98"/>
    </row>
    <row r="29" spans="2:8" s="1" customFormat="1" x14ac:dyDescent="0.25">
      <c r="B29" s="8"/>
      <c r="C29" s="99"/>
      <c r="D29" s="97"/>
      <c r="E29" s="99"/>
      <c r="F29" s="97"/>
      <c r="G29" s="100"/>
      <c r="H29" s="98"/>
    </row>
    <row r="30" spans="2:8" s="1" customFormat="1" x14ac:dyDescent="0.25">
      <c r="B30" s="11" t="s">
        <v>29</v>
      </c>
      <c r="C30" s="102">
        <f t="shared" ref="C30:H30" si="7">SUM(C7:C28)</f>
        <v>0.21664351851851854</v>
      </c>
      <c r="D30" s="119">
        <f t="shared" si="7"/>
        <v>0.99999999999999989</v>
      </c>
      <c r="E30" s="102">
        <f t="shared" si="7"/>
        <v>3.7835648148148153E-2</v>
      </c>
      <c r="F30" s="119">
        <f t="shared" si="7"/>
        <v>1</v>
      </c>
      <c r="G30" s="102">
        <f t="shared" si="7"/>
        <v>0.25447916666666665</v>
      </c>
      <c r="H30" s="120">
        <f t="shared" si="7"/>
        <v>1</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123</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1.6666666666666666E-3</v>
      </c>
      <c r="D7" s="97">
        <f>C7/$C$30</f>
        <v>7.4781886165351062E-3</v>
      </c>
      <c r="E7" s="99"/>
      <c r="F7" s="97"/>
      <c r="G7" s="100">
        <f>E7+C7</f>
        <v>1.6666666666666666E-3</v>
      </c>
      <c r="H7" s="98">
        <f>G7/$G$30</f>
        <v>7.4781886165351062E-3</v>
      </c>
    </row>
    <row r="8" spans="2:8" s="1" customFormat="1" x14ac:dyDescent="0.25">
      <c r="B8" s="8" t="s">
        <v>13</v>
      </c>
      <c r="C8" s="99">
        <v>5.0578703703703706E-3</v>
      </c>
      <c r="D8" s="97">
        <f t="shared" ref="D8:D28" si="0">C8/$C$30</f>
        <v>2.2694225176568345E-2</v>
      </c>
      <c r="E8" s="99"/>
      <c r="F8" s="97"/>
      <c r="G8" s="100">
        <f t="shared" ref="G8:G28" si="1">E8+C8</f>
        <v>5.0578703703703706E-3</v>
      </c>
      <c r="H8" s="98">
        <f t="shared" ref="H8:H28" si="2">G8/$G$30</f>
        <v>2.2694225176568345E-2</v>
      </c>
    </row>
    <row r="9" spans="2:8" s="1" customFormat="1" x14ac:dyDescent="0.25">
      <c r="B9" s="8" t="s">
        <v>0</v>
      </c>
      <c r="C9" s="99">
        <v>2.8437499999999991E-2</v>
      </c>
      <c r="D9" s="97">
        <f t="shared" si="0"/>
        <v>0.12759659326963022</v>
      </c>
      <c r="E9" s="99"/>
      <c r="F9" s="97"/>
      <c r="G9" s="100">
        <f t="shared" si="1"/>
        <v>2.8437499999999991E-2</v>
      </c>
      <c r="H9" s="98">
        <f t="shared" si="2"/>
        <v>0.12759659326963022</v>
      </c>
    </row>
    <row r="10" spans="2:8" s="1" customFormat="1" x14ac:dyDescent="0.25">
      <c r="B10" s="8" t="s">
        <v>8</v>
      </c>
      <c r="C10" s="99">
        <v>5.1157407407407393E-3</v>
      </c>
      <c r="D10" s="97">
        <f t="shared" si="0"/>
        <v>2.2953884503531363E-2</v>
      </c>
      <c r="E10" s="99"/>
      <c r="F10" s="97"/>
      <c r="G10" s="100">
        <f t="shared" si="1"/>
        <v>5.1157407407407393E-3</v>
      </c>
      <c r="H10" s="98">
        <f t="shared" si="2"/>
        <v>2.2953884503531363E-2</v>
      </c>
    </row>
    <row r="11" spans="2:8" s="1" customFormat="1" x14ac:dyDescent="0.25">
      <c r="B11" s="8" t="s">
        <v>26</v>
      </c>
      <c r="C11" s="99">
        <v>1.1342592592592593E-3</v>
      </c>
      <c r="D11" s="97">
        <f t="shared" si="0"/>
        <v>5.0893228084752809E-3</v>
      </c>
      <c r="E11" s="99"/>
      <c r="F11" s="97"/>
      <c r="G11" s="100">
        <f t="shared" si="1"/>
        <v>1.1342592592592593E-3</v>
      </c>
      <c r="H11" s="98">
        <f t="shared" si="2"/>
        <v>5.0893228084752809E-3</v>
      </c>
    </row>
    <row r="12" spans="2:8" s="1" customFormat="1" x14ac:dyDescent="0.25">
      <c r="B12" s="8" t="s">
        <v>3</v>
      </c>
      <c r="C12" s="99">
        <v>6.8981481481481506E-3</v>
      </c>
      <c r="D12" s="97">
        <f t="shared" si="0"/>
        <v>3.0951391773992535E-2</v>
      </c>
      <c r="E12" s="99"/>
      <c r="F12" s="97"/>
      <c r="G12" s="100">
        <f t="shared" si="1"/>
        <v>6.8981481481481506E-3</v>
      </c>
      <c r="H12" s="98">
        <f t="shared" si="2"/>
        <v>3.0951391773992535E-2</v>
      </c>
    </row>
    <row r="13" spans="2:8" s="1" customFormat="1" x14ac:dyDescent="0.25">
      <c r="B13" s="8" t="s">
        <v>7</v>
      </c>
      <c r="C13" s="99">
        <v>4.131944444444445E-3</v>
      </c>
      <c r="D13" s="97">
        <f t="shared" si="0"/>
        <v>1.8539675945159952E-2</v>
      </c>
      <c r="E13" s="99"/>
      <c r="F13" s="97"/>
      <c r="G13" s="100">
        <f t="shared" si="1"/>
        <v>4.131944444444445E-3</v>
      </c>
      <c r="H13" s="98">
        <f t="shared" si="2"/>
        <v>1.8539675945159952E-2</v>
      </c>
    </row>
    <row r="14" spans="2:8" s="1" customFormat="1" x14ac:dyDescent="0.25">
      <c r="B14" s="8" t="s">
        <v>2</v>
      </c>
      <c r="C14" s="99">
        <v>4.0624999999999993E-3</v>
      </c>
      <c r="D14" s="97">
        <f t="shared" si="0"/>
        <v>1.8228084752804317E-2</v>
      </c>
      <c r="E14" s="99"/>
      <c r="F14" s="97"/>
      <c r="G14" s="100">
        <f t="shared" si="1"/>
        <v>4.0624999999999993E-3</v>
      </c>
      <c r="H14" s="98">
        <f t="shared" si="2"/>
        <v>1.8228084752804317E-2</v>
      </c>
    </row>
    <row r="15" spans="2:8" s="1" customFormat="1" x14ac:dyDescent="0.25">
      <c r="B15" s="8" t="s">
        <v>9</v>
      </c>
      <c r="C15" s="99">
        <v>1.0914351851851852E-2</v>
      </c>
      <c r="D15" s="97">
        <f t="shared" si="0"/>
        <v>4.897174906522643E-2</v>
      </c>
      <c r="E15" s="99"/>
      <c r="F15" s="97"/>
      <c r="G15" s="100">
        <f t="shared" si="1"/>
        <v>1.0914351851851852E-2</v>
      </c>
      <c r="H15" s="98">
        <f t="shared" si="2"/>
        <v>4.897174906522643E-2</v>
      </c>
    </row>
    <row r="16" spans="2:8" s="1" customFormat="1" x14ac:dyDescent="0.25">
      <c r="B16" s="8" t="s">
        <v>1</v>
      </c>
      <c r="C16" s="99">
        <v>9.3865740740740732E-3</v>
      </c>
      <c r="D16" s="97">
        <f t="shared" si="0"/>
        <v>4.2116742833402575E-2</v>
      </c>
      <c r="E16" s="99"/>
      <c r="F16" s="97"/>
      <c r="G16" s="100">
        <f t="shared" si="1"/>
        <v>9.3865740740740732E-3</v>
      </c>
      <c r="H16" s="98">
        <f t="shared" si="2"/>
        <v>4.2116742833402575E-2</v>
      </c>
    </row>
    <row r="17" spans="2:8" s="1" customFormat="1" x14ac:dyDescent="0.25">
      <c r="B17" s="8" t="s">
        <v>27</v>
      </c>
      <c r="C17" s="99">
        <v>2.3148148148148149E-4</v>
      </c>
      <c r="D17" s="97">
        <f t="shared" si="0"/>
        <v>1.0386373078520982E-3</v>
      </c>
      <c r="E17" s="99"/>
      <c r="F17" s="97"/>
      <c r="G17" s="100">
        <f t="shared" ref="G17:G26" si="3">E17+C17</f>
        <v>2.3148148148148149E-4</v>
      </c>
      <c r="H17" s="98">
        <f t="shared" ref="H17:H26" si="4">G17/$G$30</f>
        <v>1.0386373078520982E-3</v>
      </c>
    </row>
    <row r="18" spans="2:8" s="1" customFormat="1" x14ac:dyDescent="0.25">
      <c r="B18" s="8" t="s">
        <v>16</v>
      </c>
      <c r="C18" s="99">
        <v>2.0717592592592593E-3</v>
      </c>
      <c r="D18" s="97">
        <f t="shared" si="0"/>
        <v>9.2958039052762776E-3</v>
      </c>
      <c r="E18" s="99"/>
      <c r="F18" s="97"/>
      <c r="G18" s="100">
        <f t="shared" si="3"/>
        <v>2.0717592592592593E-3</v>
      </c>
      <c r="H18" s="98">
        <f t="shared" si="4"/>
        <v>9.2958039052762776E-3</v>
      </c>
    </row>
    <row r="19" spans="2:8" s="1" customFormat="1" x14ac:dyDescent="0.25">
      <c r="B19" s="8" t="s">
        <v>4</v>
      </c>
      <c r="C19" s="99">
        <v>1.684027777777777E-2</v>
      </c>
      <c r="D19" s="97">
        <f t="shared" si="0"/>
        <v>7.5560864146240109E-2</v>
      </c>
      <c r="E19" s="99"/>
      <c r="F19" s="97"/>
      <c r="G19" s="100">
        <f t="shared" si="3"/>
        <v>1.684027777777777E-2</v>
      </c>
      <c r="H19" s="98">
        <f t="shared" si="4"/>
        <v>7.5560864146240109E-2</v>
      </c>
    </row>
    <row r="20" spans="2:8" s="1" customFormat="1" x14ac:dyDescent="0.25">
      <c r="B20" s="8" t="s">
        <v>14</v>
      </c>
      <c r="C20" s="99">
        <v>4.0740740740740737E-3</v>
      </c>
      <c r="D20" s="97">
        <f t="shared" si="0"/>
        <v>1.8280016618196924E-2</v>
      </c>
      <c r="E20" s="99"/>
      <c r="F20" s="97"/>
      <c r="G20" s="100">
        <f t="shared" si="3"/>
        <v>4.0740740740740737E-3</v>
      </c>
      <c r="H20" s="98">
        <f t="shared" si="4"/>
        <v>1.8280016618196924E-2</v>
      </c>
    </row>
    <row r="21" spans="2:8" s="1" customFormat="1" x14ac:dyDescent="0.25">
      <c r="B21" s="8" t="s">
        <v>11</v>
      </c>
      <c r="C21" s="99">
        <v>6.5972222222222213E-4</v>
      </c>
      <c r="D21" s="97">
        <f t="shared" si="0"/>
        <v>2.9601163273784794E-3</v>
      </c>
      <c r="E21" s="99"/>
      <c r="F21" s="97"/>
      <c r="G21" s="100">
        <f t="shared" si="3"/>
        <v>6.5972222222222213E-4</v>
      </c>
      <c r="H21" s="98">
        <f t="shared" si="4"/>
        <v>2.9601163273784794E-3</v>
      </c>
    </row>
    <row r="22" spans="2:8" s="1" customFormat="1" x14ac:dyDescent="0.25">
      <c r="B22" s="8" t="s">
        <v>15</v>
      </c>
      <c r="C22" s="99">
        <v>1.3888888888888887E-3</v>
      </c>
      <c r="D22" s="97">
        <f t="shared" si="0"/>
        <v>6.2318238471125876E-3</v>
      </c>
      <c r="E22" s="99"/>
      <c r="F22" s="97"/>
      <c r="G22" s="100">
        <f t="shared" si="3"/>
        <v>1.3888888888888887E-3</v>
      </c>
      <c r="H22" s="98">
        <f t="shared" si="4"/>
        <v>6.2318238471125876E-3</v>
      </c>
    </row>
    <row r="23" spans="2:8" s="1" customFormat="1" x14ac:dyDescent="0.25">
      <c r="B23" s="8" t="s">
        <v>92</v>
      </c>
      <c r="C23" s="99">
        <v>1.7696759259259256E-2</v>
      </c>
      <c r="D23" s="97">
        <f t="shared" si="0"/>
        <v>7.9403822185292891E-2</v>
      </c>
      <c r="E23" s="99"/>
      <c r="F23" s="97"/>
      <c r="G23" s="100">
        <f t="shared" si="3"/>
        <v>1.7696759259259256E-2</v>
      </c>
      <c r="H23" s="98">
        <f t="shared" si="4"/>
        <v>7.9403822185292891E-2</v>
      </c>
    </row>
    <row r="24" spans="2:8" s="1" customFormat="1" x14ac:dyDescent="0.25">
      <c r="B24" s="8" t="s">
        <v>12</v>
      </c>
      <c r="C24" s="99">
        <v>2.4421296296296296E-3</v>
      </c>
      <c r="D24" s="97">
        <f t="shared" si="0"/>
        <v>1.0957623597839635E-2</v>
      </c>
      <c r="E24" s="99"/>
      <c r="F24" s="97"/>
      <c r="G24" s="100">
        <f t="shared" si="3"/>
        <v>2.4421296296296296E-3</v>
      </c>
      <c r="H24" s="98">
        <f t="shared" si="4"/>
        <v>1.0957623597839635E-2</v>
      </c>
    </row>
    <row r="25" spans="2:8" s="1" customFormat="1" x14ac:dyDescent="0.25">
      <c r="B25" s="8" t="s">
        <v>5</v>
      </c>
      <c r="C25" s="99">
        <v>2.0868055555555563E-2</v>
      </c>
      <c r="D25" s="97">
        <f t="shared" si="0"/>
        <v>9.3633153302866673E-2</v>
      </c>
      <c r="E25" s="99"/>
      <c r="F25" s="97"/>
      <c r="G25" s="100">
        <f t="shared" si="3"/>
        <v>2.0868055555555563E-2</v>
      </c>
      <c r="H25" s="98">
        <f t="shared" si="4"/>
        <v>9.3633153302866673E-2</v>
      </c>
    </row>
    <row r="26" spans="2:8" s="1" customFormat="1" x14ac:dyDescent="0.25">
      <c r="B26" s="8" t="s">
        <v>6</v>
      </c>
      <c r="C26" s="99">
        <v>5.2314814814814807E-2</v>
      </c>
      <c r="D26" s="97">
        <f t="shared" si="0"/>
        <v>0.23473203157457415</v>
      </c>
      <c r="E26" s="99"/>
      <c r="F26" s="97"/>
      <c r="G26" s="100">
        <f t="shared" si="3"/>
        <v>5.2314814814814807E-2</v>
      </c>
      <c r="H26" s="98">
        <f t="shared" si="4"/>
        <v>0.23473203157457415</v>
      </c>
    </row>
    <row r="27" spans="2:8" s="1" customFormat="1" x14ac:dyDescent="0.25">
      <c r="B27" s="8" t="s">
        <v>103</v>
      </c>
      <c r="C27" s="99">
        <v>2.4930555555555543E-2</v>
      </c>
      <c r="D27" s="97">
        <f t="shared" si="0"/>
        <v>0.11186123805567091</v>
      </c>
      <c r="E27" s="99"/>
      <c r="F27" s="97"/>
      <c r="G27" s="100">
        <f t="shared" si="1"/>
        <v>2.4930555555555543E-2</v>
      </c>
      <c r="H27" s="98">
        <f t="shared" si="2"/>
        <v>0.11186123805567091</v>
      </c>
    </row>
    <row r="28" spans="2:8" s="1" customFormat="1" x14ac:dyDescent="0.25">
      <c r="B28" s="8" t="s">
        <v>17</v>
      </c>
      <c r="C28" s="99">
        <v>2.5462962962962956E-3</v>
      </c>
      <c r="D28" s="97">
        <f t="shared" si="0"/>
        <v>1.1425010386373077E-2</v>
      </c>
      <c r="E28" s="99"/>
      <c r="F28" s="97"/>
      <c r="G28" s="100">
        <f t="shared" si="1"/>
        <v>2.5462962962962956E-3</v>
      </c>
      <c r="H28" s="98">
        <f t="shared" si="2"/>
        <v>1.1425010386373077E-2</v>
      </c>
    </row>
    <row r="29" spans="2:8" s="1" customFormat="1" x14ac:dyDescent="0.25">
      <c r="B29" s="8"/>
      <c r="C29" s="99"/>
      <c r="D29" s="97"/>
      <c r="E29" s="99"/>
      <c r="F29" s="97"/>
      <c r="G29" s="100"/>
      <c r="H29" s="98"/>
    </row>
    <row r="30" spans="2:8" s="1" customFormat="1" x14ac:dyDescent="0.25">
      <c r="B30" s="11" t="s">
        <v>29</v>
      </c>
      <c r="C30" s="102">
        <f>SUM(C7:C28)</f>
        <v>0.22287037037037036</v>
      </c>
      <c r="D30" s="119">
        <f>SUM(D7:D28)</f>
        <v>0.99999999999999989</v>
      </c>
      <c r="E30" s="102"/>
      <c r="F30" s="119"/>
      <c r="G30" s="102">
        <f>SUM(G7:G28)</f>
        <v>0.22287037037037036</v>
      </c>
      <c r="H30" s="120">
        <f>SUM(H7:H28)</f>
        <v>0.99999999999999989</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3" t="s">
        <v>44</v>
      </c>
      <c r="C3" s="184"/>
      <c r="D3" s="184"/>
      <c r="E3" s="184"/>
      <c r="F3" s="184"/>
      <c r="G3" s="184"/>
      <c r="H3" s="184"/>
      <c r="I3" s="184"/>
      <c r="J3" s="185"/>
    </row>
    <row r="4" spans="2:10" x14ac:dyDescent="0.25">
      <c r="B4" s="186" t="s">
        <v>135</v>
      </c>
      <c r="C4" s="187"/>
      <c r="D4" s="187"/>
      <c r="E4" s="187"/>
      <c r="F4" s="187"/>
      <c r="G4" s="187"/>
      <c r="H4" s="187"/>
      <c r="I4" s="187"/>
      <c r="J4" s="188"/>
    </row>
    <row r="5" spans="2:10" x14ac:dyDescent="0.25">
      <c r="B5" s="42"/>
      <c r="C5" s="189" t="s">
        <v>45</v>
      </c>
      <c r="D5" s="190"/>
      <c r="E5" s="191" t="s">
        <v>46</v>
      </c>
      <c r="F5" s="187"/>
      <c r="G5" s="187" t="s">
        <v>47</v>
      </c>
      <c r="H5" s="187"/>
      <c r="I5" s="191" t="s">
        <v>22</v>
      </c>
      <c r="J5" s="188"/>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86"/>
      <c r="G7" s="85">
        <v>1.724537037037037E-3</v>
      </c>
      <c r="H7" s="86">
        <f t="shared" ref="H7:H25" si="0">G7/$G$30</f>
        <v>1.9698051347135188E-3</v>
      </c>
      <c r="I7" s="85">
        <f t="shared" ref="I7" si="1">E7+G7</f>
        <v>1.724537037037037E-3</v>
      </c>
      <c r="J7" s="95">
        <f t="shared" ref="J7" si="2">I7/$I$30</f>
        <v>1.3302740007320971E-3</v>
      </c>
    </row>
    <row r="8" spans="2:10" x14ac:dyDescent="0.25">
      <c r="B8" s="8" t="s">
        <v>13</v>
      </c>
      <c r="C8" s="88"/>
      <c r="D8" s="86"/>
      <c r="E8" s="85"/>
      <c r="F8" s="86"/>
      <c r="G8" s="85"/>
      <c r="H8" s="86"/>
      <c r="I8" s="85"/>
      <c r="J8" s="95"/>
    </row>
    <row r="9" spans="2:10" x14ac:dyDescent="0.25">
      <c r="B9" s="8" t="s">
        <v>0</v>
      </c>
      <c r="C9" s="88"/>
      <c r="D9" s="86"/>
      <c r="E9" s="85">
        <v>9.2592592592592587E-3</v>
      </c>
      <c r="F9" s="86">
        <f t="shared" ref="F9:F26" si="3">E9/$E$30</f>
        <v>2.1999175030936336E-2</v>
      </c>
      <c r="G9" s="85">
        <v>6.5393518518518517E-3</v>
      </c>
      <c r="H9" s="86">
        <f t="shared" si="0"/>
        <v>7.4693953094841494E-3</v>
      </c>
      <c r="I9" s="85">
        <f t="shared" ref="I9:I26" si="4">E9+G9</f>
        <v>1.579861111111111E-2</v>
      </c>
      <c r="J9" s="95">
        <f t="shared" ref="J9:J26" si="5">I9/$I$30</f>
        <v>1.2186738328854446E-2</v>
      </c>
    </row>
    <row r="10" spans="2:10" x14ac:dyDescent="0.25">
      <c r="B10" s="8" t="s">
        <v>8</v>
      </c>
      <c r="C10" s="88"/>
      <c r="D10" s="86"/>
      <c r="E10" s="85">
        <v>1.8807870370370371E-2</v>
      </c>
      <c r="F10" s="86">
        <f t="shared" si="3"/>
        <v>4.4685824281589438E-2</v>
      </c>
      <c r="G10" s="85">
        <v>2.1319444444444443E-2</v>
      </c>
      <c r="H10" s="86">
        <f t="shared" si="0"/>
        <v>2.435155072578726E-2</v>
      </c>
      <c r="I10" s="85">
        <f t="shared" si="4"/>
        <v>4.012731481481481E-2</v>
      </c>
      <c r="J10" s="95">
        <f t="shared" si="5"/>
        <v>3.0953422553947518E-2</v>
      </c>
    </row>
    <row r="11" spans="2:10" x14ac:dyDescent="0.25">
      <c r="B11" s="8" t="s">
        <v>26</v>
      </c>
      <c r="C11" s="88"/>
      <c r="D11" s="86"/>
      <c r="E11" s="85"/>
      <c r="F11" s="86"/>
      <c r="G11" s="85">
        <v>4.861111111111111E-4</v>
      </c>
      <c r="H11" s="86">
        <f t="shared" si="0"/>
        <v>5.5524708495280405E-4</v>
      </c>
      <c r="I11" s="85">
        <f t="shared" si="4"/>
        <v>4.861111111111111E-4</v>
      </c>
      <c r="J11" s="95">
        <f t="shared" si="5"/>
        <v>3.7497656396475219E-4</v>
      </c>
    </row>
    <row r="12" spans="2:10" x14ac:dyDescent="0.25">
      <c r="B12" s="8" t="s">
        <v>3</v>
      </c>
      <c r="C12" s="88"/>
      <c r="D12" s="86"/>
      <c r="E12" s="85"/>
      <c r="F12" s="86"/>
      <c r="G12" s="85">
        <v>3.512731481481482E-2</v>
      </c>
      <c r="H12" s="86">
        <f t="shared" si="0"/>
        <v>4.0123211972184769E-2</v>
      </c>
      <c r="I12" s="85">
        <f t="shared" si="4"/>
        <v>3.512731481481482E-2</v>
      </c>
      <c r="J12" s="95">
        <f t="shared" si="5"/>
        <v>2.7096520753167219E-2</v>
      </c>
    </row>
    <row r="13" spans="2:10" x14ac:dyDescent="0.25">
      <c r="B13" s="8" t="s">
        <v>7</v>
      </c>
      <c r="C13" s="88"/>
      <c r="D13" s="86"/>
      <c r="E13" s="85">
        <v>5.9953703703703705E-3</v>
      </c>
      <c r="F13" s="86">
        <f t="shared" si="3"/>
        <v>1.424446583253128E-2</v>
      </c>
      <c r="G13" s="85">
        <v>1.5509259259259259E-2</v>
      </c>
      <c r="H13" s="86">
        <f t="shared" si="0"/>
        <v>1.7715026043732318E-2</v>
      </c>
      <c r="I13" s="85">
        <f t="shared" si="4"/>
        <v>2.150462962962963E-2</v>
      </c>
      <c r="J13" s="95">
        <f t="shared" si="5"/>
        <v>1.658824894872642E-2</v>
      </c>
    </row>
    <row r="14" spans="2:10" x14ac:dyDescent="0.25">
      <c r="B14" s="8" t="s">
        <v>2</v>
      </c>
      <c r="C14" s="88"/>
      <c r="D14" s="86"/>
      <c r="E14" s="85"/>
      <c r="F14" s="86"/>
      <c r="G14" s="85">
        <v>6.9444444444444449E-3</v>
      </c>
      <c r="H14" s="86">
        <f t="shared" si="0"/>
        <v>7.9321012136114866E-3</v>
      </c>
      <c r="I14" s="85">
        <f t="shared" si="4"/>
        <v>6.9444444444444449E-3</v>
      </c>
      <c r="J14" s="95">
        <f t="shared" si="5"/>
        <v>5.3568080566393176E-3</v>
      </c>
    </row>
    <row r="15" spans="2:10" x14ac:dyDescent="0.25">
      <c r="B15" s="8" t="s">
        <v>9</v>
      </c>
      <c r="C15" s="88"/>
      <c r="D15" s="86"/>
      <c r="E15" s="85">
        <v>2.6620370370370374E-3</v>
      </c>
      <c r="F15" s="86">
        <f t="shared" si="3"/>
        <v>6.3247628213941977E-3</v>
      </c>
      <c r="G15" s="85">
        <v>1.5509259259259259E-3</v>
      </c>
      <c r="H15" s="86">
        <f t="shared" si="0"/>
        <v>1.7715026043732319E-3</v>
      </c>
      <c r="I15" s="85">
        <f t="shared" si="4"/>
        <v>4.2129629629629635E-3</v>
      </c>
      <c r="J15" s="95">
        <f t="shared" si="5"/>
        <v>3.2497968876945196E-3</v>
      </c>
    </row>
    <row r="16" spans="2:10" x14ac:dyDescent="0.25">
      <c r="B16" s="8" t="s">
        <v>1</v>
      </c>
      <c r="C16" s="88"/>
      <c r="D16" s="86"/>
      <c r="E16" s="85">
        <v>2.5115740740740741E-3</v>
      </c>
      <c r="F16" s="86">
        <f t="shared" si="3"/>
        <v>5.9672762271414815E-3</v>
      </c>
      <c r="G16" s="85">
        <v>9.2592592592592587E-3</v>
      </c>
      <c r="H16" s="86">
        <f t="shared" si="0"/>
        <v>1.0576134951481981E-2</v>
      </c>
      <c r="I16" s="85">
        <f t="shared" si="4"/>
        <v>1.1770833333333333E-2</v>
      </c>
      <c r="J16" s="95">
        <f t="shared" si="5"/>
        <v>9.0797896560036433E-3</v>
      </c>
    </row>
    <row r="17" spans="2:14" x14ac:dyDescent="0.25">
      <c r="B17" s="8" t="s">
        <v>27</v>
      </c>
      <c r="C17" s="88"/>
      <c r="D17" s="86"/>
      <c r="E17" s="85">
        <v>2.8587962962962963E-3</v>
      </c>
      <c r="F17" s="86">
        <f t="shared" si="3"/>
        <v>6.7922452908015943E-3</v>
      </c>
      <c r="G17" s="85">
        <v>1.9224537037037037E-2</v>
      </c>
      <c r="H17" s="86">
        <f t="shared" si="0"/>
        <v>2.1958700193014463E-2</v>
      </c>
      <c r="I17" s="85">
        <f t="shared" si="4"/>
        <v>2.2083333333333333E-2</v>
      </c>
      <c r="J17" s="95">
        <f t="shared" si="5"/>
        <v>1.7034649620113029E-2</v>
      </c>
    </row>
    <row r="18" spans="2:14" x14ac:dyDescent="0.25">
      <c r="B18" s="8" t="s">
        <v>16</v>
      </c>
      <c r="C18" s="88"/>
      <c r="D18" s="86"/>
      <c r="E18" s="85">
        <v>2.2106481481481478E-3</v>
      </c>
      <c r="F18" s="86">
        <f t="shared" si="3"/>
        <v>5.2523030386360499E-3</v>
      </c>
      <c r="G18" s="85"/>
      <c r="H18" s="86"/>
      <c r="I18" s="85">
        <f t="shared" si="4"/>
        <v>2.2106481481481478E-3</v>
      </c>
      <c r="J18" s="95">
        <f t="shared" si="5"/>
        <v>1.7052505646968491E-3</v>
      </c>
    </row>
    <row r="19" spans="2:14" x14ac:dyDescent="0.25">
      <c r="B19" s="8" t="s">
        <v>4</v>
      </c>
      <c r="C19" s="88"/>
      <c r="D19" s="86"/>
      <c r="E19" s="85">
        <v>9.3634259259259261E-3</v>
      </c>
      <c r="F19" s="86">
        <f t="shared" si="3"/>
        <v>2.224666575003437E-2</v>
      </c>
      <c r="G19" s="85"/>
      <c r="H19" s="86"/>
      <c r="I19" s="85">
        <f t="shared" si="4"/>
        <v>9.3634259259259261E-3</v>
      </c>
      <c r="J19" s="95">
        <f t="shared" si="5"/>
        <v>7.2227628630353461E-3</v>
      </c>
    </row>
    <row r="20" spans="2:14" x14ac:dyDescent="0.25">
      <c r="B20" s="8" t="s">
        <v>14</v>
      </c>
      <c r="C20" s="88"/>
      <c r="D20" s="86"/>
      <c r="E20" s="85"/>
      <c r="F20" s="86"/>
      <c r="G20" s="85">
        <v>2.9282407407407408E-3</v>
      </c>
      <c r="H20" s="86">
        <f t="shared" si="0"/>
        <v>3.3447026784061765E-3</v>
      </c>
      <c r="I20" s="85">
        <f t="shared" si="4"/>
        <v>2.9282407407407408E-3</v>
      </c>
      <c r="J20" s="95">
        <f t="shared" si="5"/>
        <v>2.2587873972162455E-3</v>
      </c>
    </row>
    <row r="21" spans="2:14" x14ac:dyDescent="0.25">
      <c r="B21" s="8" t="s">
        <v>11</v>
      </c>
      <c r="C21" s="88"/>
      <c r="D21" s="86"/>
      <c r="E21" s="85">
        <v>8.0960648148148129E-2</v>
      </c>
      <c r="F21" s="86">
        <f t="shared" si="3"/>
        <v>0.19235528667674956</v>
      </c>
      <c r="G21" s="85">
        <v>8.9293981481481474E-2</v>
      </c>
      <c r="H21" s="86">
        <f t="shared" si="0"/>
        <v>0.10199360143835436</v>
      </c>
      <c r="I21" s="85">
        <f t="shared" si="4"/>
        <v>0.17025462962962962</v>
      </c>
      <c r="J21" s="95">
        <f t="shared" si="5"/>
        <v>0.13133107752194059</v>
      </c>
    </row>
    <row r="22" spans="2:14" x14ac:dyDescent="0.25">
      <c r="B22" s="8" t="s">
        <v>15</v>
      </c>
      <c r="C22" s="88"/>
      <c r="D22" s="86"/>
      <c r="E22" s="85">
        <v>1.952546296296296E-2</v>
      </c>
      <c r="F22" s="86">
        <f t="shared" si="3"/>
        <v>4.6390760346486995E-2</v>
      </c>
      <c r="G22" s="85">
        <v>9.0162037037037041E-2</v>
      </c>
      <c r="H22" s="86">
        <f t="shared" si="0"/>
        <v>0.1029851140900558</v>
      </c>
      <c r="I22" s="85">
        <f t="shared" si="4"/>
        <v>0.10968749999999999</v>
      </c>
      <c r="J22" s="95">
        <f t="shared" si="5"/>
        <v>8.4610783254618016E-2</v>
      </c>
    </row>
    <row r="23" spans="2:14" s="49" customFormat="1" x14ac:dyDescent="0.25">
      <c r="B23" s="8" t="s">
        <v>92</v>
      </c>
      <c r="C23" s="43"/>
      <c r="D23" s="128"/>
      <c r="E23" s="85">
        <v>6.4247685185185185E-2</v>
      </c>
      <c r="F23" s="86">
        <f t="shared" si="3"/>
        <v>0.15264677574590951</v>
      </c>
      <c r="G23" s="85">
        <v>0.20996527777777776</v>
      </c>
      <c r="H23" s="86">
        <f t="shared" si="0"/>
        <v>0.23982708019354326</v>
      </c>
      <c r="I23" s="85">
        <f t="shared" si="4"/>
        <v>0.27421296296296294</v>
      </c>
      <c r="J23" s="95">
        <f t="shared" si="5"/>
        <v>0.21152249412983115</v>
      </c>
      <c r="K23" s="34"/>
      <c r="L23" s="34"/>
      <c r="M23" s="34"/>
      <c r="N23" s="34"/>
    </row>
    <row r="24" spans="2:14" x14ac:dyDescent="0.25">
      <c r="B24" s="8" t="s">
        <v>12</v>
      </c>
      <c r="C24" s="88"/>
      <c r="D24" s="129"/>
      <c r="E24" s="85">
        <v>9.8854166666666674E-2</v>
      </c>
      <c r="F24" s="86">
        <f t="shared" si="3"/>
        <v>0.23486869242403408</v>
      </c>
      <c r="G24" s="85">
        <v>0.3573958333333333</v>
      </c>
      <c r="H24" s="86">
        <f t="shared" si="0"/>
        <v>0.40822558895851507</v>
      </c>
      <c r="I24" s="85">
        <f t="shared" si="4"/>
        <v>0.45624999999999999</v>
      </c>
      <c r="J24" s="95">
        <f t="shared" si="5"/>
        <v>0.35194228932120314</v>
      </c>
    </row>
    <row r="25" spans="2:14" s="50" customFormat="1" x14ac:dyDescent="0.25">
      <c r="B25" s="8" t="s">
        <v>5</v>
      </c>
      <c r="C25" s="130"/>
      <c r="D25" s="43"/>
      <c r="E25" s="85">
        <v>9.8506944444444439E-2</v>
      </c>
      <c r="F25" s="86">
        <f t="shared" si="3"/>
        <v>0.23404372336037393</v>
      </c>
      <c r="G25" s="85">
        <v>8.0555555555555554E-3</v>
      </c>
      <c r="H25" s="86">
        <f t="shared" si="0"/>
        <v>9.2012374077893241E-3</v>
      </c>
      <c r="I25" s="85">
        <f t="shared" si="4"/>
        <v>0.10656249999999999</v>
      </c>
      <c r="J25" s="95">
        <f t="shared" si="5"/>
        <v>8.2200219629130322E-2</v>
      </c>
      <c r="K25" s="34"/>
      <c r="L25" s="34"/>
      <c r="M25" s="34"/>
      <c r="N25" s="34"/>
    </row>
    <row r="26" spans="2:14" x14ac:dyDescent="0.25">
      <c r="B26" s="8" t="s">
        <v>6</v>
      </c>
      <c r="C26" s="88"/>
      <c r="D26" s="86"/>
      <c r="E26" s="85">
        <v>5.1273148148148154E-3</v>
      </c>
      <c r="F26" s="86">
        <f t="shared" si="3"/>
        <v>1.2182043173380999E-2</v>
      </c>
      <c r="G26" s="85"/>
      <c r="H26" s="86"/>
      <c r="I26" s="85">
        <f t="shared" si="4"/>
        <v>5.1273148148148154E-3</v>
      </c>
      <c r="J26" s="95">
        <f t="shared" si="5"/>
        <v>3.9551099484853632E-3</v>
      </c>
    </row>
    <row r="27" spans="2:14" x14ac:dyDescent="0.25">
      <c r="B27" s="8" t="s">
        <v>103</v>
      </c>
      <c r="C27" s="88"/>
      <c r="D27" s="86"/>
      <c r="E27" s="85"/>
      <c r="F27" s="86"/>
      <c r="G27" s="85"/>
      <c r="H27" s="86"/>
      <c r="I27" s="85"/>
      <c r="J27" s="95"/>
    </row>
    <row r="28" spans="2:14" x14ac:dyDescent="0.25">
      <c r="B28" s="8" t="s">
        <v>17</v>
      </c>
      <c r="C28" s="88"/>
      <c r="D28" s="86"/>
      <c r="E28" s="85"/>
      <c r="F28" s="86"/>
      <c r="G28" s="85"/>
      <c r="H28" s="86"/>
      <c r="I28" s="85"/>
      <c r="J28" s="95"/>
    </row>
    <row r="29" spans="2:14" x14ac:dyDescent="0.25">
      <c r="B29" s="8"/>
      <c r="C29" s="131"/>
      <c r="D29" s="90"/>
      <c r="E29" s="89"/>
      <c r="F29" s="90"/>
      <c r="G29" s="89"/>
      <c r="H29" s="89"/>
      <c r="I29" s="89"/>
      <c r="J29" s="95"/>
    </row>
    <row r="30" spans="2:14" s="49" customFormat="1" x14ac:dyDescent="0.25">
      <c r="B30" s="53" t="s">
        <v>29</v>
      </c>
      <c r="C30" s="91"/>
      <c r="D30" s="128"/>
      <c r="E30" s="91">
        <f t="shared" ref="E30:J30" si="6">SUM(E7:E28)</f>
        <v>0.42089120370370375</v>
      </c>
      <c r="F30" s="132">
        <f t="shared" si="6"/>
        <v>0.99999999999999978</v>
      </c>
      <c r="G30" s="91">
        <f t="shared" si="6"/>
        <v>0.87548611111111108</v>
      </c>
      <c r="H30" s="132">
        <f t="shared" si="6"/>
        <v>0.99999999999999989</v>
      </c>
      <c r="I30" s="91">
        <f t="shared" si="6"/>
        <v>1.2963773148148148</v>
      </c>
      <c r="J30" s="120">
        <f t="shared" si="6"/>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0" t="s">
        <v>136</v>
      </c>
      <c r="C32" s="181"/>
      <c r="D32" s="181"/>
      <c r="E32" s="181"/>
      <c r="F32" s="181"/>
      <c r="G32" s="181"/>
      <c r="H32" s="181"/>
      <c r="I32" s="181"/>
      <c r="J32" s="182"/>
      <c r="K32" s="34"/>
      <c r="L32" s="34"/>
      <c r="M32" s="34"/>
      <c r="N32" s="34"/>
    </row>
    <row r="33" spans="2:2" x14ac:dyDescent="0.25">
      <c r="B33" s="151"/>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110" zoomScaleNormal="110" zoomScaleSheetLayoutView="11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3" t="s">
        <v>48</v>
      </c>
      <c r="C3" s="184"/>
      <c r="D3" s="184"/>
      <c r="E3" s="184"/>
      <c r="F3" s="184"/>
      <c r="G3" s="184"/>
      <c r="H3" s="184"/>
      <c r="I3" s="184"/>
      <c r="J3" s="185"/>
    </row>
    <row r="4" spans="2:10" x14ac:dyDescent="0.25">
      <c r="B4" s="186" t="s">
        <v>135</v>
      </c>
      <c r="C4" s="187"/>
      <c r="D4" s="187"/>
      <c r="E4" s="187"/>
      <c r="F4" s="187"/>
      <c r="G4" s="187"/>
      <c r="H4" s="187"/>
      <c r="I4" s="187"/>
      <c r="J4" s="188"/>
    </row>
    <row r="5" spans="2:10" x14ac:dyDescent="0.25">
      <c r="B5" s="42"/>
      <c r="C5" s="189" t="s">
        <v>45</v>
      </c>
      <c r="D5" s="195"/>
      <c r="E5" s="191" t="s">
        <v>46</v>
      </c>
      <c r="F5" s="187"/>
      <c r="G5" s="187" t="s">
        <v>47</v>
      </c>
      <c r="H5" s="187"/>
      <c r="I5" s="191" t="s">
        <v>22</v>
      </c>
      <c r="J5" s="188"/>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3.0624999999999999E-2</v>
      </c>
      <c r="D7" s="86">
        <f t="shared" ref="D7:D28" si="0">C7/$C$30</f>
        <v>9.7921662669864101E-3</v>
      </c>
      <c r="E7" s="85"/>
      <c r="F7" s="88"/>
      <c r="G7" s="105"/>
      <c r="H7" s="86"/>
      <c r="I7" s="85">
        <f t="shared" ref="I7" si="1">C7+E7+G7</f>
        <v>3.0624999999999999E-2</v>
      </c>
      <c r="J7" s="95">
        <f t="shared" ref="J7" si="2">I7/$I$30</f>
        <v>8.6149919092007206E-3</v>
      </c>
    </row>
    <row r="8" spans="2:10" x14ac:dyDescent="0.25">
      <c r="B8" s="8" t="s">
        <v>13</v>
      </c>
      <c r="C8" s="85">
        <v>3.425925925925926E-2</v>
      </c>
      <c r="D8" s="86">
        <f t="shared" si="0"/>
        <v>1.0954199603280338E-2</v>
      </c>
      <c r="E8" s="85"/>
      <c r="F8" s="86"/>
      <c r="G8" s="105">
        <v>4.4444444444444444E-3</v>
      </c>
      <c r="H8" s="86">
        <f t="shared" ref="H8:H24" si="3">G8/$G$30</f>
        <v>1.7231321516715276E-2</v>
      </c>
      <c r="I8" s="85">
        <f t="shared" ref="I8:I28" si="4">C8+E8+G8</f>
        <v>3.8703703703703705E-2</v>
      </c>
      <c r="J8" s="95">
        <f t="shared" ref="J8:J28" si="5">I8/$I$30</f>
        <v>1.0887578588196225E-2</v>
      </c>
    </row>
    <row r="9" spans="2:10" x14ac:dyDescent="0.25">
      <c r="B9" s="8" t="s">
        <v>0</v>
      </c>
      <c r="C9" s="85">
        <v>0.15193287037037048</v>
      </c>
      <c r="D9" s="86">
        <f t="shared" si="0"/>
        <v>4.8579654794682799E-2</v>
      </c>
      <c r="E9" s="85"/>
      <c r="F9" s="86"/>
      <c r="G9" s="105">
        <v>9.3981481481481485E-3</v>
      </c>
      <c r="H9" s="86">
        <f t="shared" si="3"/>
        <v>3.6437065290554183E-2</v>
      </c>
      <c r="I9" s="85">
        <f t="shared" si="4"/>
        <v>0.16133101851851864</v>
      </c>
      <c r="J9" s="95">
        <f t="shared" si="5"/>
        <v>4.5383360628249783E-2</v>
      </c>
    </row>
    <row r="10" spans="2:10" x14ac:dyDescent="0.25">
      <c r="B10" s="8" t="s">
        <v>8</v>
      </c>
      <c r="C10" s="85">
        <v>9.7245370370370413E-2</v>
      </c>
      <c r="D10" s="86">
        <f t="shared" si="0"/>
        <v>3.1093643603635621E-2</v>
      </c>
      <c r="E10" s="85">
        <v>3.8541666666666672E-3</v>
      </c>
      <c r="F10" s="86">
        <f t="shared" ref="F10" si="6">E10/$E$30</f>
        <v>2.2749009427517421E-2</v>
      </c>
      <c r="G10" s="105"/>
      <c r="H10" s="86"/>
      <c r="I10" s="85">
        <f t="shared" si="4"/>
        <v>0.10109953703703708</v>
      </c>
      <c r="J10" s="95">
        <f t="shared" si="5"/>
        <v>2.8439892035853488E-2</v>
      </c>
    </row>
    <row r="11" spans="2:10" x14ac:dyDescent="0.25">
      <c r="B11" s="8" t="s">
        <v>26</v>
      </c>
      <c r="C11" s="85">
        <v>2.4710648148148152E-2</v>
      </c>
      <c r="D11" s="86">
        <f t="shared" si="0"/>
        <v>7.9010865381768658E-3</v>
      </c>
      <c r="E11" s="85"/>
      <c r="F11" s="86"/>
      <c r="G11" s="105"/>
      <c r="H11" s="86"/>
      <c r="I11" s="85">
        <f t="shared" si="4"/>
        <v>2.4710648148148152E-2</v>
      </c>
      <c r="J11" s="95">
        <f t="shared" si="5"/>
        <v>6.9512500854661905E-3</v>
      </c>
    </row>
    <row r="12" spans="2:10" x14ac:dyDescent="0.25">
      <c r="B12" s="8" t="s">
        <v>3</v>
      </c>
      <c r="C12" s="85">
        <v>0.40616898148148162</v>
      </c>
      <c r="D12" s="86">
        <f t="shared" si="0"/>
        <v>0.12987017793172873</v>
      </c>
      <c r="E12" s="85">
        <v>3.2754629629629627E-3</v>
      </c>
      <c r="F12" s="86">
        <f t="shared" ref="F12:F13" si="7">E12/$E$30</f>
        <v>1.9333242246208495E-2</v>
      </c>
      <c r="G12" s="105">
        <v>1.8622685185185187E-2</v>
      </c>
      <c r="H12" s="86">
        <f t="shared" si="3"/>
        <v>7.2201032084361669E-2</v>
      </c>
      <c r="I12" s="85">
        <f t="shared" si="4"/>
        <v>0.42806712962962973</v>
      </c>
      <c r="J12" s="95">
        <f t="shared" si="5"/>
        <v>0.12041779129319301</v>
      </c>
    </row>
    <row r="13" spans="2:10" x14ac:dyDescent="0.25">
      <c r="B13" s="8" t="s">
        <v>7</v>
      </c>
      <c r="C13" s="85">
        <v>0.12459490740740743</v>
      </c>
      <c r="D13" s="86">
        <f t="shared" si="0"/>
        <v>3.9838499570713802E-2</v>
      </c>
      <c r="E13" s="85">
        <v>1.2581018518518519E-2</v>
      </c>
      <c r="F13" s="86">
        <f t="shared" si="7"/>
        <v>7.4258778521655952E-2</v>
      </c>
      <c r="G13" s="105">
        <v>6.0416666666666665E-3</v>
      </c>
      <c r="H13" s="86">
        <f t="shared" si="3"/>
        <v>2.3423827686784828E-2</v>
      </c>
      <c r="I13" s="85">
        <f t="shared" si="4"/>
        <v>0.14321759259259262</v>
      </c>
      <c r="J13" s="95">
        <f t="shared" si="5"/>
        <v>4.0287947802135196E-2</v>
      </c>
    </row>
    <row r="14" spans="2:10" x14ac:dyDescent="0.25">
      <c r="B14" s="8" t="s">
        <v>2</v>
      </c>
      <c r="C14" s="85">
        <v>0.12787037037037033</v>
      </c>
      <c r="D14" s="86">
        <f t="shared" si="0"/>
        <v>4.0885809870622E-2</v>
      </c>
      <c r="E14" s="85"/>
      <c r="F14" s="86"/>
      <c r="G14" s="105">
        <v>1.5844907407407405E-2</v>
      </c>
      <c r="H14" s="86">
        <f t="shared" si="3"/>
        <v>6.1431456136414611E-2</v>
      </c>
      <c r="I14" s="85">
        <f t="shared" si="4"/>
        <v>0.14371527777777773</v>
      </c>
      <c r="J14" s="95">
        <f t="shared" si="5"/>
        <v>4.0427949560296793E-2</v>
      </c>
    </row>
    <row r="15" spans="2:10" x14ac:dyDescent="0.25">
      <c r="B15" s="8" t="s">
        <v>9</v>
      </c>
      <c r="C15" s="85">
        <v>3.1666666666666669E-2</v>
      </c>
      <c r="D15" s="86">
        <f t="shared" si="0"/>
        <v>1.012523314681588E-2</v>
      </c>
      <c r="E15" s="85">
        <v>4.9074074074074072E-3</v>
      </c>
      <c r="F15" s="86">
        <f t="shared" ref="F15:F28" si="8">E15/$E$30</f>
        <v>2.8965705697499653E-2</v>
      </c>
      <c r="G15" s="105">
        <v>3.2638888888888887E-3</v>
      </c>
      <c r="H15" s="86">
        <f t="shared" si="3"/>
        <v>1.2654251738837781E-2</v>
      </c>
      <c r="I15" s="85">
        <f t="shared" si="4"/>
        <v>3.9837962962962964E-2</v>
      </c>
      <c r="J15" s="95">
        <f t="shared" si="5"/>
        <v>1.1206652362611065E-2</v>
      </c>
    </row>
    <row r="16" spans="2:10" x14ac:dyDescent="0.25">
      <c r="B16" s="8" t="s">
        <v>1</v>
      </c>
      <c r="C16" s="85">
        <v>0.11809027777777781</v>
      </c>
      <c r="D16" s="86">
        <f t="shared" si="0"/>
        <v>3.7758681943334226E-2</v>
      </c>
      <c r="E16" s="85">
        <v>1.8055555555555557E-3</v>
      </c>
      <c r="F16" s="86">
        <f t="shared" si="8"/>
        <v>1.0657193605683835E-2</v>
      </c>
      <c r="G16" s="105">
        <v>5.0231481481481481E-3</v>
      </c>
      <c r="H16" s="86">
        <f t="shared" si="3"/>
        <v>1.9474983172537579E-2</v>
      </c>
      <c r="I16" s="85">
        <f t="shared" si="4"/>
        <v>0.12491898148148152</v>
      </c>
      <c r="J16" s="95">
        <f t="shared" si="5"/>
        <v>3.5140441298565153E-2</v>
      </c>
    </row>
    <row r="17" spans="2:14" x14ac:dyDescent="0.25">
      <c r="B17" s="8" t="s">
        <v>27</v>
      </c>
      <c r="C17" s="85">
        <v>0.170162037037037</v>
      </c>
      <c r="D17" s="86">
        <f t="shared" si="0"/>
        <v>5.4408325191698477E-2</v>
      </c>
      <c r="E17" s="85">
        <v>4.8379629629629632E-3</v>
      </c>
      <c r="F17" s="86">
        <f t="shared" si="8"/>
        <v>2.8555813635742586E-2</v>
      </c>
      <c r="G17" s="105">
        <v>3.2210648148148155E-2</v>
      </c>
      <c r="H17" s="86">
        <f t="shared" si="3"/>
        <v>0.12488220776306934</v>
      </c>
      <c r="I17" s="85">
        <f t="shared" si="4"/>
        <v>0.2072106481481481</v>
      </c>
      <c r="J17" s="95">
        <f t="shared" si="5"/>
        <v>5.8289569217845977E-2</v>
      </c>
    </row>
    <row r="18" spans="2:14" x14ac:dyDescent="0.25">
      <c r="B18" s="8" t="s">
        <v>16</v>
      </c>
      <c r="C18" s="85">
        <v>1.0162037037037039E-2</v>
      </c>
      <c r="D18" s="86">
        <f t="shared" si="0"/>
        <v>3.2492524498919386E-3</v>
      </c>
      <c r="E18" s="85">
        <v>7.7314814814814815E-3</v>
      </c>
      <c r="F18" s="86">
        <f t="shared" si="8"/>
        <v>4.5634649542287194E-2</v>
      </c>
      <c r="G18" s="105"/>
      <c r="H18" s="86"/>
      <c r="I18" s="85">
        <f t="shared" si="4"/>
        <v>1.789351851851852E-2</v>
      </c>
      <c r="J18" s="95">
        <f t="shared" si="5"/>
        <v>5.0335515841361733E-3</v>
      </c>
    </row>
    <row r="19" spans="2:14" x14ac:dyDescent="0.25">
      <c r="B19" s="8" t="s">
        <v>4</v>
      </c>
      <c r="C19" s="85">
        <v>0.13195601851851854</v>
      </c>
      <c r="D19" s="86">
        <f t="shared" si="0"/>
        <v>4.2192172188175385E-2</v>
      </c>
      <c r="E19" s="85">
        <v>3.3333333333333331E-3</v>
      </c>
      <c r="F19" s="86">
        <f t="shared" si="8"/>
        <v>1.9674818964339386E-2</v>
      </c>
      <c r="G19" s="105">
        <v>1.0393518518518519E-2</v>
      </c>
      <c r="H19" s="86">
        <f t="shared" si="3"/>
        <v>4.0296163338568537E-2</v>
      </c>
      <c r="I19" s="85">
        <f t="shared" si="4"/>
        <v>0.14568287037037039</v>
      </c>
      <c r="J19" s="95">
        <f t="shared" si="5"/>
        <v>4.0981444883261331E-2</v>
      </c>
    </row>
    <row r="20" spans="2:14" x14ac:dyDescent="0.25">
      <c r="B20" s="8" t="s">
        <v>14</v>
      </c>
      <c r="C20" s="85">
        <v>0.1728703703703704</v>
      </c>
      <c r="D20" s="86">
        <f t="shared" si="0"/>
        <v>5.5274299079255115E-2</v>
      </c>
      <c r="E20" s="85">
        <v>6.851851851851852E-3</v>
      </c>
      <c r="F20" s="86">
        <f t="shared" si="8"/>
        <v>4.0442683426697629E-2</v>
      </c>
      <c r="G20" s="105">
        <v>1.2893518518518519E-2</v>
      </c>
      <c r="H20" s="86">
        <f t="shared" si="3"/>
        <v>4.9988781691720885E-2</v>
      </c>
      <c r="I20" s="85">
        <f t="shared" si="4"/>
        <v>0.19261574074074078</v>
      </c>
      <c r="J20" s="95">
        <f t="shared" si="5"/>
        <v>5.4183936263385649E-2</v>
      </c>
    </row>
    <row r="21" spans="2:14" x14ac:dyDescent="0.25">
      <c r="B21" s="8" t="s">
        <v>11</v>
      </c>
      <c r="C21" s="85">
        <v>0.41394675925925917</v>
      </c>
      <c r="D21" s="86">
        <f t="shared" si="0"/>
        <v>0.13235707730112201</v>
      </c>
      <c r="E21" s="85">
        <v>3.9201388888888897E-2</v>
      </c>
      <c r="F21" s="86">
        <f t="shared" si="8"/>
        <v>0.23138406886186638</v>
      </c>
      <c r="G21" s="105">
        <v>3.8217592592592595E-2</v>
      </c>
      <c r="H21" s="86">
        <f t="shared" si="3"/>
        <v>0.1481714157505048</v>
      </c>
      <c r="I21" s="85">
        <f t="shared" si="4"/>
        <v>0.49136574074074069</v>
      </c>
      <c r="J21" s="95">
        <f t="shared" si="5"/>
        <v>0.1382240614184457</v>
      </c>
    </row>
    <row r="22" spans="2:14" x14ac:dyDescent="0.25">
      <c r="B22" s="8" t="s">
        <v>15</v>
      </c>
      <c r="C22" s="85">
        <v>0.15916666666666668</v>
      </c>
      <c r="D22" s="86">
        <f t="shared" si="0"/>
        <v>5.0892619237942978E-2</v>
      </c>
      <c r="E22" s="85">
        <v>2.8599537037037041E-2</v>
      </c>
      <c r="F22" s="86">
        <f t="shared" si="8"/>
        <v>0.16880721410028693</v>
      </c>
      <c r="G22" s="105">
        <v>7.2337962962962963E-3</v>
      </c>
      <c r="H22" s="86">
        <f t="shared" si="3"/>
        <v>2.804577069777877E-2</v>
      </c>
      <c r="I22" s="85">
        <f t="shared" si="4"/>
        <v>0.19500000000000003</v>
      </c>
      <c r="J22" s="95">
        <f t="shared" si="5"/>
        <v>5.4854642360625004E-2</v>
      </c>
    </row>
    <row r="23" spans="2:14" s="49" customFormat="1" x14ac:dyDescent="0.25">
      <c r="B23" s="8" t="s">
        <v>92</v>
      </c>
      <c r="C23" s="85">
        <v>0.78469907407407447</v>
      </c>
      <c r="D23" s="86">
        <f t="shared" si="0"/>
        <v>0.25090298131864885</v>
      </c>
      <c r="E23" s="85">
        <v>9.0509259259259258E-3</v>
      </c>
      <c r="F23" s="86">
        <f t="shared" si="8"/>
        <v>5.3422598715671531E-2</v>
      </c>
      <c r="G23" s="105">
        <v>8.8553240740740738E-2</v>
      </c>
      <c r="H23" s="86">
        <f t="shared" si="3"/>
        <v>0.34332510657392862</v>
      </c>
      <c r="I23" s="85">
        <f t="shared" si="4"/>
        <v>0.88230324074074118</v>
      </c>
      <c r="J23" s="95">
        <f t="shared" si="5"/>
        <v>0.24819707038181421</v>
      </c>
    </row>
    <row r="24" spans="2:14" x14ac:dyDescent="0.25">
      <c r="B24" s="8" t="s">
        <v>12</v>
      </c>
      <c r="C24" s="85">
        <v>5.0185185185185201E-2</v>
      </c>
      <c r="D24" s="86">
        <f t="shared" si="0"/>
        <v>1.6046422121562012E-2</v>
      </c>
      <c r="E24" s="85">
        <v>2.8877314814814814E-2</v>
      </c>
      <c r="F24" s="86">
        <f t="shared" si="8"/>
        <v>0.17044678234731517</v>
      </c>
      <c r="G24" s="105">
        <v>3.5648148148148149E-3</v>
      </c>
      <c r="H24" s="86">
        <f t="shared" si="3"/>
        <v>1.3820955799865378E-2</v>
      </c>
      <c r="I24" s="85">
        <f t="shared" si="4"/>
        <v>8.262731481481482E-2</v>
      </c>
      <c r="J24" s="95">
        <f t="shared" si="5"/>
        <v>2.3243547709668914E-2</v>
      </c>
      <c r="K24" s="49"/>
      <c r="L24" s="49"/>
      <c r="M24" s="49"/>
      <c r="N24" s="49"/>
    </row>
    <row r="25" spans="2:14" s="50" customFormat="1" x14ac:dyDescent="0.25">
      <c r="B25" s="8" t="s">
        <v>5</v>
      </c>
      <c r="C25" s="85">
        <v>6.9895833333333324E-2</v>
      </c>
      <c r="D25" s="86">
        <f t="shared" si="0"/>
        <v>2.2348787636557416E-2</v>
      </c>
      <c r="E25" s="85">
        <v>6.4004629629629628E-3</v>
      </c>
      <c r="F25" s="86">
        <f t="shared" si="8"/>
        <v>3.7778385025276674E-2</v>
      </c>
      <c r="G25" s="105"/>
      <c r="H25" s="86"/>
      <c r="I25" s="85">
        <f t="shared" si="4"/>
        <v>7.6296296296296293E-2</v>
      </c>
      <c r="J25" s="95">
        <f t="shared" si="5"/>
        <v>2.146259511165954E-2</v>
      </c>
      <c r="K25" s="49"/>
      <c r="L25" s="49"/>
      <c r="M25" s="49"/>
      <c r="N25" s="49"/>
    </row>
    <row r="26" spans="2:14" x14ac:dyDescent="0.25">
      <c r="B26" s="8" t="s">
        <v>6</v>
      </c>
      <c r="C26" s="85">
        <v>9.571759259259259E-3</v>
      </c>
      <c r="D26" s="86">
        <f t="shared" si="0"/>
        <v>3.0605145513219051E-3</v>
      </c>
      <c r="E26" s="85"/>
      <c r="F26" s="86"/>
      <c r="G26" s="105"/>
      <c r="H26" s="86"/>
      <c r="I26" s="85">
        <f t="shared" si="4"/>
        <v>9.571759259259259E-3</v>
      </c>
      <c r="J26" s="95">
        <f t="shared" si="5"/>
        <v>2.6925919534803461E-3</v>
      </c>
      <c r="K26" s="49"/>
      <c r="L26" s="49"/>
      <c r="M26" s="49"/>
      <c r="N26" s="49"/>
    </row>
    <row r="27" spans="2:14" x14ac:dyDescent="0.25">
      <c r="B27" s="8" t="s">
        <v>103</v>
      </c>
      <c r="C27" s="85"/>
      <c r="D27" s="86"/>
      <c r="E27" s="85">
        <v>2.3726851851851851E-3</v>
      </c>
      <c r="F27" s="86">
        <f t="shared" si="8"/>
        <v>1.4004645443366577E-2</v>
      </c>
      <c r="G27" s="105"/>
      <c r="H27" s="86"/>
      <c r="I27" s="85">
        <f t="shared" si="4"/>
        <v>2.3726851851851851E-3</v>
      </c>
      <c r="J27" s="95">
        <f t="shared" si="5"/>
        <v>6.674502423983929E-4</v>
      </c>
      <c r="K27" s="49"/>
      <c r="L27" s="49"/>
      <c r="M27" s="49"/>
      <c r="N27" s="49"/>
    </row>
    <row r="28" spans="2:14" x14ac:dyDescent="0.25">
      <c r="B28" s="8" t="s">
        <v>17</v>
      </c>
      <c r="C28" s="85">
        <v>7.7199074074074071E-3</v>
      </c>
      <c r="D28" s="86">
        <f t="shared" si="0"/>
        <v>2.4683956538472922E-3</v>
      </c>
      <c r="E28" s="85">
        <v>5.7407407407407416E-3</v>
      </c>
      <c r="F28" s="86">
        <f t="shared" si="8"/>
        <v>3.3884410438584506E-2</v>
      </c>
      <c r="G28" s="85">
        <v>2.2222222222222222E-3</v>
      </c>
      <c r="H28" s="86">
        <f t="shared" ref="H28" si="9">G28/$G$30</f>
        <v>8.6156607583576378E-3</v>
      </c>
      <c r="I28" s="85">
        <f t="shared" si="4"/>
        <v>1.5682870370370371E-2</v>
      </c>
      <c r="J28" s="95">
        <f t="shared" si="5"/>
        <v>4.4116833095113293E-3</v>
      </c>
      <c r="K28" s="49"/>
      <c r="L28" s="49"/>
      <c r="M28" s="49"/>
      <c r="N28" s="49"/>
    </row>
    <row r="29" spans="2:14" x14ac:dyDescent="0.25">
      <c r="B29" s="8"/>
      <c r="C29" s="131"/>
      <c r="D29" s="90"/>
      <c r="E29" s="89"/>
      <c r="F29" s="90"/>
      <c r="G29" s="89"/>
      <c r="H29" s="89"/>
      <c r="I29" s="89"/>
      <c r="J29" s="95"/>
      <c r="K29" s="49"/>
      <c r="L29" s="49"/>
      <c r="M29" s="49"/>
      <c r="N29" s="49"/>
    </row>
    <row r="30" spans="2:14" s="49" customFormat="1" x14ac:dyDescent="0.25">
      <c r="B30" s="53" t="s">
        <v>29</v>
      </c>
      <c r="C30" s="91">
        <f t="shared" ref="C30:J30" si="10">SUM(C7:C28)</f>
        <v>3.1275000000000004</v>
      </c>
      <c r="D30" s="132">
        <f t="shared" si="10"/>
        <v>1.0000000000000002</v>
      </c>
      <c r="E30" s="91">
        <f t="shared" si="10"/>
        <v>0.16942129629629632</v>
      </c>
      <c r="F30" s="132">
        <f t="shared" si="10"/>
        <v>0.99999999999999978</v>
      </c>
      <c r="G30" s="91">
        <f t="shared" si="10"/>
        <v>0.25792824074074078</v>
      </c>
      <c r="H30" s="132">
        <f t="shared" si="10"/>
        <v>1</v>
      </c>
      <c r="I30" s="91">
        <f t="shared" si="10"/>
        <v>3.554849537037037</v>
      </c>
      <c r="J30" s="133">
        <f t="shared" si="10"/>
        <v>1</v>
      </c>
    </row>
    <row r="31" spans="2:14" s="49" customFormat="1" x14ac:dyDescent="0.25">
      <c r="B31" s="60"/>
      <c r="C31" s="61"/>
      <c r="D31" s="61"/>
      <c r="E31" s="61"/>
      <c r="F31" s="61"/>
      <c r="G31" s="61"/>
      <c r="H31" s="61"/>
      <c r="I31" s="61"/>
      <c r="J31" s="62"/>
    </row>
    <row r="32" spans="2:14" s="50" customFormat="1" ht="114" customHeight="1" thickBot="1" x14ac:dyDescent="0.3">
      <c r="B32" s="192" t="s">
        <v>139</v>
      </c>
      <c r="C32" s="193"/>
      <c r="D32" s="193"/>
      <c r="E32" s="193"/>
      <c r="F32" s="193"/>
      <c r="G32" s="193"/>
      <c r="H32" s="193"/>
      <c r="I32" s="193"/>
      <c r="J32" s="194"/>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3" t="s">
        <v>49</v>
      </c>
      <c r="C3" s="184"/>
      <c r="D3" s="184"/>
      <c r="E3" s="184"/>
      <c r="F3" s="185"/>
    </row>
    <row r="4" spans="2:6" x14ac:dyDescent="0.25">
      <c r="B4" s="186" t="s">
        <v>135</v>
      </c>
      <c r="C4" s="187"/>
      <c r="D4" s="187"/>
      <c r="E4" s="187"/>
      <c r="F4" s="188"/>
    </row>
    <row r="5" spans="2:6" x14ac:dyDescent="0.25">
      <c r="B5" s="42"/>
      <c r="C5" s="191" t="s">
        <v>50</v>
      </c>
      <c r="D5" s="187"/>
      <c r="E5" s="191" t="s">
        <v>51</v>
      </c>
      <c r="F5" s="188"/>
    </row>
    <row r="6" spans="2:6" x14ac:dyDescent="0.25">
      <c r="B6" s="3" t="s">
        <v>23</v>
      </c>
      <c r="C6" s="63" t="s">
        <v>24</v>
      </c>
      <c r="D6" s="43" t="s">
        <v>25</v>
      </c>
      <c r="E6" s="63" t="s">
        <v>24</v>
      </c>
      <c r="F6" s="64" t="s">
        <v>25</v>
      </c>
    </row>
    <row r="7" spans="2:6" x14ac:dyDescent="0.25">
      <c r="B7" s="8" t="s">
        <v>10</v>
      </c>
      <c r="C7" s="134"/>
      <c r="D7" s="86"/>
      <c r="E7" s="85">
        <v>1.7025462962962964E-2</v>
      </c>
      <c r="F7" s="95">
        <f t="shared" ref="F7:F28" si="0">E7/$E$30</f>
        <v>1.3788901387326585E-2</v>
      </c>
    </row>
    <row r="8" spans="2:6" x14ac:dyDescent="0.25">
      <c r="B8" s="8" t="s">
        <v>13</v>
      </c>
      <c r="C8" s="134"/>
      <c r="D8" s="86"/>
      <c r="E8" s="85">
        <v>4.2592592592592595E-3</v>
      </c>
      <c r="F8" s="95">
        <f t="shared" si="0"/>
        <v>3.4495688038995126E-3</v>
      </c>
    </row>
    <row r="9" spans="2:6" x14ac:dyDescent="0.25">
      <c r="B9" s="8" t="s">
        <v>0</v>
      </c>
      <c r="C9" s="134">
        <v>2.5231481481481481E-3</v>
      </c>
      <c r="D9" s="86">
        <f t="shared" ref="D9:D12" si="1">C9/$C$30</f>
        <v>7.5406433759944658E-2</v>
      </c>
      <c r="E9" s="85">
        <v>7.6412037037037042E-2</v>
      </c>
      <c r="F9" s="95">
        <f t="shared" si="0"/>
        <v>6.1886014248218976E-2</v>
      </c>
    </row>
    <row r="10" spans="2:6" x14ac:dyDescent="0.25">
      <c r="B10" s="8" t="s">
        <v>8</v>
      </c>
      <c r="C10" s="134">
        <v>9.9537037037037042E-4</v>
      </c>
      <c r="D10" s="86">
        <f t="shared" si="1"/>
        <v>2.9747492217225873E-2</v>
      </c>
      <c r="E10" s="85">
        <v>1.3773148148148147E-2</v>
      </c>
      <c r="F10" s="95">
        <f t="shared" si="0"/>
        <v>1.1154855643044618E-2</v>
      </c>
    </row>
    <row r="11" spans="2:6" x14ac:dyDescent="0.25">
      <c r="B11" s="8" t="s">
        <v>26</v>
      </c>
      <c r="C11" s="134"/>
      <c r="D11" s="86"/>
      <c r="E11" s="85">
        <v>5.1041666666666666E-3</v>
      </c>
      <c r="F11" s="95">
        <f t="shared" si="0"/>
        <v>4.1338582677165354E-3</v>
      </c>
    </row>
    <row r="12" spans="2:6" x14ac:dyDescent="0.25">
      <c r="B12" s="8" t="s">
        <v>3</v>
      </c>
      <c r="C12" s="134">
        <v>9.0277777777777774E-4</v>
      </c>
      <c r="D12" s="86">
        <f t="shared" si="1"/>
        <v>2.698028363887928E-2</v>
      </c>
      <c r="E12" s="85">
        <v>0.15339120370370368</v>
      </c>
      <c r="F12" s="95">
        <f t="shared" si="0"/>
        <v>0.12423134608173976</v>
      </c>
    </row>
    <row r="13" spans="2:6" x14ac:dyDescent="0.25">
      <c r="B13" s="8" t="s">
        <v>7</v>
      </c>
      <c r="C13" s="134"/>
      <c r="D13" s="86"/>
      <c r="E13" s="85">
        <v>0.15167824074074074</v>
      </c>
      <c r="F13" s="95">
        <f t="shared" si="0"/>
        <v>0.1228440194975628</v>
      </c>
    </row>
    <row r="14" spans="2:6" x14ac:dyDescent="0.25">
      <c r="B14" s="8" t="s">
        <v>2</v>
      </c>
      <c r="C14" s="134"/>
      <c r="D14" s="86"/>
      <c r="E14" s="85">
        <v>5.8356481481481474E-2</v>
      </c>
      <c r="F14" s="95">
        <f t="shared" si="0"/>
        <v>4.7262842144731899E-2</v>
      </c>
    </row>
    <row r="15" spans="2:6" x14ac:dyDescent="0.25">
      <c r="B15" s="8" t="s">
        <v>9</v>
      </c>
      <c r="C15" s="134"/>
      <c r="D15" s="86"/>
      <c r="E15" s="85">
        <v>6.3773148148148148E-3</v>
      </c>
      <c r="F15" s="95">
        <f t="shared" si="0"/>
        <v>5.1649793775778025E-3</v>
      </c>
    </row>
    <row r="16" spans="2:6" x14ac:dyDescent="0.25">
      <c r="B16" s="8" t="s">
        <v>1</v>
      </c>
      <c r="C16" s="134"/>
      <c r="D16" s="86"/>
      <c r="E16" s="85">
        <v>2.0960648148148148E-2</v>
      </c>
      <c r="F16" s="95">
        <f t="shared" si="0"/>
        <v>1.6976002999625046E-2</v>
      </c>
    </row>
    <row r="17" spans="2:6" x14ac:dyDescent="0.25">
      <c r="B17" s="8" t="s">
        <v>27</v>
      </c>
      <c r="C17" s="134">
        <v>7.2800925925925923E-3</v>
      </c>
      <c r="D17" s="86">
        <f t="shared" ref="D17:D22" si="2">C17/$C$30</f>
        <v>0.21757177447250084</v>
      </c>
      <c r="E17" s="85">
        <v>6.6655092592592571E-2</v>
      </c>
      <c r="F17" s="95">
        <f t="shared" si="0"/>
        <v>5.3983877015373057E-2</v>
      </c>
    </row>
    <row r="18" spans="2:6" x14ac:dyDescent="0.25">
      <c r="B18" s="8" t="s">
        <v>16</v>
      </c>
      <c r="C18" s="134"/>
      <c r="D18" s="86"/>
      <c r="E18" s="85"/>
      <c r="F18" s="95"/>
    </row>
    <row r="19" spans="2:6" x14ac:dyDescent="0.25">
      <c r="B19" s="8" t="s">
        <v>4</v>
      </c>
      <c r="C19" s="134">
        <v>1.2222222222222221E-2</v>
      </c>
      <c r="D19" s="86">
        <f t="shared" ref="D19:D20" si="3">C19/$C$30</f>
        <v>0.36527153234175019</v>
      </c>
      <c r="E19" s="85">
        <v>7.1018518518518522E-2</v>
      </c>
      <c r="F19" s="95">
        <f t="shared" si="0"/>
        <v>5.7517810273715789E-2</v>
      </c>
    </row>
    <row r="20" spans="2:6" x14ac:dyDescent="0.25">
      <c r="B20" s="8" t="s">
        <v>14</v>
      </c>
      <c r="C20" s="134">
        <v>6.6550925925925927E-3</v>
      </c>
      <c r="D20" s="86">
        <f t="shared" si="3"/>
        <v>0.19889311656866135</v>
      </c>
      <c r="E20" s="85">
        <v>6.1400462962962997E-2</v>
      </c>
      <c r="F20" s="95">
        <f t="shared" si="0"/>
        <v>4.9728158980127508E-2</v>
      </c>
    </row>
    <row r="21" spans="2:6" x14ac:dyDescent="0.25">
      <c r="B21" s="8" t="s">
        <v>11</v>
      </c>
      <c r="C21" s="134"/>
      <c r="D21" s="86"/>
      <c r="E21" s="85">
        <v>0.17920138888888895</v>
      </c>
      <c r="F21" s="95">
        <f t="shared" si="0"/>
        <v>0.14513498312710915</v>
      </c>
    </row>
    <row r="22" spans="2:6" x14ac:dyDescent="0.25">
      <c r="B22" s="8" t="s">
        <v>15</v>
      </c>
      <c r="C22" s="134">
        <v>2.8819444444444444E-3</v>
      </c>
      <c r="D22" s="86">
        <f t="shared" si="2"/>
        <v>8.6129367001037696E-2</v>
      </c>
      <c r="E22" s="85">
        <v>7.4768518518518512E-2</v>
      </c>
      <c r="F22" s="95">
        <f t="shared" si="0"/>
        <v>6.0554930633670782E-2</v>
      </c>
    </row>
    <row r="23" spans="2:6" s="49" customFormat="1" x14ac:dyDescent="0.25">
      <c r="B23" s="8" t="s">
        <v>92</v>
      </c>
      <c r="C23" s="134"/>
      <c r="D23" s="86"/>
      <c r="E23" s="85">
        <v>0.15862268518518519</v>
      </c>
      <c r="F23" s="95">
        <f t="shared" si="0"/>
        <v>0.12846831646044243</v>
      </c>
    </row>
    <row r="24" spans="2:6" x14ac:dyDescent="0.25">
      <c r="B24" s="8" t="s">
        <v>12</v>
      </c>
      <c r="C24" s="134"/>
      <c r="D24" s="86"/>
      <c r="E24" s="85">
        <v>4.8831018518518531E-2</v>
      </c>
      <c r="F24" s="95">
        <f t="shared" si="0"/>
        <v>3.9548181477315342E-2</v>
      </c>
    </row>
    <row r="25" spans="2:6" s="50" customFormat="1" x14ac:dyDescent="0.25">
      <c r="B25" s="8" t="s">
        <v>5</v>
      </c>
      <c r="C25" s="134"/>
      <c r="D25" s="86"/>
      <c r="E25" s="85">
        <v>4.6817129629629618E-2</v>
      </c>
      <c r="F25" s="95">
        <f t="shared" si="0"/>
        <v>3.791713535808023E-2</v>
      </c>
    </row>
    <row r="26" spans="2:6" x14ac:dyDescent="0.25">
      <c r="B26" s="8" t="s">
        <v>6</v>
      </c>
      <c r="C26" s="134"/>
      <c r="D26" s="86"/>
      <c r="E26" s="85">
        <v>6.0185185185185185E-3</v>
      </c>
      <c r="F26" s="95">
        <f t="shared" si="0"/>
        <v>4.8743907011623549E-3</v>
      </c>
    </row>
    <row r="27" spans="2:6" x14ac:dyDescent="0.25">
      <c r="B27" s="8" t="s">
        <v>103</v>
      </c>
      <c r="C27" s="134"/>
      <c r="D27" s="86"/>
      <c r="E27" s="85">
        <v>5.6712962962962967E-4</v>
      </c>
      <c r="F27" s="95">
        <f t="shared" si="0"/>
        <v>4.5931758530183726E-4</v>
      </c>
    </row>
    <row r="28" spans="2:6" x14ac:dyDescent="0.25">
      <c r="B28" s="8" t="s">
        <v>17</v>
      </c>
      <c r="C28" s="134"/>
      <c r="D28" s="86"/>
      <c r="E28" s="85">
        <v>1.3483796296296296E-2</v>
      </c>
      <c r="F28" s="95">
        <f t="shared" si="0"/>
        <v>1.0920509936257967E-2</v>
      </c>
    </row>
    <row r="29" spans="2:6" x14ac:dyDescent="0.25">
      <c r="B29" s="8"/>
      <c r="C29" s="89"/>
      <c r="D29" s="89"/>
      <c r="E29" s="89"/>
      <c r="F29" s="95"/>
    </row>
    <row r="30" spans="2:6" x14ac:dyDescent="0.25">
      <c r="B30" s="53" t="s">
        <v>29</v>
      </c>
      <c r="C30" s="93">
        <f>SUM(C7:C28)</f>
        <v>3.3460648148148149E-2</v>
      </c>
      <c r="D30" s="135">
        <f>SUM(D7:D28)</f>
        <v>1</v>
      </c>
      <c r="E30" s="93">
        <f>SUM(E7:E28)</f>
        <v>1.2347222222222223</v>
      </c>
      <c r="F30" s="136">
        <f>SUM(F7:F28)</f>
        <v>1</v>
      </c>
    </row>
    <row r="31" spans="2:6" x14ac:dyDescent="0.25">
      <c r="B31" s="68"/>
      <c r="C31" s="27"/>
      <c r="D31" s="52"/>
      <c r="E31" s="52"/>
      <c r="F31" s="48"/>
    </row>
    <row r="32" spans="2:6" ht="81.95" customHeight="1" thickBot="1" x14ac:dyDescent="0.3">
      <c r="B32" s="192" t="s">
        <v>137</v>
      </c>
      <c r="C32" s="193"/>
      <c r="D32" s="193"/>
      <c r="E32" s="193"/>
      <c r="F32" s="19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93</v>
      </c>
      <c r="C3" s="197"/>
      <c r="D3" s="197"/>
      <c r="E3" s="197"/>
      <c r="F3" s="198"/>
    </row>
    <row r="4" spans="2:6" x14ac:dyDescent="0.25">
      <c r="B4" s="199" t="s">
        <v>135</v>
      </c>
      <c r="C4" s="195"/>
      <c r="D4" s="195"/>
      <c r="E4" s="195"/>
      <c r="F4" s="200"/>
    </row>
    <row r="5" spans="2:6" x14ac:dyDescent="0.25">
      <c r="B5" s="72"/>
      <c r="C5" s="189" t="s">
        <v>56</v>
      </c>
      <c r="D5" s="195"/>
      <c r="E5" s="189" t="s">
        <v>57</v>
      </c>
      <c r="F5" s="200"/>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7"/>
      <c r="E9" s="47"/>
      <c r="F9" s="48"/>
    </row>
    <row r="10" spans="2:6" x14ac:dyDescent="0.25">
      <c r="B10" s="8" t="s">
        <v>8</v>
      </c>
      <c r="C10" s="85"/>
      <c r="D10" s="137"/>
      <c r="E10" s="47"/>
      <c r="F10" s="48"/>
    </row>
    <row r="11" spans="2:6" x14ac:dyDescent="0.25">
      <c r="B11" s="8" t="s">
        <v>26</v>
      </c>
      <c r="C11" s="85"/>
      <c r="D11" s="137"/>
      <c r="E11" s="47"/>
      <c r="F11" s="48"/>
    </row>
    <row r="12" spans="2:6" x14ac:dyDescent="0.25">
      <c r="B12" s="8" t="s">
        <v>3</v>
      </c>
      <c r="C12" s="85">
        <v>1.5856481481481479E-3</v>
      </c>
      <c r="D12" s="137">
        <f>C12/C30</f>
        <v>5.0872632751578148E-2</v>
      </c>
      <c r="E12" s="47"/>
      <c r="F12" s="48"/>
    </row>
    <row r="13" spans="2:6" x14ac:dyDescent="0.25">
      <c r="B13" s="8" t="s">
        <v>7</v>
      </c>
      <c r="C13" s="85"/>
      <c r="D13" s="137"/>
      <c r="E13" s="47"/>
      <c r="F13" s="48"/>
    </row>
    <row r="14" spans="2:6" x14ac:dyDescent="0.25">
      <c r="B14" s="8" t="s">
        <v>2</v>
      </c>
      <c r="C14" s="85"/>
      <c r="D14" s="137"/>
      <c r="E14" s="47"/>
      <c r="F14" s="48"/>
    </row>
    <row r="15" spans="2:6" x14ac:dyDescent="0.25">
      <c r="B15" s="8" t="s">
        <v>9</v>
      </c>
      <c r="C15" s="85"/>
      <c r="D15" s="137"/>
      <c r="E15" s="47"/>
      <c r="F15" s="48"/>
    </row>
    <row r="16" spans="2:6" x14ac:dyDescent="0.25">
      <c r="B16" s="8" t="s">
        <v>1</v>
      </c>
      <c r="C16" s="85"/>
      <c r="D16" s="137"/>
      <c r="E16" s="47"/>
      <c r="F16" s="48"/>
    </row>
    <row r="17" spans="2:6" x14ac:dyDescent="0.25">
      <c r="B17" s="8" t="s">
        <v>27</v>
      </c>
      <c r="C17" s="85"/>
      <c r="D17" s="137"/>
      <c r="E17" s="47"/>
      <c r="F17" s="48"/>
    </row>
    <row r="18" spans="2:6" x14ac:dyDescent="0.25">
      <c r="B18" s="8" t="s">
        <v>16</v>
      </c>
      <c r="C18" s="85"/>
      <c r="D18" s="137"/>
      <c r="E18" s="47"/>
      <c r="F18" s="48"/>
    </row>
    <row r="19" spans="2:6" x14ac:dyDescent="0.25">
      <c r="B19" s="8" t="s">
        <v>4</v>
      </c>
      <c r="C19" s="85">
        <v>5.3240740740740744E-4</v>
      </c>
      <c r="D19" s="137">
        <f>C19/C30</f>
        <v>1.708132194578537E-2</v>
      </c>
      <c r="E19" s="47"/>
      <c r="F19" s="48"/>
    </row>
    <row r="20" spans="2:6" x14ac:dyDescent="0.25">
      <c r="B20" s="8" t="s">
        <v>14</v>
      </c>
      <c r="C20" s="85"/>
      <c r="D20" s="137"/>
      <c r="E20" s="47"/>
      <c r="F20" s="48"/>
    </row>
    <row r="21" spans="2:6" x14ac:dyDescent="0.25">
      <c r="B21" s="8" t="s">
        <v>11</v>
      </c>
      <c r="C21" s="85">
        <v>3.9930555555555552E-3</v>
      </c>
      <c r="D21" s="137">
        <f>C21/C30</f>
        <v>0.12810991459339025</v>
      </c>
      <c r="E21" s="47"/>
      <c r="F21" s="48"/>
    </row>
    <row r="22" spans="2:6" x14ac:dyDescent="0.25">
      <c r="B22" s="8" t="s">
        <v>15</v>
      </c>
      <c r="C22" s="85">
        <v>2.3726851851851851E-3</v>
      </c>
      <c r="D22" s="137">
        <f>C22/C30</f>
        <v>7.6123282584478272E-2</v>
      </c>
      <c r="E22" s="47"/>
      <c r="F22" s="48"/>
    </row>
    <row r="23" spans="2:6" s="49" customFormat="1" x14ac:dyDescent="0.25">
      <c r="B23" s="8" t="s">
        <v>92</v>
      </c>
      <c r="C23" s="85"/>
      <c r="D23" s="137"/>
      <c r="E23" s="47"/>
      <c r="F23" s="48"/>
    </row>
    <row r="24" spans="2:6" x14ac:dyDescent="0.25">
      <c r="B24" s="8" t="s">
        <v>12</v>
      </c>
      <c r="C24" s="85">
        <v>1.5046296296296296E-3</v>
      </c>
      <c r="D24" s="137">
        <f>C24/C30</f>
        <v>4.8273301151132562E-2</v>
      </c>
      <c r="E24" s="47"/>
      <c r="F24" s="48"/>
    </row>
    <row r="25" spans="2:6" s="50" customFormat="1" x14ac:dyDescent="0.25">
      <c r="B25" s="8" t="s">
        <v>5</v>
      </c>
      <c r="C25" s="85">
        <v>1.1215277777777777E-2</v>
      </c>
      <c r="D25" s="137">
        <f>C25/C30</f>
        <v>0.35982176011882655</v>
      </c>
      <c r="E25" s="47"/>
      <c r="F25" s="48"/>
    </row>
    <row r="26" spans="2:6" x14ac:dyDescent="0.25">
      <c r="B26" s="8" t="s">
        <v>6</v>
      </c>
      <c r="C26" s="105">
        <v>9.9652777777777795E-3</v>
      </c>
      <c r="D26" s="137">
        <f>C26/C30</f>
        <v>0.31971778685480878</v>
      </c>
      <c r="E26" s="47"/>
      <c r="F26" s="48"/>
    </row>
    <row r="27" spans="2:6" x14ac:dyDescent="0.25">
      <c r="B27" s="8" t="s">
        <v>103</v>
      </c>
      <c r="C27" s="105"/>
      <c r="D27" s="137"/>
      <c r="E27" s="47"/>
      <c r="F27" s="48"/>
    </row>
    <row r="28" spans="2:6" x14ac:dyDescent="0.25">
      <c r="B28" s="8" t="s">
        <v>17</v>
      </c>
      <c r="C28" s="105"/>
      <c r="D28" s="137"/>
      <c r="E28" s="47"/>
      <c r="F28" s="48"/>
    </row>
    <row r="29" spans="2:6" x14ac:dyDescent="0.25">
      <c r="B29" s="8"/>
      <c r="C29" s="105"/>
      <c r="D29" s="85"/>
      <c r="E29" s="47"/>
      <c r="F29" s="48"/>
    </row>
    <row r="30" spans="2:6" x14ac:dyDescent="0.25">
      <c r="B30" s="53" t="s">
        <v>29</v>
      </c>
      <c r="C30" s="93">
        <f>SUM(C7:C29)</f>
        <v>3.1168981481481485E-2</v>
      </c>
      <c r="D30" s="135">
        <f>SUM(D7:D29)</f>
        <v>0.99999999999999989</v>
      </c>
      <c r="E30" s="66"/>
      <c r="F30" s="67"/>
    </row>
    <row r="31" spans="2:6" x14ac:dyDescent="0.25">
      <c r="B31" s="53"/>
      <c r="C31" s="27"/>
      <c r="D31" s="52"/>
      <c r="E31" s="52"/>
      <c r="F31" s="48"/>
    </row>
    <row r="32" spans="2:6" ht="66" customHeight="1" thickBot="1" x14ac:dyDescent="0.3">
      <c r="B32" s="201" t="s">
        <v>140</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94</v>
      </c>
      <c r="C3" s="205"/>
      <c r="D3" s="205"/>
      <c r="E3" s="205"/>
      <c r="F3" s="206"/>
    </row>
    <row r="4" spans="2:6" x14ac:dyDescent="0.25">
      <c r="B4" s="186" t="s">
        <v>135</v>
      </c>
      <c r="C4" s="187"/>
      <c r="D4" s="187"/>
      <c r="E4" s="187"/>
      <c r="F4" s="188"/>
    </row>
    <row r="5" spans="2:6" x14ac:dyDescent="0.25">
      <c r="B5" s="42"/>
      <c r="C5" s="191" t="s">
        <v>64</v>
      </c>
      <c r="D5" s="187"/>
      <c r="E5" s="207" t="s">
        <v>65</v>
      </c>
      <c r="F5" s="208"/>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5"/>
      <c r="D19" s="86"/>
      <c r="E19" s="47"/>
      <c r="F19" s="48"/>
    </row>
    <row r="20" spans="2:6" x14ac:dyDescent="0.25">
      <c r="B20" s="8" t="s">
        <v>14</v>
      </c>
      <c r="C20" s="105"/>
      <c r="D20" s="86"/>
      <c r="E20" s="47"/>
      <c r="F20" s="48"/>
    </row>
    <row r="21" spans="2:6" x14ac:dyDescent="0.25">
      <c r="B21" s="8" t="s">
        <v>11</v>
      </c>
      <c r="C21" s="105"/>
      <c r="D21" s="86"/>
      <c r="E21" s="47"/>
      <c r="F21" s="48"/>
    </row>
    <row r="22" spans="2:6" x14ac:dyDescent="0.25">
      <c r="B22" s="8" t="s">
        <v>15</v>
      </c>
      <c r="C22" s="105"/>
      <c r="D22" s="86"/>
      <c r="E22" s="47"/>
      <c r="F22" s="48"/>
    </row>
    <row r="23" spans="2:6" s="49" customFormat="1" x14ac:dyDescent="0.25">
      <c r="B23" s="8" t="s">
        <v>92</v>
      </c>
      <c r="C23" s="105"/>
      <c r="D23" s="86"/>
      <c r="E23" s="54"/>
      <c r="F23" s="58"/>
    </row>
    <row r="24" spans="2:6" x14ac:dyDescent="0.25">
      <c r="B24" s="8" t="s">
        <v>12</v>
      </c>
      <c r="C24" s="105"/>
      <c r="D24" s="137"/>
      <c r="E24" s="45"/>
      <c r="F24" s="71"/>
    </row>
    <row r="25" spans="2:6" s="50" customFormat="1" x14ac:dyDescent="0.25">
      <c r="B25" s="8" t="s">
        <v>5</v>
      </c>
      <c r="C25" s="105"/>
      <c r="D25" s="137"/>
      <c r="E25" s="43"/>
      <c r="F25" s="44"/>
    </row>
    <row r="26" spans="2:6" x14ac:dyDescent="0.25">
      <c r="B26" s="8" t="s">
        <v>6</v>
      </c>
      <c r="C26" s="105"/>
      <c r="D26" s="137"/>
      <c r="E26" s="47"/>
      <c r="F26" s="48"/>
    </row>
    <row r="27" spans="2:6" x14ac:dyDescent="0.25">
      <c r="B27" s="8" t="s">
        <v>103</v>
      </c>
      <c r="C27" s="105"/>
      <c r="D27" s="85"/>
      <c r="E27" s="47"/>
      <c r="F27" s="48"/>
    </row>
    <row r="28" spans="2:6" x14ac:dyDescent="0.25">
      <c r="B28" s="8" t="s">
        <v>17</v>
      </c>
      <c r="C28" s="105"/>
      <c r="D28" s="85"/>
      <c r="E28" s="47"/>
      <c r="F28" s="48"/>
    </row>
    <row r="29" spans="2:6" x14ac:dyDescent="0.25">
      <c r="B29" s="8"/>
      <c r="C29" s="106"/>
      <c r="D29" s="89"/>
      <c r="E29" s="52"/>
      <c r="F29" s="48"/>
    </row>
    <row r="30" spans="2:6" x14ac:dyDescent="0.25">
      <c r="B30" s="53" t="s">
        <v>29</v>
      </c>
      <c r="C30" s="93"/>
      <c r="D30" s="135"/>
      <c r="E30" s="47"/>
      <c r="F30" s="48"/>
    </row>
    <row r="31" spans="2:6" x14ac:dyDescent="0.25">
      <c r="B31" s="53"/>
      <c r="C31" s="27"/>
      <c r="D31" s="52"/>
      <c r="E31" s="52"/>
      <c r="F31" s="48"/>
    </row>
    <row r="32" spans="2:6" ht="66" customHeight="1" thickBot="1" x14ac:dyDescent="0.3">
      <c r="B32" s="201" t="s">
        <v>101</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0" t="s">
        <v>33</v>
      </c>
      <c r="C3" s="171"/>
      <c r="D3" s="171"/>
      <c r="E3" s="171"/>
      <c r="F3" s="172"/>
      <c r="G3" s="171"/>
      <c r="H3" s="171"/>
      <c r="I3" s="171"/>
      <c r="J3" s="172"/>
    </row>
    <row r="4" spans="2:10" s="21" customFormat="1" x14ac:dyDescent="0.25">
      <c r="B4" s="158" t="s">
        <v>135</v>
      </c>
      <c r="C4" s="159"/>
      <c r="D4" s="159"/>
      <c r="E4" s="159"/>
      <c r="F4" s="159"/>
      <c r="G4" s="159"/>
      <c r="H4" s="159"/>
      <c r="I4" s="159"/>
      <c r="J4" s="160"/>
    </row>
    <row r="5" spans="2:10" s="21" customFormat="1" x14ac:dyDescent="0.25">
      <c r="B5" s="22"/>
      <c r="C5" s="173" t="s">
        <v>19</v>
      </c>
      <c r="D5" s="173"/>
      <c r="E5" s="173" t="s">
        <v>20</v>
      </c>
      <c r="F5" s="173"/>
      <c r="G5" s="173" t="s">
        <v>21</v>
      </c>
      <c r="H5" s="173"/>
      <c r="I5" s="174" t="s">
        <v>22</v>
      </c>
      <c r="J5" s="175"/>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5">
        <v>0.10489583333333341</v>
      </c>
      <c r="D7" s="97">
        <f>C7/$C$30</f>
        <v>3.3795600568294087E-2</v>
      </c>
      <c r="E7" s="105">
        <v>2.9282407407407399E-2</v>
      </c>
      <c r="F7" s="97">
        <f>E7/$E$30</f>
        <v>2.8825667376864254E-2</v>
      </c>
      <c r="G7" s="105">
        <v>2.0335648148148144E-2</v>
      </c>
      <c r="H7" s="97">
        <f>G7/$G$30</f>
        <v>3.2953842114147446E-2</v>
      </c>
      <c r="I7" s="106">
        <f>C7+E7+G7</f>
        <v>0.15451388888888895</v>
      </c>
      <c r="J7" s="98">
        <f>I7/$I$30</f>
        <v>3.2620089576965071E-2</v>
      </c>
    </row>
    <row r="8" spans="2:10" s="21" customFormat="1" x14ac:dyDescent="0.25">
      <c r="B8" s="8" t="s">
        <v>13</v>
      </c>
      <c r="C8" s="105">
        <v>7.0902777777777773E-2</v>
      </c>
      <c r="D8" s="97">
        <f t="shared" ref="D8:D28" si="0">C8/$C$30</f>
        <v>2.2843633353345407E-2</v>
      </c>
      <c r="E8" s="105">
        <v>2.165509259259259E-2</v>
      </c>
      <c r="F8" s="97">
        <f t="shared" ref="F8:F28" si="1">E8/$E$30</f>
        <v>2.1317321605578272E-2</v>
      </c>
      <c r="G8" s="105">
        <v>1.4918981481481483E-2</v>
      </c>
      <c r="H8" s="97">
        <f t="shared" ref="H8:H28" si="2">G8/$G$30</f>
        <v>2.4176153947146308E-2</v>
      </c>
      <c r="I8" s="106">
        <f t="shared" ref="I8:I27" si="3">C8+E8+G8</f>
        <v>0.10747685185185184</v>
      </c>
      <c r="J8" s="98">
        <f t="shared" ref="J8:J28" si="4">I8/$I$30</f>
        <v>2.2689899012112172E-2</v>
      </c>
    </row>
    <row r="9" spans="2:10" s="21" customFormat="1" x14ac:dyDescent="0.25">
      <c r="B9" s="8" t="s">
        <v>0</v>
      </c>
      <c r="C9" s="105">
        <v>0.55733796296296445</v>
      </c>
      <c r="D9" s="97">
        <f t="shared" si="0"/>
        <v>0.17956453158618965</v>
      </c>
      <c r="E9" s="105">
        <v>0.14627314814814815</v>
      </c>
      <c r="F9" s="97">
        <f t="shared" si="1"/>
        <v>0.14399161435130853</v>
      </c>
      <c r="G9" s="105">
        <v>0.11241898148148159</v>
      </c>
      <c r="H9" s="97">
        <f t="shared" si="2"/>
        <v>0.18217454095316704</v>
      </c>
      <c r="I9" s="106">
        <f t="shared" si="3"/>
        <v>0.81603009259259418</v>
      </c>
      <c r="J9" s="98">
        <f t="shared" si="4"/>
        <v>0.17227561165722291</v>
      </c>
    </row>
    <row r="10" spans="2:10" s="21" customFormat="1" x14ac:dyDescent="0.25">
      <c r="B10" s="8" t="s">
        <v>8</v>
      </c>
      <c r="C10" s="105">
        <v>6.3356481481481458E-2</v>
      </c>
      <c r="D10" s="97">
        <f t="shared" si="0"/>
        <v>2.0412348837122549E-2</v>
      </c>
      <c r="E10" s="105">
        <v>1.5173611111111113E-2</v>
      </c>
      <c r="F10" s="97">
        <f t="shared" si="1"/>
        <v>1.4936936731647848E-2</v>
      </c>
      <c r="G10" s="105">
        <v>2.2615740740740735E-2</v>
      </c>
      <c r="H10" s="97">
        <f t="shared" si="2"/>
        <v>3.6648723671624417E-2</v>
      </c>
      <c r="I10" s="106">
        <f t="shared" si="3"/>
        <v>0.1011458333333333</v>
      </c>
      <c r="J10" s="98">
        <f t="shared" si="4"/>
        <v>2.1353330547797568E-2</v>
      </c>
    </row>
    <row r="11" spans="2:10" s="21" customFormat="1" x14ac:dyDescent="0.25">
      <c r="B11" s="8" t="s">
        <v>26</v>
      </c>
      <c r="C11" s="105">
        <v>1.8240740740740738E-2</v>
      </c>
      <c r="D11" s="97">
        <f t="shared" si="0"/>
        <v>5.8768472355325433E-3</v>
      </c>
      <c r="E11" s="105">
        <v>5.983796296296297E-3</v>
      </c>
      <c r="F11" s="97">
        <f t="shared" si="1"/>
        <v>5.8904624639679153E-3</v>
      </c>
      <c r="G11" s="105">
        <v>1.1597222222222228E-2</v>
      </c>
      <c r="H11" s="97">
        <f t="shared" si="2"/>
        <v>1.879325543447681E-2</v>
      </c>
      <c r="I11" s="106">
        <f t="shared" si="3"/>
        <v>3.5821759259259262E-2</v>
      </c>
      <c r="J11" s="98">
        <f t="shared" si="4"/>
        <v>7.562485186569802E-3</v>
      </c>
    </row>
    <row r="12" spans="2:10" s="21" customFormat="1" x14ac:dyDescent="0.25">
      <c r="B12" s="8" t="s">
        <v>3</v>
      </c>
      <c r="C12" s="105">
        <v>0.28024305555555751</v>
      </c>
      <c r="D12" s="97">
        <f t="shared" si="0"/>
        <v>9.0289404894638631E-2</v>
      </c>
      <c r="E12" s="105">
        <v>5.836805555555552E-2</v>
      </c>
      <c r="F12" s="97">
        <f t="shared" si="1"/>
        <v>5.7457644498627031E-2</v>
      </c>
      <c r="G12" s="105">
        <v>7.3263888888888934E-2</v>
      </c>
      <c r="H12" s="97">
        <f t="shared" si="2"/>
        <v>0.11872385918187449</v>
      </c>
      <c r="I12" s="106">
        <f t="shared" si="3"/>
        <v>0.41187500000000199</v>
      </c>
      <c r="J12" s="98">
        <f t="shared" si="4"/>
        <v>8.6952697204935148E-2</v>
      </c>
    </row>
    <row r="13" spans="2:10" s="21" customFormat="1" x14ac:dyDescent="0.25">
      <c r="B13" s="8" t="s">
        <v>7</v>
      </c>
      <c r="C13" s="105">
        <v>4.7060185185185129E-2</v>
      </c>
      <c r="D13" s="97">
        <f t="shared" si="0"/>
        <v>1.516196755055539E-2</v>
      </c>
      <c r="E13" s="105">
        <v>1.6736111111111108E-2</v>
      </c>
      <c r="F13" s="97">
        <f t="shared" si="1"/>
        <v>1.6475065228041784E-2</v>
      </c>
      <c r="G13" s="105">
        <v>1.2546296296296292E-2</v>
      </c>
      <c r="H13" s="97">
        <f t="shared" si="2"/>
        <v>2.0331226438096654E-2</v>
      </c>
      <c r="I13" s="106">
        <f t="shared" si="3"/>
        <v>7.6342592592592531E-2</v>
      </c>
      <c r="J13" s="98">
        <f t="shared" si="4"/>
        <v>1.6117012048663771E-2</v>
      </c>
    </row>
    <row r="14" spans="2:10" s="21" customFormat="1" x14ac:dyDescent="0.25">
      <c r="B14" s="8" t="s">
        <v>2</v>
      </c>
      <c r="C14" s="105">
        <v>0.2380902777777775</v>
      </c>
      <c r="D14" s="97">
        <f t="shared" si="0"/>
        <v>7.6708518072423751E-2</v>
      </c>
      <c r="E14" s="105">
        <v>7.3958333333333334E-2</v>
      </c>
      <c r="F14" s="97">
        <f t="shared" si="1"/>
        <v>7.2804748829313301E-2</v>
      </c>
      <c r="G14" s="105">
        <v>2.5833333333333333E-2</v>
      </c>
      <c r="H14" s="97">
        <f t="shared" si="2"/>
        <v>4.1862820488774675E-2</v>
      </c>
      <c r="I14" s="106">
        <f t="shared" si="3"/>
        <v>0.33788194444444414</v>
      </c>
      <c r="J14" s="98">
        <f t="shared" si="4"/>
        <v>7.1331705994032962E-2</v>
      </c>
    </row>
    <row r="15" spans="2:10" s="21" customFormat="1" x14ac:dyDescent="0.25">
      <c r="B15" s="8" t="s">
        <v>9</v>
      </c>
      <c r="C15" s="105">
        <v>0.18554398148148155</v>
      </c>
      <c r="D15" s="97">
        <f t="shared" si="0"/>
        <v>5.9779021594430361E-2</v>
      </c>
      <c r="E15" s="105">
        <v>5.1817129629629623E-2</v>
      </c>
      <c r="F15" s="97">
        <f t="shared" si="1"/>
        <v>5.1008898358190231E-2</v>
      </c>
      <c r="G15" s="105">
        <v>2.4282407407407405E-2</v>
      </c>
      <c r="H15" s="97">
        <f t="shared" si="2"/>
        <v>3.9349550799932465E-2</v>
      </c>
      <c r="I15" s="106">
        <f t="shared" si="3"/>
        <v>0.26164351851851858</v>
      </c>
      <c r="J15" s="98">
        <f t="shared" si="4"/>
        <v>5.5236685016994178E-2</v>
      </c>
    </row>
    <row r="16" spans="2:10" s="21" customFormat="1" x14ac:dyDescent="0.25">
      <c r="B16" s="8" t="s">
        <v>1</v>
      </c>
      <c r="C16" s="105">
        <v>0.18737268518518505</v>
      </c>
      <c r="D16" s="97">
        <f t="shared" si="0"/>
        <v>6.0368197903576323E-2</v>
      </c>
      <c r="E16" s="105">
        <v>5.7303240740740738E-2</v>
      </c>
      <c r="F16" s="97">
        <f t="shared" si="1"/>
        <v>5.6409438412195638E-2</v>
      </c>
      <c r="G16" s="105">
        <v>4.3402777777777783E-2</v>
      </c>
      <c r="H16" s="97">
        <f t="shared" si="2"/>
        <v>7.033403979968865E-2</v>
      </c>
      <c r="I16" s="106">
        <f t="shared" si="3"/>
        <v>0.28807870370370359</v>
      </c>
      <c r="J16" s="98">
        <f t="shared" si="4"/>
        <v>6.0817530304918349E-2</v>
      </c>
    </row>
    <row r="17" spans="2:10" s="21" customFormat="1" x14ac:dyDescent="0.25">
      <c r="B17" s="8" t="s">
        <v>27</v>
      </c>
      <c r="C17" s="105">
        <v>6.5347222222222237E-2</v>
      </c>
      <c r="D17" s="97">
        <f t="shared" si="0"/>
        <v>2.1053730642015704E-2</v>
      </c>
      <c r="E17" s="105">
        <v>1.7928240740740741E-2</v>
      </c>
      <c r="F17" s="97">
        <f t="shared" si="1"/>
        <v>1.7648600303068279E-2</v>
      </c>
      <c r="G17" s="105">
        <v>2.3865740740740743E-2</v>
      </c>
      <c r="H17" s="97">
        <f t="shared" si="2"/>
        <v>3.867434401785546E-2</v>
      </c>
      <c r="I17" s="106">
        <f t="shared" si="3"/>
        <v>0.10714120370370372</v>
      </c>
      <c r="J17" s="98">
        <f t="shared" si="4"/>
        <v>2.2619038892431879E-2</v>
      </c>
    </row>
    <row r="18" spans="2:10" s="21" customFormat="1" x14ac:dyDescent="0.25">
      <c r="B18" s="8" t="s">
        <v>16</v>
      </c>
      <c r="C18" s="105">
        <v>2.553240740740741E-2</v>
      </c>
      <c r="D18" s="97">
        <f t="shared" si="0"/>
        <v>8.2260945441527868E-3</v>
      </c>
      <c r="E18" s="105">
        <v>1.1550925925925926E-2</v>
      </c>
      <c r="F18" s="97">
        <f t="shared" si="1"/>
        <v>1.1370757328897444E-2</v>
      </c>
      <c r="G18" s="105">
        <v>7.1875000000000012E-3</v>
      </c>
      <c r="H18" s="97">
        <f t="shared" si="2"/>
        <v>1.164731699082844E-2</v>
      </c>
      <c r="I18" s="106">
        <f t="shared" si="3"/>
        <v>4.4270833333333336E-2</v>
      </c>
      <c r="J18" s="98">
        <f t="shared" si="4"/>
        <v>9.346205440591112E-3</v>
      </c>
    </row>
    <row r="19" spans="2:10" s="21" customFormat="1" x14ac:dyDescent="0.25">
      <c r="B19" s="8" t="s">
        <v>4</v>
      </c>
      <c r="C19" s="105">
        <v>0.12152777777777775</v>
      </c>
      <c r="D19" s="97">
        <f t="shared" si="0"/>
        <v>3.9154121810337374E-2</v>
      </c>
      <c r="E19" s="105">
        <v>4.1388888888888913E-2</v>
      </c>
      <c r="F19" s="97">
        <f t="shared" si="1"/>
        <v>4.0743314837812912E-2</v>
      </c>
      <c r="G19" s="105">
        <v>3.4965277777777783E-2</v>
      </c>
      <c r="H19" s="97">
        <f t="shared" si="2"/>
        <v>5.6661102462629169E-2</v>
      </c>
      <c r="I19" s="106">
        <f t="shared" si="3"/>
        <v>0.19788194444444443</v>
      </c>
      <c r="J19" s="98">
        <f t="shared" si="4"/>
        <v>4.1775705730140188E-2</v>
      </c>
    </row>
    <row r="20" spans="2:10" s="21" customFormat="1" x14ac:dyDescent="0.25">
      <c r="B20" s="8" t="s">
        <v>14</v>
      </c>
      <c r="C20" s="105">
        <v>5.9479166666666701E-2</v>
      </c>
      <c r="D20" s="97">
        <f t="shared" si="0"/>
        <v>1.9163145903173705E-2</v>
      </c>
      <c r="E20" s="105">
        <v>1.2627314814814813E-2</v>
      </c>
      <c r="F20" s="97">
        <f t="shared" si="1"/>
        <v>1.2430356959746603E-2</v>
      </c>
      <c r="G20" s="105">
        <v>1.278935185185185E-2</v>
      </c>
      <c r="H20" s="97">
        <f t="shared" si="2"/>
        <v>2.0725097060974914E-2</v>
      </c>
      <c r="I20" s="106">
        <f t="shared" si="3"/>
        <v>8.4895833333333365E-2</v>
      </c>
      <c r="J20" s="98">
        <f t="shared" si="4"/>
        <v>1.7922723374310022E-2</v>
      </c>
    </row>
    <row r="21" spans="2:10" s="21" customFormat="1" x14ac:dyDescent="0.25">
      <c r="B21" s="8" t="s">
        <v>11</v>
      </c>
      <c r="C21" s="105">
        <v>6.282407407407406E-2</v>
      </c>
      <c r="D21" s="97">
        <f t="shared" si="0"/>
        <v>2.0240816493953453E-2</v>
      </c>
      <c r="E21" s="105">
        <v>2.8657407407407402E-2</v>
      </c>
      <c r="F21" s="97">
        <f t="shared" si="1"/>
        <v>2.8210415978306681E-2</v>
      </c>
      <c r="G21" s="105">
        <v>2.5995370370370374E-2</v>
      </c>
      <c r="H21" s="97">
        <f t="shared" si="2"/>
        <v>4.2125400904026854E-2</v>
      </c>
      <c r="I21" s="106">
        <f t="shared" si="3"/>
        <v>0.11747685185185185</v>
      </c>
      <c r="J21" s="98">
        <f t="shared" si="4"/>
        <v>2.480104188810452E-2</v>
      </c>
    </row>
    <row r="22" spans="2:10" s="21" customFormat="1" x14ac:dyDescent="0.25">
      <c r="B22" s="8" t="s">
        <v>15</v>
      </c>
      <c r="C22" s="105">
        <v>2.3912037037037037E-2</v>
      </c>
      <c r="D22" s="97">
        <f t="shared" si="0"/>
        <v>7.7040395866816219E-3</v>
      </c>
      <c r="E22" s="105">
        <v>6.8634259259259256E-3</v>
      </c>
      <c r="F22" s="97">
        <f t="shared" si="1"/>
        <v>6.7563718397156153E-3</v>
      </c>
      <c r="G22" s="105">
        <v>8.9236111111111096E-3</v>
      </c>
      <c r="H22" s="97">
        <f t="shared" si="2"/>
        <v>1.4460678582815981E-2</v>
      </c>
      <c r="I22" s="106">
        <f t="shared" si="3"/>
        <v>3.9699074074074074E-2</v>
      </c>
      <c r="J22" s="98">
        <f t="shared" si="4"/>
        <v>8.3810417414973901E-3</v>
      </c>
    </row>
    <row r="23" spans="2:10" s="28" customFormat="1" x14ac:dyDescent="0.25">
      <c r="B23" s="8" t="s">
        <v>92</v>
      </c>
      <c r="C23" s="105">
        <v>7.3750000000000052E-2</v>
      </c>
      <c r="D23" s="97">
        <f t="shared" si="0"/>
        <v>2.3760958492901902E-2</v>
      </c>
      <c r="E23" s="105">
        <v>1.6250000000000001E-2</v>
      </c>
      <c r="F23" s="97">
        <f t="shared" si="1"/>
        <v>1.5996536362497007E-2</v>
      </c>
      <c r="G23" s="105">
        <v>4.9085648148148184E-2</v>
      </c>
      <c r="H23" s="97">
        <f t="shared" si="2"/>
        <v>7.954311007746126E-2</v>
      </c>
      <c r="I23" s="106">
        <f t="shared" si="3"/>
        <v>0.13908564814814822</v>
      </c>
      <c r="J23" s="98">
        <f t="shared" si="4"/>
        <v>2.9362967524074104E-2</v>
      </c>
    </row>
    <row r="24" spans="2:10" s="21" customFormat="1" x14ac:dyDescent="0.25">
      <c r="B24" s="8" t="s">
        <v>12</v>
      </c>
      <c r="C24" s="105">
        <v>8.3969907407407479E-2</v>
      </c>
      <c r="D24" s="97">
        <f t="shared" si="0"/>
        <v>2.7053633688952184E-2</v>
      </c>
      <c r="E24" s="105">
        <v>4.4756944444444453E-2</v>
      </c>
      <c r="F24" s="97">
        <f t="shared" si="1"/>
        <v>4.4058836263373174E-2</v>
      </c>
      <c r="G24" s="105">
        <v>3.1828703703703692E-2</v>
      </c>
      <c r="H24" s="97">
        <f t="shared" si="2"/>
        <v>5.1578295853104979E-2</v>
      </c>
      <c r="I24" s="106">
        <f t="shared" si="3"/>
        <v>0.16055555555555562</v>
      </c>
      <c r="J24" s="98">
        <f t="shared" si="4"/>
        <v>3.3895571731210446E-2</v>
      </c>
    </row>
    <row r="25" spans="2:10" s="21" customFormat="1" x14ac:dyDescent="0.25">
      <c r="B25" s="8" t="s">
        <v>5</v>
      </c>
      <c r="C25" s="105">
        <v>0.11456018518518524</v>
      </c>
      <c r="D25" s="97">
        <f t="shared" si="0"/>
        <v>3.6909285493211388E-2</v>
      </c>
      <c r="E25" s="105">
        <v>3.8634259259259264E-2</v>
      </c>
      <c r="F25" s="97">
        <f t="shared" si="1"/>
        <v>3.8031651266392456E-2</v>
      </c>
      <c r="G25" s="105">
        <v>2.7048611111111103E-2</v>
      </c>
      <c r="H25" s="97">
        <f t="shared" si="2"/>
        <v>4.3832173603165943E-2</v>
      </c>
      <c r="I25" s="106">
        <f t="shared" si="3"/>
        <v>0.18024305555555559</v>
      </c>
      <c r="J25" s="98">
        <f t="shared" si="4"/>
        <v>3.8051884268320367E-2</v>
      </c>
    </row>
    <row r="26" spans="2:10" s="21" customFormat="1" x14ac:dyDescent="0.25">
      <c r="B26" s="8" t="s">
        <v>6</v>
      </c>
      <c r="C26" s="105">
        <v>0.49263888888888929</v>
      </c>
      <c r="D26" s="97">
        <f t="shared" si="0"/>
        <v>0.15871962292716207</v>
      </c>
      <c r="E26" s="105">
        <v>0.24515046296296303</v>
      </c>
      <c r="F26" s="97">
        <f t="shared" si="1"/>
        <v>0.24132666431200084</v>
      </c>
      <c r="G26" s="105">
        <v>3.9814814814814808E-3</v>
      </c>
      <c r="H26" s="97">
        <f t="shared" si="2"/>
        <v>6.45197591762477E-3</v>
      </c>
      <c r="I26" s="106">
        <f t="shared" si="3"/>
        <v>0.74177083333333382</v>
      </c>
      <c r="J26" s="98">
        <f t="shared" si="4"/>
        <v>0.15659842104105731</v>
      </c>
    </row>
    <row r="27" spans="2:10" s="21" customFormat="1" x14ac:dyDescent="0.25">
      <c r="B27" s="8" t="s">
        <v>103</v>
      </c>
      <c r="C27" s="105">
        <v>0.21121527777777777</v>
      </c>
      <c r="D27" s="97">
        <f t="shared" si="0"/>
        <v>6.804986370636637E-2</v>
      </c>
      <c r="E27" s="105">
        <v>7.0254629629629639E-2</v>
      </c>
      <c r="F27" s="97">
        <f t="shared" si="1"/>
        <v>6.9158814615638775E-2</v>
      </c>
      <c r="G27" s="105">
        <v>2.837962962962963E-2</v>
      </c>
      <c r="H27" s="97">
        <f t="shared" si="2"/>
        <v>4.5989084157023075E-2</v>
      </c>
      <c r="I27" s="106">
        <f t="shared" si="3"/>
        <v>0.30984953703703705</v>
      </c>
      <c r="J27" s="98">
        <f t="shared" si="4"/>
        <v>6.5413664274526717E-2</v>
      </c>
    </row>
    <row r="28" spans="2:10" s="21" customFormat="1" x14ac:dyDescent="0.25">
      <c r="B28" s="8" t="s">
        <v>17</v>
      </c>
      <c r="C28" s="105">
        <v>1.6030092592592592E-2</v>
      </c>
      <c r="D28" s="97">
        <f t="shared" si="0"/>
        <v>5.1646151149825972E-3</v>
      </c>
      <c r="E28" s="105">
        <v>5.2314814814814811E-3</v>
      </c>
      <c r="F28" s="97">
        <f t="shared" si="1"/>
        <v>5.1498820768152752E-3</v>
      </c>
      <c r="G28" s="105">
        <v>1.8287037037037037E-3</v>
      </c>
      <c r="H28" s="97">
        <f t="shared" si="2"/>
        <v>2.9634075435602146E-3</v>
      </c>
      <c r="I28" s="106">
        <f>C28+E28+G28</f>
        <v>2.3090277777777776E-2</v>
      </c>
      <c r="J28" s="98">
        <f t="shared" si="4"/>
        <v>4.8746875435239914E-3</v>
      </c>
    </row>
    <row r="29" spans="2:10" s="21" customFormat="1" x14ac:dyDescent="0.25">
      <c r="B29" s="18"/>
      <c r="C29" s="107"/>
      <c r="D29" s="107"/>
      <c r="E29" s="107"/>
      <c r="F29" s="107"/>
      <c r="G29" s="107"/>
      <c r="H29" s="107"/>
      <c r="I29" s="107"/>
      <c r="J29" s="108"/>
    </row>
    <row r="30" spans="2:10" s="21" customFormat="1" x14ac:dyDescent="0.25">
      <c r="B30" s="29" t="s">
        <v>29</v>
      </c>
      <c r="C30" s="102">
        <f t="shared" ref="C30:J30" si="5">SUM(C7:C28)</f>
        <v>3.1038310185185227</v>
      </c>
      <c r="D30" s="103">
        <f t="shared" si="5"/>
        <v>0.99999999999999978</v>
      </c>
      <c r="E30" s="102">
        <f t="shared" si="5"/>
        <v>1.0158449074074076</v>
      </c>
      <c r="F30" s="103">
        <f t="shared" si="5"/>
        <v>0.99999999999999989</v>
      </c>
      <c r="G30" s="102">
        <f>SUM(G7:G28)</f>
        <v>0.61709490740740758</v>
      </c>
      <c r="H30" s="103">
        <f t="shared" si="5"/>
        <v>0.99999999999999989</v>
      </c>
      <c r="I30" s="102">
        <f t="shared" si="5"/>
        <v>4.7367708333333374</v>
      </c>
      <c r="J30" s="104">
        <f t="shared" si="5"/>
        <v>0.99999999999999978</v>
      </c>
    </row>
    <row r="31" spans="2:10" s="21" customFormat="1" x14ac:dyDescent="0.25">
      <c r="B31" s="30"/>
      <c r="C31" s="31"/>
      <c r="D31" s="31"/>
      <c r="E31" s="31"/>
      <c r="F31" s="32"/>
      <c r="G31" s="31"/>
      <c r="H31" s="31"/>
      <c r="I31" s="31"/>
      <c r="J31" s="19"/>
    </row>
    <row r="32" spans="2:10" s="21" customFormat="1" ht="66" customHeight="1" thickBot="1" x14ac:dyDescent="0.3">
      <c r="B32" s="167" t="s">
        <v>34</v>
      </c>
      <c r="C32" s="168"/>
      <c r="D32" s="168"/>
      <c r="E32" s="168"/>
      <c r="F32" s="169"/>
      <c r="G32" s="168"/>
      <c r="H32" s="168"/>
      <c r="I32" s="168"/>
      <c r="J32" s="169"/>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9" t="s">
        <v>127</v>
      </c>
      <c r="C3" s="210"/>
      <c r="D3" s="210"/>
      <c r="E3" s="210"/>
      <c r="F3" s="211"/>
    </row>
    <row r="4" spans="2:6" x14ac:dyDescent="0.25">
      <c r="B4" s="186" t="s">
        <v>135</v>
      </c>
      <c r="C4" s="187"/>
      <c r="D4" s="187"/>
      <c r="E4" s="187"/>
      <c r="F4" s="188"/>
    </row>
    <row r="5" spans="2:6" x14ac:dyDescent="0.25">
      <c r="B5" s="42"/>
      <c r="C5" s="191" t="s">
        <v>70</v>
      </c>
      <c r="D5" s="187"/>
      <c r="E5" s="207" t="s">
        <v>71</v>
      </c>
      <c r="F5" s="208"/>
    </row>
    <row r="6" spans="2:6" x14ac:dyDescent="0.25">
      <c r="B6" s="3" t="s">
        <v>23</v>
      </c>
      <c r="C6" s="63" t="s">
        <v>24</v>
      </c>
      <c r="D6" s="43" t="s">
        <v>25</v>
      </c>
      <c r="E6" s="63" t="s">
        <v>24</v>
      </c>
      <c r="F6" s="64" t="s">
        <v>25</v>
      </c>
    </row>
    <row r="7" spans="2:6" x14ac:dyDescent="0.25">
      <c r="B7" s="8" t="s">
        <v>10</v>
      </c>
      <c r="C7" s="134"/>
      <c r="D7" s="86"/>
      <c r="E7" s="134"/>
      <c r="F7" s="139"/>
    </row>
    <row r="8" spans="2:6" x14ac:dyDescent="0.25">
      <c r="B8" s="8" t="s">
        <v>13</v>
      </c>
      <c r="C8" s="134"/>
      <c r="D8" s="137"/>
      <c r="E8" s="134"/>
      <c r="F8" s="139"/>
    </row>
    <row r="9" spans="2:6" x14ac:dyDescent="0.25">
      <c r="B9" s="8" t="s">
        <v>0</v>
      </c>
      <c r="C9" s="134"/>
      <c r="D9" s="137"/>
      <c r="E9" s="134"/>
      <c r="F9" s="139"/>
    </row>
    <row r="10" spans="2:6" x14ac:dyDescent="0.25">
      <c r="B10" s="8" t="s">
        <v>8</v>
      </c>
      <c r="C10" s="134"/>
      <c r="D10" s="137"/>
      <c r="E10" s="134"/>
      <c r="F10" s="139"/>
    </row>
    <row r="11" spans="2:6" x14ac:dyDescent="0.25">
      <c r="B11" s="8" t="s">
        <v>26</v>
      </c>
      <c r="C11" s="134"/>
      <c r="D11" s="137"/>
      <c r="E11" s="134"/>
      <c r="F11" s="139"/>
    </row>
    <row r="12" spans="2:6" x14ac:dyDescent="0.25">
      <c r="B12" s="8" t="s">
        <v>3</v>
      </c>
      <c r="C12" s="134"/>
      <c r="D12" s="137"/>
      <c r="E12" s="134"/>
      <c r="F12" s="139"/>
    </row>
    <row r="13" spans="2:6" x14ac:dyDescent="0.25">
      <c r="B13" s="8" t="s">
        <v>7</v>
      </c>
      <c r="C13" s="134"/>
      <c r="D13" s="137"/>
      <c r="E13" s="134"/>
      <c r="F13" s="139"/>
    </row>
    <row r="14" spans="2:6" x14ac:dyDescent="0.25">
      <c r="B14" s="8" t="s">
        <v>2</v>
      </c>
      <c r="C14" s="134">
        <v>4.3287037037037035E-3</v>
      </c>
      <c r="D14" s="137">
        <f>C14/$C$30</f>
        <v>0.23640960809102399</v>
      </c>
      <c r="E14" s="134"/>
      <c r="F14" s="139"/>
    </row>
    <row r="15" spans="2:6" x14ac:dyDescent="0.25">
      <c r="B15" s="8" t="s">
        <v>9</v>
      </c>
      <c r="C15" s="134"/>
      <c r="D15" s="137"/>
      <c r="E15" s="134"/>
      <c r="F15" s="139"/>
    </row>
    <row r="16" spans="2:6" x14ac:dyDescent="0.25">
      <c r="B16" s="8" t="s">
        <v>1</v>
      </c>
      <c r="C16" s="134"/>
      <c r="D16" s="137"/>
      <c r="E16" s="134"/>
      <c r="F16" s="139"/>
    </row>
    <row r="17" spans="2:6" x14ac:dyDescent="0.25">
      <c r="B17" s="8" t="s">
        <v>27</v>
      </c>
      <c r="C17" s="134"/>
      <c r="D17" s="137"/>
      <c r="E17" s="134"/>
      <c r="F17" s="139"/>
    </row>
    <row r="18" spans="2:6" x14ac:dyDescent="0.25">
      <c r="B18" s="8" t="s">
        <v>16</v>
      </c>
      <c r="C18" s="134"/>
      <c r="D18" s="137"/>
      <c r="E18" s="134"/>
      <c r="F18" s="139"/>
    </row>
    <row r="19" spans="2:6" x14ac:dyDescent="0.25">
      <c r="B19" s="8" t="s">
        <v>4</v>
      </c>
      <c r="C19" s="134"/>
      <c r="D19" s="137"/>
      <c r="E19" s="134"/>
      <c r="F19" s="139"/>
    </row>
    <row r="20" spans="2:6" x14ac:dyDescent="0.25">
      <c r="B20" s="8" t="s">
        <v>14</v>
      </c>
      <c r="C20" s="134"/>
      <c r="D20" s="137"/>
      <c r="E20" s="134"/>
      <c r="F20" s="139"/>
    </row>
    <row r="21" spans="2:6" x14ac:dyDescent="0.25">
      <c r="B21" s="8" t="s">
        <v>11</v>
      </c>
      <c r="C21" s="134">
        <v>4.8958333333333336E-3</v>
      </c>
      <c r="D21" s="137">
        <f t="shared" ref="D21:D24" si="0">C21/$C$30</f>
        <v>0.26738305941845764</v>
      </c>
      <c r="E21" s="134"/>
      <c r="F21" s="139"/>
    </row>
    <row r="22" spans="2:6" x14ac:dyDescent="0.25">
      <c r="B22" s="8" t="s">
        <v>15</v>
      </c>
      <c r="C22" s="134"/>
      <c r="D22" s="137"/>
      <c r="E22" s="134"/>
      <c r="F22" s="139"/>
    </row>
    <row r="23" spans="2:6" s="49" customFormat="1" x14ac:dyDescent="0.25">
      <c r="B23" s="8" t="s">
        <v>92</v>
      </c>
      <c r="C23" s="85"/>
      <c r="D23" s="137"/>
      <c r="E23" s="85"/>
      <c r="F23" s="139"/>
    </row>
    <row r="24" spans="2:6" x14ac:dyDescent="0.25">
      <c r="B24" s="8" t="s">
        <v>12</v>
      </c>
      <c r="C24" s="85">
        <v>9.0856481481481483E-3</v>
      </c>
      <c r="D24" s="137">
        <f t="shared" si="0"/>
        <v>0.49620733249051829</v>
      </c>
      <c r="E24" s="85"/>
      <c r="F24" s="139"/>
    </row>
    <row r="25" spans="2:6" s="50" customFormat="1" x14ac:dyDescent="0.25">
      <c r="B25" s="8" t="s">
        <v>5</v>
      </c>
      <c r="C25" s="85"/>
      <c r="D25" s="137"/>
      <c r="E25" s="85"/>
      <c r="F25" s="139"/>
    </row>
    <row r="26" spans="2:6" x14ac:dyDescent="0.25">
      <c r="B26" s="8" t="s">
        <v>6</v>
      </c>
      <c r="C26" s="105"/>
      <c r="D26" s="137"/>
      <c r="E26" s="85"/>
      <c r="F26" s="139"/>
    </row>
    <row r="27" spans="2:6" x14ac:dyDescent="0.25">
      <c r="B27" s="8" t="s">
        <v>103</v>
      </c>
      <c r="C27" s="105"/>
      <c r="D27" s="137"/>
      <c r="E27" s="85"/>
      <c r="F27" s="139"/>
    </row>
    <row r="28" spans="2:6" x14ac:dyDescent="0.25">
      <c r="B28" s="8" t="s">
        <v>17</v>
      </c>
      <c r="C28" s="105"/>
      <c r="D28" s="137"/>
      <c r="E28" s="85"/>
      <c r="F28" s="139"/>
    </row>
    <row r="29" spans="2:6" x14ac:dyDescent="0.25">
      <c r="B29" s="8"/>
      <c r="C29" s="106"/>
      <c r="D29" s="89"/>
      <c r="E29" s="89"/>
      <c r="F29" s="95"/>
    </row>
    <row r="30" spans="2:6" x14ac:dyDescent="0.25">
      <c r="B30" s="53" t="s">
        <v>29</v>
      </c>
      <c r="C30" s="93">
        <f>SUM(C7:C28)</f>
        <v>1.8310185185185186E-2</v>
      </c>
      <c r="D30" s="135">
        <f>SUM(D7:D28)</f>
        <v>0.99999999999999989</v>
      </c>
      <c r="E30" s="93"/>
      <c r="F30" s="136"/>
    </row>
    <row r="31" spans="2:6" x14ac:dyDescent="0.25">
      <c r="B31" s="60"/>
      <c r="C31" s="76"/>
      <c r="D31" s="77"/>
      <c r="E31" s="77"/>
      <c r="F31" s="78"/>
    </row>
    <row r="32" spans="2:6" ht="66" customHeight="1" thickBot="1" x14ac:dyDescent="0.3">
      <c r="B32" s="201" t="s">
        <v>138</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126</v>
      </c>
      <c r="C3" s="205"/>
      <c r="D3" s="205"/>
      <c r="E3" s="205"/>
      <c r="F3" s="206"/>
    </row>
    <row r="4" spans="2:6" x14ac:dyDescent="0.25">
      <c r="B4" s="186" t="s">
        <v>135</v>
      </c>
      <c r="C4" s="187"/>
      <c r="D4" s="187"/>
      <c r="E4" s="187"/>
      <c r="F4" s="188"/>
    </row>
    <row r="5" spans="2:6" x14ac:dyDescent="0.25">
      <c r="B5" s="42"/>
      <c r="C5" s="191" t="s">
        <v>66</v>
      </c>
      <c r="D5" s="187"/>
      <c r="E5" s="207" t="s">
        <v>67</v>
      </c>
      <c r="F5" s="208"/>
    </row>
    <row r="6" spans="2:6" x14ac:dyDescent="0.25">
      <c r="B6" s="3" t="s">
        <v>23</v>
      </c>
      <c r="C6" s="63" t="s">
        <v>24</v>
      </c>
      <c r="D6" s="43" t="s">
        <v>25</v>
      </c>
      <c r="E6" s="63" t="s">
        <v>24</v>
      </c>
      <c r="F6" s="64" t="s">
        <v>25</v>
      </c>
    </row>
    <row r="7" spans="2:6" x14ac:dyDescent="0.25">
      <c r="B7" s="8" t="s">
        <v>10</v>
      </c>
      <c r="C7" s="85"/>
      <c r="D7" s="86"/>
      <c r="E7" s="85"/>
      <c r="F7" s="95"/>
    </row>
    <row r="8" spans="2:6" x14ac:dyDescent="0.25">
      <c r="B8" s="8" t="s">
        <v>13</v>
      </c>
      <c r="C8" s="85"/>
      <c r="D8" s="137"/>
      <c r="E8" s="85">
        <v>2.8935185185185189E-4</v>
      </c>
      <c r="F8" s="95">
        <f>E8/$E$30</f>
        <v>4.5248868778280547E-3</v>
      </c>
    </row>
    <row r="9" spans="2:6" x14ac:dyDescent="0.25">
      <c r="B9" s="8" t="s">
        <v>0</v>
      </c>
      <c r="C9" s="85"/>
      <c r="D9" s="137"/>
      <c r="E9" s="85">
        <v>3.0787037037037037E-3</v>
      </c>
      <c r="F9" s="95">
        <f t="shared" ref="F9:F28" si="0">E9/$E$30</f>
        <v>4.8144796380090497E-2</v>
      </c>
    </row>
    <row r="10" spans="2:6" x14ac:dyDescent="0.25">
      <c r="B10" s="8" t="s">
        <v>8</v>
      </c>
      <c r="C10" s="85"/>
      <c r="D10" s="137"/>
      <c r="E10" s="85">
        <v>4.2939814814814811E-3</v>
      </c>
      <c r="F10" s="95">
        <f t="shared" si="0"/>
        <v>6.714932126696832E-2</v>
      </c>
    </row>
    <row r="11" spans="2:6" x14ac:dyDescent="0.25">
      <c r="B11" s="8" t="s">
        <v>26</v>
      </c>
      <c r="C11" s="85"/>
      <c r="D11" s="137"/>
      <c r="E11" s="85"/>
      <c r="F11" s="95"/>
    </row>
    <row r="12" spans="2:6" x14ac:dyDescent="0.25">
      <c r="B12" s="8" t="s">
        <v>3</v>
      </c>
      <c r="C12" s="85"/>
      <c r="D12" s="137"/>
      <c r="E12" s="85">
        <v>3.0555555555555553E-3</v>
      </c>
      <c r="F12" s="95">
        <f t="shared" si="0"/>
        <v>4.7782805429864253E-2</v>
      </c>
    </row>
    <row r="13" spans="2:6" x14ac:dyDescent="0.25">
      <c r="B13" s="8" t="s">
        <v>7</v>
      </c>
      <c r="C13" s="85"/>
      <c r="D13" s="137"/>
      <c r="E13" s="85">
        <v>3.7037037037037035E-4</v>
      </c>
      <c r="F13" s="95">
        <f t="shared" si="0"/>
        <v>5.7918552036199094E-3</v>
      </c>
    </row>
    <row r="14" spans="2:6" x14ac:dyDescent="0.25">
      <c r="B14" s="8" t="s">
        <v>2</v>
      </c>
      <c r="C14" s="85"/>
      <c r="D14" s="137"/>
      <c r="E14" s="85">
        <v>3.6921296296296294E-3</v>
      </c>
      <c r="F14" s="95">
        <f t="shared" si="0"/>
        <v>5.7737556561085972E-2</v>
      </c>
    </row>
    <row r="15" spans="2:6" x14ac:dyDescent="0.25">
      <c r="B15" s="8" t="s">
        <v>9</v>
      </c>
      <c r="C15" s="85"/>
      <c r="D15" s="137"/>
      <c r="E15" s="85"/>
      <c r="F15" s="95"/>
    </row>
    <row r="16" spans="2:6" x14ac:dyDescent="0.25">
      <c r="B16" s="8" t="s">
        <v>1</v>
      </c>
      <c r="C16" s="85"/>
      <c r="D16" s="137"/>
      <c r="E16" s="85">
        <v>5.2083333333333333E-4</v>
      </c>
      <c r="F16" s="95">
        <f t="shared" si="0"/>
        <v>8.1447963800904983E-3</v>
      </c>
    </row>
    <row r="17" spans="2:6" x14ac:dyDescent="0.25">
      <c r="B17" s="8" t="s">
        <v>27</v>
      </c>
      <c r="C17" s="85"/>
      <c r="D17" s="137"/>
      <c r="E17" s="85">
        <v>1.5960648148148151E-2</v>
      </c>
      <c r="F17" s="95">
        <f t="shared" si="0"/>
        <v>0.24959276018099552</v>
      </c>
    </row>
    <row r="18" spans="2:6" x14ac:dyDescent="0.25">
      <c r="B18" s="8" t="s">
        <v>16</v>
      </c>
      <c r="C18" s="85"/>
      <c r="D18" s="137"/>
      <c r="E18" s="85"/>
      <c r="F18" s="95"/>
    </row>
    <row r="19" spans="2:6" x14ac:dyDescent="0.25">
      <c r="B19" s="8" t="s">
        <v>4</v>
      </c>
      <c r="C19" s="85"/>
      <c r="D19" s="137"/>
      <c r="E19" s="85">
        <v>6.8981481481481472E-3</v>
      </c>
      <c r="F19" s="95">
        <f t="shared" si="0"/>
        <v>0.1078733031674208</v>
      </c>
    </row>
    <row r="20" spans="2:6" x14ac:dyDescent="0.25">
      <c r="B20" s="8" t="s">
        <v>14</v>
      </c>
      <c r="C20" s="85"/>
      <c r="D20" s="137"/>
      <c r="E20" s="85">
        <v>7.6273148148148142E-3</v>
      </c>
      <c r="F20" s="95">
        <f t="shared" si="0"/>
        <v>0.11927601809954751</v>
      </c>
    </row>
    <row r="21" spans="2:6" x14ac:dyDescent="0.25">
      <c r="B21" s="8" t="s">
        <v>11</v>
      </c>
      <c r="C21" s="85"/>
      <c r="D21" s="137"/>
      <c r="E21" s="85">
        <v>3.1944444444444442E-3</v>
      </c>
      <c r="F21" s="95">
        <f t="shared" si="0"/>
        <v>4.9954751131221713E-2</v>
      </c>
    </row>
    <row r="22" spans="2:6" x14ac:dyDescent="0.25">
      <c r="B22" s="8" t="s">
        <v>15</v>
      </c>
      <c r="C22" s="85"/>
      <c r="D22" s="86"/>
      <c r="E22" s="85">
        <v>3.8888888888888888E-3</v>
      </c>
      <c r="F22" s="95">
        <f t="shared" si="0"/>
        <v>6.0814479638009046E-2</v>
      </c>
    </row>
    <row r="23" spans="2:6" s="49" customFormat="1" x14ac:dyDescent="0.25">
      <c r="B23" s="8" t="s">
        <v>92</v>
      </c>
      <c r="C23" s="85"/>
      <c r="D23" s="137"/>
      <c r="E23" s="85">
        <v>8.9583333333333355E-3</v>
      </c>
      <c r="F23" s="95">
        <f t="shared" si="0"/>
        <v>0.14009049773755661</v>
      </c>
    </row>
    <row r="24" spans="2:6" x14ac:dyDescent="0.25">
      <c r="B24" s="8" t="s">
        <v>12</v>
      </c>
      <c r="C24" s="85"/>
      <c r="D24" s="137"/>
      <c r="E24" s="85"/>
      <c r="F24" s="95"/>
    </row>
    <row r="25" spans="2:6" s="50" customFormat="1" x14ac:dyDescent="0.25">
      <c r="B25" s="8" t="s">
        <v>5</v>
      </c>
      <c r="C25" s="85"/>
      <c r="D25" s="137"/>
      <c r="E25" s="85">
        <v>7.1759259259259259E-4</v>
      </c>
      <c r="F25" s="95">
        <f t="shared" si="0"/>
        <v>1.1221719457013574E-2</v>
      </c>
    </row>
    <row r="26" spans="2:6" x14ac:dyDescent="0.25">
      <c r="B26" s="8" t="s">
        <v>6</v>
      </c>
      <c r="C26" s="85"/>
      <c r="D26" s="137"/>
      <c r="E26" s="85"/>
      <c r="F26" s="95"/>
    </row>
    <row r="27" spans="2:6" x14ac:dyDescent="0.25">
      <c r="B27" s="8" t="s">
        <v>103</v>
      </c>
      <c r="C27" s="85"/>
      <c r="D27" s="137"/>
      <c r="E27" s="85">
        <v>1.2847222222222223E-3</v>
      </c>
      <c r="F27" s="95">
        <f t="shared" si="0"/>
        <v>2.0090497737556563E-2</v>
      </c>
    </row>
    <row r="28" spans="2:6" x14ac:dyDescent="0.25">
      <c r="B28" s="8" t="s">
        <v>17</v>
      </c>
      <c r="C28" s="85"/>
      <c r="D28" s="85"/>
      <c r="E28" s="85">
        <v>1.1574074074074073E-4</v>
      </c>
      <c r="F28" s="95">
        <f t="shared" si="0"/>
        <v>1.8099547511312216E-3</v>
      </c>
    </row>
    <row r="29" spans="2:6" x14ac:dyDescent="0.25">
      <c r="B29" s="8"/>
      <c r="C29" s="106"/>
      <c r="D29" s="89"/>
      <c r="E29" s="89"/>
      <c r="F29" s="95"/>
    </row>
    <row r="30" spans="2:6" x14ac:dyDescent="0.25">
      <c r="B30" s="53" t="s">
        <v>29</v>
      </c>
      <c r="C30" s="91"/>
      <c r="D30" s="132"/>
      <c r="E30" s="93">
        <f>SUM(E7:E28)</f>
        <v>6.3946759259259259E-2</v>
      </c>
      <c r="F30" s="136">
        <f>SUM(F7:F28)</f>
        <v>1</v>
      </c>
    </row>
    <row r="31" spans="2:6" x14ac:dyDescent="0.25">
      <c r="B31" s="53"/>
      <c r="C31" s="27"/>
      <c r="D31" s="52"/>
      <c r="E31" s="52"/>
      <c r="F31" s="48"/>
    </row>
    <row r="32" spans="2:6" ht="66" customHeight="1" thickBot="1" x14ac:dyDescent="0.3">
      <c r="B32" s="201" t="s">
        <v>130</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3" t="s">
        <v>95</v>
      </c>
      <c r="C3" s="184"/>
      <c r="D3" s="184"/>
      <c r="E3" s="184"/>
      <c r="F3" s="185"/>
    </row>
    <row r="4" spans="2:6" x14ac:dyDescent="0.25">
      <c r="B4" s="186" t="s">
        <v>135</v>
      </c>
      <c r="C4" s="187"/>
      <c r="D4" s="187"/>
      <c r="E4" s="187"/>
      <c r="F4" s="188"/>
    </row>
    <row r="5" spans="2:6" x14ac:dyDescent="0.25">
      <c r="B5" s="42"/>
      <c r="C5" s="191" t="s">
        <v>52</v>
      </c>
      <c r="D5" s="187"/>
      <c r="E5" s="191" t="s">
        <v>53</v>
      </c>
      <c r="F5" s="188"/>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137"/>
      <c r="E12" s="65"/>
      <c r="F12" s="69"/>
    </row>
    <row r="13" spans="2:6" x14ac:dyDescent="0.25">
      <c r="B13" s="8" t="s">
        <v>7</v>
      </c>
      <c r="C13" s="134"/>
      <c r="D13" s="137"/>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92</v>
      </c>
      <c r="C23" s="91"/>
      <c r="D23" s="86"/>
      <c r="E23" s="65"/>
      <c r="F23" s="70"/>
    </row>
    <row r="24" spans="2:6" x14ac:dyDescent="0.25">
      <c r="B24" s="8" t="s">
        <v>12</v>
      </c>
      <c r="C24" s="88"/>
      <c r="D24" s="137"/>
      <c r="E24" s="47"/>
      <c r="F24" s="71"/>
    </row>
    <row r="25" spans="2:6" s="50" customFormat="1" x14ac:dyDescent="0.25">
      <c r="B25" s="8" t="s">
        <v>5</v>
      </c>
      <c r="C25" s="85"/>
      <c r="D25" s="137"/>
      <c r="E25" s="47"/>
      <c r="F25" s="44"/>
    </row>
    <row r="26" spans="2:6" x14ac:dyDescent="0.25">
      <c r="B26" s="8" t="s">
        <v>6</v>
      </c>
      <c r="C26" s="105"/>
      <c r="D26" s="85"/>
      <c r="E26" s="65"/>
      <c r="F26" s="69"/>
    </row>
    <row r="27" spans="2:6" x14ac:dyDescent="0.25">
      <c r="B27" s="8" t="s">
        <v>103</v>
      </c>
      <c r="C27" s="105"/>
      <c r="D27" s="85"/>
      <c r="E27" s="65"/>
      <c r="F27" s="69"/>
    </row>
    <row r="28" spans="2:6" x14ac:dyDescent="0.25">
      <c r="B28" s="8" t="s">
        <v>17</v>
      </c>
      <c r="C28" s="105"/>
      <c r="D28" s="85"/>
      <c r="E28" s="65"/>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212" t="s">
        <v>124</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96</v>
      </c>
      <c r="C3" s="197"/>
      <c r="D3" s="197"/>
      <c r="E3" s="197"/>
      <c r="F3" s="198"/>
    </row>
    <row r="4" spans="2:6" x14ac:dyDescent="0.25">
      <c r="B4" s="186" t="s">
        <v>135</v>
      </c>
      <c r="C4" s="187"/>
      <c r="D4" s="187"/>
      <c r="E4" s="187"/>
      <c r="F4" s="188"/>
    </row>
    <row r="5" spans="2:6" x14ac:dyDescent="0.25">
      <c r="B5" s="42"/>
      <c r="C5" s="191" t="s">
        <v>60</v>
      </c>
      <c r="D5" s="187"/>
      <c r="E5" s="207" t="s">
        <v>61</v>
      </c>
      <c r="F5" s="208"/>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134"/>
      <c r="D21" s="86"/>
      <c r="E21" s="65"/>
      <c r="F21" s="69"/>
    </row>
    <row r="22" spans="2:6" x14ac:dyDescent="0.25">
      <c r="B22" s="8" t="s">
        <v>15</v>
      </c>
      <c r="C22" s="134"/>
      <c r="D22" s="86"/>
      <c r="E22" s="65"/>
      <c r="F22" s="69"/>
    </row>
    <row r="23" spans="2:6" s="49" customFormat="1" x14ac:dyDescent="0.25">
      <c r="B23" s="8" t="s">
        <v>92</v>
      </c>
      <c r="C23" s="134"/>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5"/>
      <c r="D26" s="86"/>
      <c r="E26" s="47"/>
      <c r="F26" s="69"/>
    </row>
    <row r="27" spans="2:6" x14ac:dyDescent="0.25">
      <c r="B27" s="8" t="s">
        <v>103</v>
      </c>
      <c r="C27" s="105"/>
      <c r="D27" s="85"/>
      <c r="E27" s="47"/>
      <c r="F27" s="69"/>
    </row>
    <row r="28" spans="2:6" x14ac:dyDescent="0.25">
      <c r="B28" s="8" t="s">
        <v>17</v>
      </c>
      <c r="C28" s="105"/>
      <c r="D28" s="138"/>
      <c r="E28" s="47"/>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201" t="s">
        <v>125</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97</v>
      </c>
      <c r="C3" s="205"/>
      <c r="D3" s="205"/>
      <c r="E3" s="205"/>
      <c r="F3" s="206"/>
    </row>
    <row r="4" spans="2:6" x14ac:dyDescent="0.25">
      <c r="B4" s="186" t="s">
        <v>135</v>
      </c>
      <c r="C4" s="187"/>
      <c r="D4" s="187"/>
      <c r="E4" s="187"/>
      <c r="F4" s="188"/>
    </row>
    <row r="5" spans="2:6" x14ac:dyDescent="0.25">
      <c r="B5" s="42"/>
      <c r="C5" s="191" t="s">
        <v>68</v>
      </c>
      <c r="D5" s="187"/>
      <c r="E5" s="207" t="s">
        <v>69</v>
      </c>
      <c r="F5" s="208"/>
    </row>
    <row r="6" spans="2:6" x14ac:dyDescent="0.25">
      <c r="B6" s="3" t="s">
        <v>23</v>
      </c>
      <c r="C6" s="63" t="s">
        <v>24</v>
      </c>
      <c r="D6" s="43" t="s">
        <v>25</v>
      </c>
      <c r="E6" s="63" t="s">
        <v>24</v>
      </c>
      <c r="F6" s="64" t="s">
        <v>25</v>
      </c>
    </row>
    <row r="7" spans="2:6" x14ac:dyDescent="0.25">
      <c r="B7" s="8" t="s">
        <v>10</v>
      </c>
      <c r="C7" s="85"/>
      <c r="D7" s="137"/>
      <c r="E7" s="85"/>
      <c r="F7" s="95"/>
    </row>
    <row r="8" spans="2:6" x14ac:dyDescent="0.25">
      <c r="B8" s="8" t="s">
        <v>13</v>
      </c>
      <c r="C8" s="85"/>
      <c r="D8" s="137"/>
      <c r="E8" s="85"/>
      <c r="F8" s="95"/>
    </row>
    <row r="9" spans="2:6" x14ac:dyDescent="0.25">
      <c r="B9" s="8" t="s">
        <v>0</v>
      </c>
      <c r="C9" s="85"/>
      <c r="D9" s="137"/>
      <c r="E9" s="85">
        <v>5.3958333333333344E-2</v>
      </c>
      <c r="F9" s="95">
        <f t="shared" ref="F9:F27" si="0">E9/$E$30</f>
        <v>0.15374975265483809</v>
      </c>
    </row>
    <row r="10" spans="2:6" x14ac:dyDescent="0.25">
      <c r="B10" s="8" t="s">
        <v>8</v>
      </c>
      <c r="C10" s="85"/>
      <c r="D10" s="137"/>
      <c r="E10" s="85">
        <v>1.2951388888888889E-2</v>
      </c>
      <c r="F10" s="95">
        <f t="shared" si="0"/>
        <v>3.6903898159751994E-2</v>
      </c>
    </row>
    <row r="11" spans="2:6" x14ac:dyDescent="0.25">
      <c r="B11" s="8" t="s">
        <v>26</v>
      </c>
      <c r="C11" s="85"/>
      <c r="D11" s="137"/>
      <c r="E11" s="85">
        <v>9.9537037037037042E-4</v>
      </c>
      <c r="F11" s="95">
        <f t="shared" si="0"/>
        <v>2.8362245234483212E-3</v>
      </c>
    </row>
    <row r="12" spans="2:6" x14ac:dyDescent="0.25">
      <c r="B12" s="8" t="s">
        <v>3</v>
      </c>
      <c r="C12" s="85">
        <v>6.9444444444444444E-5</v>
      </c>
      <c r="D12" s="137">
        <f>C12/$C$30</f>
        <v>5.1590713671539118E-3</v>
      </c>
      <c r="E12" s="85">
        <v>5.7627314814814812E-2</v>
      </c>
      <c r="F12" s="95">
        <f t="shared" si="0"/>
        <v>0.16420420816568826</v>
      </c>
    </row>
    <row r="13" spans="2:6" x14ac:dyDescent="0.25">
      <c r="B13" s="8" t="s">
        <v>7</v>
      </c>
      <c r="C13" s="85"/>
      <c r="E13" s="85">
        <v>1.681712962962963E-2</v>
      </c>
      <c r="F13" s="95">
        <f t="shared" si="0"/>
        <v>4.7919002704307101E-2</v>
      </c>
    </row>
    <row r="14" spans="2:6" x14ac:dyDescent="0.25">
      <c r="B14" s="8" t="s">
        <v>2</v>
      </c>
      <c r="C14" s="85"/>
      <c r="D14" s="137"/>
      <c r="E14" s="85">
        <v>9.8495370370370369E-3</v>
      </c>
      <c r="F14" s="95">
        <f t="shared" si="0"/>
        <v>2.8065431040168853E-2</v>
      </c>
    </row>
    <row r="15" spans="2:6" ht="15.95" customHeight="1" x14ac:dyDescent="0.25">
      <c r="B15" s="8" t="s">
        <v>9</v>
      </c>
      <c r="C15" s="85"/>
      <c r="D15" s="137"/>
      <c r="E15" s="85"/>
      <c r="F15" s="95"/>
    </row>
    <row r="16" spans="2:6" x14ac:dyDescent="0.25">
      <c r="B16" s="8" t="s">
        <v>1</v>
      </c>
      <c r="C16" s="85"/>
      <c r="D16" s="137"/>
      <c r="E16" s="85">
        <v>5.5555555555555556E-4</v>
      </c>
      <c r="F16" s="95">
        <f t="shared" si="0"/>
        <v>1.583009036343249E-3</v>
      </c>
    </row>
    <row r="17" spans="2:6" x14ac:dyDescent="0.25">
      <c r="B17" s="8" t="s">
        <v>27</v>
      </c>
      <c r="C17" s="85">
        <v>2.4768518518518516E-3</v>
      </c>
      <c r="D17" s="137">
        <f t="shared" ref="D17:D25" si="1">C17/$C$30</f>
        <v>0.18400687876182284</v>
      </c>
      <c r="E17" s="85">
        <v>2.2013888888888885E-2</v>
      </c>
      <c r="F17" s="95">
        <f t="shared" si="0"/>
        <v>6.2726733065101223E-2</v>
      </c>
    </row>
    <row r="18" spans="2:6" x14ac:dyDescent="0.25">
      <c r="B18" s="8" t="s">
        <v>16</v>
      </c>
      <c r="C18" s="85"/>
      <c r="D18" s="137"/>
      <c r="E18" s="85"/>
      <c r="F18" s="95"/>
    </row>
    <row r="19" spans="2:6" x14ac:dyDescent="0.25">
      <c r="B19" s="8" t="s">
        <v>4</v>
      </c>
      <c r="C19" s="85"/>
      <c r="D19" s="137"/>
      <c r="E19" s="85">
        <v>7.4421296296296293E-3</v>
      </c>
      <c r="F19" s="95">
        <f t="shared" si="0"/>
        <v>2.120572521601477E-2</v>
      </c>
    </row>
    <row r="20" spans="2:6" x14ac:dyDescent="0.25">
      <c r="B20" s="8" t="s">
        <v>14</v>
      </c>
      <c r="C20" s="85"/>
      <c r="D20" s="137"/>
      <c r="E20" s="85">
        <v>4.2592592592592595E-3</v>
      </c>
      <c r="F20" s="95">
        <f t="shared" si="0"/>
        <v>1.213640261196491E-2</v>
      </c>
    </row>
    <row r="21" spans="2:6" x14ac:dyDescent="0.25">
      <c r="B21" s="8" t="s">
        <v>11</v>
      </c>
      <c r="C21" s="85"/>
      <c r="D21" s="137"/>
      <c r="E21" s="85">
        <v>7.9305555555555546E-2</v>
      </c>
      <c r="F21" s="95">
        <f t="shared" si="0"/>
        <v>0.22597453993799876</v>
      </c>
    </row>
    <row r="22" spans="2:6" x14ac:dyDescent="0.25">
      <c r="B22" s="8" t="s">
        <v>15</v>
      </c>
      <c r="C22" s="85"/>
      <c r="D22" s="137"/>
      <c r="E22" s="85">
        <v>3.1921296296296295E-2</v>
      </c>
      <c r="F22" s="95">
        <f t="shared" si="0"/>
        <v>9.0957060879889182E-2</v>
      </c>
    </row>
    <row r="23" spans="2:6" s="49" customFormat="1" x14ac:dyDescent="0.25">
      <c r="B23" s="8" t="s">
        <v>92</v>
      </c>
      <c r="C23" s="85">
        <v>8.6921296296296295E-3</v>
      </c>
      <c r="D23" s="137">
        <f t="shared" si="1"/>
        <v>0.64574376612209794</v>
      </c>
      <c r="E23" s="85">
        <v>1.082175925925926E-2</v>
      </c>
      <c r="F23" s="95">
        <f t="shared" si="0"/>
        <v>3.083569685376954E-2</v>
      </c>
    </row>
    <row r="24" spans="2:6" x14ac:dyDescent="0.25">
      <c r="B24" s="8" t="s">
        <v>12</v>
      </c>
      <c r="C24" s="85"/>
      <c r="D24" s="137"/>
      <c r="E24" s="85">
        <v>1.8796296296296297E-2</v>
      </c>
      <c r="F24" s="95">
        <f t="shared" si="0"/>
        <v>5.3558472396279928E-2</v>
      </c>
    </row>
    <row r="25" spans="2:6" s="50" customFormat="1" x14ac:dyDescent="0.25">
      <c r="B25" s="8" t="s">
        <v>5</v>
      </c>
      <c r="C25" s="85">
        <v>2.2222222222222222E-3</v>
      </c>
      <c r="D25" s="137">
        <f t="shared" si="1"/>
        <v>0.16509028374892518</v>
      </c>
      <c r="E25" s="85">
        <v>2.1608796296296296E-2</v>
      </c>
      <c r="F25" s="95">
        <f t="shared" si="0"/>
        <v>6.1572455642767622E-2</v>
      </c>
    </row>
    <row r="26" spans="2:6" x14ac:dyDescent="0.25">
      <c r="B26" s="8" t="s">
        <v>6</v>
      </c>
      <c r="C26" s="105"/>
      <c r="D26" s="137"/>
      <c r="E26" s="85">
        <v>5.4398148148148144E-4</v>
      </c>
      <c r="F26" s="95">
        <f t="shared" si="0"/>
        <v>1.5500296814194312E-3</v>
      </c>
    </row>
    <row r="27" spans="2:6" x14ac:dyDescent="0.25">
      <c r="B27" s="8" t="s">
        <v>103</v>
      </c>
      <c r="C27" s="105"/>
      <c r="D27" s="137"/>
      <c r="E27" s="85">
        <v>1.4814814814814814E-3</v>
      </c>
      <c r="F27" s="95">
        <f t="shared" si="0"/>
        <v>4.2213574302486633E-3</v>
      </c>
    </row>
    <row r="28" spans="2:6" x14ac:dyDescent="0.25">
      <c r="B28" s="8" t="s">
        <v>17</v>
      </c>
      <c r="C28" s="105"/>
      <c r="D28" s="137"/>
      <c r="E28" s="85"/>
      <c r="F28" s="95"/>
    </row>
    <row r="29" spans="2:6" x14ac:dyDescent="0.25">
      <c r="B29" s="8"/>
      <c r="C29" s="106"/>
      <c r="D29" s="89"/>
      <c r="E29" s="89"/>
      <c r="F29" s="95"/>
    </row>
    <row r="30" spans="2:6" x14ac:dyDescent="0.25">
      <c r="B30" s="53" t="s">
        <v>29</v>
      </c>
      <c r="C30" s="93">
        <f>SUM(C7:C28)</f>
        <v>1.3460648148148149E-2</v>
      </c>
      <c r="D30" s="135">
        <f>SUM(D7:D28)</f>
        <v>0.99999999999999989</v>
      </c>
      <c r="E30" s="93">
        <f>SUM(E7:E28)</f>
        <v>0.35094907407407411</v>
      </c>
      <c r="F30" s="136">
        <f>SUM(F7:F28)</f>
        <v>1</v>
      </c>
    </row>
    <row r="31" spans="2:6" x14ac:dyDescent="0.25">
      <c r="B31" s="53"/>
      <c r="C31" s="27"/>
      <c r="D31" s="52"/>
      <c r="E31" s="52"/>
      <c r="F31" s="48"/>
    </row>
    <row r="32" spans="2:6" ht="66" customHeight="1" thickBot="1" x14ac:dyDescent="0.3">
      <c r="B32" s="201" t="s">
        <v>141</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3" t="s">
        <v>98</v>
      </c>
      <c r="C3" s="184"/>
      <c r="D3" s="184"/>
      <c r="E3" s="184"/>
      <c r="F3" s="185"/>
    </row>
    <row r="4" spans="2:6" x14ac:dyDescent="0.25">
      <c r="B4" s="186" t="s">
        <v>135</v>
      </c>
      <c r="C4" s="187"/>
      <c r="D4" s="187"/>
      <c r="E4" s="187"/>
      <c r="F4" s="188"/>
    </row>
    <row r="5" spans="2:6" x14ac:dyDescent="0.25">
      <c r="B5" s="42"/>
      <c r="C5" s="191" t="s">
        <v>54</v>
      </c>
      <c r="D5" s="187"/>
      <c r="E5" s="191" t="s">
        <v>55</v>
      </c>
      <c r="F5" s="188"/>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92</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103</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3" t="s">
        <v>102</v>
      </c>
      <c r="C32" s="214"/>
      <c r="D32" s="214"/>
      <c r="E32" s="214"/>
      <c r="F32" s="21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99</v>
      </c>
      <c r="C3" s="197"/>
      <c r="D3" s="197"/>
      <c r="E3" s="197"/>
      <c r="F3" s="198"/>
    </row>
    <row r="4" spans="2:6" x14ac:dyDescent="0.25">
      <c r="B4" s="186" t="s">
        <v>135</v>
      </c>
      <c r="C4" s="187"/>
      <c r="D4" s="187"/>
      <c r="E4" s="187"/>
      <c r="F4" s="188"/>
    </row>
    <row r="5" spans="2:6" x14ac:dyDescent="0.25">
      <c r="B5" s="42"/>
      <c r="C5" s="191" t="s">
        <v>58</v>
      </c>
      <c r="D5" s="187"/>
      <c r="E5" s="207" t="s">
        <v>59</v>
      </c>
      <c r="F5" s="208"/>
    </row>
    <row r="6" spans="2:6" x14ac:dyDescent="0.25">
      <c r="B6" s="3" t="s">
        <v>23</v>
      </c>
      <c r="C6" s="63" t="s">
        <v>24</v>
      </c>
      <c r="D6" s="43" t="s">
        <v>25</v>
      </c>
      <c r="E6" s="63" t="s">
        <v>24</v>
      </c>
      <c r="F6" s="64" t="s">
        <v>25</v>
      </c>
    </row>
    <row r="7" spans="2:6" x14ac:dyDescent="0.25">
      <c r="B7" s="8" t="s">
        <v>10</v>
      </c>
      <c r="C7" s="85"/>
      <c r="D7" s="137"/>
      <c r="E7" s="85"/>
      <c r="F7" s="95"/>
    </row>
    <row r="8" spans="2:6" x14ac:dyDescent="0.25">
      <c r="B8" s="8" t="s">
        <v>13</v>
      </c>
      <c r="C8" s="85"/>
      <c r="D8" s="137"/>
      <c r="E8" s="85"/>
      <c r="F8" s="95"/>
    </row>
    <row r="9" spans="2:6" x14ac:dyDescent="0.25">
      <c r="B9" s="8" t="s">
        <v>0</v>
      </c>
      <c r="C9" s="85"/>
      <c r="D9" s="137"/>
      <c r="E9" s="85">
        <v>9.3750000000000014E-3</v>
      </c>
      <c r="F9" s="95">
        <f>E9/$E$30</f>
        <v>2.4969173859432803E-2</v>
      </c>
    </row>
    <row r="10" spans="2:6" x14ac:dyDescent="0.25">
      <c r="B10" s="8" t="s">
        <v>8</v>
      </c>
      <c r="C10" s="85"/>
      <c r="D10" s="137"/>
      <c r="E10" s="85"/>
      <c r="F10" s="95"/>
    </row>
    <row r="11" spans="2:6" x14ac:dyDescent="0.25">
      <c r="B11" s="8" t="s">
        <v>26</v>
      </c>
      <c r="C11" s="85"/>
      <c r="D11" s="137"/>
      <c r="E11" s="85"/>
      <c r="F11" s="95"/>
    </row>
    <row r="12" spans="2:6" x14ac:dyDescent="0.25">
      <c r="B12" s="8" t="s">
        <v>3</v>
      </c>
      <c r="C12" s="85"/>
      <c r="D12" s="137"/>
      <c r="E12" s="85">
        <v>4.043981481481481E-2</v>
      </c>
      <c r="F12" s="95">
        <f t="shared" ref="F12:F13" si="0">E12/$E$30</f>
        <v>0.10770653514180024</v>
      </c>
    </row>
    <row r="13" spans="2:6" x14ac:dyDescent="0.25">
      <c r="B13" s="8" t="s">
        <v>7</v>
      </c>
      <c r="C13" s="85"/>
      <c r="D13" s="137"/>
      <c r="E13" s="85">
        <v>1.9999999999999997E-2</v>
      </c>
      <c r="F13" s="95">
        <f t="shared" si="0"/>
        <v>5.3267570900123302E-2</v>
      </c>
    </row>
    <row r="14" spans="2:6" x14ac:dyDescent="0.25">
      <c r="B14" s="8" t="s">
        <v>2</v>
      </c>
      <c r="C14" s="85"/>
      <c r="D14" s="137"/>
      <c r="E14" s="85"/>
      <c r="F14" s="95"/>
    </row>
    <row r="15" spans="2:6" x14ac:dyDescent="0.25">
      <c r="B15" s="8" t="s">
        <v>9</v>
      </c>
      <c r="C15" s="85"/>
      <c r="D15" s="137"/>
      <c r="E15" s="85">
        <v>2.8981481481481483E-2</v>
      </c>
      <c r="F15" s="95">
        <f t="shared" ref="F15:F28" si="1">E15/$E$30</f>
        <v>7.7188655980271276E-2</v>
      </c>
    </row>
    <row r="16" spans="2:6" x14ac:dyDescent="0.25">
      <c r="B16" s="8" t="s">
        <v>1</v>
      </c>
      <c r="C16" s="85"/>
      <c r="D16" s="137"/>
      <c r="E16" s="85">
        <v>1.2280092592592594E-2</v>
      </c>
      <c r="F16" s="95">
        <f t="shared" si="1"/>
        <v>3.2706535141800254E-2</v>
      </c>
    </row>
    <row r="17" spans="2:6" x14ac:dyDescent="0.25">
      <c r="B17" s="8" t="s">
        <v>27</v>
      </c>
      <c r="C17" s="85"/>
      <c r="D17" s="137"/>
      <c r="E17" s="85">
        <v>1.4374999999999997E-2</v>
      </c>
      <c r="F17" s="95">
        <f t="shared" si="1"/>
        <v>3.8286066584463617E-2</v>
      </c>
    </row>
    <row r="18" spans="2:6" x14ac:dyDescent="0.25">
      <c r="B18" s="8" t="s">
        <v>16</v>
      </c>
      <c r="C18" s="85"/>
      <c r="D18" s="137"/>
      <c r="E18" s="85"/>
      <c r="F18" s="95"/>
    </row>
    <row r="19" spans="2:6" x14ac:dyDescent="0.25">
      <c r="B19" s="8" t="s">
        <v>4</v>
      </c>
      <c r="C19" s="85"/>
      <c r="D19" s="137"/>
      <c r="E19" s="85">
        <v>1.019675925925926E-2</v>
      </c>
      <c r="F19" s="95">
        <f t="shared" si="1"/>
        <v>2.7157829839704072E-2</v>
      </c>
    </row>
    <row r="20" spans="2:6" x14ac:dyDescent="0.25">
      <c r="B20" s="8" t="s">
        <v>14</v>
      </c>
      <c r="C20" s="85"/>
      <c r="D20" s="137"/>
      <c r="E20" s="85">
        <v>2.3842592592592591E-3</v>
      </c>
      <c r="F20" s="95">
        <f t="shared" si="1"/>
        <v>6.3501849568434032E-3</v>
      </c>
    </row>
    <row r="21" spans="2:6" x14ac:dyDescent="0.25">
      <c r="B21" s="8" t="s">
        <v>11</v>
      </c>
      <c r="C21" s="85"/>
      <c r="D21" s="137"/>
      <c r="E21" s="85">
        <v>0.1726967592592592</v>
      </c>
      <c r="F21" s="95">
        <f t="shared" si="1"/>
        <v>0.45995684340320581</v>
      </c>
    </row>
    <row r="22" spans="2:6" x14ac:dyDescent="0.25">
      <c r="B22" s="8" t="s">
        <v>15</v>
      </c>
      <c r="C22" s="85"/>
      <c r="D22" s="137"/>
      <c r="E22" s="85">
        <v>9.2245370370370363E-3</v>
      </c>
      <c r="F22" s="95">
        <f t="shared" si="1"/>
        <v>2.4568434032059185E-2</v>
      </c>
    </row>
    <row r="23" spans="2:6" s="49" customFormat="1" x14ac:dyDescent="0.25">
      <c r="B23" s="8" t="s">
        <v>92</v>
      </c>
      <c r="C23" s="85"/>
      <c r="D23" s="137"/>
      <c r="E23" s="85">
        <v>2.2754629629629632E-2</v>
      </c>
      <c r="F23" s="95">
        <f t="shared" si="1"/>
        <v>6.0604192355117145E-2</v>
      </c>
    </row>
    <row r="24" spans="2:6" x14ac:dyDescent="0.25">
      <c r="B24" s="8" t="s">
        <v>12</v>
      </c>
      <c r="C24" s="85"/>
      <c r="D24" s="137"/>
      <c r="E24" s="85">
        <v>1.6168981481481482E-2</v>
      </c>
      <c r="F24" s="95">
        <f t="shared" si="1"/>
        <v>4.3064118372379785E-2</v>
      </c>
    </row>
    <row r="25" spans="2:6" s="50" customFormat="1" x14ac:dyDescent="0.25">
      <c r="B25" s="8" t="s">
        <v>5</v>
      </c>
      <c r="C25" s="85"/>
      <c r="D25" s="137"/>
      <c r="E25" s="85">
        <v>6.8287037037037049E-3</v>
      </c>
      <c r="F25" s="95">
        <f t="shared" si="1"/>
        <v>1.8187422934648586E-2</v>
      </c>
    </row>
    <row r="26" spans="2:6" x14ac:dyDescent="0.25">
      <c r="B26" s="8" t="s">
        <v>6</v>
      </c>
      <c r="C26" s="105"/>
      <c r="D26" s="137"/>
      <c r="E26" s="85">
        <v>4.5023148148148149E-3</v>
      </c>
      <c r="F26" s="95">
        <f t="shared" si="1"/>
        <v>1.1991368680641185E-2</v>
      </c>
    </row>
    <row r="27" spans="2:6" x14ac:dyDescent="0.25">
      <c r="B27" s="8" t="s">
        <v>103</v>
      </c>
      <c r="C27" s="105"/>
      <c r="D27" s="85"/>
      <c r="E27" s="85">
        <v>2.8703703703703703E-3</v>
      </c>
      <c r="F27" s="95">
        <f t="shared" si="1"/>
        <v>7.6448828606658446E-3</v>
      </c>
    </row>
    <row r="28" spans="2:6" x14ac:dyDescent="0.25">
      <c r="B28" s="8" t="s">
        <v>17</v>
      </c>
      <c r="C28" s="105"/>
      <c r="D28" s="85"/>
      <c r="E28" s="85">
        <v>2.3842592592592591E-3</v>
      </c>
      <c r="F28" s="95">
        <f t="shared" si="1"/>
        <v>6.3501849568434032E-3</v>
      </c>
    </row>
    <row r="29" spans="2:6" x14ac:dyDescent="0.25">
      <c r="B29" s="8"/>
      <c r="C29" s="106"/>
      <c r="D29" s="89"/>
      <c r="E29" s="89"/>
      <c r="F29" s="95"/>
    </row>
    <row r="30" spans="2:6" x14ac:dyDescent="0.25">
      <c r="B30" s="53" t="s">
        <v>29</v>
      </c>
      <c r="C30" s="93"/>
      <c r="D30" s="135"/>
      <c r="E30" s="93">
        <f>SUM(E7:E28)</f>
        <v>0.37546296296296294</v>
      </c>
      <c r="F30" s="136">
        <f>SUM(F7:F28)</f>
        <v>1</v>
      </c>
    </row>
    <row r="31" spans="2:6" x14ac:dyDescent="0.25">
      <c r="B31" s="53"/>
      <c r="C31" s="27"/>
      <c r="D31" s="52"/>
      <c r="E31" s="52"/>
      <c r="F31" s="48"/>
    </row>
    <row r="32" spans="2:6" ht="66" customHeight="1" thickBot="1" x14ac:dyDescent="0.3">
      <c r="B32" s="192" t="s">
        <v>134</v>
      </c>
      <c r="C32" s="216"/>
      <c r="D32" s="216"/>
      <c r="E32" s="216"/>
      <c r="F32" s="21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100</v>
      </c>
      <c r="C3" s="197"/>
      <c r="D3" s="197"/>
      <c r="E3" s="197"/>
      <c r="F3" s="198"/>
    </row>
    <row r="4" spans="2:6" x14ac:dyDescent="0.25">
      <c r="B4" s="186" t="s">
        <v>135</v>
      </c>
      <c r="C4" s="187"/>
      <c r="D4" s="187"/>
      <c r="E4" s="187"/>
      <c r="F4" s="188"/>
    </row>
    <row r="5" spans="2:6" x14ac:dyDescent="0.25">
      <c r="B5" s="42"/>
      <c r="C5" s="191" t="s">
        <v>62</v>
      </c>
      <c r="D5" s="187"/>
      <c r="E5" s="207" t="s">
        <v>63</v>
      </c>
      <c r="F5" s="208"/>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40"/>
      <c r="D19" s="141"/>
      <c r="E19" s="47"/>
      <c r="F19" s="48"/>
    </row>
    <row r="20" spans="2:6" x14ac:dyDescent="0.25">
      <c r="B20" s="8" t="s">
        <v>14</v>
      </c>
      <c r="C20" s="140"/>
      <c r="D20" s="141"/>
      <c r="E20" s="47"/>
      <c r="F20" s="48"/>
    </row>
    <row r="21" spans="2:6" x14ac:dyDescent="0.25">
      <c r="B21" s="8" t="s">
        <v>11</v>
      </c>
      <c r="C21" s="140"/>
      <c r="D21" s="141"/>
      <c r="E21" s="47"/>
      <c r="F21" s="48"/>
    </row>
    <row r="22" spans="2:6" x14ac:dyDescent="0.25">
      <c r="B22" s="8" t="s">
        <v>15</v>
      </c>
      <c r="C22" s="140"/>
      <c r="D22" s="141"/>
      <c r="E22" s="47"/>
      <c r="F22" s="48"/>
    </row>
    <row r="23" spans="2:6" s="49" customFormat="1" x14ac:dyDescent="0.25">
      <c r="B23" s="8" t="s">
        <v>92</v>
      </c>
      <c r="C23" s="142"/>
      <c r="D23" s="141"/>
      <c r="E23" s="54"/>
      <c r="F23" s="48"/>
    </row>
    <row r="24" spans="2:6" x14ac:dyDescent="0.25">
      <c r="B24" s="8" t="s">
        <v>12</v>
      </c>
      <c r="C24" s="143"/>
      <c r="D24" s="144"/>
      <c r="E24" s="45"/>
      <c r="F24" s="48"/>
    </row>
    <row r="25" spans="2:6" s="50" customFormat="1" x14ac:dyDescent="0.25">
      <c r="B25" s="8" t="s">
        <v>5</v>
      </c>
      <c r="C25" s="145"/>
      <c r="D25" s="144"/>
      <c r="E25" s="43"/>
      <c r="F25" s="48"/>
    </row>
    <row r="26" spans="2:6" x14ac:dyDescent="0.25">
      <c r="B26" s="8" t="s">
        <v>6</v>
      </c>
      <c r="C26" s="145"/>
      <c r="D26" s="144"/>
      <c r="E26" s="47"/>
      <c r="F26" s="48"/>
    </row>
    <row r="27" spans="2:6" x14ac:dyDescent="0.25">
      <c r="B27" s="8" t="s">
        <v>103</v>
      </c>
      <c r="C27" s="145"/>
      <c r="D27" s="140"/>
      <c r="E27" s="47"/>
      <c r="F27" s="48"/>
    </row>
    <row r="28" spans="2:6" x14ac:dyDescent="0.25">
      <c r="B28" s="8" t="s">
        <v>17</v>
      </c>
      <c r="C28" s="145"/>
      <c r="D28" s="140"/>
      <c r="E28" s="47"/>
      <c r="F28" s="48"/>
    </row>
    <row r="29" spans="2:6" x14ac:dyDescent="0.25">
      <c r="B29" s="8"/>
      <c r="C29" s="146"/>
      <c r="D29" s="147"/>
      <c r="E29" s="52"/>
      <c r="F29" s="48"/>
    </row>
    <row r="30" spans="2:6" x14ac:dyDescent="0.25">
      <c r="B30" s="53" t="s">
        <v>29</v>
      </c>
      <c r="C30" s="148"/>
      <c r="D30" s="149"/>
      <c r="E30" s="66"/>
      <c r="F30" s="67"/>
    </row>
    <row r="31" spans="2:6" x14ac:dyDescent="0.25">
      <c r="B31" s="53"/>
      <c r="C31" s="27"/>
      <c r="D31" s="52"/>
      <c r="E31" s="52"/>
      <c r="F31" s="48"/>
    </row>
    <row r="32" spans="2:6" ht="66" customHeight="1" thickBot="1" x14ac:dyDescent="0.3">
      <c r="B32" s="218" t="s">
        <v>131</v>
      </c>
      <c r="C32" s="214"/>
      <c r="D32" s="214"/>
      <c r="E32" s="214"/>
      <c r="F32" s="21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72</v>
      </c>
      <c r="C3" s="205"/>
      <c r="D3" s="205"/>
      <c r="E3" s="205"/>
      <c r="F3" s="206"/>
    </row>
    <row r="4" spans="2:6" x14ac:dyDescent="0.25">
      <c r="B4" s="186" t="s">
        <v>135</v>
      </c>
      <c r="C4" s="187"/>
      <c r="D4" s="187"/>
      <c r="E4" s="187"/>
      <c r="F4" s="188"/>
    </row>
    <row r="5" spans="2:6" x14ac:dyDescent="0.25">
      <c r="B5" s="42"/>
      <c r="C5" s="191" t="s">
        <v>73</v>
      </c>
      <c r="D5" s="187"/>
      <c r="E5" s="207" t="s">
        <v>74</v>
      </c>
      <c r="F5" s="208"/>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85"/>
      <c r="D21" s="86"/>
      <c r="E21" s="65"/>
      <c r="F21" s="69"/>
    </row>
    <row r="22" spans="2:6" x14ac:dyDescent="0.25">
      <c r="B22" s="8" t="s">
        <v>15</v>
      </c>
      <c r="C22" s="134">
        <v>4.6296296296296298E-4</v>
      </c>
      <c r="D22" s="86">
        <f t="shared" ref="D22:D25" si="0">C22/$C$30</f>
        <v>8.1916854392791328E-3</v>
      </c>
      <c r="E22" s="65"/>
      <c r="F22" s="69"/>
    </row>
    <row r="23" spans="2:6" s="49" customFormat="1" x14ac:dyDescent="0.25">
      <c r="B23" s="8" t="s">
        <v>92</v>
      </c>
      <c r="C23" s="134"/>
      <c r="D23" s="86"/>
      <c r="E23" s="75"/>
      <c r="F23" s="70"/>
    </row>
    <row r="24" spans="2:6" x14ac:dyDescent="0.25">
      <c r="B24" s="79" t="s">
        <v>12</v>
      </c>
      <c r="C24" s="134">
        <v>1.4467592592592594E-3</v>
      </c>
      <c r="D24" s="86">
        <f t="shared" si="0"/>
        <v>2.559901699774729E-2</v>
      </c>
      <c r="E24" s="45"/>
      <c r="F24" s="71"/>
    </row>
    <row r="25" spans="2:6" s="50" customFormat="1" x14ac:dyDescent="0.25">
      <c r="B25" s="79" t="s">
        <v>5</v>
      </c>
      <c r="C25" s="85">
        <v>5.350694444444444E-2</v>
      </c>
      <c r="D25" s="86">
        <f t="shared" si="0"/>
        <v>0.9467540446446856</v>
      </c>
      <c r="E25" s="43"/>
      <c r="F25" s="44"/>
    </row>
    <row r="26" spans="2:6" x14ac:dyDescent="0.25">
      <c r="B26" s="8" t="s">
        <v>6</v>
      </c>
      <c r="C26" s="105">
        <v>1.0995370370370369E-3</v>
      </c>
      <c r="D26" s="86">
        <f t="shared" ref="D26" si="1">C26/$C$30</f>
        <v>1.9455252918287935E-2</v>
      </c>
      <c r="E26" s="47"/>
      <c r="F26" s="69"/>
    </row>
    <row r="27" spans="2:6" x14ac:dyDescent="0.25">
      <c r="B27" s="8" t="s">
        <v>103</v>
      </c>
      <c r="C27" s="105"/>
      <c r="D27" s="86"/>
      <c r="E27" s="47"/>
      <c r="F27" s="69"/>
    </row>
    <row r="28" spans="2:6" x14ac:dyDescent="0.25">
      <c r="B28" s="8" t="s">
        <v>17</v>
      </c>
      <c r="C28" s="105"/>
      <c r="D28" s="86"/>
      <c r="E28" s="47"/>
      <c r="F28" s="69"/>
    </row>
    <row r="29" spans="2:6" x14ac:dyDescent="0.25">
      <c r="B29" s="8"/>
      <c r="C29" s="106"/>
      <c r="D29" s="89"/>
      <c r="E29" s="52"/>
      <c r="F29" s="48"/>
    </row>
    <row r="30" spans="2:6" x14ac:dyDescent="0.25">
      <c r="B30" s="53" t="s">
        <v>29</v>
      </c>
      <c r="C30" s="93">
        <f>SUM(C7:C28)</f>
        <v>5.65162037037037E-2</v>
      </c>
      <c r="D30" s="128">
        <f>SUM(D7:D28)</f>
        <v>1</v>
      </c>
      <c r="E30" s="47"/>
      <c r="F30" s="69"/>
    </row>
    <row r="31" spans="2:6" x14ac:dyDescent="0.25">
      <c r="B31" s="53"/>
      <c r="C31" s="27"/>
      <c r="D31" s="52"/>
      <c r="E31" s="52"/>
      <c r="F31" s="48"/>
    </row>
    <row r="32" spans="2:6" ht="81" customHeight="1" thickBot="1" x14ac:dyDescent="0.3">
      <c r="B32" s="201" t="s">
        <v>142</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104</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s="82" customFormat="1" x14ac:dyDescent="0.25">
      <c r="B5" s="80"/>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1.0624999999999999E-2</v>
      </c>
      <c r="D7" s="85">
        <v>8.5300925925925943E-3</v>
      </c>
      <c r="E7" s="85"/>
      <c r="F7" s="85"/>
      <c r="G7" s="85">
        <v>1.1180555555555556E-2</v>
      </c>
      <c r="H7" s="85"/>
      <c r="I7" s="85">
        <v>2.8935185185185189E-4</v>
      </c>
      <c r="J7" s="85"/>
      <c r="K7" s="87">
        <f t="shared" ref="K7:K28" si="0">J7+I7+H7+G7+F7+E7+D7+C7</f>
        <v>3.0625000000000003E-2</v>
      </c>
    </row>
    <row r="8" spans="2:11" x14ac:dyDescent="0.25">
      <c r="B8" s="8" t="s">
        <v>13</v>
      </c>
      <c r="C8" s="85">
        <v>2.3993055555555552E-2</v>
      </c>
      <c r="D8" s="85">
        <v>4.8726851851851848E-3</v>
      </c>
      <c r="E8" s="85"/>
      <c r="F8" s="85">
        <v>2.5462962962962961E-3</v>
      </c>
      <c r="G8" s="85">
        <v>2.8472222222222219E-3</v>
      </c>
      <c r="H8" s="85"/>
      <c r="I8" s="85"/>
      <c r="J8" s="85"/>
      <c r="K8" s="87">
        <f t="shared" si="0"/>
        <v>3.4259259259259253E-2</v>
      </c>
    </row>
    <row r="9" spans="2:11" x14ac:dyDescent="0.25">
      <c r="B9" s="8" t="s">
        <v>0</v>
      </c>
      <c r="C9" s="85">
        <v>2.58449074074074E-2</v>
      </c>
      <c r="D9" s="85">
        <v>3.7476851851851858E-2</v>
      </c>
      <c r="E9" s="85">
        <v>6.0289351851851879E-2</v>
      </c>
      <c r="F9" s="85">
        <v>1.0636574074074074E-2</v>
      </c>
      <c r="G9" s="85">
        <v>1.7685185185185182E-2</v>
      </c>
      <c r="H9" s="85"/>
      <c r="I9" s="85"/>
      <c r="J9" s="85"/>
      <c r="K9" s="87">
        <f t="shared" si="0"/>
        <v>0.1519328703703704</v>
      </c>
    </row>
    <row r="10" spans="2:11" x14ac:dyDescent="0.25">
      <c r="B10" s="8" t="s">
        <v>8</v>
      </c>
      <c r="C10" s="85">
        <v>2.4733796296296295E-2</v>
      </c>
      <c r="D10" s="85">
        <v>3.3796296296296283E-2</v>
      </c>
      <c r="E10" s="85"/>
      <c r="F10" s="85">
        <v>1.747685185185185E-3</v>
      </c>
      <c r="G10" s="85">
        <v>1.3981481481481484E-2</v>
      </c>
      <c r="H10" s="85">
        <v>3.2754629629629627E-3</v>
      </c>
      <c r="I10" s="85">
        <v>1.9710648148148147E-2</v>
      </c>
      <c r="J10" s="85"/>
      <c r="K10" s="87">
        <f t="shared" si="0"/>
        <v>9.7245370370370357E-2</v>
      </c>
    </row>
    <row r="11" spans="2:11" x14ac:dyDescent="0.25">
      <c r="B11" s="8" t="s">
        <v>26</v>
      </c>
      <c r="C11" s="85">
        <v>5.5324074074074069E-3</v>
      </c>
      <c r="D11" s="85">
        <v>4.2476851851851851E-3</v>
      </c>
      <c r="E11" s="85"/>
      <c r="F11" s="85">
        <v>4.4675925925925924E-3</v>
      </c>
      <c r="G11" s="85"/>
      <c r="H11" s="85">
        <v>1.7708333333333332E-3</v>
      </c>
      <c r="I11" s="85">
        <v>8.6921296296296295E-3</v>
      </c>
      <c r="J11" s="85"/>
      <c r="K11" s="87">
        <f t="shared" si="0"/>
        <v>2.4710648148148145E-2</v>
      </c>
    </row>
    <row r="12" spans="2:11" x14ac:dyDescent="0.25">
      <c r="B12" s="8" t="s">
        <v>3</v>
      </c>
      <c r="C12" s="85">
        <v>3.0532407407407404E-2</v>
      </c>
      <c r="D12" s="85">
        <v>7.5972222222222219E-2</v>
      </c>
      <c r="E12" s="85">
        <v>0.10800925925925924</v>
      </c>
      <c r="F12" s="85">
        <v>3.4722222222222224E-4</v>
      </c>
      <c r="G12" s="85">
        <v>0.16453703703703698</v>
      </c>
      <c r="H12" s="85">
        <v>1.5625E-2</v>
      </c>
      <c r="I12" s="85">
        <v>1.0983796296296297E-2</v>
      </c>
      <c r="J12" s="85">
        <v>1.6203703703703703E-4</v>
      </c>
      <c r="K12" s="87">
        <f t="shared" si="0"/>
        <v>0.40616898148148139</v>
      </c>
    </row>
    <row r="13" spans="2:11" x14ac:dyDescent="0.25">
      <c r="B13" s="8" t="s">
        <v>7</v>
      </c>
      <c r="C13" s="85">
        <v>1.7951388888888888E-2</v>
      </c>
      <c r="D13" s="85">
        <v>3.8865740740740742E-2</v>
      </c>
      <c r="E13" s="85">
        <v>3.3321759259259259E-2</v>
      </c>
      <c r="F13" s="85">
        <v>2.7708333333333331E-2</v>
      </c>
      <c r="G13" s="85">
        <v>6.7476851851851856E-3</v>
      </c>
      <c r="H13" s="85"/>
      <c r="I13" s="85"/>
      <c r="J13" s="85"/>
      <c r="K13" s="87">
        <f t="shared" si="0"/>
        <v>0.1245949074074074</v>
      </c>
    </row>
    <row r="14" spans="2:11" x14ac:dyDescent="0.25">
      <c r="B14" s="8" t="s">
        <v>2</v>
      </c>
      <c r="C14" s="85">
        <v>2.4282407407407405E-2</v>
      </c>
      <c r="D14" s="85">
        <v>1.9490740740740739E-2</v>
      </c>
      <c r="E14" s="85">
        <v>1.4942129629629632E-2</v>
      </c>
      <c r="F14" s="85">
        <v>1.0034722222222223E-2</v>
      </c>
      <c r="G14" s="85">
        <v>5.6435185185185206E-2</v>
      </c>
      <c r="H14" s="85"/>
      <c r="I14" s="85">
        <v>2.685185185185185E-3</v>
      </c>
      <c r="J14" s="85"/>
      <c r="K14" s="87">
        <f t="shared" si="0"/>
        <v>0.12787037037037038</v>
      </c>
    </row>
    <row r="15" spans="2:11" x14ac:dyDescent="0.25">
      <c r="B15" s="8" t="s">
        <v>9</v>
      </c>
      <c r="C15" s="85">
        <v>8.4027777777777781E-3</v>
      </c>
      <c r="D15" s="85">
        <v>8.1944444444444452E-3</v>
      </c>
      <c r="E15" s="85"/>
      <c r="F15" s="85">
        <v>7.0949074074074083E-3</v>
      </c>
      <c r="G15" s="85">
        <v>7.9745370370370369E-3</v>
      </c>
      <c r="H15" s="85"/>
      <c r="I15" s="85"/>
      <c r="J15" s="85"/>
      <c r="K15" s="87">
        <f t="shared" si="0"/>
        <v>3.1666666666666669E-2</v>
      </c>
    </row>
    <row r="16" spans="2:11" x14ac:dyDescent="0.25">
      <c r="B16" s="8" t="s">
        <v>1</v>
      </c>
      <c r="C16" s="85">
        <v>3.9606481481481486E-2</v>
      </c>
      <c r="D16" s="85">
        <v>2.7233796296296294E-2</v>
      </c>
      <c r="E16" s="85">
        <v>2.3842592592592591E-3</v>
      </c>
      <c r="F16" s="85">
        <v>2.7164351851851849E-2</v>
      </c>
      <c r="G16" s="85">
        <v>4.2824074074074075E-3</v>
      </c>
      <c r="H16" s="85">
        <v>9.0856481481481483E-3</v>
      </c>
      <c r="I16" s="85">
        <v>8.3333333333333332E-3</v>
      </c>
      <c r="J16" s="85"/>
      <c r="K16" s="87">
        <f t="shared" si="0"/>
        <v>0.11809027777777778</v>
      </c>
    </row>
    <row r="17" spans="2:11" x14ac:dyDescent="0.25">
      <c r="B17" s="8" t="s">
        <v>27</v>
      </c>
      <c r="C17" s="85">
        <v>3.8773148148148161E-2</v>
      </c>
      <c r="D17" s="85">
        <v>5.2141203703703683E-2</v>
      </c>
      <c r="E17" s="85">
        <v>1.1921296296296298E-3</v>
      </c>
      <c r="F17" s="85">
        <v>2.9479166666666671E-2</v>
      </c>
      <c r="G17" s="85">
        <v>2.3877314814814816E-2</v>
      </c>
      <c r="H17" s="85"/>
      <c r="I17" s="85">
        <v>2.4699074074074075E-2</v>
      </c>
      <c r="J17" s="85"/>
      <c r="K17" s="87">
        <f t="shared" si="0"/>
        <v>0.17016203703703703</v>
      </c>
    </row>
    <row r="18" spans="2:11" x14ac:dyDescent="0.25">
      <c r="B18" s="8" t="s">
        <v>16</v>
      </c>
      <c r="C18" s="85"/>
      <c r="D18" s="85"/>
      <c r="E18" s="85"/>
      <c r="F18" s="85">
        <v>3.9699074074074081E-3</v>
      </c>
      <c r="G18" s="85">
        <v>6.1921296296296299E-3</v>
      </c>
      <c r="H18" s="85"/>
      <c r="I18" s="85"/>
      <c r="J18" s="85"/>
      <c r="K18" s="87">
        <f t="shared" si="0"/>
        <v>1.0162037037037039E-2</v>
      </c>
    </row>
    <row r="19" spans="2:11" x14ac:dyDescent="0.25">
      <c r="B19" s="8" t="s">
        <v>4</v>
      </c>
      <c r="C19" s="85">
        <v>7.5347222222222222E-3</v>
      </c>
      <c r="D19" s="85">
        <v>5.9953703703703683E-2</v>
      </c>
      <c r="E19" s="85">
        <v>8.5416666666666679E-3</v>
      </c>
      <c r="F19" s="85">
        <v>3.4814814814814805E-2</v>
      </c>
      <c r="G19" s="85">
        <v>9.224537037037038E-3</v>
      </c>
      <c r="H19" s="85"/>
      <c r="I19" s="85">
        <v>1.1886574074074074E-2</v>
      </c>
      <c r="J19" s="85"/>
      <c r="K19" s="87">
        <f t="shared" si="0"/>
        <v>0.13195601851851851</v>
      </c>
    </row>
    <row r="20" spans="2:11" x14ac:dyDescent="0.25">
      <c r="B20" s="8" t="s">
        <v>14</v>
      </c>
      <c r="C20" s="85">
        <v>1.9409722222222224E-2</v>
      </c>
      <c r="D20" s="85">
        <v>6.5196759259259274E-2</v>
      </c>
      <c r="E20" s="85">
        <v>1.7465277777777774E-2</v>
      </c>
      <c r="F20" s="85">
        <v>1.3784722222222223E-2</v>
      </c>
      <c r="G20" s="85">
        <v>1.1354166666666667E-2</v>
      </c>
      <c r="H20" s="85">
        <v>3.8425925925925928E-3</v>
      </c>
      <c r="I20" s="85">
        <v>4.1817129629629628E-2</v>
      </c>
      <c r="J20" s="85"/>
      <c r="K20" s="87">
        <f t="shared" si="0"/>
        <v>0.17287037037037037</v>
      </c>
    </row>
    <row r="21" spans="2:11" x14ac:dyDescent="0.25">
      <c r="B21" s="8" t="s">
        <v>11</v>
      </c>
      <c r="C21" s="85">
        <v>7.9780092592592597E-2</v>
      </c>
      <c r="D21" s="85">
        <v>9.4490740740740722E-2</v>
      </c>
      <c r="E21" s="85">
        <v>5.7962962962962945E-2</v>
      </c>
      <c r="F21" s="85">
        <v>1.6724537037037038E-2</v>
      </c>
      <c r="G21" s="85">
        <v>6.740740740740743E-2</v>
      </c>
      <c r="H21" s="85">
        <v>1.9814814814814816E-2</v>
      </c>
      <c r="I21" s="85">
        <v>7.1331018518518516E-2</v>
      </c>
      <c r="J21" s="85">
        <v>6.4351851851851853E-3</v>
      </c>
      <c r="K21" s="87">
        <f t="shared" si="0"/>
        <v>0.41394675925925922</v>
      </c>
    </row>
    <row r="22" spans="2:11" x14ac:dyDescent="0.25">
      <c r="B22" s="8" t="s">
        <v>15</v>
      </c>
      <c r="C22" s="85">
        <v>1.6493055555555556E-2</v>
      </c>
      <c r="D22" s="85">
        <v>4.8553240740740744E-2</v>
      </c>
      <c r="E22" s="85">
        <v>4.9062500000000002E-2</v>
      </c>
      <c r="F22" s="85">
        <v>5.4513888888888893E-3</v>
      </c>
      <c r="G22" s="85">
        <v>1.6030092592592592E-2</v>
      </c>
      <c r="H22" s="85"/>
      <c r="I22" s="85">
        <v>2.3576388888888893E-2</v>
      </c>
      <c r="J22" s="85"/>
      <c r="K22" s="87">
        <f t="shared" si="0"/>
        <v>0.15916666666666668</v>
      </c>
    </row>
    <row r="23" spans="2:11" x14ac:dyDescent="0.25">
      <c r="B23" s="8" t="s">
        <v>92</v>
      </c>
      <c r="C23" s="85">
        <v>0.16548611111111117</v>
      </c>
      <c r="D23" s="85">
        <v>0.23946759259259262</v>
      </c>
      <c r="E23" s="85">
        <v>1.6319444444444445E-2</v>
      </c>
      <c r="F23" s="85">
        <v>5.0300925925925923E-2</v>
      </c>
      <c r="G23" s="85">
        <v>0.1138888888888889</v>
      </c>
      <c r="H23" s="85">
        <v>1.4004629629629631E-2</v>
      </c>
      <c r="I23" s="85">
        <v>0.18523148148148144</v>
      </c>
      <c r="J23" s="85"/>
      <c r="K23" s="87">
        <f t="shared" si="0"/>
        <v>0.78469907407407424</v>
      </c>
    </row>
    <row r="24" spans="2:11" x14ac:dyDescent="0.25">
      <c r="B24" s="8" t="s">
        <v>12</v>
      </c>
      <c r="C24" s="85">
        <v>1.952546296296296E-2</v>
      </c>
      <c r="D24" s="85">
        <v>2.1354166666666664E-2</v>
      </c>
      <c r="E24" s="85">
        <v>5.7060185185185191E-3</v>
      </c>
      <c r="F24" s="85">
        <v>3.5995370370370374E-3</v>
      </c>
      <c r="G24" s="85"/>
      <c r="H24" s="85"/>
      <c r="I24" s="85"/>
      <c r="J24" s="85"/>
      <c r="K24" s="87">
        <f t="shared" si="0"/>
        <v>5.018518518518518E-2</v>
      </c>
    </row>
    <row r="25" spans="2:11" x14ac:dyDescent="0.25">
      <c r="B25" s="8" t="s">
        <v>5</v>
      </c>
      <c r="C25" s="85">
        <v>3.483796296296296E-3</v>
      </c>
      <c r="D25" s="85">
        <v>6.5740740740740733E-3</v>
      </c>
      <c r="E25" s="85">
        <v>5.3692129629629617E-2</v>
      </c>
      <c r="F25" s="85"/>
      <c r="G25" s="85">
        <v>6.145833333333333E-3</v>
      </c>
      <c r="H25" s="85"/>
      <c r="I25" s="85"/>
      <c r="J25" s="85"/>
      <c r="K25" s="87">
        <f t="shared" si="0"/>
        <v>6.9895833333333324E-2</v>
      </c>
    </row>
    <row r="26" spans="2:11" x14ac:dyDescent="0.25">
      <c r="B26" s="8" t="s">
        <v>6</v>
      </c>
      <c r="C26" s="85">
        <v>3.2754629629629631E-3</v>
      </c>
      <c r="D26" s="85"/>
      <c r="E26" s="85">
        <v>6.2962962962962964E-3</v>
      </c>
      <c r="F26" s="85"/>
      <c r="G26" s="85"/>
      <c r="H26" s="85"/>
      <c r="I26" s="85"/>
      <c r="J26" s="85"/>
      <c r="K26" s="87">
        <f t="shared" si="0"/>
        <v>9.571759259259259E-3</v>
      </c>
    </row>
    <row r="27" spans="2:11" x14ac:dyDescent="0.25">
      <c r="B27" s="8" t="s">
        <v>103</v>
      </c>
      <c r="C27" s="85"/>
      <c r="D27" s="85"/>
      <c r="E27" s="85"/>
      <c r="F27" s="85"/>
      <c r="G27" s="85"/>
      <c r="H27" s="85"/>
      <c r="I27" s="85"/>
      <c r="J27" s="85"/>
      <c r="K27" s="87"/>
    </row>
    <row r="28" spans="2:11" x14ac:dyDescent="0.25">
      <c r="B28" s="8" t="s">
        <v>17</v>
      </c>
      <c r="C28" s="85"/>
      <c r="D28" s="85"/>
      <c r="E28" s="85">
        <v>5.4629629629629629E-3</v>
      </c>
      <c r="F28" s="85"/>
      <c r="G28" s="85">
        <v>2.2569444444444447E-3</v>
      </c>
      <c r="H28" s="85"/>
      <c r="I28" s="85"/>
      <c r="J28" s="85"/>
      <c r="K28" s="87">
        <f t="shared" si="0"/>
        <v>7.719907407407408E-3</v>
      </c>
    </row>
    <row r="29" spans="2:11" x14ac:dyDescent="0.25">
      <c r="B29" s="53"/>
      <c r="C29" s="89"/>
      <c r="D29" s="89"/>
      <c r="E29" s="90"/>
      <c r="F29" s="90"/>
      <c r="G29" s="89"/>
      <c r="H29" s="89"/>
      <c r="I29" s="89"/>
      <c r="J29" s="89"/>
      <c r="K29" s="87"/>
    </row>
    <row r="30" spans="2:11" x14ac:dyDescent="0.25">
      <c r="B30" s="53" t="s">
        <v>29</v>
      </c>
      <c r="C30" s="91">
        <f>SUM(C7:C28)</f>
        <v>0.56526620370370384</v>
      </c>
      <c r="D30" s="91">
        <f t="shared" ref="D30:J30" si="1">SUM(D7:D28)</f>
        <v>0.84641203703703705</v>
      </c>
      <c r="E30" s="91">
        <f t="shared" si="1"/>
        <v>0.44064814814814812</v>
      </c>
      <c r="F30" s="91">
        <f t="shared" si="1"/>
        <v>0.24987268518518513</v>
      </c>
      <c r="G30" s="91">
        <f t="shared" si="1"/>
        <v>0.54204861111111102</v>
      </c>
      <c r="H30" s="91">
        <f t="shared" si="1"/>
        <v>6.7418981481481483E-2</v>
      </c>
      <c r="I30" s="91">
        <f t="shared" si="1"/>
        <v>0.40923611111111102</v>
      </c>
      <c r="J30" s="91">
        <f t="shared" si="1"/>
        <v>6.5972222222222222E-3</v>
      </c>
      <c r="K30" s="92">
        <f>SUM(K7:K28)</f>
        <v>3.1274999999999999</v>
      </c>
    </row>
    <row r="31" spans="2:11" x14ac:dyDescent="0.25">
      <c r="B31" s="53"/>
      <c r="C31" s="56"/>
      <c r="D31" s="56"/>
      <c r="E31" s="56"/>
      <c r="F31" s="56"/>
      <c r="G31" s="56"/>
      <c r="H31" s="56"/>
      <c r="I31" s="56"/>
      <c r="J31" s="52"/>
      <c r="K31" s="83"/>
    </row>
    <row r="32" spans="2:11" ht="66" customHeight="1" thickBot="1" x14ac:dyDescent="0.3">
      <c r="B32" s="219" t="s">
        <v>83</v>
      </c>
      <c r="C32" s="220"/>
      <c r="D32" s="220"/>
      <c r="E32" s="220"/>
      <c r="F32" s="220"/>
      <c r="G32" s="220"/>
      <c r="H32" s="220"/>
      <c r="I32" s="220"/>
      <c r="J32" s="220"/>
      <c r="K32" s="221"/>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35</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1" t="s">
        <v>36</v>
      </c>
      <c r="D5" s="159"/>
      <c r="E5" s="165" t="s">
        <v>37</v>
      </c>
      <c r="F5" s="165"/>
      <c r="G5" s="159" t="s">
        <v>38</v>
      </c>
      <c r="H5" s="160"/>
    </row>
    <row r="6" spans="2:8" s="1" customFormat="1" x14ac:dyDescent="0.25">
      <c r="B6" s="3" t="s">
        <v>23</v>
      </c>
      <c r="C6" s="5" t="s">
        <v>24</v>
      </c>
      <c r="D6" s="5" t="s">
        <v>25</v>
      </c>
      <c r="E6" s="5" t="s">
        <v>24</v>
      </c>
      <c r="F6" s="5" t="s">
        <v>25</v>
      </c>
      <c r="G6" s="5" t="s">
        <v>24</v>
      </c>
      <c r="H6" s="7" t="s">
        <v>25</v>
      </c>
    </row>
    <row r="7" spans="2:8" s="1" customFormat="1" x14ac:dyDescent="0.25">
      <c r="B7" s="8" t="s">
        <v>10</v>
      </c>
      <c r="C7" s="99">
        <v>3.2638888888888891E-2</v>
      </c>
      <c r="D7" s="97">
        <f>C7/$C$30</f>
        <v>1.6580725200938392E-2</v>
      </c>
      <c r="E7" s="99">
        <v>2.1412037037037038E-3</v>
      </c>
      <c r="F7" s="97">
        <f t="shared" ref="F7:F28" si="0">E7/$E$30</f>
        <v>6.5493680744857837E-3</v>
      </c>
      <c r="G7" s="99">
        <f>C7+E7</f>
        <v>3.4780092592592592E-2</v>
      </c>
      <c r="H7" s="98">
        <f>G7/$G$30</f>
        <v>1.5151973538250534E-2</v>
      </c>
    </row>
    <row r="8" spans="2:8" s="1" customFormat="1" x14ac:dyDescent="0.25">
      <c r="B8" s="8" t="s">
        <v>13</v>
      </c>
      <c r="C8" s="99">
        <v>5.3402777777777792E-2</v>
      </c>
      <c r="D8" s="97">
        <f t="shared" ref="D8:D28" si="1">C8/$C$30</f>
        <v>2.7128888679833249E-2</v>
      </c>
      <c r="E8" s="99">
        <v>1.0069444444444444E-3</v>
      </c>
      <c r="F8" s="97">
        <f t="shared" si="0"/>
        <v>3.079973094487909E-3</v>
      </c>
      <c r="G8" s="99">
        <f t="shared" ref="G8:G28" si="2">C8+E8</f>
        <v>5.4409722222222234E-2</v>
      </c>
      <c r="H8" s="98">
        <f t="shared" ref="H8:H28" si="3">G8/$G$30</f>
        <v>2.3703636473649176E-2</v>
      </c>
    </row>
    <row r="9" spans="2:8" s="1" customFormat="1" x14ac:dyDescent="0.25">
      <c r="B9" s="8" t="s">
        <v>0</v>
      </c>
      <c r="C9" s="99">
        <v>0.23151620370370377</v>
      </c>
      <c r="D9" s="97">
        <f t="shared" si="1"/>
        <v>0.11761143482069884</v>
      </c>
      <c r="E9" s="99">
        <v>8.05671296296296E-2</v>
      </c>
      <c r="F9" s="97">
        <f t="shared" si="0"/>
        <v>0.24643324954862444</v>
      </c>
      <c r="G9" s="99">
        <f t="shared" si="2"/>
        <v>0.31208333333333338</v>
      </c>
      <c r="H9" s="98">
        <f t="shared" si="3"/>
        <v>0.13595933926302411</v>
      </c>
    </row>
    <row r="10" spans="2:8" s="1" customFormat="1" x14ac:dyDescent="0.25">
      <c r="B10" s="8" t="s">
        <v>8</v>
      </c>
      <c r="C10" s="99">
        <v>5.4456018518518542E-2</v>
      </c>
      <c r="D10" s="97">
        <f t="shared" si="1"/>
        <v>2.7663940450501832E-2</v>
      </c>
      <c r="E10" s="99">
        <v>5.4629629629629629E-3</v>
      </c>
      <c r="F10" s="97">
        <f t="shared" si="0"/>
        <v>1.6709739087336702E-2</v>
      </c>
      <c r="G10" s="99">
        <f t="shared" si="2"/>
        <v>5.9918981481481504E-2</v>
      </c>
      <c r="H10" s="98">
        <f t="shared" si="3"/>
        <v>2.6103749420140779E-2</v>
      </c>
    </row>
    <row r="11" spans="2:8" s="1" customFormat="1" x14ac:dyDescent="0.25">
      <c r="B11" s="8" t="s">
        <v>26</v>
      </c>
      <c r="C11" s="99">
        <v>1.6087962962962963E-3</v>
      </c>
      <c r="D11" s="97">
        <f t="shared" si="1"/>
        <v>8.17276880471786E-4</v>
      </c>
      <c r="E11" s="99">
        <v>2.1643518518518513E-3</v>
      </c>
      <c r="F11" s="97">
        <f t="shared" si="0"/>
        <v>6.6201720536694124E-3</v>
      </c>
      <c r="G11" s="99">
        <f t="shared" si="2"/>
        <v>3.7731481481481479E-3</v>
      </c>
      <c r="H11" s="98">
        <f t="shared" si="3"/>
        <v>1.6437748331013888E-3</v>
      </c>
    </row>
    <row r="12" spans="2:8" s="1" customFormat="1" x14ac:dyDescent="0.25">
      <c r="B12" s="8" t="s">
        <v>3</v>
      </c>
      <c r="C12" s="99">
        <v>0.17605324074074086</v>
      </c>
      <c r="D12" s="97">
        <f t="shared" si="1"/>
        <v>8.9435961358678734E-2</v>
      </c>
      <c r="E12" s="99">
        <v>5.0914351851851926E-2</v>
      </c>
      <c r="F12" s="97">
        <f t="shared" si="0"/>
        <v>0.1557333522143946</v>
      </c>
      <c r="G12" s="99">
        <f t="shared" si="2"/>
        <v>0.22696759259259278</v>
      </c>
      <c r="H12" s="98">
        <f t="shared" si="3"/>
        <v>9.8878602690546824E-2</v>
      </c>
    </row>
    <row r="13" spans="2:8" s="1" customFormat="1" x14ac:dyDescent="0.25">
      <c r="B13" s="8" t="s">
        <v>7</v>
      </c>
      <c r="C13" s="99">
        <v>2.5706018518518513E-2</v>
      </c>
      <c r="D13" s="97">
        <f t="shared" si="1"/>
        <v>1.3058791018185873E-2</v>
      </c>
      <c r="E13" s="99">
        <v>1.9236111111111107E-2</v>
      </c>
      <c r="F13" s="97">
        <f t="shared" si="0"/>
        <v>5.8838106701596594E-2</v>
      </c>
      <c r="G13" s="99">
        <f t="shared" si="2"/>
        <v>4.4942129629629624E-2</v>
      </c>
      <c r="H13" s="98">
        <f t="shared" si="3"/>
        <v>1.9579072628627892E-2</v>
      </c>
    </row>
    <row r="14" spans="2:8" s="1" customFormat="1" x14ac:dyDescent="0.25">
      <c r="B14" s="8" t="s">
        <v>2</v>
      </c>
      <c r="C14" s="99">
        <v>5.9247685185185174E-2</v>
      </c>
      <c r="D14" s="97">
        <f t="shared" si="1"/>
        <v>3.0098132022554472E-2</v>
      </c>
      <c r="E14" s="99">
        <v>2.5567129629629617E-2</v>
      </c>
      <c r="F14" s="97">
        <f t="shared" si="0"/>
        <v>7.8202995008319398E-2</v>
      </c>
      <c r="G14" s="99">
        <f t="shared" si="2"/>
        <v>8.4814814814814787E-2</v>
      </c>
      <c r="H14" s="98">
        <f t="shared" si="3"/>
        <v>3.6949637966156364E-2</v>
      </c>
    </row>
    <row r="15" spans="2:8" s="1" customFormat="1" x14ac:dyDescent="0.25">
      <c r="B15" s="8" t="s">
        <v>9</v>
      </c>
      <c r="C15" s="99">
        <v>3.1481481481481464E-2</v>
      </c>
      <c r="D15" s="97">
        <f t="shared" si="1"/>
        <v>1.5992756222181704E-2</v>
      </c>
      <c r="E15" s="99">
        <v>1.8865740740740742E-3</v>
      </c>
      <c r="F15" s="97">
        <f t="shared" si="0"/>
        <v>5.7705243034658531E-3</v>
      </c>
      <c r="G15" s="99">
        <f t="shared" si="2"/>
        <v>3.336805555555554E-2</v>
      </c>
      <c r="H15" s="98">
        <f t="shared" si="3"/>
        <v>1.4536818539359822E-2</v>
      </c>
    </row>
    <row r="16" spans="2:8" s="1" customFormat="1" x14ac:dyDescent="0.25">
      <c r="B16" s="8" t="s">
        <v>1</v>
      </c>
      <c r="C16" s="99">
        <v>4.2939814814814861E-2</v>
      </c>
      <c r="D16" s="97">
        <f t="shared" si="1"/>
        <v>2.1813649111872873E-2</v>
      </c>
      <c r="E16" s="99">
        <v>2.5891203703703708E-2</v>
      </c>
      <c r="F16" s="97">
        <f t="shared" si="0"/>
        <v>7.9194250716890277E-2</v>
      </c>
      <c r="G16" s="99">
        <f t="shared" si="2"/>
        <v>6.8831018518518569E-2</v>
      </c>
      <c r="H16" s="98">
        <f t="shared" si="3"/>
        <v>2.99862850688772E-2</v>
      </c>
    </row>
    <row r="17" spans="2:8" s="1" customFormat="1" x14ac:dyDescent="0.25">
      <c r="B17" s="8" t="s">
        <v>27</v>
      </c>
      <c r="C17" s="99">
        <v>1.5405092592592588E-2</v>
      </c>
      <c r="D17" s="97">
        <f t="shared" si="1"/>
        <v>7.8258671072514163E-3</v>
      </c>
      <c r="E17" s="99">
        <v>6.851851851851852E-3</v>
      </c>
      <c r="F17" s="97">
        <f t="shared" si="0"/>
        <v>2.0957977838354507E-2</v>
      </c>
      <c r="G17" s="99">
        <f t="shared" si="2"/>
        <v>2.225694444444444E-2</v>
      </c>
      <c r="H17" s="98">
        <f t="shared" si="3"/>
        <v>9.6962546136624868E-3</v>
      </c>
    </row>
    <row r="18" spans="2:8" s="1" customFormat="1" x14ac:dyDescent="0.25">
      <c r="B18" s="8" t="s">
        <v>16</v>
      </c>
      <c r="C18" s="99">
        <v>5.8310185185185222E-2</v>
      </c>
      <c r="D18" s="97">
        <f t="shared" si="1"/>
        <v>2.9621877149761586E-2</v>
      </c>
      <c r="E18" s="99">
        <v>3.7037037037037035E-4</v>
      </c>
      <c r="F18" s="97">
        <f t="shared" si="0"/>
        <v>1.1328636669380814E-3</v>
      </c>
      <c r="G18" s="99">
        <f t="shared" si="2"/>
        <v>5.868055555555559E-2</v>
      </c>
      <c r="H18" s="98">
        <f t="shared" si="3"/>
        <v>2.5564228232589102E-2</v>
      </c>
    </row>
    <row r="19" spans="2:8" s="1" customFormat="1" x14ac:dyDescent="0.25">
      <c r="B19" s="8" t="s">
        <v>4</v>
      </c>
      <c r="C19" s="99">
        <v>0.25387731481481457</v>
      </c>
      <c r="D19" s="97">
        <f t="shared" si="1"/>
        <v>0.12897099549027777</v>
      </c>
      <c r="E19" s="99">
        <v>8.2638888888888883E-3</v>
      </c>
      <c r="F19" s="97">
        <f t="shared" si="0"/>
        <v>2.5277020568555943E-2</v>
      </c>
      <c r="G19" s="99">
        <f t="shared" si="2"/>
        <v>0.26214120370370347</v>
      </c>
      <c r="H19" s="98">
        <f t="shared" si="3"/>
        <v>0.1142020128678323</v>
      </c>
    </row>
    <row r="20" spans="2:8" s="1" customFormat="1" x14ac:dyDescent="0.25">
      <c r="B20" s="8" t="s">
        <v>14</v>
      </c>
      <c r="C20" s="99">
        <v>3.4976851851851828E-2</v>
      </c>
      <c r="D20" s="97">
        <f t="shared" si="1"/>
        <v>1.7768422538026876E-2</v>
      </c>
      <c r="E20" s="99">
        <v>2.1261574074074086E-2</v>
      </c>
      <c r="F20" s="97">
        <f t="shared" si="0"/>
        <v>6.5033454880164279E-2</v>
      </c>
      <c r="G20" s="99">
        <f t="shared" si="2"/>
        <v>5.6238425925925914E-2</v>
      </c>
      <c r="H20" s="98">
        <f t="shared" si="3"/>
        <v>2.4500312619753519E-2</v>
      </c>
    </row>
    <row r="21" spans="2:8" s="1" customFormat="1" x14ac:dyDescent="0.25">
      <c r="B21" s="8" t="s">
        <v>11</v>
      </c>
      <c r="C21" s="99">
        <v>2.7430555555555566E-2</v>
      </c>
      <c r="D21" s="97">
        <f t="shared" si="1"/>
        <v>1.3934864796533334E-2</v>
      </c>
      <c r="E21" s="99">
        <v>3.2395833333333339E-2</v>
      </c>
      <c r="F21" s="97">
        <f t="shared" si="0"/>
        <v>9.9090168867490336E-2</v>
      </c>
      <c r="G21" s="99">
        <f t="shared" si="2"/>
        <v>5.9826388888888901E-2</v>
      </c>
      <c r="H21" s="98">
        <f t="shared" si="3"/>
        <v>2.6063411387426631E-2</v>
      </c>
    </row>
    <row r="22" spans="2:8" s="1" customFormat="1" x14ac:dyDescent="0.25">
      <c r="B22" s="8" t="s">
        <v>15</v>
      </c>
      <c r="C22" s="99">
        <v>6.1921296296296308E-3</v>
      </c>
      <c r="D22" s="97">
        <f t="shared" si="1"/>
        <v>3.1456340363482417E-3</v>
      </c>
      <c r="E22" s="99">
        <v>2.1643518518518518E-3</v>
      </c>
      <c r="F22" s="97">
        <f t="shared" si="0"/>
        <v>6.6201720536694132E-3</v>
      </c>
      <c r="G22" s="99">
        <f t="shared" si="2"/>
        <v>8.3564814814814821E-3</v>
      </c>
      <c r="H22" s="98">
        <f t="shared" si="3"/>
        <v>3.6405074524515427E-3</v>
      </c>
    </row>
    <row r="23" spans="2:8" s="1" customFormat="1" x14ac:dyDescent="0.25">
      <c r="B23" s="8" t="s">
        <v>92</v>
      </c>
      <c r="C23" s="99">
        <v>3.6192129629629616E-2</v>
      </c>
      <c r="D23" s="97">
        <f t="shared" si="1"/>
        <v>1.8385789965721395E-2</v>
      </c>
      <c r="E23" s="99">
        <v>2.3680555555555562E-2</v>
      </c>
      <c r="F23" s="97">
        <f t="shared" si="0"/>
        <v>7.2432470704853605E-2</v>
      </c>
      <c r="G23" s="99">
        <f t="shared" si="2"/>
        <v>5.9872685185185182E-2</v>
      </c>
      <c r="H23" s="98">
        <f t="shared" si="3"/>
        <v>2.6083580403783696E-2</v>
      </c>
    </row>
    <row r="24" spans="2:8" s="1" customFormat="1" x14ac:dyDescent="0.25">
      <c r="B24" s="8" t="s">
        <v>12</v>
      </c>
      <c r="C24" s="99">
        <v>1.8206018518518524E-2</v>
      </c>
      <c r="D24" s="97">
        <f t="shared" si="1"/>
        <v>9.2487520358425883E-3</v>
      </c>
      <c r="E24" s="99">
        <v>4.6875000000000016E-3</v>
      </c>
      <c r="F24" s="97">
        <f t="shared" si="0"/>
        <v>1.4337805784685098E-2</v>
      </c>
      <c r="G24" s="99">
        <f t="shared" si="2"/>
        <v>2.2893518518518525E-2</v>
      </c>
      <c r="H24" s="98">
        <f t="shared" si="3"/>
        <v>9.9735785885722347E-3</v>
      </c>
    </row>
    <row r="25" spans="2:8" s="1" customFormat="1" x14ac:dyDescent="0.25">
      <c r="B25" s="8" t="s">
        <v>5</v>
      </c>
      <c r="C25" s="99">
        <v>3.7708333333333378E-2</v>
      </c>
      <c r="D25" s="97">
        <f t="shared" si="1"/>
        <v>1.9156029327892676E-2</v>
      </c>
      <c r="E25" s="99">
        <v>5.3240740740740744E-4</v>
      </c>
      <c r="F25" s="97">
        <f t="shared" si="0"/>
        <v>1.6284915212234922E-3</v>
      </c>
      <c r="G25" s="99">
        <f t="shared" si="2"/>
        <v>3.8240740740740783E-2</v>
      </c>
      <c r="H25" s="98">
        <f t="shared" si="3"/>
        <v>1.6659607510941702E-2</v>
      </c>
    </row>
    <row r="26" spans="2:8" s="1" customFormat="1" x14ac:dyDescent="0.25">
      <c r="B26" s="8" t="s">
        <v>6</v>
      </c>
      <c r="C26" s="99">
        <v>0.38723379629629689</v>
      </c>
      <c r="D26" s="97">
        <f t="shared" si="1"/>
        <v>0.19671678122262293</v>
      </c>
      <c r="E26" s="99">
        <v>3.6111111111111114E-3</v>
      </c>
      <c r="F26" s="97">
        <f t="shared" si="0"/>
        <v>1.1045420752646294E-2</v>
      </c>
      <c r="G26" s="99">
        <f t="shared" si="2"/>
        <v>0.39084490740740802</v>
      </c>
      <c r="H26" s="98">
        <f t="shared" si="3"/>
        <v>0.17027187834049354</v>
      </c>
    </row>
    <row r="27" spans="2:8" s="1" customFormat="1" x14ac:dyDescent="0.25">
      <c r="B27" s="8" t="s">
        <v>103</v>
      </c>
      <c r="C27" s="99">
        <v>0.38350694444444466</v>
      </c>
      <c r="D27" s="97">
        <f t="shared" si="1"/>
        <v>0.19482352111102622</v>
      </c>
      <c r="E27" s="99">
        <v>2.4768518518518516E-3</v>
      </c>
      <c r="F27" s="97">
        <f t="shared" si="0"/>
        <v>7.5760257726484193E-3</v>
      </c>
      <c r="G27" s="99">
        <f t="shared" si="2"/>
        <v>0.38598379629629653</v>
      </c>
      <c r="H27" s="98">
        <f t="shared" si="3"/>
        <v>0.16815413162300077</v>
      </c>
    </row>
    <row r="28" spans="2:8" s="1" customFormat="1" x14ac:dyDescent="0.25">
      <c r="B28" s="36" t="s">
        <v>17</v>
      </c>
      <c r="C28" s="109">
        <v>3.9351851851851852E-4</v>
      </c>
      <c r="D28" s="97">
        <f t="shared" si="1"/>
        <v>1.9990945277727139E-4</v>
      </c>
      <c r="E28" s="109">
        <v>5.7986111111111103E-3</v>
      </c>
      <c r="F28" s="97">
        <f t="shared" si="0"/>
        <v>1.7736396785499337E-2</v>
      </c>
      <c r="G28" s="99">
        <f t="shared" si="2"/>
        <v>6.192129629629629E-3</v>
      </c>
      <c r="H28" s="98">
        <f t="shared" si="3"/>
        <v>2.6976059377584144E-3</v>
      </c>
    </row>
    <row r="29" spans="2:8" s="1" customFormat="1" x14ac:dyDescent="0.25">
      <c r="B29" s="8"/>
      <c r="C29" s="100"/>
      <c r="D29" s="111"/>
      <c r="E29" s="100"/>
      <c r="F29" s="100"/>
      <c r="G29" s="100"/>
      <c r="H29" s="101"/>
    </row>
    <row r="30" spans="2:8" s="1" customFormat="1" x14ac:dyDescent="0.25">
      <c r="B30" s="37" t="s">
        <v>29</v>
      </c>
      <c r="C30" s="112">
        <f>SUM(C7:C28)</f>
        <v>1.9684837962962971</v>
      </c>
      <c r="D30" s="113">
        <f t="shared" ref="D30:H30" si="4">SUM(D7:D28)</f>
        <v>1.0000000000000002</v>
      </c>
      <c r="E30" s="112">
        <f>SUM(E7:E28)</f>
        <v>0.3269328703703705</v>
      </c>
      <c r="F30" s="113">
        <f>SUM(F7:F28)</f>
        <v>0.99999999999999967</v>
      </c>
      <c r="G30" s="112">
        <f t="shared" si="4"/>
        <v>2.2954166666666675</v>
      </c>
      <c r="H30" s="114">
        <f t="shared" si="4"/>
        <v>1</v>
      </c>
    </row>
    <row r="31" spans="2:8" s="1" customFormat="1" ht="66" customHeight="1" thickBot="1" x14ac:dyDescent="0.3">
      <c r="B31" s="152" t="s">
        <v>39</v>
      </c>
      <c r="C31" s="153"/>
      <c r="D31" s="153"/>
      <c r="E31" s="153"/>
      <c r="F31" s="153"/>
      <c r="G31" s="153"/>
      <c r="H31" s="154"/>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105</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v>5.9143518518518512E-3</v>
      </c>
      <c r="E9" s="85"/>
      <c r="F9" s="85"/>
      <c r="G9" s="85">
        <v>3.3449074074074076E-3</v>
      </c>
      <c r="H9" s="85"/>
      <c r="I9" s="85"/>
      <c r="J9" s="85"/>
      <c r="K9" s="87">
        <f>J9+I9+H9+G9+F9+E9+D9+C9</f>
        <v>9.2592592592592587E-3</v>
      </c>
    </row>
    <row r="10" spans="2:11" x14ac:dyDescent="0.25">
      <c r="B10" s="8" t="s">
        <v>8</v>
      </c>
      <c r="C10" s="85"/>
      <c r="D10" s="85">
        <v>8.2754629629629636E-3</v>
      </c>
      <c r="E10" s="85"/>
      <c r="F10" s="85"/>
      <c r="G10" s="85">
        <v>1.4386574074074072E-2</v>
      </c>
      <c r="H10" s="85"/>
      <c r="I10" s="85"/>
      <c r="J10" s="85"/>
      <c r="K10" s="87">
        <f t="shared" ref="K10:K20" si="0">J10+I10+H10+G10+F10+E10+D10+C10</f>
        <v>2.2662037037037036E-2</v>
      </c>
    </row>
    <row r="11" spans="2:11" x14ac:dyDescent="0.25">
      <c r="B11" s="8" t="s">
        <v>26</v>
      </c>
      <c r="C11" s="85"/>
      <c r="D11" s="85"/>
      <c r="E11" s="85"/>
      <c r="F11" s="85"/>
      <c r="G11" s="85"/>
      <c r="H11" s="85"/>
      <c r="I11" s="85"/>
      <c r="J11" s="85"/>
      <c r="K11" s="87"/>
    </row>
    <row r="12" spans="2:11" x14ac:dyDescent="0.25">
      <c r="B12" s="8" t="s">
        <v>3</v>
      </c>
      <c r="C12" s="85"/>
      <c r="D12" s="85"/>
      <c r="E12" s="85"/>
      <c r="F12" s="85"/>
      <c r="G12" s="85">
        <v>3.2754629629629627E-3</v>
      </c>
      <c r="H12" s="85"/>
      <c r="I12" s="85"/>
      <c r="J12" s="85"/>
      <c r="K12" s="87">
        <f t="shared" si="0"/>
        <v>3.2754629629629627E-3</v>
      </c>
    </row>
    <row r="13" spans="2:11" x14ac:dyDescent="0.25">
      <c r="B13" s="8" t="s">
        <v>7</v>
      </c>
      <c r="C13" s="85"/>
      <c r="D13" s="85"/>
      <c r="E13" s="85">
        <v>5.9953703703703705E-3</v>
      </c>
      <c r="F13" s="85"/>
      <c r="G13" s="85">
        <v>1.2581018518518519E-2</v>
      </c>
      <c r="H13" s="85"/>
      <c r="I13" s="85"/>
      <c r="J13" s="85"/>
      <c r="K13" s="87">
        <f t="shared" si="0"/>
        <v>1.8576388888888889E-2</v>
      </c>
    </row>
    <row r="14" spans="2:11" x14ac:dyDescent="0.25">
      <c r="B14" s="8" t="s">
        <v>2</v>
      </c>
      <c r="C14" s="85"/>
      <c r="D14" s="85"/>
      <c r="E14" s="85"/>
      <c r="F14" s="85"/>
      <c r="G14" s="85"/>
      <c r="H14" s="85"/>
      <c r="I14" s="85"/>
      <c r="J14" s="85"/>
      <c r="K14" s="87"/>
    </row>
    <row r="15" spans="2:11" x14ac:dyDescent="0.25">
      <c r="B15" s="8" t="s">
        <v>9</v>
      </c>
      <c r="C15" s="85">
        <v>2.6620370370370374E-3</v>
      </c>
      <c r="D15" s="85"/>
      <c r="E15" s="85"/>
      <c r="F15" s="85"/>
      <c r="G15" s="85">
        <v>4.9074074074074072E-3</v>
      </c>
      <c r="H15" s="85"/>
      <c r="I15" s="85"/>
      <c r="J15" s="85"/>
      <c r="K15" s="87">
        <f t="shared" si="0"/>
        <v>7.5694444444444446E-3</v>
      </c>
    </row>
    <row r="16" spans="2:11" x14ac:dyDescent="0.25">
      <c r="B16" s="8" t="s">
        <v>1</v>
      </c>
      <c r="C16" s="85">
        <v>2.5115740740740741E-3</v>
      </c>
      <c r="D16" s="85"/>
      <c r="E16" s="85"/>
      <c r="F16" s="85"/>
      <c r="G16" s="85">
        <v>1.8055555555555557E-3</v>
      </c>
      <c r="H16" s="85"/>
      <c r="I16" s="85"/>
      <c r="J16" s="85"/>
      <c r="K16" s="87">
        <f t="shared" si="0"/>
        <v>4.31712962962963E-3</v>
      </c>
    </row>
    <row r="17" spans="2:11" x14ac:dyDescent="0.25">
      <c r="B17" s="8" t="s">
        <v>27</v>
      </c>
      <c r="C17" s="85">
        <v>2.8587962962962963E-3</v>
      </c>
      <c r="D17" s="85"/>
      <c r="E17" s="85"/>
      <c r="F17" s="85"/>
      <c r="G17" s="85">
        <v>4.8379629629629632E-3</v>
      </c>
      <c r="H17" s="85"/>
      <c r="I17" s="85"/>
      <c r="J17" s="85"/>
      <c r="K17" s="87">
        <f t="shared" si="0"/>
        <v>7.6967592592592591E-3</v>
      </c>
    </row>
    <row r="18" spans="2:11" x14ac:dyDescent="0.25">
      <c r="B18" s="8" t="s">
        <v>16</v>
      </c>
      <c r="C18" s="85"/>
      <c r="D18" s="85">
        <v>2.2106481481481478E-3</v>
      </c>
      <c r="E18" s="85"/>
      <c r="F18" s="85"/>
      <c r="G18" s="85">
        <v>7.7314814814814815E-3</v>
      </c>
      <c r="H18" s="85"/>
      <c r="I18" s="85"/>
      <c r="J18" s="85"/>
      <c r="K18" s="87">
        <f t="shared" si="0"/>
        <v>9.9421296296296289E-3</v>
      </c>
    </row>
    <row r="19" spans="2:11" x14ac:dyDescent="0.25">
      <c r="B19" s="8" t="s">
        <v>4</v>
      </c>
      <c r="C19" s="85"/>
      <c r="D19" s="85"/>
      <c r="E19" s="85">
        <v>5.0115740740740745E-3</v>
      </c>
      <c r="F19" s="85"/>
      <c r="G19" s="85">
        <v>7.6851851851851838E-3</v>
      </c>
      <c r="H19" s="85"/>
      <c r="I19" s="85"/>
      <c r="J19" s="85"/>
      <c r="K19" s="87">
        <f t="shared" si="0"/>
        <v>1.2696759259259258E-2</v>
      </c>
    </row>
    <row r="20" spans="2:11" x14ac:dyDescent="0.25">
      <c r="B20" s="8" t="s">
        <v>14</v>
      </c>
      <c r="C20" s="85"/>
      <c r="D20" s="85"/>
      <c r="E20" s="85"/>
      <c r="F20" s="85"/>
      <c r="G20" s="85">
        <v>6.851851851851852E-3</v>
      </c>
      <c r="H20" s="85"/>
      <c r="I20" s="85"/>
      <c r="J20" s="85"/>
      <c r="K20" s="87">
        <f t="shared" si="0"/>
        <v>6.851851851851852E-3</v>
      </c>
    </row>
    <row r="21" spans="2:11" x14ac:dyDescent="0.25">
      <c r="B21" s="8" t="s">
        <v>11</v>
      </c>
      <c r="C21" s="85">
        <v>3.888888888888889E-2</v>
      </c>
      <c r="D21" s="85">
        <v>3.2349537037037038E-2</v>
      </c>
      <c r="E21" s="85">
        <v>9.7222222222222224E-3</v>
      </c>
      <c r="F21" s="85"/>
      <c r="G21" s="85">
        <v>3.9201388888888897E-2</v>
      </c>
      <c r="H21" s="85"/>
      <c r="I21" s="85"/>
      <c r="J21" s="85"/>
      <c r="K21" s="87">
        <f t="shared" ref="K21:K28" si="1">J21+I21+H21+G21+F21+E21+D21+C21</f>
        <v>0.12016203703703704</v>
      </c>
    </row>
    <row r="22" spans="2:11" x14ac:dyDescent="0.25">
      <c r="B22" s="8" t="s">
        <v>15</v>
      </c>
      <c r="C22" s="85">
        <v>5.6712962962962958E-3</v>
      </c>
      <c r="D22" s="85">
        <v>1.2256944444444445E-2</v>
      </c>
      <c r="E22" s="85"/>
      <c r="F22" s="85"/>
      <c r="G22" s="85">
        <v>3.0196759259259263E-2</v>
      </c>
      <c r="H22" s="85"/>
      <c r="I22" s="85"/>
      <c r="J22" s="85"/>
      <c r="K22" s="87">
        <f t="shared" si="1"/>
        <v>4.8125000000000001E-2</v>
      </c>
    </row>
    <row r="23" spans="2:11" x14ac:dyDescent="0.25">
      <c r="B23" s="8" t="s">
        <v>92</v>
      </c>
      <c r="C23" s="85">
        <v>1.9085648148148147E-2</v>
      </c>
      <c r="D23" s="85">
        <v>4.5162037037037042E-2</v>
      </c>
      <c r="E23" s="85"/>
      <c r="F23" s="85"/>
      <c r="G23" s="85">
        <v>9.0509259259259258E-3</v>
      </c>
      <c r="H23" s="85"/>
      <c r="I23" s="85"/>
      <c r="J23" s="85"/>
      <c r="K23" s="87">
        <f t="shared" si="1"/>
        <v>7.329861111111112E-2</v>
      </c>
    </row>
    <row r="24" spans="2:11" x14ac:dyDescent="0.25">
      <c r="B24" s="8" t="s">
        <v>12</v>
      </c>
      <c r="C24" s="85">
        <v>3.6458333333333336E-2</v>
      </c>
      <c r="D24" s="85">
        <v>5.7835648148148143E-2</v>
      </c>
      <c r="E24" s="85">
        <v>2.1759259259259258E-3</v>
      </c>
      <c r="F24" s="85"/>
      <c r="G24" s="85">
        <v>3.1261574074074067E-2</v>
      </c>
      <c r="H24" s="85"/>
      <c r="I24" s="85"/>
      <c r="J24" s="85"/>
      <c r="K24" s="87">
        <f t="shared" si="1"/>
        <v>0.12773148148148147</v>
      </c>
    </row>
    <row r="25" spans="2:11" x14ac:dyDescent="0.25">
      <c r="B25" s="8" t="s">
        <v>5</v>
      </c>
      <c r="C25" s="85">
        <v>2.3263888888888887E-3</v>
      </c>
      <c r="D25" s="85">
        <v>4.1678240740740731E-2</v>
      </c>
      <c r="E25" s="85">
        <v>5.3912037037037022E-2</v>
      </c>
      <c r="F25" s="85"/>
      <c r="G25" s="85">
        <v>6.9907407407407409E-3</v>
      </c>
      <c r="H25" s="85"/>
      <c r="I25" s="85"/>
      <c r="J25" s="85"/>
      <c r="K25" s="87">
        <f t="shared" si="1"/>
        <v>0.10490740740740739</v>
      </c>
    </row>
    <row r="26" spans="2:11" x14ac:dyDescent="0.25">
      <c r="B26" s="8" t="s">
        <v>6</v>
      </c>
      <c r="C26" s="85"/>
      <c r="D26" s="85">
        <v>2.0486111111111113E-3</v>
      </c>
      <c r="E26" s="85">
        <v>3.0787037037037037E-3</v>
      </c>
      <c r="F26" s="85"/>
      <c r="G26" s="85"/>
      <c r="H26" s="85"/>
      <c r="I26" s="85"/>
      <c r="J26" s="85"/>
      <c r="K26" s="87">
        <f t="shared" si="1"/>
        <v>5.1273148148148154E-3</v>
      </c>
    </row>
    <row r="27" spans="2:11" x14ac:dyDescent="0.25">
      <c r="B27" s="8" t="s">
        <v>103</v>
      </c>
      <c r="C27" s="85"/>
      <c r="D27" s="85"/>
      <c r="E27" s="85"/>
      <c r="F27" s="85"/>
      <c r="G27" s="85">
        <v>2.3726851851851851E-3</v>
      </c>
      <c r="H27" s="85"/>
      <c r="I27" s="85"/>
      <c r="J27" s="85"/>
      <c r="K27" s="87">
        <f t="shared" si="1"/>
        <v>2.3726851851851851E-3</v>
      </c>
    </row>
    <row r="28" spans="2:11" x14ac:dyDescent="0.25">
      <c r="B28" s="8" t="s">
        <v>17</v>
      </c>
      <c r="C28" s="85"/>
      <c r="D28" s="85"/>
      <c r="E28" s="85"/>
      <c r="F28" s="85"/>
      <c r="G28" s="85">
        <v>5.7407407407407416E-3</v>
      </c>
      <c r="H28" s="85"/>
      <c r="I28" s="85"/>
      <c r="J28" s="85"/>
      <c r="K28" s="87">
        <f t="shared" si="1"/>
        <v>5.7407407407407416E-3</v>
      </c>
    </row>
    <row r="29" spans="2:11" x14ac:dyDescent="0.25">
      <c r="B29" s="53"/>
      <c r="C29" s="89"/>
      <c r="D29" s="89"/>
      <c r="E29" s="90"/>
      <c r="F29" s="90"/>
      <c r="G29" s="89"/>
      <c r="H29" s="89"/>
      <c r="I29" s="89"/>
      <c r="J29" s="89"/>
      <c r="K29" s="87"/>
    </row>
    <row r="30" spans="2:11" x14ac:dyDescent="0.25">
      <c r="B30" s="53" t="s">
        <v>29</v>
      </c>
      <c r="C30" s="91">
        <f t="shared" ref="C30:G30" si="2">SUM(C7:C28)</f>
        <v>0.11046296296296296</v>
      </c>
      <c r="D30" s="91">
        <f t="shared" si="2"/>
        <v>0.20773148148148146</v>
      </c>
      <c r="E30" s="91">
        <f t="shared" si="2"/>
        <v>7.9895833333333319E-2</v>
      </c>
      <c r="F30" s="91"/>
      <c r="G30" s="91">
        <f t="shared" si="2"/>
        <v>0.19222222222222221</v>
      </c>
      <c r="H30" s="91"/>
      <c r="I30" s="91"/>
      <c r="J30" s="91"/>
      <c r="K30" s="92">
        <f>SUM(K7:K28)</f>
        <v>0.59031250000000002</v>
      </c>
    </row>
    <row r="31" spans="2:11" x14ac:dyDescent="0.25">
      <c r="B31" s="150"/>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106</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1.724537037037037E-3</v>
      </c>
      <c r="E7" s="85"/>
      <c r="F7" s="85"/>
      <c r="G7" s="85"/>
      <c r="H7" s="85"/>
      <c r="I7" s="85"/>
      <c r="J7" s="85"/>
      <c r="K7" s="87">
        <f t="shared" ref="K7:K28" si="0">C7+D7+E7+F7+G7+H7+I7+J7</f>
        <v>1.724537037037037E-3</v>
      </c>
    </row>
    <row r="8" spans="2:11" x14ac:dyDescent="0.25">
      <c r="B8" s="8" t="s">
        <v>13</v>
      </c>
      <c r="C8" s="85"/>
      <c r="D8" s="85">
        <v>4.4444444444444444E-3</v>
      </c>
      <c r="E8" s="85"/>
      <c r="F8" s="85"/>
      <c r="G8" s="85"/>
      <c r="H8" s="85"/>
      <c r="I8" s="85"/>
      <c r="J8" s="85"/>
      <c r="K8" s="87">
        <f t="shared" si="0"/>
        <v>4.4444444444444444E-3</v>
      </c>
    </row>
    <row r="9" spans="2:11" x14ac:dyDescent="0.25">
      <c r="B9" s="8" t="s">
        <v>0</v>
      </c>
      <c r="C9" s="85"/>
      <c r="D9" s="85">
        <v>9.3981481481481485E-3</v>
      </c>
      <c r="E9" s="85"/>
      <c r="F9" s="85">
        <v>6.5393518518518517E-3</v>
      </c>
      <c r="G9" s="85"/>
      <c r="H9" s="85"/>
      <c r="I9" s="85"/>
      <c r="J9" s="85"/>
      <c r="K9" s="87">
        <f t="shared" si="0"/>
        <v>1.59375E-2</v>
      </c>
    </row>
    <row r="10" spans="2:11" x14ac:dyDescent="0.25">
      <c r="B10" s="8" t="s">
        <v>8</v>
      </c>
      <c r="C10" s="85"/>
      <c r="D10" s="85">
        <v>2.1319444444444443E-2</v>
      </c>
      <c r="E10" s="85"/>
      <c r="F10" s="85"/>
      <c r="G10" s="85"/>
      <c r="H10" s="85"/>
      <c r="I10" s="85"/>
      <c r="J10" s="85"/>
      <c r="K10" s="87">
        <f t="shared" si="0"/>
        <v>2.1319444444444443E-2</v>
      </c>
    </row>
    <row r="11" spans="2:11" x14ac:dyDescent="0.25">
      <c r="B11" s="8" t="s">
        <v>26</v>
      </c>
      <c r="C11" s="85"/>
      <c r="D11" s="85">
        <v>4.861111111111111E-4</v>
      </c>
      <c r="E11" s="85"/>
      <c r="F11" s="85"/>
      <c r="G11" s="85"/>
      <c r="H11" s="85"/>
      <c r="I11" s="85"/>
      <c r="J11" s="85"/>
      <c r="K11" s="87">
        <f t="shared" si="0"/>
        <v>4.861111111111111E-4</v>
      </c>
    </row>
    <row r="12" spans="2:11" x14ac:dyDescent="0.25">
      <c r="B12" s="8" t="s">
        <v>3</v>
      </c>
      <c r="C12" s="85"/>
      <c r="D12" s="85">
        <v>3.0833333333333331E-2</v>
      </c>
      <c r="E12" s="85"/>
      <c r="F12" s="85">
        <v>2.2916666666666669E-2</v>
      </c>
      <c r="G12" s="85"/>
      <c r="H12" s="85"/>
      <c r="I12" s="85"/>
      <c r="J12" s="85"/>
      <c r="K12" s="87">
        <f t="shared" si="0"/>
        <v>5.3749999999999999E-2</v>
      </c>
    </row>
    <row r="13" spans="2:11" x14ac:dyDescent="0.25">
      <c r="B13" s="8" t="s">
        <v>7</v>
      </c>
      <c r="C13" s="85"/>
      <c r="D13" s="85">
        <v>6.0416666666666665E-3</v>
      </c>
      <c r="E13" s="85">
        <v>1.9328703703703704E-3</v>
      </c>
      <c r="F13" s="85">
        <v>1.357638888888889E-2</v>
      </c>
      <c r="G13" s="85"/>
      <c r="H13" s="85"/>
      <c r="I13" s="85"/>
      <c r="J13" s="85"/>
      <c r="K13" s="87">
        <f t="shared" si="0"/>
        <v>2.1550925925925925E-2</v>
      </c>
    </row>
    <row r="14" spans="2:11" x14ac:dyDescent="0.25">
      <c r="B14" s="8" t="s">
        <v>2</v>
      </c>
      <c r="C14" s="85"/>
      <c r="D14" s="85">
        <v>2.2789351851851856E-2</v>
      </c>
      <c r="E14" s="85"/>
      <c r="F14" s="85"/>
      <c r="G14" s="85"/>
      <c r="H14" s="85"/>
      <c r="I14" s="85"/>
      <c r="J14" s="85"/>
      <c r="K14" s="87">
        <f t="shared" si="0"/>
        <v>2.2789351851851856E-2</v>
      </c>
    </row>
    <row r="15" spans="2:11" x14ac:dyDescent="0.25">
      <c r="B15" s="8" t="s">
        <v>9</v>
      </c>
      <c r="C15" s="85"/>
      <c r="D15" s="85">
        <v>4.8148148148148143E-3</v>
      </c>
      <c r="E15" s="85"/>
      <c r="F15" s="85"/>
      <c r="G15" s="85"/>
      <c r="H15" s="85"/>
      <c r="I15" s="85"/>
      <c r="J15" s="85"/>
      <c r="K15" s="87">
        <f t="shared" si="0"/>
        <v>4.8148148148148143E-3</v>
      </c>
    </row>
    <row r="16" spans="2:11" x14ac:dyDescent="0.25">
      <c r="B16" s="8" t="s">
        <v>1</v>
      </c>
      <c r="C16" s="85"/>
      <c r="D16" s="85">
        <v>9.2939814814814812E-3</v>
      </c>
      <c r="E16" s="85"/>
      <c r="F16" s="85">
        <v>4.9884259259259257E-3</v>
      </c>
      <c r="G16" s="85"/>
      <c r="H16" s="85"/>
      <c r="I16" s="85"/>
      <c r="J16" s="85"/>
      <c r="K16" s="87">
        <f t="shared" si="0"/>
        <v>1.4282407407407407E-2</v>
      </c>
    </row>
    <row r="17" spans="2:11" x14ac:dyDescent="0.25">
      <c r="B17" s="8" t="s">
        <v>27</v>
      </c>
      <c r="C17" s="85"/>
      <c r="D17" s="85">
        <v>3.6331018518518526E-2</v>
      </c>
      <c r="E17" s="85"/>
      <c r="F17" s="85">
        <v>1.5104166666666669E-2</v>
      </c>
      <c r="G17" s="85"/>
      <c r="H17" s="85"/>
      <c r="I17" s="85"/>
      <c r="J17" s="85"/>
      <c r="K17" s="87">
        <f t="shared" si="0"/>
        <v>5.1435185185185195E-2</v>
      </c>
    </row>
    <row r="18" spans="2:11" x14ac:dyDescent="0.25">
      <c r="B18" s="8" t="s">
        <v>16</v>
      </c>
      <c r="C18" s="85"/>
      <c r="D18" s="85"/>
      <c r="E18" s="85"/>
      <c r="F18" s="85"/>
      <c r="G18" s="85"/>
      <c r="H18" s="85"/>
      <c r="I18" s="85"/>
      <c r="J18" s="85"/>
      <c r="K18" s="87"/>
    </row>
    <row r="19" spans="2:11" x14ac:dyDescent="0.25">
      <c r="B19" s="8" t="s">
        <v>4</v>
      </c>
      <c r="C19" s="85"/>
      <c r="D19" s="85">
        <v>1.0393518518518519E-2</v>
      </c>
      <c r="E19" s="85"/>
      <c r="F19" s="85"/>
      <c r="G19" s="85"/>
      <c r="H19" s="85"/>
      <c r="I19" s="85"/>
      <c r="J19" s="85"/>
      <c r="K19" s="87">
        <f t="shared" si="0"/>
        <v>1.0393518518518519E-2</v>
      </c>
    </row>
    <row r="20" spans="2:11" x14ac:dyDescent="0.25">
      <c r="B20" s="8" t="s">
        <v>14</v>
      </c>
      <c r="C20" s="85"/>
      <c r="D20" s="85">
        <v>1.2893518518518519E-2</v>
      </c>
      <c r="E20" s="85"/>
      <c r="F20" s="85">
        <v>2.9282407407407408E-3</v>
      </c>
      <c r="G20" s="85"/>
      <c r="H20" s="85"/>
      <c r="I20" s="85"/>
      <c r="J20" s="85"/>
      <c r="K20" s="87">
        <f t="shared" si="0"/>
        <v>1.5821759259259261E-2</v>
      </c>
    </row>
    <row r="21" spans="2:11" x14ac:dyDescent="0.25">
      <c r="B21" s="8" t="s">
        <v>11</v>
      </c>
      <c r="C21" s="85"/>
      <c r="D21" s="85">
        <v>9.3796296296296322E-2</v>
      </c>
      <c r="E21" s="85"/>
      <c r="F21" s="85">
        <v>3.3715277777777775E-2</v>
      </c>
      <c r="G21" s="85"/>
      <c r="H21" s="85"/>
      <c r="I21" s="85"/>
      <c r="J21" s="85"/>
      <c r="K21" s="87">
        <f t="shared" si="0"/>
        <v>0.1275115740740741</v>
      </c>
    </row>
    <row r="22" spans="2:11" x14ac:dyDescent="0.25">
      <c r="B22" s="8" t="s">
        <v>15</v>
      </c>
      <c r="C22" s="85"/>
      <c r="D22" s="85">
        <v>6.0520833333333329E-2</v>
      </c>
      <c r="E22" s="85"/>
      <c r="F22" s="85">
        <v>3.6875000000000005E-2</v>
      </c>
      <c r="G22" s="85"/>
      <c r="H22" s="85"/>
      <c r="I22" s="85"/>
      <c r="J22" s="85"/>
      <c r="K22" s="87">
        <f t="shared" si="0"/>
        <v>9.7395833333333334E-2</v>
      </c>
    </row>
    <row r="23" spans="2:11" x14ac:dyDescent="0.25">
      <c r="B23" s="8" t="s">
        <v>92</v>
      </c>
      <c r="C23" s="85"/>
      <c r="D23" s="85">
        <v>0.17616898148148141</v>
      </c>
      <c r="E23" s="85"/>
      <c r="F23" s="85">
        <v>0.12234953703703705</v>
      </c>
      <c r="G23" s="85"/>
      <c r="H23" s="85"/>
      <c r="I23" s="85"/>
      <c r="J23" s="85"/>
      <c r="K23" s="87">
        <f t="shared" si="0"/>
        <v>0.29851851851851846</v>
      </c>
    </row>
    <row r="24" spans="2:11" x14ac:dyDescent="0.25">
      <c r="B24" s="8" t="s">
        <v>12</v>
      </c>
      <c r="C24" s="88"/>
      <c r="D24" s="85">
        <v>3.6921296296296299E-2</v>
      </c>
      <c r="E24" s="85"/>
      <c r="F24" s="85">
        <v>0.31695601851851846</v>
      </c>
      <c r="G24" s="85">
        <v>7.083333333333333E-3</v>
      </c>
      <c r="H24" s="85"/>
      <c r="I24" s="85"/>
      <c r="J24" s="85"/>
      <c r="K24" s="87">
        <f t="shared" si="0"/>
        <v>0.3609606481481481</v>
      </c>
    </row>
    <row r="25" spans="2:11" x14ac:dyDescent="0.25">
      <c r="B25" s="8" t="s">
        <v>5</v>
      </c>
      <c r="C25" s="43"/>
      <c r="D25" s="85">
        <v>4.2013888888888891E-3</v>
      </c>
      <c r="E25" s="85"/>
      <c r="F25" s="85"/>
      <c r="G25" s="85">
        <v>3.8541666666666668E-3</v>
      </c>
      <c r="H25" s="85"/>
      <c r="I25" s="85"/>
      <c r="J25" s="85"/>
      <c r="K25" s="87">
        <f t="shared" si="0"/>
        <v>8.0555555555555554E-3</v>
      </c>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v>2.2222222222222222E-3</v>
      </c>
      <c r="D28" s="85"/>
      <c r="E28" s="85"/>
      <c r="F28" s="85"/>
      <c r="G28" s="85"/>
      <c r="H28" s="85"/>
      <c r="I28" s="85"/>
      <c r="J28" s="85"/>
      <c r="K28" s="87">
        <f t="shared" si="0"/>
        <v>2.2222222222222222E-3</v>
      </c>
    </row>
    <row r="29" spans="2:11" x14ac:dyDescent="0.25">
      <c r="B29" s="8"/>
      <c r="C29" s="89"/>
      <c r="D29" s="89"/>
      <c r="E29" s="90"/>
      <c r="F29" s="89"/>
      <c r="G29" s="90"/>
      <c r="H29" s="90"/>
      <c r="I29" s="89"/>
      <c r="J29" s="89"/>
      <c r="K29" s="87"/>
    </row>
    <row r="30" spans="2:11" x14ac:dyDescent="0.25">
      <c r="B30" s="53" t="s">
        <v>29</v>
      </c>
      <c r="C30" s="91">
        <f t="shared" ref="C30:G30" si="1">SUM(C7:C28)</f>
        <v>2.2222222222222222E-3</v>
      </c>
      <c r="D30" s="91">
        <f t="shared" si="1"/>
        <v>0.54237268518518511</v>
      </c>
      <c r="E30" s="91">
        <f t="shared" si="1"/>
        <v>1.9328703703703704E-3</v>
      </c>
      <c r="F30" s="91">
        <f t="shared" si="1"/>
        <v>0.57594907407407403</v>
      </c>
      <c r="G30" s="91">
        <f t="shared" si="1"/>
        <v>1.0937499999999999E-2</v>
      </c>
      <c r="H30" s="91"/>
      <c r="I30" s="91"/>
      <c r="J30" s="91"/>
      <c r="K30" s="92">
        <f>SUM(K7:K28)</f>
        <v>1.1334143518518518</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107</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8.3449074074074085E-3</v>
      </c>
      <c r="E7" s="85">
        <v>4.5023148148148149E-3</v>
      </c>
      <c r="F7" s="85"/>
      <c r="G7" s="85"/>
      <c r="H7" s="85">
        <v>4.178240740740741E-3</v>
      </c>
      <c r="I7" s="85"/>
      <c r="J7" s="85"/>
      <c r="K7" s="87">
        <f t="shared" ref="K7:K28" si="0">SUM(C7:J7)</f>
        <v>1.7025462962962964E-2</v>
      </c>
    </row>
    <row r="8" spans="2:11" x14ac:dyDescent="0.25">
      <c r="B8" s="8" t="s">
        <v>13</v>
      </c>
      <c r="C8" s="85"/>
      <c r="D8" s="85"/>
      <c r="E8" s="85">
        <v>3.7384259259259263E-3</v>
      </c>
      <c r="F8" s="85"/>
      <c r="G8" s="85">
        <v>2.8935185185185189E-4</v>
      </c>
      <c r="H8" s="85">
        <v>2.3148148148148146E-4</v>
      </c>
      <c r="I8" s="85"/>
      <c r="J8" s="85"/>
      <c r="K8" s="87">
        <f t="shared" si="0"/>
        <v>4.2592592592592604E-3</v>
      </c>
    </row>
    <row r="9" spans="2:11" x14ac:dyDescent="0.25">
      <c r="B9" s="8" t="s">
        <v>0</v>
      </c>
      <c r="C9" s="85">
        <v>1.5069444444444444E-2</v>
      </c>
      <c r="D9" s="85">
        <v>4.1817129629629628E-2</v>
      </c>
      <c r="E9" s="85">
        <v>1.0381944444444444E-2</v>
      </c>
      <c r="F9" s="85"/>
      <c r="G9" s="85">
        <v>7.8703703703703705E-4</v>
      </c>
      <c r="H9" s="85">
        <v>1.087962962962963E-2</v>
      </c>
      <c r="I9" s="85"/>
      <c r="J9" s="85"/>
      <c r="K9" s="87">
        <f t="shared" si="0"/>
        <v>7.8935185185185178E-2</v>
      </c>
    </row>
    <row r="10" spans="2:11" x14ac:dyDescent="0.25">
      <c r="B10" s="8" t="s">
        <v>8</v>
      </c>
      <c r="C10" s="85"/>
      <c r="D10" s="85"/>
      <c r="E10" s="85">
        <v>5.1851851851851859E-3</v>
      </c>
      <c r="F10" s="85">
        <v>5.7638888888888896E-3</v>
      </c>
      <c r="G10" s="85"/>
      <c r="H10" s="85">
        <v>3.8194444444444443E-3</v>
      </c>
      <c r="I10" s="85"/>
      <c r="J10" s="85"/>
      <c r="K10" s="87">
        <f t="shared" si="0"/>
        <v>1.4768518518518521E-2</v>
      </c>
    </row>
    <row r="11" spans="2:11" x14ac:dyDescent="0.25">
      <c r="B11" s="8" t="s">
        <v>26</v>
      </c>
      <c r="C11" s="85">
        <v>3.0092592592592595E-4</v>
      </c>
      <c r="D11" s="85"/>
      <c r="E11" s="85">
        <v>4.6412037037037038E-3</v>
      </c>
      <c r="F11" s="85"/>
      <c r="G11" s="85"/>
      <c r="H11" s="85">
        <v>1.6203703703703703E-4</v>
      </c>
      <c r="I11" s="85"/>
      <c r="J11" s="85"/>
      <c r="K11" s="87">
        <f t="shared" si="0"/>
        <v>5.1041666666666666E-3</v>
      </c>
    </row>
    <row r="12" spans="2:11" x14ac:dyDescent="0.25">
      <c r="B12" s="8" t="s">
        <v>3</v>
      </c>
      <c r="C12" s="85">
        <v>3.6377314814814814E-2</v>
      </c>
      <c r="D12" s="85">
        <v>4.1828703703703701E-2</v>
      </c>
      <c r="E12" s="85">
        <v>9.2592592592592587E-3</v>
      </c>
      <c r="F12" s="85">
        <v>5.5092592592592589E-3</v>
      </c>
      <c r="G12" s="85">
        <v>4.9687500000000002E-2</v>
      </c>
      <c r="H12" s="85">
        <v>1.1631944444444443E-2</v>
      </c>
      <c r="I12" s="85"/>
      <c r="J12" s="85"/>
      <c r="K12" s="87">
        <f t="shared" si="0"/>
        <v>0.15429398148148146</v>
      </c>
    </row>
    <row r="13" spans="2:11" x14ac:dyDescent="0.25">
      <c r="B13" s="8" t="s">
        <v>7</v>
      </c>
      <c r="C13" s="85">
        <v>5.9085648148148144E-2</v>
      </c>
      <c r="D13" s="85">
        <v>1.0891203703703703E-2</v>
      </c>
      <c r="E13" s="85">
        <v>6.5300925925925915E-2</v>
      </c>
      <c r="F13" s="85">
        <v>4.3402777777777771E-3</v>
      </c>
      <c r="G13" s="85">
        <v>7.3379629629629628E-3</v>
      </c>
      <c r="H13" s="85">
        <v>4.7222222222222223E-3</v>
      </c>
      <c r="I13" s="85"/>
      <c r="J13" s="85"/>
      <c r="K13" s="87">
        <f t="shared" si="0"/>
        <v>0.15167824074074074</v>
      </c>
    </row>
    <row r="14" spans="2:11" x14ac:dyDescent="0.25">
      <c r="B14" s="8" t="s">
        <v>2</v>
      </c>
      <c r="C14" s="85">
        <v>3.4722222222222218E-4</v>
      </c>
      <c r="D14" s="85">
        <v>2.5740740740740741E-2</v>
      </c>
      <c r="E14" s="85">
        <v>1.7002314814814814E-2</v>
      </c>
      <c r="F14" s="85">
        <v>6.2615740740740739E-3</v>
      </c>
      <c r="G14" s="85">
        <v>6.0185185185185179E-4</v>
      </c>
      <c r="H14" s="85">
        <v>8.4027777777777781E-3</v>
      </c>
      <c r="I14" s="85"/>
      <c r="J14" s="85"/>
      <c r="K14" s="87">
        <f t="shared" si="0"/>
        <v>5.8356481481481481E-2</v>
      </c>
    </row>
    <row r="15" spans="2:11" x14ac:dyDescent="0.25">
      <c r="B15" s="8" t="s">
        <v>9</v>
      </c>
      <c r="C15" s="85">
        <v>2.8703703703703703E-3</v>
      </c>
      <c r="D15" s="85"/>
      <c r="E15" s="85">
        <v>3.8194444444444446E-4</v>
      </c>
      <c r="F15" s="85"/>
      <c r="G15" s="85"/>
      <c r="H15" s="85">
        <v>3.1250000000000002E-3</v>
      </c>
      <c r="I15" s="85"/>
      <c r="J15" s="85"/>
      <c r="K15" s="87">
        <f t="shared" si="0"/>
        <v>6.3773148148148148E-3</v>
      </c>
    </row>
    <row r="16" spans="2:11" x14ac:dyDescent="0.25">
      <c r="B16" s="8" t="s">
        <v>1</v>
      </c>
      <c r="C16" s="85">
        <v>4.4907407407407413E-3</v>
      </c>
      <c r="D16" s="85">
        <v>7.1412037037037043E-3</v>
      </c>
      <c r="E16" s="85">
        <v>4.0509259259259257E-3</v>
      </c>
      <c r="F16" s="85"/>
      <c r="G16" s="85">
        <v>4.9652777777777777E-3</v>
      </c>
      <c r="H16" s="85">
        <v>3.1250000000000001E-4</v>
      </c>
      <c r="I16" s="85"/>
      <c r="J16" s="85"/>
      <c r="K16" s="87">
        <f t="shared" si="0"/>
        <v>2.0960648148148148E-2</v>
      </c>
    </row>
    <row r="17" spans="2:11" x14ac:dyDescent="0.25">
      <c r="B17" s="8" t="s">
        <v>27</v>
      </c>
      <c r="C17" s="85">
        <v>1.4363425925925929E-2</v>
      </c>
      <c r="D17" s="85">
        <v>3.0902777777777782E-2</v>
      </c>
      <c r="E17" s="85">
        <v>1.1747685185185184E-2</v>
      </c>
      <c r="F17" s="85">
        <v>4.3287037037037044E-3</v>
      </c>
      <c r="G17" s="85">
        <v>6.3888888888888884E-3</v>
      </c>
      <c r="H17" s="85">
        <v>6.2037037037037035E-3</v>
      </c>
      <c r="I17" s="85"/>
      <c r="J17" s="85"/>
      <c r="K17" s="87">
        <f t="shared" si="0"/>
        <v>7.3935185185185173E-2</v>
      </c>
    </row>
    <row r="18" spans="2:11" x14ac:dyDescent="0.25">
      <c r="B18" s="8" t="s">
        <v>16</v>
      </c>
      <c r="C18" s="85"/>
      <c r="D18" s="85"/>
      <c r="E18" s="85"/>
      <c r="F18" s="85"/>
      <c r="G18" s="85"/>
      <c r="H18" s="85"/>
      <c r="I18" s="85"/>
      <c r="J18" s="85"/>
      <c r="K18" s="87"/>
    </row>
    <row r="19" spans="2:11" x14ac:dyDescent="0.25">
      <c r="B19" s="8" t="s">
        <v>4</v>
      </c>
      <c r="C19" s="85">
        <v>2.1736111111111105E-2</v>
      </c>
      <c r="D19" s="85">
        <v>3.4189814814814812E-2</v>
      </c>
      <c r="E19" s="85">
        <v>5.0000000000000001E-3</v>
      </c>
      <c r="F19" s="85">
        <v>4.0972222222222226E-3</v>
      </c>
      <c r="G19" s="85">
        <v>7.3958333333333341E-3</v>
      </c>
      <c r="H19" s="85">
        <v>1.082175925925926E-2</v>
      </c>
      <c r="I19" s="85"/>
      <c r="J19" s="85"/>
      <c r="K19" s="87">
        <f t="shared" si="0"/>
        <v>8.3240740740740726E-2</v>
      </c>
    </row>
    <row r="20" spans="2:11" x14ac:dyDescent="0.25">
      <c r="B20" s="8" t="s">
        <v>14</v>
      </c>
      <c r="C20" s="85">
        <v>1.7361111111111115E-2</v>
      </c>
      <c r="D20" s="85">
        <v>3.449074074074074E-3</v>
      </c>
      <c r="E20" s="85">
        <v>2.6701388888888893E-2</v>
      </c>
      <c r="F20" s="85">
        <v>4.8148148148148152E-3</v>
      </c>
      <c r="G20" s="85">
        <v>9.120370370370369E-3</v>
      </c>
      <c r="H20" s="85">
        <v>6.6087962962962966E-3</v>
      </c>
      <c r="I20" s="85"/>
      <c r="J20" s="85"/>
      <c r="K20" s="87">
        <f t="shared" si="0"/>
        <v>6.8055555555555564E-2</v>
      </c>
    </row>
    <row r="21" spans="2:11" x14ac:dyDescent="0.25">
      <c r="B21" s="8" t="s">
        <v>11</v>
      </c>
      <c r="C21" s="85">
        <v>5.1782407407407402E-2</v>
      </c>
      <c r="D21" s="85">
        <v>4.4363425925925931E-2</v>
      </c>
      <c r="E21" s="85">
        <v>1.4918981481481481E-2</v>
      </c>
      <c r="F21" s="85">
        <v>2.4108796296296302E-2</v>
      </c>
      <c r="G21" s="85">
        <v>2.9942129629629631E-2</v>
      </c>
      <c r="H21" s="85">
        <v>1.4085648148148147E-2</v>
      </c>
      <c r="I21" s="85"/>
      <c r="J21" s="85"/>
      <c r="K21" s="87">
        <f t="shared" si="0"/>
        <v>0.1792013888888889</v>
      </c>
    </row>
    <row r="22" spans="2:11" x14ac:dyDescent="0.25">
      <c r="B22" s="8" t="s">
        <v>15</v>
      </c>
      <c r="C22" s="85">
        <v>1.5729166666666666E-2</v>
      </c>
      <c r="D22" s="85">
        <v>4.0763888888888884E-2</v>
      </c>
      <c r="E22" s="85">
        <v>9.3171296296296301E-3</v>
      </c>
      <c r="F22" s="85"/>
      <c r="G22" s="85">
        <v>8.2291666666666659E-3</v>
      </c>
      <c r="H22" s="85">
        <v>3.6111111111111109E-3</v>
      </c>
      <c r="I22" s="85"/>
      <c r="J22" s="85"/>
      <c r="K22" s="87">
        <f t="shared" si="0"/>
        <v>7.7650462962962949E-2</v>
      </c>
    </row>
    <row r="23" spans="2:11" x14ac:dyDescent="0.25">
      <c r="B23" s="8" t="s">
        <v>92</v>
      </c>
      <c r="C23" s="85">
        <v>1.3553240740740741E-2</v>
      </c>
      <c r="D23" s="85">
        <v>5.0069444444444444E-2</v>
      </c>
      <c r="E23" s="85">
        <v>1.5162037037037036E-3</v>
      </c>
      <c r="F23" s="85">
        <v>5.9953703703703717E-2</v>
      </c>
      <c r="G23" s="85">
        <v>2.7546296296296294E-3</v>
      </c>
      <c r="H23" s="85">
        <v>3.0775462962962966E-2</v>
      </c>
      <c r="I23" s="85"/>
      <c r="J23" s="85"/>
      <c r="K23" s="87">
        <f t="shared" si="0"/>
        <v>0.15862268518518519</v>
      </c>
    </row>
    <row r="24" spans="2:11" x14ac:dyDescent="0.25">
      <c r="B24" s="8" t="s">
        <v>12</v>
      </c>
      <c r="C24" s="85">
        <v>1.8055555555555557E-3</v>
      </c>
      <c r="D24" s="85">
        <v>3.0590277777777775E-2</v>
      </c>
      <c r="E24" s="85"/>
      <c r="F24" s="85">
        <v>9.3749999999999997E-3</v>
      </c>
      <c r="G24" s="85">
        <v>5.8796296296296287E-3</v>
      </c>
      <c r="H24" s="85">
        <v>1.1805555555555556E-3</v>
      </c>
      <c r="I24" s="85"/>
      <c r="J24" s="85"/>
      <c r="K24" s="87">
        <f t="shared" si="0"/>
        <v>4.8831018518518517E-2</v>
      </c>
    </row>
    <row r="25" spans="2:11" x14ac:dyDescent="0.25">
      <c r="B25" s="8" t="s">
        <v>5</v>
      </c>
      <c r="C25" s="85">
        <v>1.8599537037037036E-2</v>
      </c>
      <c r="D25" s="85">
        <v>8.518518518518519E-3</v>
      </c>
      <c r="E25" s="85"/>
      <c r="F25" s="85"/>
      <c r="G25" s="85">
        <v>1.2349537037037037E-2</v>
      </c>
      <c r="H25" s="85">
        <v>7.3495370370370372E-3</v>
      </c>
      <c r="I25" s="85"/>
      <c r="J25" s="85"/>
      <c r="K25" s="87">
        <f t="shared" si="0"/>
        <v>4.6817129629629632E-2</v>
      </c>
    </row>
    <row r="26" spans="2:11" x14ac:dyDescent="0.25">
      <c r="B26" s="8" t="s">
        <v>6</v>
      </c>
      <c r="C26" s="85"/>
      <c r="D26" s="85">
        <v>3.8888888888888888E-3</v>
      </c>
      <c r="E26" s="85"/>
      <c r="F26" s="85"/>
      <c r="G26" s="85"/>
      <c r="H26" s="85">
        <v>2.1296296296296298E-3</v>
      </c>
      <c r="I26" s="85"/>
      <c r="J26" s="85"/>
      <c r="K26" s="87">
        <f t="shared" si="0"/>
        <v>6.0185185185185185E-3</v>
      </c>
    </row>
    <row r="27" spans="2:11" x14ac:dyDescent="0.25">
      <c r="B27" s="8" t="s">
        <v>103</v>
      </c>
      <c r="C27" s="85"/>
      <c r="D27" s="85"/>
      <c r="E27" s="85"/>
      <c r="F27" s="85"/>
      <c r="G27" s="85"/>
      <c r="H27" s="85">
        <v>5.6712962962962967E-4</v>
      </c>
      <c r="I27" s="85"/>
      <c r="J27" s="85"/>
      <c r="K27" s="87">
        <f t="shared" si="0"/>
        <v>5.6712962962962967E-4</v>
      </c>
    </row>
    <row r="28" spans="2:11" x14ac:dyDescent="0.25">
      <c r="B28" s="8" t="s">
        <v>17</v>
      </c>
      <c r="C28" s="85"/>
      <c r="D28" s="85">
        <v>2.3263888888888887E-3</v>
      </c>
      <c r="E28" s="85">
        <v>7.9861111111111105E-4</v>
      </c>
      <c r="F28" s="85"/>
      <c r="G28" s="85">
        <v>1.0358796296296297E-2</v>
      </c>
      <c r="H28" s="85"/>
      <c r="I28" s="85"/>
      <c r="J28" s="85"/>
      <c r="K28" s="87">
        <f t="shared" si="0"/>
        <v>1.3483796296296296E-2</v>
      </c>
    </row>
    <row r="29" spans="2:11" x14ac:dyDescent="0.25">
      <c r="B29" s="8"/>
      <c r="C29" s="89"/>
      <c r="D29" s="89"/>
      <c r="E29" s="90"/>
      <c r="F29" s="90"/>
      <c r="G29" s="90"/>
      <c r="H29" s="90"/>
      <c r="I29" s="89"/>
      <c r="J29" s="89"/>
      <c r="K29" s="95"/>
    </row>
    <row r="30" spans="2:11" x14ac:dyDescent="0.25">
      <c r="B30" s="53" t="s">
        <v>29</v>
      </c>
      <c r="C30" s="91">
        <f>SUM(C7:C28)</f>
        <v>0.27347222222222217</v>
      </c>
      <c r="D30" s="91">
        <f t="shared" ref="D30:H30" si="1">SUM(D7:D28)</f>
        <v>0.38482638888888887</v>
      </c>
      <c r="E30" s="91">
        <f t="shared" si="1"/>
        <v>0.19444444444444448</v>
      </c>
      <c r="F30" s="91">
        <f t="shared" si="1"/>
        <v>0.12855324074074076</v>
      </c>
      <c r="G30" s="91">
        <f t="shared" si="1"/>
        <v>0.15608796296296296</v>
      </c>
      <c r="H30" s="91">
        <f t="shared" si="1"/>
        <v>0.1307986111111111</v>
      </c>
      <c r="I30" s="91"/>
      <c r="J30" s="85"/>
      <c r="K30" s="92">
        <f>SUM(K7:K28)</f>
        <v>1.2681828703703704</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108</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v>4.861111111111111E-4</v>
      </c>
      <c r="D12" s="85">
        <v>1.0995370370370369E-3</v>
      </c>
      <c r="E12" s="85"/>
      <c r="F12" s="85"/>
      <c r="G12" s="85"/>
      <c r="H12" s="85"/>
      <c r="I12" s="85"/>
      <c r="J12" s="85"/>
      <c r="K12" s="87">
        <f>SUM(C12:J12)</f>
        <v>1.5856481481481481E-3</v>
      </c>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v>5.3240740740740744E-4</v>
      </c>
      <c r="D19" s="85"/>
      <c r="E19" s="85"/>
      <c r="F19" s="85"/>
      <c r="G19" s="85"/>
      <c r="H19" s="85"/>
      <c r="I19" s="85"/>
      <c r="J19" s="85"/>
      <c r="K19" s="87">
        <f>SUM(C19:J19)</f>
        <v>5.3240740740740744E-4</v>
      </c>
    </row>
    <row r="20" spans="2:11" x14ac:dyDescent="0.25">
      <c r="B20" s="8" t="s">
        <v>14</v>
      </c>
      <c r="C20" s="85"/>
      <c r="D20" s="85"/>
      <c r="E20" s="85"/>
      <c r="F20" s="85"/>
      <c r="G20" s="85"/>
      <c r="H20" s="85"/>
      <c r="I20" s="85"/>
      <c r="J20" s="85"/>
      <c r="K20" s="87"/>
    </row>
    <row r="21" spans="2:11" x14ac:dyDescent="0.25">
      <c r="B21" s="8" t="s">
        <v>11</v>
      </c>
      <c r="C21" s="85">
        <v>6.2500000000000001E-4</v>
      </c>
      <c r="D21" s="85"/>
      <c r="E21" s="85"/>
      <c r="F21" s="85"/>
      <c r="G21" s="85"/>
      <c r="H21" s="85">
        <v>3.3680555555555556E-3</v>
      </c>
      <c r="I21" s="85"/>
      <c r="J21" s="85"/>
      <c r="K21" s="87">
        <f>SUM(C21:J21)</f>
        <v>3.9930555555555552E-3</v>
      </c>
    </row>
    <row r="22" spans="2:11" x14ac:dyDescent="0.25">
      <c r="B22" s="8" t="s">
        <v>15</v>
      </c>
      <c r="C22" s="85"/>
      <c r="D22" s="85"/>
      <c r="E22" s="85">
        <v>1.2152777777777778E-3</v>
      </c>
      <c r="F22" s="85"/>
      <c r="G22" s="85">
        <v>1.1574074074074073E-3</v>
      </c>
      <c r="H22" s="85"/>
      <c r="I22" s="85"/>
      <c r="J22" s="85"/>
      <c r="K22" s="87">
        <f>SUM(C22:J22)</f>
        <v>2.3726851851851851E-3</v>
      </c>
    </row>
    <row r="23" spans="2:11" x14ac:dyDescent="0.25">
      <c r="B23" s="8" t="s">
        <v>92</v>
      </c>
      <c r="C23" s="85"/>
      <c r="D23" s="85"/>
      <c r="E23" s="85"/>
      <c r="F23" s="85"/>
      <c r="G23" s="85"/>
      <c r="H23" s="85"/>
      <c r="I23" s="85"/>
      <c r="J23" s="85"/>
      <c r="K23" s="87"/>
    </row>
    <row r="24" spans="2:11" x14ac:dyDescent="0.25">
      <c r="B24" s="8" t="s">
        <v>12</v>
      </c>
      <c r="C24" s="85"/>
      <c r="D24" s="85">
        <v>1.5046296296296296E-3</v>
      </c>
      <c r="E24" s="85"/>
      <c r="F24" s="85"/>
      <c r="G24" s="85"/>
      <c r="H24" s="85"/>
      <c r="I24" s="85"/>
      <c r="J24" s="85"/>
      <c r="K24" s="87">
        <f>SUM(C24:J24)</f>
        <v>1.5046296296296296E-3</v>
      </c>
    </row>
    <row r="25" spans="2:11" x14ac:dyDescent="0.25">
      <c r="B25" s="8" t="s">
        <v>5</v>
      </c>
      <c r="C25" s="85">
        <v>2.1759259259259258E-3</v>
      </c>
      <c r="D25" s="85"/>
      <c r="E25" s="85">
        <v>9.0393518518518522E-3</v>
      </c>
      <c r="F25" s="85"/>
      <c r="G25" s="85"/>
      <c r="H25" s="85"/>
      <c r="I25" s="85"/>
      <c r="J25" s="85"/>
      <c r="K25" s="87">
        <f>SUM(C25:J25)</f>
        <v>1.1215277777777779E-2</v>
      </c>
    </row>
    <row r="26" spans="2:11" x14ac:dyDescent="0.25">
      <c r="B26" s="8" t="s">
        <v>6</v>
      </c>
      <c r="C26" s="85">
        <v>2.9745370370370368E-3</v>
      </c>
      <c r="D26" s="85">
        <v>1.0532407407407407E-3</v>
      </c>
      <c r="E26" s="85">
        <v>9.2592592592592596E-4</v>
      </c>
      <c r="F26" s="85">
        <v>2.465277777777778E-3</v>
      </c>
      <c r="G26" s="85">
        <v>1.8981481481481482E-3</v>
      </c>
      <c r="H26" s="85">
        <v>6.4814814814814813E-4</v>
      </c>
      <c r="I26" s="85"/>
      <c r="J26" s="85"/>
      <c r="K26" s="87">
        <f t="shared" ref="K26" si="0">SUM(C26:J26)</f>
        <v>9.9652777777777778E-3</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f t="shared" ref="C30:H30" si="1">SUM(C7:C29)</f>
        <v>6.7939814814814807E-3</v>
      </c>
      <c r="D30" s="91">
        <f t="shared" si="1"/>
        <v>3.657407407407407E-3</v>
      </c>
      <c r="E30" s="91">
        <f t="shared" si="1"/>
        <v>1.1180555555555556E-2</v>
      </c>
      <c r="F30" s="91">
        <f t="shared" si="1"/>
        <v>2.465277777777778E-3</v>
      </c>
      <c r="G30" s="91">
        <f t="shared" si="1"/>
        <v>3.0555555555555553E-3</v>
      </c>
      <c r="H30" s="91">
        <f t="shared" si="1"/>
        <v>4.0162037037037041E-3</v>
      </c>
      <c r="I30" s="91"/>
      <c r="J30" s="91"/>
      <c r="K30" s="92">
        <f>SUM(K9:K28)</f>
        <v>3.1168981481481482E-2</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109</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129</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v>4.3287037037037035E-3</v>
      </c>
      <c r="F14" s="85"/>
      <c r="G14" s="85"/>
      <c r="H14" s="85"/>
      <c r="I14" s="85"/>
      <c r="J14" s="85"/>
      <c r="K14" s="87">
        <f t="shared" ref="K14:K24" si="0">J14+I14+H14+G14+F14+E14+D14+C14</f>
        <v>4.3287037037037035E-3</v>
      </c>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v>4.8958333333333336E-3</v>
      </c>
      <c r="E21" s="85"/>
      <c r="F21" s="85"/>
      <c r="G21" s="85"/>
      <c r="H21" s="85"/>
      <c r="I21" s="85"/>
      <c r="J21" s="85"/>
      <c r="K21" s="87">
        <f t="shared" si="0"/>
        <v>4.8958333333333336E-3</v>
      </c>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v>9.0856481481481483E-3</v>
      </c>
      <c r="E24" s="85"/>
      <c r="F24" s="85"/>
      <c r="G24" s="85"/>
      <c r="H24" s="85"/>
      <c r="I24" s="85"/>
      <c r="J24" s="85"/>
      <c r="K24" s="87">
        <f t="shared" si="0"/>
        <v>9.0856481481481483E-3</v>
      </c>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3"/>
      <c r="D30" s="93">
        <f t="shared" ref="D30:E30" si="1">SUM(D7:D28)</f>
        <v>1.3981481481481482E-2</v>
      </c>
      <c r="E30" s="93">
        <f t="shared" si="1"/>
        <v>4.3287037037037035E-3</v>
      </c>
      <c r="F30" s="93"/>
      <c r="G30" s="93"/>
      <c r="H30" s="93"/>
      <c r="I30" s="91"/>
      <c r="J30" s="91"/>
      <c r="K30" s="92">
        <f>SUM(K7:K28)</f>
        <v>1.8310185185185186E-2</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128</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94"/>
    </row>
    <row r="8" spans="2:11" x14ac:dyDescent="0.25">
      <c r="B8" s="8" t="s">
        <v>13</v>
      </c>
      <c r="C8" s="85">
        <v>2.8935185185185189E-4</v>
      </c>
      <c r="D8" s="85"/>
      <c r="E8" s="85"/>
      <c r="F8" s="85"/>
      <c r="G8" s="85"/>
      <c r="H8" s="85"/>
      <c r="I8" s="85"/>
      <c r="J8" s="85"/>
      <c r="K8" s="94">
        <f>C8</f>
        <v>2.8935185185185189E-4</v>
      </c>
    </row>
    <row r="9" spans="2:11" x14ac:dyDescent="0.25">
      <c r="B9" s="8" t="s">
        <v>0</v>
      </c>
      <c r="C9" s="85">
        <v>3.0787037037037037E-3</v>
      </c>
      <c r="D9" s="85"/>
      <c r="E9" s="85"/>
      <c r="F9" s="85"/>
      <c r="G9" s="85"/>
      <c r="H9" s="85"/>
      <c r="I9" s="85"/>
      <c r="J9" s="85"/>
      <c r="K9" s="94">
        <f t="shared" ref="K9:K28" si="0">C9</f>
        <v>3.0787037037037037E-3</v>
      </c>
    </row>
    <row r="10" spans="2:11" x14ac:dyDescent="0.25">
      <c r="B10" s="8" t="s">
        <v>8</v>
      </c>
      <c r="C10" s="85">
        <v>4.2939814814814811E-3</v>
      </c>
      <c r="D10" s="85"/>
      <c r="E10" s="85"/>
      <c r="F10" s="85"/>
      <c r="G10" s="85"/>
      <c r="H10" s="85"/>
      <c r="I10" s="85"/>
      <c r="J10" s="85"/>
      <c r="K10" s="94">
        <f t="shared" si="0"/>
        <v>4.2939814814814811E-3</v>
      </c>
    </row>
    <row r="11" spans="2:11" x14ac:dyDescent="0.25">
      <c r="B11" s="8" t="s">
        <v>26</v>
      </c>
      <c r="C11" s="85"/>
      <c r="D11" s="85"/>
      <c r="E11" s="85"/>
      <c r="F11" s="85"/>
      <c r="G11" s="85"/>
      <c r="H11" s="85"/>
      <c r="I11" s="85"/>
      <c r="J11" s="85"/>
      <c r="K11" s="94"/>
    </row>
    <row r="12" spans="2:11" x14ac:dyDescent="0.25">
      <c r="B12" s="8" t="s">
        <v>3</v>
      </c>
      <c r="C12" s="85">
        <v>3.0555555555555553E-3</v>
      </c>
      <c r="D12" s="85"/>
      <c r="E12" s="85"/>
      <c r="F12" s="85"/>
      <c r="G12" s="85"/>
      <c r="H12" s="85"/>
      <c r="I12" s="85"/>
      <c r="J12" s="85"/>
      <c r="K12" s="94">
        <f t="shared" si="0"/>
        <v>3.0555555555555553E-3</v>
      </c>
    </row>
    <row r="13" spans="2:11" x14ac:dyDescent="0.25">
      <c r="B13" s="8" t="s">
        <v>7</v>
      </c>
      <c r="C13" s="85">
        <v>3.7037037037037035E-4</v>
      </c>
      <c r="D13" s="85"/>
      <c r="E13" s="85"/>
      <c r="F13" s="85"/>
      <c r="G13" s="85"/>
      <c r="H13" s="85"/>
      <c r="I13" s="85"/>
      <c r="J13" s="85"/>
      <c r="K13" s="94">
        <f t="shared" si="0"/>
        <v>3.7037037037037035E-4</v>
      </c>
    </row>
    <row r="14" spans="2:11" x14ac:dyDescent="0.25">
      <c r="B14" s="8" t="s">
        <v>2</v>
      </c>
      <c r="C14" s="85">
        <v>3.6921296296296294E-3</v>
      </c>
      <c r="D14" s="85"/>
      <c r="E14" s="85"/>
      <c r="F14" s="85"/>
      <c r="G14" s="85"/>
      <c r="H14" s="85"/>
      <c r="I14" s="85"/>
      <c r="J14" s="85"/>
      <c r="K14" s="94">
        <f t="shared" si="0"/>
        <v>3.6921296296296294E-3</v>
      </c>
    </row>
    <row r="15" spans="2:11" x14ac:dyDescent="0.25">
      <c r="B15" s="8" t="s">
        <v>9</v>
      </c>
      <c r="C15" s="85"/>
      <c r="D15" s="85"/>
      <c r="E15" s="85"/>
      <c r="F15" s="85"/>
      <c r="G15" s="85"/>
      <c r="H15" s="85"/>
      <c r="I15" s="85"/>
      <c r="J15" s="85"/>
      <c r="K15" s="94"/>
    </row>
    <row r="16" spans="2:11" x14ac:dyDescent="0.25">
      <c r="B16" s="8" t="s">
        <v>1</v>
      </c>
      <c r="C16" s="85">
        <v>5.2083333333333333E-4</v>
      </c>
      <c r="D16" s="85"/>
      <c r="E16" s="85"/>
      <c r="F16" s="85"/>
      <c r="G16" s="85"/>
      <c r="H16" s="85"/>
      <c r="I16" s="85"/>
      <c r="J16" s="85"/>
      <c r="K16" s="94">
        <f t="shared" si="0"/>
        <v>5.2083333333333333E-4</v>
      </c>
    </row>
    <row r="17" spans="2:11" x14ac:dyDescent="0.25">
      <c r="B17" s="8" t="s">
        <v>27</v>
      </c>
      <c r="C17" s="85">
        <v>1.5960648148148151E-2</v>
      </c>
      <c r="D17" s="85"/>
      <c r="E17" s="85"/>
      <c r="F17" s="85"/>
      <c r="G17" s="85"/>
      <c r="H17" s="85"/>
      <c r="I17" s="85"/>
      <c r="J17" s="85"/>
      <c r="K17" s="94">
        <f t="shared" si="0"/>
        <v>1.5960648148148151E-2</v>
      </c>
    </row>
    <row r="18" spans="2:11" x14ac:dyDescent="0.25">
      <c r="B18" s="8" t="s">
        <v>16</v>
      </c>
      <c r="C18" s="85"/>
      <c r="D18" s="85"/>
      <c r="E18" s="85"/>
      <c r="F18" s="85"/>
      <c r="G18" s="85"/>
      <c r="H18" s="85"/>
      <c r="I18" s="85"/>
      <c r="J18" s="85"/>
      <c r="K18" s="94"/>
    </row>
    <row r="19" spans="2:11" x14ac:dyDescent="0.25">
      <c r="B19" s="8" t="s">
        <v>4</v>
      </c>
      <c r="C19" s="85">
        <v>6.8981481481481472E-3</v>
      </c>
      <c r="D19" s="85"/>
      <c r="E19" s="85"/>
      <c r="F19" s="85"/>
      <c r="G19" s="85"/>
      <c r="H19" s="85"/>
      <c r="I19" s="85"/>
      <c r="J19" s="85"/>
      <c r="K19" s="94">
        <f t="shared" si="0"/>
        <v>6.8981481481481472E-3</v>
      </c>
    </row>
    <row r="20" spans="2:11" x14ac:dyDescent="0.25">
      <c r="B20" s="8" t="s">
        <v>14</v>
      </c>
      <c r="C20" s="85">
        <v>7.6273148148148142E-3</v>
      </c>
      <c r="D20" s="85"/>
      <c r="E20" s="85"/>
      <c r="F20" s="85"/>
      <c r="G20" s="85"/>
      <c r="H20" s="85"/>
      <c r="I20" s="85"/>
      <c r="J20" s="85"/>
      <c r="K20" s="94">
        <f t="shared" si="0"/>
        <v>7.6273148148148142E-3</v>
      </c>
    </row>
    <row r="21" spans="2:11" x14ac:dyDescent="0.25">
      <c r="B21" s="8" t="s">
        <v>11</v>
      </c>
      <c r="C21" s="85">
        <v>3.1944444444444442E-3</v>
      </c>
      <c r="D21" s="85"/>
      <c r="E21" s="85"/>
      <c r="F21" s="85"/>
      <c r="G21" s="85"/>
      <c r="H21" s="85"/>
      <c r="I21" s="85"/>
      <c r="J21" s="85"/>
      <c r="K21" s="94">
        <f t="shared" si="0"/>
        <v>3.1944444444444442E-3</v>
      </c>
    </row>
    <row r="22" spans="2:11" x14ac:dyDescent="0.25">
      <c r="B22" s="8" t="s">
        <v>15</v>
      </c>
      <c r="C22" s="85">
        <v>3.8888888888888888E-3</v>
      </c>
      <c r="D22" s="85"/>
      <c r="E22" s="85"/>
      <c r="F22" s="85"/>
      <c r="G22" s="85"/>
      <c r="H22" s="85"/>
      <c r="I22" s="85"/>
      <c r="J22" s="85"/>
      <c r="K22" s="94">
        <f t="shared" si="0"/>
        <v>3.8888888888888888E-3</v>
      </c>
    </row>
    <row r="23" spans="2:11" x14ac:dyDescent="0.25">
      <c r="B23" s="8" t="s">
        <v>92</v>
      </c>
      <c r="C23" s="85">
        <v>8.9583333333333355E-3</v>
      </c>
      <c r="D23" s="85"/>
      <c r="E23" s="85"/>
      <c r="F23" s="85"/>
      <c r="G23" s="85"/>
      <c r="H23" s="85"/>
      <c r="I23" s="85"/>
      <c r="J23" s="85"/>
      <c r="K23" s="94">
        <f t="shared" si="0"/>
        <v>8.9583333333333355E-3</v>
      </c>
    </row>
    <row r="24" spans="2:11" x14ac:dyDescent="0.25">
      <c r="B24" s="8" t="s">
        <v>12</v>
      </c>
      <c r="C24" s="85"/>
      <c r="D24" s="85"/>
      <c r="E24" s="85"/>
      <c r="F24" s="85"/>
      <c r="G24" s="85"/>
      <c r="H24" s="85"/>
      <c r="I24" s="85"/>
      <c r="J24" s="85"/>
      <c r="K24" s="94"/>
    </row>
    <row r="25" spans="2:11" x14ac:dyDescent="0.25">
      <c r="B25" s="8" t="s">
        <v>5</v>
      </c>
      <c r="C25" s="85">
        <v>7.1759259259259259E-4</v>
      </c>
      <c r="D25" s="85"/>
      <c r="E25" s="85"/>
      <c r="F25" s="85"/>
      <c r="G25" s="85"/>
      <c r="H25" s="85"/>
      <c r="I25" s="85"/>
      <c r="J25" s="85"/>
      <c r="K25" s="94">
        <f t="shared" si="0"/>
        <v>7.1759259259259259E-4</v>
      </c>
    </row>
    <row r="26" spans="2:11" x14ac:dyDescent="0.25">
      <c r="B26" s="8" t="s">
        <v>6</v>
      </c>
      <c r="C26" s="85"/>
      <c r="D26" s="85"/>
      <c r="E26" s="85"/>
      <c r="F26" s="85"/>
      <c r="G26" s="85"/>
      <c r="H26" s="85"/>
      <c r="I26" s="85"/>
      <c r="J26" s="85"/>
      <c r="K26" s="94"/>
    </row>
    <row r="27" spans="2:11" x14ac:dyDescent="0.25">
      <c r="B27" s="8" t="s">
        <v>103</v>
      </c>
      <c r="C27" s="85">
        <v>1.2847222222222223E-3</v>
      </c>
      <c r="D27" s="85"/>
      <c r="E27" s="85"/>
      <c r="F27" s="85"/>
      <c r="G27" s="85"/>
      <c r="H27" s="85"/>
      <c r="I27" s="85"/>
      <c r="J27" s="85"/>
      <c r="K27" s="94">
        <f t="shared" si="0"/>
        <v>1.2847222222222223E-3</v>
      </c>
    </row>
    <row r="28" spans="2:11" x14ac:dyDescent="0.25">
      <c r="B28" s="8" t="s">
        <v>17</v>
      </c>
      <c r="C28" s="85">
        <v>1.1574074074074073E-4</v>
      </c>
      <c r="D28" s="85"/>
      <c r="E28" s="85"/>
      <c r="F28" s="85"/>
      <c r="G28" s="85"/>
      <c r="H28" s="85"/>
      <c r="I28" s="85"/>
      <c r="J28" s="85"/>
      <c r="K28" s="94">
        <f t="shared" si="0"/>
        <v>1.1574074074074073E-4</v>
      </c>
    </row>
    <row r="29" spans="2:11" x14ac:dyDescent="0.25">
      <c r="B29" s="8"/>
      <c r="C29" s="89"/>
      <c r="D29" s="89"/>
      <c r="E29" s="90"/>
      <c r="F29" s="90"/>
      <c r="G29" s="90"/>
      <c r="H29" s="90"/>
      <c r="I29" s="89"/>
      <c r="J29" s="89"/>
      <c r="K29" s="95"/>
    </row>
    <row r="30" spans="2:11" x14ac:dyDescent="0.25">
      <c r="B30" s="53" t="s">
        <v>29</v>
      </c>
      <c r="C30" s="91">
        <f>SUM(C7:C28)</f>
        <v>6.3946759259259259E-2</v>
      </c>
      <c r="D30" s="91"/>
      <c r="E30" s="91"/>
      <c r="F30" s="91"/>
      <c r="G30" s="91"/>
      <c r="H30" s="91"/>
      <c r="I30" s="91"/>
      <c r="J30" s="85"/>
      <c r="K30" s="92">
        <f>SUM(K7:K28)</f>
        <v>6.3946759259259259E-2</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110</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111</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112</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v>5.3958333333333344E-2</v>
      </c>
      <c r="H9" s="85"/>
      <c r="I9" s="85"/>
      <c r="J9" s="85"/>
      <c r="K9" s="87">
        <f t="shared" ref="K9:K27" si="0">J9+I9+H9+G9+F9+E9+D9+C9</f>
        <v>5.3958333333333344E-2</v>
      </c>
    </row>
    <row r="10" spans="2:11" x14ac:dyDescent="0.25">
      <c r="B10" s="8" t="s">
        <v>8</v>
      </c>
      <c r="C10" s="85"/>
      <c r="D10" s="85"/>
      <c r="E10" s="85"/>
      <c r="F10" s="85"/>
      <c r="G10" s="85">
        <v>1.2951388888888889E-2</v>
      </c>
      <c r="H10" s="85"/>
      <c r="I10" s="85"/>
      <c r="J10" s="85"/>
      <c r="K10" s="87">
        <f t="shared" si="0"/>
        <v>1.2951388888888889E-2</v>
      </c>
    </row>
    <row r="11" spans="2:11" x14ac:dyDescent="0.25">
      <c r="B11" s="8" t="s">
        <v>26</v>
      </c>
      <c r="C11" s="85"/>
      <c r="D11" s="85"/>
      <c r="E11" s="85"/>
      <c r="F11" s="85"/>
      <c r="G11" s="85">
        <v>9.9537037037037042E-4</v>
      </c>
      <c r="H11" s="85"/>
      <c r="I11" s="85"/>
      <c r="J11" s="85"/>
      <c r="K11" s="87">
        <f t="shared" si="0"/>
        <v>9.9537037037037042E-4</v>
      </c>
    </row>
    <row r="12" spans="2:11" x14ac:dyDescent="0.25">
      <c r="B12" s="8" t="s">
        <v>3</v>
      </c>
      <c r="C12" s="85">
        <v>2.627314814814815E-3</v>
      </c>
      <c r="D12" s="85">
        <v>6.9444444444444444E-5</v>
      </c>
      <c r="E12" s="85"/>
      <c r="F12" s="85"/>
      <c r="G12" s="85">
        <v>5.5E-2</v>
      </c>
      <c r="H12" s="85"/>
      <c r="I12" s="85"/>
      <c r="J12" s="85"/>
      <c r="K12" s="87">
        <f t="shared" si="0"/>
        <v>5.7696759259259253E-2</v>
      </c>
    </row>
    <row r="13" spans="2:11" x14ac:dyDescent="0.25">
      <c r="B13" s="8" t="s">
        <v>7</v>
      </c>
      <c r="C13" s="85">
        <v>2.0833333333333335E-4</v>
      </c>
      <c r="D13" s="85"/>
      <c r="E13" s="85"/>
      <c r="F13" s="85">
        <v>4.6064814814814822E-3</v>
      </c>
      <c r="G13" s="85">
        <v>1.2002314814814815E-2</v>
      </c>
      <c r="H13" s="85"/>
      <c r="I13" s="85"/>
      <c r="J13" s="85"/>
      <c r="K13" s="87">
        <f t="shared" si="0"/>
        <v>1.681712962962963E-2</v>
      </c>
    </row>
    <row r="14" spans="2:11" x14ac:dyDescent="0.25">
      <c r="B14" s="8" t="s">
        <v>2</v>
      </c>
      <c r="C14" s="85"/>
      <c r="D14" s="85"/>
      <c r="E14" s="85"/>
      <c r="F14" s="85"/>
      <c r="G14" s="85">
        <v>9.8495370370370369E-3</v>
      </c>
      <c r="H14" s="85"/>
      <c r="I14" s="85"/>
      <c r="J14" s="85"/>
      <c r="K14" s="87">
        <f t="shared" si="0"/>
        <v>9.8495370370370369E-3</v>
      </c>
    </row>
    <row r="15" spans="2:11" x14ac:dyDescent="0.25">
      <c r="B15" s="8" t="s">
        <v>9</v>
      </c>
      <c r="C15" s="85"/>
      <c r="D15" s="85"/>
      <c r="E15" s="85"/>
      <c r="F15" s="85"/>
      <c r="G15" s="85"/>
      <c r="H15" s="85"/>
      <c r="I15" s="85"/>
      <c r="J15" s="85"/>
      <c r="K15" s="87"/>
    </row>
    <row r="16" spans="2:11" x14ac:dyDescent="0.25">
      <c r="B16" s="8" t="s">
        <v>1</v>
      </c>
      <c r="C16" s="85"/>
      <c r="D16" s="85"/>
      <c r="E16" s="85"/>
      <c r="F16" s="85"/>
      <c r="G16" s="85">
        <v>5.5555555555555556E-4</v>
      </c>
      <c r="H16" s="85"/>
      <c r="I16" s="85"/>
      <c r="J16" s="85"/>
      <c r="K16" s="87">
        <f t="shared" si="0"/>
        <v>5.5555555555555556E-4</v>
      </c>
    </row>
    <row r="17" spans="2:11" x14ac:dyDescent="0.25">
      <c r="B17" s="8" t="s">
        <v>27</v>
      </c>
      <c r="C17" s="85"/>
      <c r="D17" s="85"/>
      <c r="E17" s="85">
        <v>2.4768518518518516E-3</v>
      </c>
      <c r="F17" s="85">
        <v>3.9583333333333337E-3</v>
      </c>
      <c r="G17" s="85">
        <v>1.8055555555555554E-2</v>
      </c>
      <c r="H17" s="85"/>
      <c r="I17" s="85"/>
      <c r="J17" s="85"/>
      <c r="K17" s="87">
        <f t="shared" si="0"/>
        <v>2.449074074074074E-2</v>
      </c>
    </row>
    <row r="18" spans="2:11" x14ac:dyDescent="0.25">
      <c r="B18" s="8" t="s">
        <v>16</v>
      </c>
      <c r="C18" s="85"/>
      <c r="D18" s="85"/>
      <c r="E18" s="85"/>
      <c r="F18" s="85"/>
      <c r="G18" s="85"/>
      <c r="H18" s="85"/>
      <c r="I18" s="85"/>
      <c r="J18" s="85"/>
      <c r="K18" s="87"/>
    </row>
    <row r="19" spans="2:11" x14ac:dyDescent="0.25">
      <c r="B19" s="8" t="s">
        <v>4</v>
      </c>
      <c r="C19" s="85"/>
      <c r="D19" s="85"/>
      <c r="E19" s="85"/>
      <c r="F19" s="85"/>
      <c r="G19" s="85">
        <v>7.4421296296296293E-3</v>
      </c>
      <c r="H19" s="85"/>
      <c r="I19" s="85"/>
      <c r="J19" s="85"/>
      <c r="K19" s="87">
        <f t="shared" si="0"/>
        <v>7.4421296296296293E-3</v>
      </c>
    </row>
    <row r="20" spans="2:11" x14ac:dyDescent="0.25">
      <c r="B20" s="8" t="s">
        <v>14</v>
      </c>
      <c r="C20" s="85"/>
      <c r="D20" s="85"/>
      <c r="E20" s="85"/>
      <c r="F20" s="85"/>
      <c r="G20" s="85">
        <v>4.2592592592592595E-3</v>
      </c>
      <c r="H20" s="85"/>
      <c r="I20" s="85"/>
      <c r="J20" s="85"/>
      <c r="K20" s="87">
        <f t="shared" si="0"/>
        <v>4.2592592592592595E-3</v>
      </c>
    </row>
    <row r="21" spans="2:11" x14ac:dyDescent="0.25">
      <c r="B21" s="8" t="s">
        <v>11</v>
      </c>
      <c r="C21" s="85">
        <v>1.9444444444444445E-2</v>
      </c>
      <c r="D21" s="85"/>
      <c r="E21" s="85"/>
      <c r="F21" s="85"/>
      <c r="G21" s="85">
        <v>5.9861111111111108E-2</v>
      </c>
      <c r="H21" s="85"/>
      <c r="I21" s="85"/>
      <c r="J21" s="85"/>
      <c r="K21" s="87">
        <f t="shared" si="0"/>
        <v>7.9305555555555546E-2</v>
      </c>
    </row>
    <row r="22" spans="2:11" x14ac:dyDescent="0.25">
      <c r="B22" s="8" t="s">
        <v>15</v>
      </c>
      <c r="C22" s="85"/>
      <c r="D22" s="85"/>
      <c r="E22" s="85"/>
      <c r="F22" s="85"/>
      <c r="G22" s="85">
        <v>3.1921296296296295E-2</v>
      </c>
      <c r="H22" s="85"/>
      <c r="I22" s="85"/>
      <c r="J22" s="85"/>
      <c r="K22" s="87">
        <f t="shared" si="0"/>
        <v>3.1921296296296295E-2</v>
      </c>
    </row>
    <row r="23" spans="2:11" x14ac:dyDescent="0.25">
      <c r="B23" s="8" t="s">
        <v>92</v>
      </c>
      <c r="C23" s="85">
        <v>2.5462962962962965E-3</v>
      </c>
      <c r="D23" s="85"/>
      <c r="E23" s="85"/>
      <c r="F23" s="85"/>
      <c r="G23" s="85">
        <v>1.082175925925926E-2</v>
      </c>
      <c r="H23" s="85">
        <v>6.145833333333333E-3</v>
      </c>
      <c r="I23" s="85"/>
      <c r="J23" s="85"/>
      <c r="K23" s="87">
        <f t="shared" si="0"/>
        <v>1.951388888888889E-2</v>
      </c>
    </row>
    <row r="24" spans="2:11" x14ac:dyDescent="0.25">
      <c r="B24" s="8" t="s">
        <v>12</v>
      </c>
      <c r="C24" s="85"/>
      <c r="D24" s="85"/>
      <c r="E24" s="85"/>
      <c r="F24" s="85"/>
      <c r="G24" s="85">
        <v>1.8796296296296297E-2</v>
      </c>
      <c r="H24" s="85"/>
      <c r="I24" s="85"/>
      <c r="J24" s="85"/>
      <c r="K24" s="87">
        <f t="shared" si="0"/>
        <v>1.8796296296296297E-2</v>
      </c>
    </row>
    <row r="25" spans="2:11" x14ac:dyDescent="0.25">
      <c r="B25" s="8" t="s">
        <v>5</v>
      </c>
      <c r="C25" s="85"/>
      <c r="D25" s="85"/>
      <c r="E25" s="85">
        <v>2.2222222222222222E-3</v>
      </c>
      <c r="F25" s="85"/>
      <c r="G25" s="85">
        <v>2.1608796296296296E-2</v>
      </c>
      <c r="H25" s="85"/>
      <c r="I25" s="85"/>
      <c r="J25" s="85"/>
      <c r="K25" s="87">
        <f t="shared" si="0"/>
        <v>2.3831018518518519E-2</v>
      </c>
    </row>
    <row r="26" spans="2:11" x14ac:dyDescent="0.25">
      <c r="B26" s="8" t="s">
        <v>6</v>
      </c>
      <c r="C26" s="85"/>
      <c r="D26" s="85"/>
      <c r="E26" s="85"/>
      <c r="F26" s="85"/>
      <c r="G26" s="85">
        <v>5.4398148148148144E-4</v>
      </c>
      <c r="H26" s="85"/>
      <c r="I26" s="85"/>
      <c r="J26" s="85"/>
      <c r="K26" s="87">
        <f t="shared" si="0"/>
        <v>5.4398148148148144E-4</v>
      </c>
    </row>
    <row r="27" spans="2:11" x14ac:dyDescent="0.25">
      <c r="B27" s="8" t="s">
        <v>103</v>
      </c>
      <c r="C27" s="85"/>
      <c r="D27" s="85"/>
      <c r="E27" s="85"/>
      <c r="F27" s="85"/>
      <c r="G27" s="85">
        <v>1.4814814814814814E-3</v>
      </c>
      <c r="H27" s="85"/>
      <c r="I27" s="85"/>
      <c r="J27" s="85"/>
      <c r="K27" s="87">
        <f t="shared" si="0"/>
        <v>1.4814814814814814E-3</v>
      </c>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2.4826388888888891E-2</v>
      </c>
      <c r="D30" s="91">
        <f t="shared" ref="D30:H30" si="1">SUM(D7:D28)</f>
        <v>6.9444444444444444E-5</v>
      </c>
      <c r="E30" s="91">
        <f t="shared" si="1"/>
        <v>4.6990740740740743E-3</v>
      </c>
      <c r="F30" s="91">
        <f t="shared" si="1"/>
        <v>8.5648148148148168E-3</v>
      </c>
      <c r="G30" s="91">
        <f t="shared" si="1"/>
        <v>0.32010416666666669</v>
      </c>
      <c r="H30" s="91">
        <f t="shared" si="1"/>
        <v>6.145833333333333E-3</v>
      </c>
      <c r="I30" s="91"/>
      <c r="J30" s="91"/>
      <c r="K30" s="92">
        <f>SUM(K7:K28)</f>
        <v>0.36440972222222229</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84</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4.2824074074074058E-3</v>
      </c>
      <c r="D7" s="97">
        <f>C7/$C$30</f>
        <v>1.3132209405501328E-2</v>
      </c>
      <c r="E7" s="99"/>
      <c r="F7" s="97"/>
      <c r="G7" s="99">
        <f t="shared" ref="G7:G28" si="0">C7+E7</f>
        <v>4.2824074074074058E-3</v>
      </c>
      <c r="H7" s="98">
        <f t="shared" ref="H7:H28" si="1">G7/$G$30</f>
        <v>1.2553011026293465E-2</v>
      </c>
    </row>
    <row r="8" spans="2:8" s="1" customFormat="1" x14ac:dyDescent="0.25">
      <c r="B8" s="8" t="s">
        <v>13</v>
      </c>
      <c r="C8" s="99">
        <v>9.4444444444444411E-3</v>
      </c>
      <c r="D8" s="97">
        <f t="shared" ref="D8:D28" si="2">C8/$C$30</f>
        <v>2.8961845607808335E-2</v>
      </c>
      <c r="E8" s="99"/>
      <c r="F8" s="97"/>
      <c r="G8" s="99">
        <f t="shared" si="0"/>
        <v>9.4444444444444411E-3</v>
      </c>
      <c r="H8" s="98">
        <f t="shared" si="1"/>
        <v>2.7684478371501262E-2</v>
      </c>
    </row>
    <row r="9" spans="2:8" s="1" customFormat="1" x14ac:dyDescent="0.25">
      <c r="B9" s="8" t="s">
        <v>0</v>
      </c>
      <c r="C9" s="99">
        <v>5.4594907407407314E-2</v>
      </c>
      <c r="D9" s="97">
        <f t="shared" si="2"/>
        <v>0.16741792369121536</v>
      </c>
      <c r="E9" s="99"/>
      <c r="F9" s="97"/>
      <c r="G9" s="99">
        <f t="shared" si="0"/>
        <v>5.4594907407407314E-2</v>
      </c>
      <c r="H9" s="98">
        <f t="shared" si="1"/>
        <v>0.16003392705682756</v>
      </c>
    </row>
    <row r="10" spans="2:8" s="1" customFormat="1" x14ac:dyDescent="0.25">
      <c r="B10" s="8" t="s">
        <v>8</v>
      </c>
      <c r="C10" s="99">
        <v>8.8888888888888837E-3</v>
      </c>
      <c r="D10" s="97">
        <f t="shared" si="2"/>
        <v>2.7258207630878425E-2</v>
      </c>
      <c r="E10" s="99"/>
      <c r="F10" s="97"/>
      <c r="G10" s="99">
        <f t="shared" si="0"/>
        <v>8.8888888888888837E-3</v>
      </c>
      <c r="H10" s="98">
        <f t="shared" si="1"/>
        <v>2.6055979643765888E-2</v>
      </c>
    </row>
    <row r="11" spans="2:8" s="1" customFormat="1" x14ac:dyDescent="0.25">
      <c r="B11" s="8" t="s">
        <v>26</v>
      </c>
      <c r="C11" s="99">
        <v>3.7499999999999994E-3</v>
      </c>
      <c r="D11" s="97">
        <f t="shared" si="2"/>
        <v>1.1499556344276841E-2</v>
      </c>
      <c r="E11" s="99"/>
      <c r="F11" s="97"/>
      <c r="G11" s="99">
        <f t="shared" si="0"/>
        <v>3.7499999999999994E-3</v>
      </c>
      <c r="H11" s="98">
        <f t="shared" si="1"/>
        <v>1.0992366412213739E-2</v>
      </c>
    </row>
    <row r="12" spans="2:8" s="1" customFormat="1" x14ac:dyDescent="0.25">
      <c r="B12" s="8" t="s">
        <v>3</v>
      </c>
      <c r="C12" s="99">
        <v>1.9143518518518511E-2</v>
      </c>
      <c r="D12" s="97">
        <f t="shared" si="2"/>
        <v>5.8704525288376205E-2</v>
      </c>
      <c r="E12" s="99"/>
      <c r="F12" s="97"/>
      <c r="G12" s="99">
        <f t="shared" si="0"/>
        <v>1.9143518518518511E-2</v>
      </c>
      <c r="H12" s="98">
        <f t="shared" si="1"/>
        <v>5.6115351993214567E-2</v>
      </c>
    </row>
    <row r="13" spans="2:8" s="1" customFormat="1" x14ac:dyDescent="0.25">
      <c r="B13" s="8" t="s">
        <v>7</v>
      </c>
      <c r="C13" s="99">
        <v>3.7152777777777765E-3</v>
      </c>
      <c r="D13" s="97">
        <f t="shared" si="2"/>
        <v>1.139307897071872E-2</v>
      </c>
      <c r="E13" s="99"/>
      <c r="F13" s="97"/>
      <c r="G13" s="99">
        <f t="shared" si="0"/>
        <v>3.7152777777777765E-3</v>
      </c>
      <c r="H13" s="98">
        <f t="shared" si="1"/>
        <v>1.0890585241730278E-2</v>
      </c>
    </row>
    <row r="14" spans="2:8" s="1" customFormat="1" x14ac:dyDescent="0.25">
      <c r="B14" s="8" t="s">
        <v>2</v>
      </c>
      <c r="C14" s="99">
        <v>2.5092592592592562E-2</v>
      </c>
      <c r="D14" s="97">
        <f t="shared" si="2"/>
        <v>7.6947648624667173E-2</v>
      </c>
      <c r="E14" s="99"/>
      <c r="F14" s="97"/>
      <c r="G14" s="99">
        <f t="shared" si="0"/>
        <v>2.5092592592592562E-2</v>
      </c>
      <c r="H14" s="98">
        <f t="shared" si="1"/>
        <v>7.3553859202714081E-2</v>
      </c>
    </row>
    <row r="15" spans="2:8" s="1" customFormat="1" x14ac:dyDescent="0.25">
      <c r="B15" s="8" t="s">
        <v>9</v>
      </c>
      <c r="C15" s="99">
        <v>9.4444444444444393E-3</v>
      </c>
      <c r="D15" s="97">
        <f t="shared" si="2"/>
        <v>2.8961845607808331E-2</v>
      </c>
      <c r="E15" s="99"/>
      <c r="F15" s="97"/>
      <c r="G15" s="99">
        <f t="shared" si="0"/>
        <v>9.4444444444444393E-3</v>
      </c>
      <c r="H15" s="98">
        <f t="shared" si="1"/>
        <v>2.7684478371501259E-2</v>
      </c>
    </row>
    <row r="16" spans="2:8" s="1" customFormat="1" x14ac:dyDescent="0.25">
      <c r="B16" s="8" t="s">
        <v>1</v>
      </c>
      <c r="C16" s="99">
        <v>1.6400462962962954E-2</v>
      </c>
      <c r="D16" s="97">
        <f t="shared" si="2"/>
        <v>5.0292812777284805E-2</v>
      </c>
      <c r="E16" s="99"/>
      <c r="F16" s="97"/>
      <c r="G16" s="99">
        <f t="shared" si="0"/>
        <v>1.6400462962962954E-2</v>
      </c>
      <c r="H16" s="98">
        <f t="shared" si="1"/>
        <v>4.8074639525021182E-2</v>
      </c>
    </row>
    <row r="17" spans="2:8" s="1" customFormat="1" x14ac:dyDescent="0.25">
      <c r="B17" s="8" t="s">
        <v>27</v>
      </c>
      <c r="C17" s="99">
        <v>4.4444444444444418E-3</v>
      </c>
      <c r="D17" s="97">
        <f t="shared" si="2"/>
        <v>1.3629103815439213E-2</v>
      </c>
      <c r="E17" s="99"/>
      <c r="F17" s="97"/>
      <c r="G17" s="99">
        <f t="shared" si="0"/>
        <v>4.4444444444444418E-3</v>
      </c>
      <c r="H17" s="98">
        <f t="shared" si="1"/>
        <v>1.3027989821882944E-2</v>
      </c>
    </row>
    <row r="18" spans="2:8" s="1" customFormat="1" x14ac:dyDescent="0.25">
      <c r="B18" s="8" t="s">
        <v>16</v>
      </c>
      <c r="C18" s="99">
        <v>2.6620370370370374E-3</v>
      </c>
      <c r="D18" s="97">
        <f t="shared" si="2"/>
        <v>8.1632653061224515E-3</v>
      </c>
      <c r="E18" s="99"/>
      <c r="F18" s="97"/>
      <c r="G18" s="99">
        <f t="shared" si="0"/>
        <v>2.6620370370370374E-3</v>
      </c>
      <c r="H18" s="98">
        <f t="shared" si="1"/>
        <v>7.8032230703986441E-3</v>
      </c>
    </row>
    <row r="19" spans="2:8" s="1" customFormat="1" x14ac:dyDescent="0.25">
      <c r="B19" s="8" t="s">
        <v>4</v>
      </c>
      <c r="C19" s="99">
        <v>1.714120370370369E-2</v>
      </c>
      <c r="D19" s="97">
        <f t="shared" si="2"/>
        <v>5.2564330079857995E-2</v>
      </c>
      <c r="E19" s="99"/>
      <c r="F19" s="97"/>
      <c r="G19" s="99">
        <f t="shared" si="0"/>
        <v>1.714120370370369E-2</v>
      </c>
      <c r="H19" s="98">
        <f t="shared" si="1"/>
        <v>5.0245971162001656E-2</v>
      </c>
    </row>
    <row r="20" spans="2:8" s="1" customFormat="1" x14ac:dyDescent="0.25">
      <c r="B20" s="8" t="s">
        <v>14</v>
      </c>
      <c r="C20" s="99">
        <v>3.1712962962962958E-3</v>
      </c>
      <c r="D20" s="97">
        <f t="shared" si="2"/>
        <v>9.7249334516415261E-3</v>
      </c>
      <c r="E20" s="99"/>
      <c r="F20" s="97"/>
      <c r="G20" s="99">
        <f t="shared" si="0"/>
        <v>3.1712962962962958E-3</v>
      </c>
      <c r="H20" s="98">
        <f t="shared" si="1"/>
        <v>9.2960135708227299E-3</v>
      </c>
    </row>
    <row r="21" spans="2:8" s="1" customFormat="1" x14ac:dyDescent="0.25">
      <c r="B21" s="8" t="s">
        <v>11</v>
      </c>
      <c r="C21" s="99">
        <v>5.2662037037037035E-3</v>
      </c>
      <c r="D21" s="97">
        <f t="shared" si="2"/>
        <v>1.614906832298137E-2</v>
      </c>
      <c r="E21" s="99">
        <v>1.3935185185185184E-2</v>
      </c>
      <c r="F21" s="97">
        <f t="shared" ref="F21" si="3">E21/$E$30</f>
        <v>0.92615384615384611</v>
      </c>
      <c r="G21" s="99">
        <f t="shared" si="0"/>
        <v>1.9201388888888886E-2</v>
      </c>
      <c r="H21" s="98">
        <f t="shared" si="1"/>
        <v>5.6284987277353683E-2</v>
      </c>
    </row>
    <row r="22" spans="2:8" s="1" customFormat="1" x14ac:dyDescent="0.25">
      <c r="B22" s="8" t="s">
        <v>15</v>
      </c>
      <c r="C22" s="99">
        <v>1.4467592592592592E-3</v>
      </c>
      <c r="D22" s="97">
        <f t="shared" si="2"/>
        <v>4.4365572315882883E-3</v>
      </c>
      <c r="E22" s="99"/>
      <c r="F22" s="97"/>
      <c r="G22" s="99">
        <f t="shared" si="0"/>
        <v>1.4467592592592592E-3</v>
      </c>
      <c r="H22" s="98">
        <f t="shared" si="1"/>
        <v>4.2408821034775231E-3</v>
      </c>
    </row>
    <row r="23" spans="2:8" s="1" customFormat="1" x14ac:dyDescent="0.25">
      <c r="B23" s="8" t="s">
        <v>92</v>
      </c>
      <c r="C23" s="99">
        <v>2.0138888888888888E-3</v>
      </c>
      <c r="D23" s="97">
        <f t="shared" si="2"/>
        <v>6.1756876663708968E-3</v>
      </c>
      <c r="E23" s="99"/>
      <c r="F23" s="97"/>
      <c r="G23" s="99">
        <f t="shared" si="0"/>
        <v>2.0138888888888888E-3</v>
      </c>
      <c r="H23" s="98">
        <f t="shared" si="1"/>
        <v>5.903307888040713E-3</v>
      </c>
    </row>
    <row r="24" spans="2:8" s="1" customFormat="1" x14ac:dyDescent="0.25">
      <c r="B24" s="8" t="s">
        <v>12</v>
      </c>
      <c r="C24" s="99">
        <v>5.9027777777777778E-4</v>
      </c>
      <c r="D24" s="97">
        <f t="shared" si="2"/>
        <v>1.8101153504880216E-3</v>
      </c>
      <c r="E24" s="99"/>
      <c r="F24" s="97"/>
      <c r="G24" s="99">
        <f t="shared" si="0"/>
        <v>5.9027777777777778E-4</v>
      </c>
      <c r="H24" s="98">
        <f t="shared" si="1"/>
        <v>1.7302798982188295E-3</v>
      </c>
    </row>
    <row r="25" spans="2:8" s="1" customFormat="1" x14ac:dyDescent="0.25">
      <c r="B25" s="8" t="s">
        <v>5</v>
      </c>
      <c r="C25" s="99">
        <v>2.5462962962962965E-3</v>
      </c>
      <c r="D25" s="97">
        <f t="shared" si="2"/>
        <v>7.808340727595388E-3</v>
      </c>
      <c r="E25" s="99">
        <v>1.1111111111111111E-3</v>
      </c>
      <c r="F25" s="97">
        <f t="shared" ref="F25" si="4">E25/$E$30</f>
        <v>7.3846153846153853E-2</v>
      </c>
      <c r="G25" s="99">
        <f t="shared" si="0"/>
        <v>3.6574074074074078E-3</v>
      </c>
      <c r="H25" s="98">
        <f t="shared" si="1"/>
        <v>1.072094995759118E-2</v>
      </c>
    </row>
    <row r="26" spans="2:8" s="1" customFormat="1" x14ac:dyDescent="0.25">
      <c r="B26" s="8" t="s">
        <v>6</v>
      </c>
      <c r="C26" s="99">
        <v>7.4641203703703779E-2</v>
      </c>
      <c r="D26" s="97">
        <f t="shared" si="2"/>
        <v>0.22889086069210321</v>
      </c>
      <c r="E26" s="99"/>
      <c r="F26" s="97"/>
      <c r="G26" s="99">
        <f t="shared" si="0"/>
        <v>7.4641203703703779E-2</v>
      </c>
      <c r="H26" s="98">
        <f t="shared" si="1"/>
        <v>0.21879558948261263</v>
      </c>
    </row>
    <row r="27" spans="2:8" s="1" customFormat="1" x14ac:dyDescent="0.25">
      <c r="B27" s="8" t="s">
        <v>103</v>
      </c>
      <c r="C27" s="99">
        <v>5.3842592592592602E-2</v>
      </c>
      <c r="D27" s="97">
        <f t="shared" si="2"/>
        <v>0.16511091393078978</v>
      </c>
      <c r="E27" s="99"/>
      <c r="F27" s="97"/>
      <c r="G27" s="99">
        <f t="shared" si="0"/>
        <v>5.3842592592592602E-2</v>
      </c>
      <c r="H27" s="98">
        <f t="shared" si="1"/>
        <v>0.15782866836301954</v>
      </c>
    </row>
    <row r="28" spans="2:8" s="1" customFormat="1" x14ac:dyDescent="0.25">
      <c r="B28" s="36" t="s">
        <v>17</v>
      </c>
      <c r="C28" s="109">
        <v>3.5763888888888876E-3</v>
      </c>
      <c r="D28" s="115">
        <f t="shared" si="2"/>
        <v>1.0967169476486245E-2</v>
      </c>
      <c r="E28" s="109"/>
      <c r="F28" s="97"/>
      <c r="G28" s="99">
        <f t="shared" si="0"/>
        <v>3.5763888888888876E-3</v>
      </c>
      <c r="H28" s="98">
        <f t="shared" si="1"/>
        <v>1.0483460559796435E-2</v>
      </c>
    </row>
    <row r="29" spans="2:8" s="1" customFormat="1" x14ac:dyDescent="0.25">
      <c r="B29" s="8"/>
      <c r="C29" s="100"/>
      <c r="D29" s="111"/>
      <c r="E29" s="100"/>
      <c r="F29" s="100"/>
      <c r="G29" s="100"/>
      <c r="H29" s="101"/>
    </row>
    <row r="30" spans="2:8" s="1" customFormat="1" x14ac:dyDescent="0.25">
      <c r="B30" s="37" t="s">
        <v>29</v>
      </c>
      <c r="C30" s="112">
        <f t="shared" ref="C30:H30" si="5">SUM(C7:C28)</f>
        <v>0.32609953703703698</v>
      </c>
      <c r="D30" s="113">
        <f t="shared" si="5"/>
        <v>0.99999999999999989</v>
      </c>
      <c r="E30" s="112">
        <f t="shared" si="5"/>
        <v>1.5046296296296295E-2</v>
      </c>
      <c r="F30" s="113">
        <f t="shared" si="5"/>
        <v>1</v>
      </c>
      <c r="G30" s="112">
        <f t="shared" si="5"/>
        <v>0.34114583333333331</v>
      </c>
      <c r="H30" s="116">
        <f t="shared" si="5"/>
        <v>0.99999999999999978</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113</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114</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9.3750000000000014E-3</v>
      </c>
      <c r="D9" s="85"/>
      <c r="E9" s="85"/>
      <c r="F9" s="85"/>
      <c r="G9" s="85"/>
      <c r="H9" s="85"/>
      <c r="I9" s="85"/>
      <c r="J9" s="85"/>
      <c r="K9" s="87">
        <f t="shared" ref="K9:K28" si="0">SUM(C9:J9)</f>
        <v>9.3750000000000014E-3</v>
      </c>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v>3.8171296296296293E-2</v>
      </c>
      <c r="D12" s="85">
        <v>2.2685185185185182E-3</v>
      </c>
      <c r="E12" s="85"/>
      <c r="F12" s="85"/>
      <c r="G12" s="85"/>
      <c r="H12" s="85"/>
      <c r="I12" s="85"/>
      <c r="J12" s="85"/>
      <c r="K12" s="87">
        <f t="shared" si="0"/>
        <v>4.043981481481481E-2</v>
      </c>
    </row>
    <row r="13" spans="2:11" x14ac:dyDescent="0.25">
      <c r="B13" s="8" t="s">
        <v>7</v>
      </c>
      <c r="C13" s="85">
        <v>1.9999999999999997E-2</v>
      </c>
      <c r="D13" s="85"/>
      <c r="E13" s="85"/>
      <c r="F13" s="85"/>
      <c r="G13" s="85"/>
      <c r="H13" s="85"/>
      <c r="I13" s="85"/>
      <c r="J13" s="85"/>
      <c r="K13" s="87">
        <f t="shared" si="0"/>
        <v>1.9999999999999997E-2</v>
      </c>
    </row>
    <row r="14" spans="2:11" x14ac:dyDescent="0.25">
      <c r="B14" s="8" t="s">
        <v>2</v>
      </c>
      <c r="C14" s="85"/>
      <c r="D14" s="85"/>
      <c r="E14" s="85"/>
      <c r="F14" s="85"/>
      <c r="G14" s="85"/>
      <c r="H14" s="85"/>
      <c r="I14" s="85"/>
      <c r="J14" s="85"/>
      <c r="K14" s="87"/>
    </row>
    <row r="15" spans="2:11" x14ac:dyDescent="0.25">
      <c r="B15" s="8" t="s">
        <v>9</v>
      </c>
      <c r="C15" s="85">
        <v>2.8981481481481483E-2</v>
      </c>
      <c r="D15" s="85"/>
      <c r="E15" s="85"/>
      <c r="F15" s="85"/>
      <c r="G15" s="85"/>
      <c r="H15" s="85"/>
      <c r="I15" s="85"/>
      <c r="J15" s="85"/>
      <c r="K15" s="87">
        <f t="shared" si="0"/>
        <v>2.8981481481481483E-2</v>
      </c>
    </row>
    <row r="16" spans="2:11" x14ac:dyDescent="0.25">
      <c r="B16" s="8" t="s">
        <v>1</v>
      </c>
      <c r="C16" s="85">
        <v>1.2280092592592594E-2</v>
      </c>
      <c r="D16" s="85"/>
      <c r="E16" s="85"/>
      <c r="F16" s="85"/>
      <c r="G16" s="85"/>
      <c r="H16" s="85"/>
      <c r="I16" s="85"/>
      <c r="J16" s="85"/>
      <c r="K16" s="87">
        <f t="shared" si="0"/>
        <v>1.2280092592592594E-2</v>
      </c>
    </row>
    <row r="17" spans="2:11" x14ac:dyDescent="0.25">
      <c r="B17" s="8" t="s">
        <v>27</v>
      </c>
      <c r="C17" s="85">
        <v>1.4374999999999997E-2</v>
      </c>
      <c r="D17" s="85"/>
      <c r="E17" s="85"/>
      <c r="F17" s="85"/>
      <c r="G17" s="85"/>
      <c r="H17" s="85"/>
      <c r="I17" s="85"/>
      <c r="J17" s="85"/>
      <c r="K17" s="87">
        <f t="shared" si="0"/>
        <v>1.4374999999999997E-2</v>
      </c>
    </row>
    <row r="18" spans="2:11" x14ac:dyDescent="0.25">
      <c r="B18" s="8" t="s">
        <v>16</v>
      </c>
      <c r="C18" s="85"/>
      <c r="D18" s="85"/>
      <c r="E18" s="85"/>
      <c r="F18" s="85"/>
      <c r="G18" s="85"/>
      <c r="H18" s="85"/>
      <c r="I18" s="85"/>
      <c r="J18" s="85"/>
      <c r="K18" s="87"/>
    </row>
    <row r="19" spans="2:11" x14ac:dyDescent="0.25">
      <c r="B19" s="8" t="s">
        <v>4</v>
      </c>
      <c r="C19" s="85">
        <v>1.019675925925926E-2</v>
      </c>
      <c r="D19" s="85"/>
      <c r="E19" s="85"/>
      <c r="F19" s="85"/>
      <c r="G19" s="85"/>
      <c r="H19" s="85"/>
      <c r="I19" s="85"/>
      <c r="J19" s="85"/>
      <c r="K19" s="87">
        <f t="shared" si="0"/>
        <v>1.019675925925926E-2</v>
      </c>
    </row>
    <row r="20" spans="2:11" x14ac:dyDescent="0.25">
      <c r="B20" s="8" t="s">
        <v>14</v>
      </c>
      <c r="C20" s="85">
        <v>2.3842592592592591E-3</v>
      </c>
      <c r="D20" s="85"/>
      <c r="E20" s="85"/>
      <c r="F20" s="85"/>
      <c r="G20" s="85"/>
      <c r="H20" s="85"/>
      <c r="I20" s="85"/>
      <c r="J20" s="85"/>
      <c r="K20" s="87">
        <f t="shared" si="0"/>
        <v>2.3842592592592591E-3</v>
      </c>
    </row>
    <row r="21" spans="2:11" x14ac:dyDescent="0.25">
      <c r="B21" s="8" t="s">
        <v>11</v>
      </c>
      <c r="C21" s="85">
        <v>0.1726967592592592</v>
      </c>
      <c r="D21" s="85"/>
      <c r="E21" s="85"/>
      <c r="F21" s="85"/>
      <c r="G21" s="85"/>
      <c r="H21" s="85"/>
      <c r="I21" s="85"/>
      <c r="J21" s="85"/>
      <c r="K21" s="87">
        <f t="shared" si="0"/>
        <v>0.1726967592592592</v>
      </c>
    </row>
    <row r="22" spans="2:11" x14ac:dyDescent="0.25">
      <c r="B22" s="8" t="s">
        <v>15</v>
      </c>
      <c r="C22" s="85">
        <v>9.2245370370370363E-3</v>
      </c>
      <c r="D22" s="85"/>
      <c r="E22" s="85"/>
      <c r="F22" s="85"/>
      <c r="G22" s="85"/>
      <c r="H22" s="85"/>
      <c r="I22" s="85"/>
      <c r="J22" s="85"/>
      <c r="K22" s="87">
        <f t="shared" si="0"/>
        <v>9.2245370370370363E-3</v>
      </c>
    </row>
    <row r="23" spans="2:11" x14ac:dyDescent="0.25">
      <c r="B23" s="8" t="s">
        <v>92</v>
      </c>
      <c r="C23" s="85">
        <v>2.2754629629629632E-2</v>
      </c>
      <c r="D23" s="85"/>
      <c r="E23" s="85"/>
      <c r="F23" s="85"/>
      <c r="G23" s="85"/>
      <c r="H23" s="85"/>
      <c r="I23" s="85"/>
      <c r="J23" s="85"/>
      <c r="K23" s="87">
        <f t="shared" si="0"/>
        <v>2.2754629629629632E-2</v>
      </c>
    </row>
    <row r="24" spans="2:11" x14ac:dyDescent="0.25">
      <c r="B24" s="8" t="s">
        <v>12</v>
      </c>
      <c r="C24" s="85">
        <v>1.6168981481481482E-2</v>
      </c>
      <c r="D24" s="85"/>
      <c r="E24" s="85"/>
      <c r="F24" s="85"/>
      <c r="G24" s="85"/>
      <c r="H24" s="85"/>
      <c r="I24" s="85"/>
      <c r="J24" s="85"/>
      <c r="K24" s="87">
        <f t="shared" si="0"/>
        <v>1.6168981481481482E-2</v>
      </c>
    </row>
    <row r="25" spans="2:11" x14ac:dyDescent="0.25">
      <c r="B25" s="8" t="s">
        <v>5</v>
      </c>
      <c r="C25" s="85">
        <v>6.8287037037037049E-3</v>
      </c>
      <c r="D25" s="85"/>
      <c r="E25" s="85"/>
      <c r="F25" s="85"/>
      <c r="G25" s="85"/>
      <c r="H25" s="85"/>
      <c r="I25" s="85"/>
      <c r="J25" s="85"/>
      <c r="K25" s="87">
        <f t="shared" si="0"/>
        <v>6.8287037037037049E-3</v>
      </c>
    </row>
    <row r="26" spans="2:11" x14ac:dyDescent="0.25">
      <c r="B26" s="8" t="s">
        <v>6</v>
      </c>
      <c r="C26" s="85">
        <v>4.5023148148148149E-3</v>
      </c>
      <c r="D26" s="85"/>
      <c r="E26" s="85"/>
      <c r="F26" s="85"/>
      <c r="G26" s="85"/>
      <c r="H26" s="85"/>
      <c r="I26" s="85"/>
      <c r="J26" s="85"/>
      <c r="K26" s="87">
        <f t="shared" si="0"/>
        <v>4.5023148148148149E-3</v>
      </c>
    </row>
    <row r="27" spans="2:11" x14ac:dyDescent="0.25">
      <c r="B27" s="8" t="s">
        <v>103</v>
      </c>
      <c r="C27" s="85">
        <v>2.8703703703703703E-3</v>
      </c>
      <c r="D27" s="85"/>
      <c r="E27" s="85"/>
      <c r="F27" s="85"/>
      <c r="G27" s="85"/>
      <c r="H27" s="85"/>
      <c r="I27" s="85"/>
      <c r="J27" s="85"/>
      <c r="K27" s="87">
        <f t="shared" si="0"/>
        <v>2.8703703703703703E-3</v>
      </c>
    </row>
    <row r="28" spans="2:11" x14ac:dyDescent="0.25">
      <c r="B28" s="8" t="s">
        <v>17</v>
      </c>
      <c r="C28" s="85">
        <v>2.3842592592592591E-3</v>
      </c>
      <c r="D28" s="85"/>
      <c r="E28" s="85"/>
      <c r="F28" s="85"/>
      <c r="G28" s="85"/>
      <c r="H28" s="85"/>
      <c r="I28" s="85"/>
      <c r="J28" s="85"/>
      <c r="K28" s="87">
        <f t="shared" si="0"/>
        <v>2.3842592592592591E-3</v>
      </c>
    </row>
    <row r="29" spans="2:11" x14ac:dyDescent="0.25">
      <c r="B29" s="8"/>
      <c r="C29" s="89"/>
      <c r="D29" s="89"/>
      <c r="E29" s="90"/>
      <c r="F29" s="90"/>
      <c r="G29" s="90"/>
      <c r="H29" s="90"/>
      <c r="I29" s="89"/>
      <c r="J29" s="89"/>
      <c r="K29" s="95"/>
    </row>
    <row r="30" spans="2:11" x14ac:dyDescent="0.25">
      <c r="B30" s="53" t="s">
        <v>29</v>
      </c>
      <c r="C30" s="91">
        <f>SUM(C7:C28)</f>
        <v>0.37319444444444444</v>
      </c>
      <c r="D30" s="91">
        <f>SUM(D7:D28)</f>
        <v>2.2685185185185182E-3</v>
      </c>
      <c r="E30" s="91"/>
      <c r="F30" s="91"/>
      <c r="G30" s="91"/>
      <c r="H30" s="91"/>
      <c r="I30" s="91"/>
      <c r="J30" s="91"/>
      <c r="K30" s="92">
        <f t="shared" ref="K30" si="1">SUM(K7:K28)</f>
        <v>0.37546296296296294</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115</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16" sqref="H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116</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v>4.6296296296296298E-4</v>
      </c>
      <c r="E22" s="85"/>
      <c r="F22" s="85"/>
      <c r="G22" s="85"/>
      <c r="H22" s="85"/>
      <c r="I22" s="85"/>
      <c r="J22" s="85"/>
      <c r="K22" s="87">
        <f t="shared" ref="K22:K26" si="0">SUM(C22:J22)</f>
        <v>4.6296296296296298E-4</v>
      </c>
    </row>
    <row r="23" spans="2:11" x14ac:dyDescent="0.25">
      <c r="B23" s="8" t="s">
        <v>92</v>
      </c>
      <c r="C23" s="85"/>
      <c r="D23" s="85"/>
      <c r="E23" s="85"/>
      <c r="F23" s="85"/>
      <c r="G23" s="85"/>
      <c r="H23" s="85"/>
      <c r="I23" s="85"/>
      <c r="J23" s="85"/>
      <c r="K23" s="87"/>
    </row>
    <row r="24" spans="2:11" x14ac:dyDescent="0.25">
      <c r="B24" s="8" t="s">
        <v>12</v>
      </c>
      <c r="C24" s="85"/>
      <c r="D24" s="85">
        <v>1.4467592592592594E-3</v>
      </c>
      <c r="E24" s="85"/>
      <c r="F24" s="85"/>
      <c r="G24" s="85"/>
      <c r="H24" s="85"/>
      <c r="I24" s="85"/>
      <c r="J24" s="85"/>
      <c r="K24" s="87">
        <f t="shared" si="0"/>
        <v>1.4467592592592594E-3</v>
      </c>
    </row>
    <row r="25" spans="2:11" x14ac:dyDescent="0.25">
      <c r="B25" s="8" t="s">
        <v>5</v>
      </c>
      <c r="C25" s="85">
        <v>1.2384259259259258E-3</v>
      </c>
      <c r="D25" s="85"/>
      <c r="E25" s="85"/>
      <c r="F25" s="85">
        <v>3.2557870370370362E-2</v>
      </c>
      <c r="G25" s="85">
        <v>1.0613425925925924E-2</v>
      </c>
      <c r="H25" s="85">
        <v>9.0972222222222218E-3</v>
      </c>
      <c r="I25" s="85"/>
      <c r="J25" s="85"/>
      <c r="K25" s="87">
        <f t="shared" si="0"/>
        <v>5.3506944444444433E-2</v>
      </c>
    </row>
    <row r="26" spans="2:11" x14ac:dyDescent="0.25">
      <c r="B26" s="8" t="s">
        <v>6</v>
      </c>
      <c r="C26" s="85"/>
      <c r="D26" s="85"/>
      <c r="E26" s="85"/>
      <c r="F26" s="85">
        <v>1.0995370370370369E-3</v>
      </c>
      <c r="G26" s="85"/>
      <c r="H26" s="85"/>
      <c r="I26" s="85"/>
      <c r="J26" s="85"/>
      <c r="K26" s="87">
        <f t="shared" si="0"/>
        <v>1.0995370370370369E-3</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 t="shared" ref="C30:H30" si="1">SUM(C7:C28)</f>
        <v>1.2384259259259258E-3</v>
      </c>
      <c r="D30" s="91">
        <f t="shared" si="1"/>
        <v>1.9097222222222224E-3</v>
      </c>
      <c r="E30" s="91"/>
      <c r="F30" s="91">
        <f t="shared" si="1"/>
        <v>3.36574074074074E-2</v>
      </c>
      <c r="G30" s="91">
        <f t="shared" si="1"/>
        <v>1.0613425925925924E-2</v>
      </c>
      <c r="H30" s="91">
        <f t="shared" si="1"/>
        <v>9.0972222222222218E-3</v>
      </c>
      <c r="I30" s="91"/>
      <c r="J30" s="85"/>
      <c r="K30" s="92">
        <f>SUM(K7:K28)</f>
        <v>5.6516203703703694E-2</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85</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1.0185185185185186E-3</v>
      </c>
      <c r="D7" s="97">
        <f>C7/$C$30</f>
        <v>8.4811102544333113E-3</v>
      </c>
      <c r="E7" s="99"/>
      <c r="F7" s="97"/>
      <c r="G7" s="99">
        <f>E7+C7</f>
        <v>1.0185185185185186E-3</v>
      </c>
      <c r="H7" s="98">
        <f>G7/$G$30</f>
        <v>8.4811102544333113E-3</v>
      </c>
    </row>
    <row r="8" spans="2:8" s="1" customFormat="1" x14ac:dyDescent="0.25">
      <c r="B8" s="8" t="s">
        <v>13</v>
      </c>
      <c r="C8" s="99">
        <v>3.0324074074074073E-3</v>
      </c>
      <c r="D8" s="97">
        <f t="shared" ref="D8:D27" si="0">C8/$C$30</f>
        <v>2.5250578257517354E-2</v>
      </c>
      <c r="E8" s="99"/>
      <c r="F8" s="97"/>
      <c r="G8" s="99">
        <f t="shared" ref="G8:G27" si="1">E8+C8</f>
        <v>3.0324074074074073E-3</v>
      </c>
      <c r="H8" s="98">
        <f t="shared" ref="H8:H27" si="2">G8/$G$30</f>
        <v>2.5250578257517354E-2</v>
      </c>
    </row>
    <row r="9" spans="2:8" s="1" customFormat="1" x14ac:dyDescent="0.25">
      <c r="B9" s="8" t="s">
        <v>0</v>
      </c>
      <c r="C9" s="99">
        <v>2.3124999999999972E-2</v>
      </c>
      <c r="D9" s="97">
        <f t="shared" si="0"/>
        <v>0.19255975327679242</v>
      </c>
      <c r="E9" s="99"/>
      <c r="F9" s="97"/>
      <c r="G9" s="99">
        <f t="shared" si="1"/>
        <v>2.3124999999999972E-2</v>
      </c>
      <c r="H9" s="98">
        <f t="shared" si="2"/>
        <v>0.19255975327679242</v>
      </c>
    </row>
    <row r="10" spans="2:8" s="1" customFormat="1" x14ac:dyDescent="0.25">
      <c r="B10" s="8" t="s">
        <v>8</v>
      </c>
      <c r="C10" s="99">
        <v>3.3333333333333335E-3</v>
      </c>
      <c r="D10" s="97">
        <f t="shared" si="0"/>
        <v>2.7756360832690834E-2</v>
      </c>
      <c r="E10" s="99"/>
      <c r="F10" s="97"/>
      <c r="G10" s="99">
        <f t="shared" si="1"/>
        <v>3.3333333333333335E-3</v>
      </c>
      <c r="H10" s="98">
        <f t="shared" si="2"/>
        <v>2.7756360832690834E-2</v>
      </c>
    </row>
    <row r="11" spans="2:8" s="1" customFormat="1" x14ac:dyDescent="0.25">
      <c r="B11" s="8" t="s">
        <v>26</v>
      </c>
      <c r="C11" s="99">
        <v>1.9675925925925926E-4</v>
      </c>
      <c r="D11" s="97">
        <f t="shared" si="0"/>
        <v>1.6383962991518895E-3</v>
      </c>
      <c r="E11" s="99"/>
      <c r="F11" s="97"/>
      <c r="G11" s="99">
        <f t="shared" si="1"/>
        <v>1.9675925925925926E-4</v>
      </c>
      <c r="H11" s="98">
        <f t="shared" si="2"/>
        <v>1.6383962991518895E-3</v>
      </c>
    </row>
    <row r="12" spans="2:8" s="1" customFormat="1" x14ac:dyDescent="0.25">
      <c r="B12" s="8" t="s">
        <v>3</v>
      </c>
      <c r="C12" s="99">
        <v>7.8124999999999965E-3</v>
      </c>
      <c r="D12" s="97">
        <f t="shared" si="0"/>
        <v>6.5053970701619113E-2</v>
      </c>
      <c r="E12" s="99"/>
      <c r="F12" s="97"/>
      <c r="G12" s="99">
        <f t="shared" si="1"/>
        <v>7.8124999999999965E-3</v>
      </c>
      <c r="H12" s="98">
        <f t="shared" si="2"/>
        <v>6.5053970701619113E-2</v>
      </c>
    </row>
    <row r="13" spans="2:8" s="1" customFormat="1" x14ac:dyDescent="0.25">
      <c r="B13" s="8" t="s">
        <v>7</v>
      </c>
      <c r="C13" s="99">
        <v>6.5972222222222224E-4</v>
      </c>
      <c r="D13" s="97">
        <f t="shared" si="0"/>
        <v>5.4934464148033947E-3</v>
      </c>
      <c r="E13" s="99"/>
      <c r="F13" s="97"/>
      <c r="G13" s="99">
        <f t="shared" si="1"/>
        <v>6.5972222222222224E-4</v>
      </c>
      <c r="H13" s="98">
        <f t="shared" si="2"/>
        <v>5.4934464148033947E-3</v>
      </c>
    </row>
    <row r="14" spans="2:8" s="1" customFormat="1" x14ac:dyDescent="0.25">
      <c r="B14" s="8" t="s">
        <v>2</v>
      </c>
      <c r="C14" s="99">
        <v>1.0185185185185183E-2</v>
      </c>
      <c r="D14" s="97">
        <f t="shared" si="0"/>
        <v>8.4811102544333078E-2</v>
      </c>
      <c r="E14" s="99"/>
      <c r="F14" s="97"/>
      <c r="G14" s="99">
        <f t="shared" si="1"/>
        <v>1.0185185185185183E-2</v>
      </c>
      <c r="H14" s="98">
        <f t="shared" si="2"/>
        <v>8.4811102544333078E-2</v>
      </c>
    </row>
    <row r="15" spans="2:8" s="1" customFormat="1" x14ac:dyDescent="0.25">
      <c r="B15" s="8" t="s">
        <v>9</v>
      </c>
      <c r="C15" s="99">
        <v>4.9189814814814799E-3</v>
      </c>
      <c r="D15" s="97">
        <f t="shared" si="0"/>
        <v>4.0959907478797221E-2</v>
      </c>
      <c r="E15" s="99"/>
      <c r="F15" s="97"/>
      <c r="G15" s="99">
        <f t="shared" si="1"/>
        <v>4.9189814814814799E-3</v>
      </c>
      <c r="H15" s="98">
        <f t="shared" si="2"/>
        <v>4.0959907478797221E-2</v>
      </c>
    </row>
    <row r="16" spans="2:8" s="1" customFormat="1" x14ac:dyDescent="0.25">
      <c r="B16" s="8" t="s">
        <v>1</v>
      </c>
      <c r="C16" s="99">
        <v>6.1689814814814828E-3</v>
      </c>
      <c r="D16" s="97">
        <f t="shared" si="0"/>
        <v>5.1368542791056307E-2</v>
      </c>
      <c r="E16" s="99"/>
      <c r="F16" s="97"/>
      <c r="G16" s="99">
        <f t="shared" si="1"/>
        <v>6.1689814814814828E-3</v>
      </c>
      <c r="H16" s="98">
        <f t="shared" si="2"/>
        <v>5.1368542791056307E-2</v>
      </c>
    </row>
    <row r="17" spans="2:8" s="1" customFormat="1" x14ac:dyDescent="0.25">
      <c r="B17" s="8" t="s">
        <v>27</v>
      </c>
      <c r="C17" s="99">
        <v>1.1574074074074076E-3</v>
      </c>
      <c r="D17" s="97">
        <f t="shared" si="0"/>
        <v>9.637625289128763E-3</v>
      </c>
      <c r="E17" s="99"/>
      <c r="F17" s="97"/>
      <c r="G17" s="99">
        <f t="shared" si="1"/>
        <v>1.1574074074074076E-3</v>
      </c>
      <c r="H17" s="98">
        <f t="shared" si="2"/>
        <v>9.637625289128763E-3</v>
      </c>
    </row>
    <row r="18" spans="2:8" s="1" customFormat="1" x14ac:dyDescent="0.25">
      <c r="B18" s="8" t="s">
        <v>16</v>
      </c>
      <c r="C18" s="99">
        <v>1.3194444444444445E-3</v>
      </c>
      <c r="D18" s="97">
        <f t="shared" si="0"/>
        <v>1.0986892829606789E-2</v>
      </c>
      <c r="E18" s="99"/>
      <c r="F18" s="97"/>
      <c r="G18" s="99">
        <f t="shared" si="1"/>
        <v>1.3194444444444445E-3</v>
      </c>
      <c r="H18" s="98">
        <f t="shared" si="2"/>
        <v>1.0986892829606789E-2</v>
      </c>
    </row>
    <row r="19" spans="2:8" s="1" customFormat="1" x14ac:dyDescent="0.25">
      <c r="B19" s="8" t="s">
        <v>4</v>
      </c>
      <c r="C19" s="99">
        <v>3.2523148148148142E-3</v>
      </c>
      <c r="D19" s="97">
        <f t="shared" si="0"/>
        <v>2.7081727062451814E-2</v>
      </c>
      <c r="E19" s="99"/>
      <c r="F19" s="97"/>
      <c r="G19" s="99">
        <f t="shared" si="1"/>
        <v>3.2523148148148142E-3</v>
      </c>
      <c r="H19" s="98">
        <f t="shared" si="2"/>
        <v>2.7081727062451814E-2</v>
      </c>
    </row>
    <row r="20" spans="2:8" s="1" customFormat="1" x14ac:dyDescent="0.25">
      <c r="B20" s="8" t="s">
        <v>14</v>
      </c>
      <c r="C20" s="99">
        <v>2.7893518518518523E-3</v>
      </c>
      <c r="D20" s="97">
        <f t="shared" si="0"/>
        <v>2.322667694680032E-2</v>
      </c>
      <c r="E20" s="99"/>
      <c r="F20" s="97"/>
      <c r="G20" s="99">
        <f t="shared" si="1"/>
        <v>2.7893518518518523E-3</v>
      </c>
      <c r="H20" s="98">
        <f t="shared" si="2"/>
        <v>2.322667694680032E-2</v>
      </c>
    </row>
    <row r="21" spans="2:8" s="1" customFormat="1" x14ac:dyDescent="0.25">
      <c r="B21" s="8" t="s">
        <v>11</v>
      </c>
      <c r="C21" s="99">
        <v>1.7245370370370374E-3</v>
      </c>
      <c r="D21" s="97">
        <f t="shared" si="0"/>
        <v>1.4360061680801858E-2</v>
      </c>
      <c r="E21" s="99"/>
      <c r="F21" s="97"/>
      <c r="G21" s="99">
        <f t="shared" si="1"/>
        <v>1.7245370370370374E-3</v>
      </c>
      <c r="H21" s="98">
        <f t="shared" si="2"/>
        <v>1.4360061680801858E-2</v>
      </c>
    </row>
    <row r="22" spans="2:8" s="1" customFormat="1" x14ac:dyDescent="0.25">
      <c r="B22" s="8" t="s">
        <v>15</v>
      </c>
      <c r="C22" s="99">
        <v>5.5555555555555556E-4</v>
      </c>
      <c r="D22" s="97">
        <f t="shared" si="0"/>
        <v>4.6260601387818059E-3</v>
      </c>
      <c r="E22" s="99"/>
      <c r="F22" s="97"/>
      <c r="G22" s="99">
        <f t="shared" si="1"/>
        <v>5.5555555555555556E-4</v>
      </c>
      <c r="H22" s="98">
        <f t="shared" si="2"/>
        <v>4.6260601387818059E-3</v>
      </c>
    </row>
    <row r="23" spans="2:8" s="1" customFormat="1" x14ac:dyDescent="0.25">
      <c r="B23" s="8" t="s">
        <v>92</v>
      </c>
      <c r="C23" s="99">
        <v>3.4722222222222218E-4</v>
      </c>
      <c r="D23" s="97">
        <f t="shared" si="0"/>
        <v>2.8912875867386279E-3</v>
      </c>
      <c r="E23" s="99"/>
      <c r="F23" s="97"/>
      <c r="G23" s="99">
        <f t="shared" si="1"/>
        <v>3.4722222222222218E-4</v>
      </c>
      <c r="H23" s="98">
        <f t="shared" si="2"/>
        <v>2.8912875867386279E-3</v>
      </c>
    </row>
    <row r="24" spans="2:8" s="1" customFormat="1" x14ac:dyDescent="0.25">
      <c r="B24" s="8" t="s">
        <v>12</v>
      </c>
      <c r="C24" s="99">
        <v>4.6296296296296294E-5</v>
      </c>
      <c r="D24" s="97">
        <f t="shared" si="0"/>
        <v>3.8550501156515044E-4</v>
      </c>
      <c r="E24" s="99"/>
      <c r="F24" s="97"/>
      <c r="G24" s="99">
        <f t="shared" si="1"/>
        <v>4.6296296296296294E-5</v>
      </c>
      <c r="H24" s="98">
        <f t="shared" si="2"/>
        <v>3.8550501156515044E-4</v>
      </c>
    </row>
    <row r="25" spans="2:8" s="1" customFormat="1" x14ac:dyDescent="0.25">
      <c r="B25" s="8" t="s">
        <v>5</v>
      </c>
      <c r="C25" s="99">
        <v>1.3425925925925925E-3</v>
      </c>
      <c r="D25" s="97">
        <f t="shared" si="0"/>
        <v>1.1179645335389362E-2</v>
      </c>
      <c r="E25" s="99"/>
      <c r="F25" s="97"/>
      <c r="G25" s="99">
        <f t="shared" si="1"/>
        <v>1.3425925925925925E-3</v>
      </c>
      <c r="H25" s="98">
        <f t="shared" si="2"/>
        <v>1.1179645335389362E-2</v>
      </c>
    </row>
    <row r="26" spans="2:8" s="1" customFormat="1" x14ac:dyDescent="0.25">
      <c r="B26" s="8" t="s">
        <v>6</v>
      </c>
      <c r="C26" s="99">
        <v>3.0960648148148143E-2</v>
      </c>
      <c r="D26" s="97">
        <f t="shared" si="0"/>
        <v>0.25780647648419436</v>
      </c>
      <c r="E26" s="99"/>
      <c r="F26" s="97"/>
      <c r="G26" s="99">
        <f t="shared" si="1"/>
        <v>3.0960648148148143E-2</v>
      </c>
      <c r="H26" s="98">
        <f t="shared" si="2"/>
        <v>0.25780647648419436</v>
      </c>
    </row>
    <row r="27" spans="2:8" s="1" customFormat="1" x14ac:dyDescent="0.25">
      <c r="B27" s="8" t="s">
        <v>103</v>
      </c>
      <c r="C27" s="99">
        <v>1.6145833333333328E-2</v>
      </c>
      <c r="D27" s="97">
        <f t="shared" si="0"/>
        <v>0.13444487278334619</v>
      </c>
      <c r="E27" s="99"/>
      <c r="F27" s="97"/>
      <c r="G27" s="99">
        <f t="shared" si="1"/>
        <v>1.6145833333333328E-2</v>
      </c>
      <c r="H27" s="98">
        <f t="shared" si="2"/>
        <v>0.13444487278334619</v>
      </c>
    </row>
    <row r="28" spans="2:8" s="1" customFormat="1" x14ac:dyDescent="0.25">
      <c r="B28" s="36" t="s">
        <v>17</v>
      </c>
      <c r="C28" s="109"/>
      <c r="D28" s="97"/>
      <c r="E28" s="109"/>
      <c r="F28" s="97"/>
      <c r="G28" s="99"/>
      <c r="H28" s="98"/>
    </row>
    <row r="29" spans="2:8" s="1" customFormat="1" x14ac:dyDescent="0.25">
      <c r="B29" s="8"/>
      <c r="C29" s="100"/>
      <c r="D29" s="111"/>
      <c r="E29" s="100"/>
      <c r="F29" s="100"/>
      <c r="G29" s="99"/>
      <c r="H29" s="98"/>
    </row>
    <row r="30" spans="2:8" s="1" customFormat="1" x14ac:dyDescent="0.25">
      <c r="B30" s="37" t="s">
        <v>29</v>
      </c>
      <c r="C30" s="112">
        <f>SUM(C7:C28)</f>
        <v>0.12009259259259256</v>
      </c>
      <c r="D30" s="113">
        <f t="shared" ref="D30:H30" si="3">SUM(D7:D28)</f>
        <v>1.0000000000000002</v>
      </c>
      <c r="E30" s="112"/>
      <c r="F30" s="113"/>
      <c r="G30" s="112">
        <f>SUM(G7:G28)</f>
        <v>0.12009259259259256</v>
      </c>
      <c r="H30" s="116">
        <f t="shared" si="3"/>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132</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3.9583333333333337E-3</v>
      </c>
      <c r="D7" s="97">
        <f>C7/$C$30</f>
        <v>4.1641300377450396E-2</v>
      </c>
      <c r="E7" s="99"/>
      <c r="F7" s="97"/>
      <c r="G7" s="99">
        <f>C7+E7</f>
        <v>3.9583333333333337E-3</v>
      </c>
      <c r="H7" s="98">
        <f>G7/$G$30</f>
        <v>4.1641300377450396E-2</v>
      </c>
    </row>
    <row r="8" spans="2:8" s="1" customFormat="1" x14ac:dyDescent="0.25">
      <c r="B8" s="8" t="s">
        <v>13</v>
      </c>
      <c r="C8" s="99">
        <v>3.6342592592592585E-3</v>
      </c>
      <c r="D8" s="97">
        <f t="shared" ref="D8:D27" si="0">C8/$C$30</f>
        <v>3.823207110678193E-2</v>
      </c>
      <c r="E8" s="99"/>
      <c r="F8" s="97"/>
      <c r="G8" s="99">
        <f t="shared" ref="G8:G27" si="1">C8+E8</f>
        <v>3.6342592592592585E-3</v>
      </c>
      <c r="H8" s="98">
        <f t="shared" ref="H8:H27" si="2">G8/$G$30</f>
        <v>3.823207110678193E-2</v>
      </c>
    </row>
    <row r="9" spans="2:8" s="1" customFormat="1" x14ac:dyDescent="0.25">
      <c r="B9" s="8" t="s">
        <v>0</v>
      </c>
      <c r="C9" s="99">
        <v>1.6053240740740736E-2</v>
      </c>
      <c r="D9" s="97">
        <f t="shared" si="0"/>
        <v>0.16887860708632654</v>
      </c>
      <c r="E9" s="99"/>
      <c r="F9" s="97"/>
      <c r="G9" s="99">
        <f t="shared" si="1"/>
        <v>1.6053240740740736E-2</v>
      </c>
      <c r="H9" s="98">
        <f t="shared" si="2"/>
        <v>0.16887860708632654</v>
      </c>
    </row>
    <row r="10" spans="2:8" s="1" customFormat="1" x14ac:dyDescent="0.25">
      <c r="B10" s="8" t="s">
        <v>8</v>
      </c>
      <c r="C10" s="99">
        <v>2.7314814814814819E-3</v>
      </c>
      <c r="D10" s="97">
        <f t="shared" si="0"/>
        <v>2.873493242420554E-2</v>
      </c>
      <c r="E10" s="99"/>
      <c r="F10" s="97"/>
      <c r="G10" s="99">
        <f t="shared" si="1"/>
        <v>2.7314814814814819E-3</v>
      </c>
      <c r="H10" s="98">
        <f t="shared" si="2"/>
        <v>2.873493242420554E-2</v>
      </c>
    </row>
    <row r="11" spans="2:8" s="1" customFormat="1" x14ac:dyDescent="0.25">
      <c r="B11" s="8" t="s">
        <v>26</v>
      </c>
      <c r="C11" s="99">
        <v>9.6064814814814808E-4</v>
      </c>
      <c r="D11" s="97">
        <f t="shared" si="0"/>
        <v>1.0105929623767201E-2</v>
      </c>
      <c r="E11" s="99"/>
      <c r="F11" s="97"/>
      <c r="G11" s="99">
        <f t="shared" si="1"/>
        <v>9.6064814814814808E-4</v>
      </c>
      <c r="H11" s="98">
        <f t="shared" si="2"/>
        <v>1.0105929623767201E-2</v>
      </c>
    </row>
    <row r="12" spans="2:8" s="1" customFormat="1" x14ac:dyDescent="0.25">
      <c r="B12" s="8" t="s">
        <v>3</v>
      </c>
      <c r="C12" s="99">
        <v>7.418981481481483E-3</v>
      </c>
      <c r="D12" s="97">
        <f t="shared" si="0"/>
        <v>7.8046998660659964E-2</v>
      </c>
      <c r="E12" s="99"/>
      <c r="F12" s="97"/>
      <c r="G12" s="99">
        <f t="shared" si="1"/>
        <v>7.418981481481483E-3</v>
      </c>
      <c r="H12" s="98">
        <f t="shared" si="2"/>
        <v>7.8046998660659964E-2</v>
      </c>
    </row>
    <row r="13" spans="2:8" s="1" customFormat="1" x14ac:dyDescent="0.25">
      <c r="B13" s="8" t="s">
        <v>7</v>
      </c>
      <c r="C13" s="99">
        <v>1.5740740740740741E-3</v>
      </c>
      <c r="D13" s="97">
        <f t="shared" si="0"/>
        <v>1.6559113600389631E-2</v>
      </c>
      <c r="E13" s="99"/>
      <c r="F13" s="97"/>
      <c r="G13" s="99">
        <f t="shared" si="1"/>
        <v>1.5740740740740741E-3</v>
      </c>
      <c r="H13" s="98">
        <f t="shared" si="2"/>
        <v>1.6559113600389631E-2</v>
      </c>
    </row>
    <row r="14" spans="2:8" s="1" customFormat="1" x14ac:dyDescent="0.25">
      <c r="B14" s="8" t="s">
        <v>2</v>
      </c>
      <c r="C14" s="99">
        <v>4.7569444444444421E-3</v>
      </c>
      <c r="D14" s="97">
        <f t="shared" si="0"/>
        <v>5.0042615365883343E-2</v>
      </c>
      <c r="E14" s="99"/>
      <c r="F14" s="97"/>
      <c r="G14" s="99">
        <f t="shared" si="1"/>
        <v>4.7569444444444421E-3</v>
      </c>
      <c r="H14" s="98">
        <f t="shared" si="2"/>
        <v>5.0042615365883343E-2</v>
      </c>
    </row>
    <row r="15" spans="2:8" s="1" customFormat="1" x14ac:dyDescent="0.25">
      <c r="B15" s="8" t="s">
        <v>9</v>
      </c>
      <c r="C15" s="99">
        <v>3.0439814814814817E-3</v>
      </c>
      <c r="D15" s="97">
        <f t="shared" si="0"/>
        <v>3.2022403506635828E-2</v>
      </c>
      <c r="E15" s="99"/>
      <c r="F15" s="97"/>
      <c r="G15" s="99">
        <f t="shared" si="1"/>
        <v>3.0439814814814817E-3</v>
      </c>
      <c r="H15" s="98">
        <f t="shared" si="2"/>
        <v>3.2022403506635828E-2</v>
      </c>
    </row>
    <row r="16" spans="2:8" s="1" customFormat="1" x14ac:dyDescent="0.25">
      <c r="B16" s="8" t="s">
        <v>1</v>
      </c>
      <c r="C16" s="99">
        <v>5.4166666666666651E-3</v>
      </c>
      <c r="D16" s="97">
        <f t="shared" si="0"/>
        <v>5.6982832095458416E-2</v>
      </c>
      <c r="E16" s="99"/>
      <c r="F16" s="97"/>
      <c r="G16" s="99">
        <f t="shared" si="1"/>
        <v>5.4166666666666651E-3</v>
      </c>
      <c r="H16" s="98">
        <f t="shared" si="2"/>
        <v>5.6982832095458416E-2</v>
      </c>
    </row>
    <row r="17" spans="2:8" s="1" customFormat="1" x14ac:dyDescent="0.25">
      <c r="B17" s="8" t="s">
        <v>27</v>
      </c>
      <c r="C17" s="99">
        <v>1.5740740740740741E-3</v>
      </c>
      <c r="D17" s="97">
        <f t="shared" si="0"/>
        <v>1.6559113600389631E-2</v>
      </c>
      <c r="E17" s="99"/>
      <c r="F17" s="97"/>
      <c r="G17" s="99">
        <f t="shared" si="1"/>
        <v>1.5740740740740741E-3</v>
      </c>
      <c r="H17" s="98">
        <f t="shared" si="2"/>
        <v>1.6559113600389631E-2</v>
      </c>
    </row>
    <row r="18" spans="2:8" s="1" customFormat="1" x14ac:dyDescent="0.25">
      <c r="B18" s="8" t="s">
        <v>16</v>
      </c>
      <c r="C18" s="99">
        <v>2.638888888888889E-3</v>
      </c>
      <c r="D18" s="97">
        <f t="shared" si="0"/>
        <v>2.7760866918300264E-2</v>
      </c>
      <c r="E18" s="99"/>
      <c r="F18" s="97"/>
      <c r="G18" s="99">
        <f t="shared" si="1"/>
        <v>2.638888888888889E-3</v>
      </c>
      <c r="H18" s="98">
        <f t="shared" si="2"/>
        <v>2.7760866918300264E-2</v>
      </c>
    </row>
    <row r="19" spans="2:8" s="1" customFormat="1" x14ac:dyDescent="0.25">
      <c r="B19" s="8" t="s">
        <v>4</v>
      </c>
      <c r="C19" s="99">
        <v>4.5949074074074061E-3</v>
      </c>
      <c r="D19" s="97">
        <f t="shared" si="0"/>
        <v>4.8338000730549127E-2</v>
      </c>
      <c r="E19" s="99"/>
      <c r="F19" s="97"/>
      <c r="G19" s="99">
        <f t="shared" si="1"/>
        <v>4.5949074074074061E-3</v>
      </c>
      <c r="H19" s="98">
        <f t="shared" si="2"/>
        <v>4.8338000730549127E-2</v>
      </c>
    </row>
    <row r="20" spans="2:8" s="1" customFormat="1" x14ac:dyDescent="0.25">
      <c r="B20" s="8" t="s">
        <v>14</v>
      </c>
      <c r="C20" s="99">
        <v>8.449074074074075E-4</v>
      </c>
      <c r="D20" s="97">
        <f t="shared" si="0"/>
        <v>8.8883477413856105E-3</v>
      </c>
      <c r="E20" s="99"/>
      <c r="F20" s="97"/>
      <c r="G20" s="99">
        <f t="shared" si="1"/>
        <v>8.449074074074075E-4</v>
      </c>
      <c r="H20" s="98">
        <f t="shared" si="2"/>
        <v>8.8883477413856105E-3</v>
      </c>
    </row>
    <row r="21" spans="2:8" s="1" customFormat="1" x14ac:dyDescent="0.25">
      <c r="B21" s="8" t="s">
        <v>11</v>
      </c>
      <c r="C21" s="99">
        <v>1.1111111111111111E-3</v>
      </c>
      <c r="D21" s="97">
        <f t="shared" si="0"/>
        <v>1.1688786070863268E-2</v>
      </c>
      <c r="E21" s="99"/>
      <c r="F21" s="97"/>
      <c r="G21" s="99">
        <f t="shared" ref="G21" si="3">C21+E21</f>
        <v>1.1111111111111111E-3</v>
      </c>
      <c r="H21" s="98">
        <f t="shared" ref="H21" si="4">G21/$G$30</f>
        <v>1.1688786070863268E-2</v>
      </c>
    </row>
    <row r="22" spans="2:8" s="1" customFormat="1" x14ac:dyDescent="0.25">
      <c r="B22" s="8" t="s">
        <v>15</v>
      </c>
      <c r="C22" s="99">
        <v>4.1666666666666664E-4</v>
      </c>
      <c r="D22" s="97">
        <f t="shared" si="0"/>
        <v>4.3832947765737257E-3</v>
      </c>
      <c r="E22" s="99"/>
      <c r="F22" s="97"/>
      <c r="G22" s="99">
        <f t="shared" ref="G22:G26" si="5">C22+E22</f>
        <v>4.1666666666666664E-4</v>
      </c>
      <c r="H22" s="98">
        <f t="shared" ref="H22:H26" si="6">G22/$G$30</f>
        <v>4.3832947765737257E-3</v>
      </c>
    </row>
    <row r="23" spans="2:8" s="1" customFormat="1" x14ac:dyDescent="0.25">
      <c r="B23" s="8" t="s">
        <v>92</v>
      </c>
      <c r="C23" s="99">
        <v>3.1250000000000001E-4</v>
      </c>
      <c r="D23" s="97">
        <f t="shared" si="0"/>
        <v>3.2874710824302941E-3</v>
      </c>
      <c r="E23" s="99"/>
      <c r="F23" s="97"/>
      <c r="G23" s="99">
        <f t="shared" si="5"/>
        <v>3.1250000000000001E-4</v>
      </c>
      <c r="H23" s="98">
        <f t="shared" si="6"/>
        <v>3.2874710824302941E-3</v>
      </c>
    </row>
    <row r="24" spans="2:8" s="1" customFormat="1" x14ac:dyDescent="0.25">
      <c r="B24" s="8" t="s">
        <v>12</v>
      </c>
      <c r="C24" s="99">
        <v>4.6296296296296294E-5</v>
      </c>
      <c r="D24" s="97">
        <f t="shared" si="0"/>
        <v>4.8703275295263615E-4</v>
      </c>
      <c r="E24" s="99"/>
      <c r="F24" s="97"/>
      <c r="G24" s="99">
        <f t="shared" si="5"/>
        <v>4.6296296296296294E-5</v>
      </c>
      <c r="H24" s="98">
        <f t="shared" si="6"/>
        <v>4.8703275295263615E-4</v>
      </c>
    </row>
    <row r="25" spans="2:8" s="1" customFormat="1" x14ac:dyDescent="0.25">
      <c r="B25" s="8" t="s">
        <v>5</v>
      </c>
      <c r="C25" s="99">
        <v>9.2592592592592596E-4</v>
      </c>
      <c r="D25" s="97">
        <f t="shared" si="0"/>
        <v>9.7406550590527236E-3</v>
      </c>
      <c r="E25" s="99"/>
      <c r="F25" s="97"/>
      <c r="G25" s="99">
        <f t="shared" si="5"/>
        <v>9.2592592592592596E-4</v>
      </c>
      <c r="H25" s="98">
        <f t="shared" si="6"/>
        <v>9.7406550590527236E-3</v>
      </c>
    </row>
    <row r="26" spans="2:8" s="1" customFormat="1" x14ac:dyDescent="0.25">
      <c r="B26" s="8" t="s">
        <v>6</v>
      </c>
      <c r="C26" s="99">
        <v>2.1747685185185179E-2</v>
      </c>
      <c r="D26" s="97">
        <f t="shared" si="0"/>
        <v>0.22878363569950078</v>
      </c>
      <c r="E26" s="99"/>
      <c r="F26" s="97"/>
      <c r="G26" s="99">
        <f t="shared" si="5"/>
        <v>2.1747685185185179E-2</v>
      </c>
      <c r="H26" s="98">
        <f t="shared" si="6"/>
        <v>0.22878363569950078</v>
      </c>
    </row>
    <row r="27" spans="2:8" s="1" customFormat="1" x14ac:dyDescent="0.25">
      <c r="B27" s="8" t="s">
        <v>103</v>
      </c>
      <c r="C27" s="99">
        <v>1.1296296296296294E-2</v>
      </c>
      <c r="D27" s="97">
        <f t="shared" si="0"/>
        <v>0.11883599172044321</v>
      </c>
      <c r="E27" s="99"/>
      <c r="F27" s="97"/>
      <c r="G27" s="99">
        <f t="shared" si="1"/>
        <v>1.1296296296296294E-2</v>
      </c>
      <c r="H27" s="98">
        <f t="shared" si="2"/>
        <v>0.11883599172044321</v>
      </c>
    </row>
    <row r="28" spans="2:8" s="1" customFormat="1" x14ac:dyDescent="0.25">
      <c r="B28" s="36" t="s">
        <v>17</v>
      </c>
      <c r="C28" s="109"/>
      <c r="D28" s="115"/>
      <c r="E28" s="109"/>
      <c r="F28" s="115"/>
      <c r="G28" s="109"/>
      <c r="H28" s="110"/>
    </row>
    <row r="29" spans="2:8" s="1" customFormat="1" x14ac:dyDescent="0.25">
      <c r="B29" s="8"/>
      <c r="C29" s="100"/>
      <c r="D29" s="111"/>
      <c r="E29" s="100"/>
      <c r="F29" s="100"/>
      <c r="G29" s="100"/>
      <c r="H29" s="101"/>
    </row>
    <row r="30" spans="2:8" s="1" customFormat="1" x14ac:dyDescent="0.25">
      <c r="B30" s="37" t="s">
        <v>29</v>
      </c>
      <c r="C30" s="112">
        <f t="shared" ref="C30:H30" si="7">SUM(C7:C28)</f>
        <v>9.5057870370370348E-2</v>
      </c>
      <c r="D30" s="113">
        <f t="shared" si="7"/>
        <v>1.0000000000000002</v>
      </c>
      <c r="E30" s="112"/>
      <c r="F30" s="113"/>
      <c r="G30" s="112">
        <f t="shared" si="7"/>
        <v>9.5057870370370348E-2</v>
      </c>
      <c r="H30" s="116">
        <f t="shared" si="7"/>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133</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7.1643518518518523E-3</v>
      </c>
      <c r="D7" s="97">
        <f>C7/$C$30</f>
        <v>1.4859447391794895E-2</v>
      </c>
      <c r="E7" s="99">
        <v>9.4907407407407419E-4</v>
      </c>
      <c r="F7" s="97">
        <f>E7/$E$30</f>
        <v>9.5716119995330941E-3</v>
      </c>
      <c r="G7" s="99">
        <f>C7+E7</f>
        <v>8.1134259259259267E-3</v>
      </c>
      <c r="H7" s="98">
        <f>G7/$G$30</f>
        <v>1.3957470532016568E-2</v>
      </c>
    </row>
    <row r="8" spans="2:8" s="1" customFormat="1" x14ac:dyDescent="0.25">
      <c r="B8" s="8" t="s">
        <v>13</v>
      </c>
      <c r="C8" s="99">
        <v>8.5763888888888886E-3</v>
      </c>
      <c r="D8" s="97">
        <f t="shared" ref="D8:D28" si="0">C8/$C$30</f>
        <v>1.7788126845428135E-2</v>
      </c>
      <c r="E8" s="99">
        <v>2.662037037037037E-3</v>
      </c>
      <c r="F8" s="97">
        <f t="shared" ref="F8:F28" si="1">E8/$E$30</f>
        <v>2.6847204388934284E-2</v>
      </c>
      <c r="G8" s="99">
        <f t="shared" ref="G8:G28" si="2">C8+E8</f>
        <v>1.1238425925925926E-2</v>
      </c>
      <c r="H8" s="98">
        <f t="shared" ref="H8:H28" si="3">G8/$G$30</f>
        <v>1.933338642879898E-2</v>
      </c>
    </row>
    <row r="9" spans="2:8" s="1" customFormat="1" x14ac:dyDescent="0.25">
      <c r="B9" s="8" t="s">
        <v>0</v>
      </c>
      <c r="C9" s="99">
        <v>9.8541666666666708E-2</v>
      </c>
      <c r="D9" s="97">
        <f t="shared" si="0"/>
        <v>0.2043834169527331</v>
      </c>
      <c r="E9" s="99">
        <v>2.4976851851851844E-2</v>
      </c>
      <c r="F9" s="97">
        <f t="shared" si="1"/>
        <v>0.25189681335356595</v>
      </c>
      <c r="G9" s="99">
        <f t="shared" si="2"/>
        <v>0.12351851851851856</v>
      </c>
      <c r="H9" s="98">
        <f t="shared" si="3"/>
        <v>0.21248805352022943</v>
      </c>
    </row>
    <row r="10" spans="2:8" s="1" customFormat="1" x14ac:dyDescent="0.25">
      <c r="B10" s="8" t="s">
        <v>8</v>
      </c>
      <c r="C10" s="99">
        <v>1.365740740740741E-2</v>
      </c>
      <c r="D10" s="97">
        <f t="shared" si="0"/>
        <v>2.8326571764649398E-2</v>
      </c>
      <c r="E10" s="99">
        <v>9.2592592592592585E-4</v>
      </c>
      <c r="F10" s="97">
        <f t="shared" si="1"/>
        <v>9.3381580483249682E-3</v>
      </c>
      <c r="G10" s="99">
        <f t="shared" si="2"/>
        <v>1.4583333333333335E-2</v>
      </c>
      <c r="H10" s="98">
        <f t="shared" si="3"/>
        <v>2.5087607518317939E-2</v>
      </c>
    </row>
    <row r="11" spans="2:8" s="1" customFormat="1" x14ac:dyDescent="0.25">
      <c r="B11" s="8" t="s">
        <v>26</v>
      </c>
      <c r="C11" s="99">
        <v>7.9861111111111105E-4</v>
      </c>
      <c r="D11" s="97">
        <f t="shared" si="0"/>
        <v>1.6563842811532271E-3</v>
      </c>
      <c r="E11" s="99">
        <v>7.2916666666666681E-4</v>
      </c>
      <c r="F11" s="97">
        <f t="shared" si="1"/>
        <v>7.3537994630559142E-3</v>
      </c>
      <c r="G11" s="99">
        <f t="shared" si="2"/>
        <v>1.5277777777777779E-3</v>
      </c>
      <c r="H11" s="98">
        <f t="shared" si="3"/>
        <v>2.6282255495380697E-3</v>
      </c>
    </row>
    <row r="12" spans="2:8" s="1" customFormat="1" x14ac:dyDescent="0.25">
      <c r="B12" s="8" t="s">
        <v>3</v>
      </c>
      <c r="C12" s="99">
        <v>3.0613425925925905E-2</v>
      </c>
      <c r="D12" s="97">
        <f t="shared" si="0"/>
        <v>6.3494730777540337E-2</v>
      </c>
      <c r="E12" s="99">
        <v>1.2546296296296293E-2</v>
      </c>
      <c r="F12" s="97">
        <f t="shared" si="1"/>
        <v>0.1265320415548033</v>
      </c>
      <c r="G12" s="99">
        <f t="shared" si="2"/>
        <v>4.3159722222222197E-2</v>
      </c>
      <c r="H12" s="98">
        <f t="shared" si="3"/>
        <v>7.4247371774450413E-2</v>
      </c>
    </row>
    <row r="13" spans="2:8" s="1" customFormat="1" x14ac:dyDescent="0.25">
      <c r="B13" s="8" t="s">
        <v>7</v>
      </c>
      <c r="C13" s="99">
        <v>4.386574074074074E-3</v>
      </c>
      <c r="D13" s="97">
        <f t="shared" si="0"/>
        <v>9.0981107616967122E-3</v>
      </c>
      <c r="E13" s="99">
        <v>3.7847222222222219E-3</v>
      </c>
      <c r="F13" s="97">
        <f t="shared" si="1"/>
        <v>3.8169721022528302E-2</v>
      </c>
      <c r="G13" s="99">
        <f t="shared" si="2"/>
        <v>8.1712962962962963E-3</v>
      </c>
      <c r="H13" s="98">
        <f t="shared" si="3"/>
        <v>1.4057024530105129E-2</v>
      </c>
    </row>
    <row r="14" spans="2:8" s="1" customFormat="1" x14ac:dyDescent="0.25">
      <c r="B14" s="8" t="s">
        <v>2</v>
      </c>
      <c r="C14" s="99">
        <v>3.7627314814814836E-2</v>
      </c>
      <c r="D14" s="97">
        <f t="shared" si="0"/>
        <v>7.8042105768538331E-2</v>
      </c>
      <c r="E14" s="99">
        <v>4.4675925925925924E-3</v>
      </c>
      <c r="F14" s="97">
        <f t="shared" si="1"/>
        <v>4.5056612583167968E-2</v>
      </c>
      <c r="G14" s="99">
        <f t="shared" si="2"/>
        <v>4.2094907407407428E-2</v>
      </c>
      <c r="H14" s="98">
        <f t="shared" si="3"/>
        <v>7.2415578209620926E-2</v>
      </c>
    </row>
    <row r="15" spans="2:8" s="1" customFormat="1" x14ac:dyDescent="0.25">
      <c r="B15" s="8" t="s">
        <v>9</v>
      </c>
      <c r="C15" s="99">
        <v>2.0763888888888894E-2</v>
      </c>
      <c r="D15" s="97">
        <f t="shared" si="0"/>
        <v>4.3065991309983918E-2</v>
      </c>
      <c r="E15" s="99">
        <v>3.0555555555555548E-3</v>
      </c>
      <c r="F15" s="97">
        <f t="shared" si="1"/>
        <v>3.0815921559472388E-2</v>
      </c>
      <c r="G15" s="99">
        <f t="shared" si="2"/>
        <v>2.3819444444444449E-2</v>
      </c>
      <c r="H15" s="98">
        <f t="shared" si="3"/>
        <v>4.0976425613252633E-2</v>
      </c>
    </row>
    <row r="16" spans="2:8" s="1" customFormat="1" x14ac:dyDescent="0.25">
      <c r="B16" s="8" t="s">
        <v>1</v>
      </c>
      <c r="C16" s="99">
        <v>2.5266203703703714E-2</v>
      </c>
      <c r="D16" s="97">
        <f t="shared" si="0"/>
        <v>5.2404157764601403E-2</v>
      </c>
      <c r="E16" s="99">
        <v>7.5694444444444446E-3</v>
      </c>
      <c r="F16" s="97">
        <f t="shared" si="1"/>
        <v>7.6339442045056619E-2</v>
      </c>
      <c r="G16" s="99">
        <f t="shared" si="2"/>
        <v>3.2835648148148155E-2</v>
      </c>
      <c r="H16" s="98">
        <f t="shared" si="3"/>
        <v>5.6486938515450794E-2</v>
      </c>
    </row>
    <row r="17" spans="2:8" s="1" customFormat="1" x14ac:dyDescent="0.25">
      <c r="B17" s="8" t="s">
        <v>27</v>
      </c>
      <c r="C17" s="99">
        <v>1.0162037037037035E-2</v>
      </c>
      <c r="D17" s="97">
        <f t="shared" si="0"/>
        <v>2.1076889838442511E-2</v>
      </c>
      <c r="E17" s="99">
        <v>7.0717592592592611E-3</v>
      </c>
      <c r="F17" s="97">
        <f t="shared" si="1"/>
        <v>7.132018209408196E-2</v>
      </c>
      <c r="G17" s="99">
        <f t="shared" si="2"/>
        <v>1.7233796296296296E-2</v>
      </c>
      <c r="H17" s="98">
        <f t="shared" si="3"/>
        <v>2.964718063077413E-2</v>
      </c>
    </row>
    <row r="18" spans="2:8" s="1" customFormat="1" x14ac:dyDescent="0.25">
      <c r="B18" s="8" t="s">
        <v>16</v>
      </c>
      <c r="C18" s="99">
        <v>4.178240740740741E-3</v>
      </c>
      <c r="D18" s="97">
        <f t="shared" si="0"/>
        <v>8.6660105144393488E-3</v>
      </c>
      <c r="E18" s="99">
        <v>9.4907407407407397E-4</v>
      </c>
      <c r="F18" s="97">
        <f t="shared" si="1"/>
        <v>9.5716119995330924E-3</v>
      </c>
      <c r="G18" s="99">
        <f t="shared" si="2"/>
        <v>5.1273148148148154E-3</v>
      </c>
      <c r="H18" s="98">
        <f t="shared" si="3"/>
        <v>8.8204842306467031E-3</v>
      </c>
    </row>
    <row r="19" spans="2:8" s="1" customFormat="1" x14ac:dyDescent="0.25">
      <c r="B19" s="8" t="s">
        <v>4</v>
      </c>
      <c r="C19" s="99">
        <v>2.2048611111111116E-2</v>
      </c>
      <c r="D19" s="97">
        <f t="shared" si="0"/>
        <v>4.5730609501404326E-2</v>
      </c>
      <c r="E19" s="99">
        <v>1.25E-3</v>
      </c>
      <c r="F19" s="97">
        <f t="shared" si="1"/>
        <v>1.2606513365238707E-2</v>
      </c>
      <c r="G19" s="99">
        <f t="shared" si="2"/>
        <v>2.3298611111111117E-2</v>
      </c>
      <c r="H19" s="98">
        <f t="shared" si="3"/>
        <v>4.0080439630455565E-2</v>
      </c>
    </row>
    <row r="20" spans="2:8" s="1" customFormat="1" x14ac:dyDescent="0.25">
      <c r="B20" s="8" t="s">
        <v>14</v>
      </c>
      <c r="C20" s="99">
        <v>1.5983796296296301E-2</v>
      </c>
      <c r="D20" s="97">
        <f t="shared" si="0"/>
        <v>3.3151691192356635E-2</v>
      </c>
      <c r="E20" s="99">
        <v>7.5462962962962966E-3</v>
      </c>
      <c r="F20" s="97">
        <f t="shared" si="1"/>
        <v>7.6105988093848498E-2</v>
      </c>
      <c r="G20" s="99">
        <f t="shared" si="2"/>
        <v>2.3530092592592599E-2</v>
      </c>
      <c r="H20" s="98">
        <f t="shared" si="3"/>
        <v>4.047865562280982E-2</v>
      </c>
    </row>
    <row r="21" spans="2:8" s="1" customFormat="1" x14ac:dyDescent="0.25">
      <c r="B21" s="8" t="s">
        <v>11</v>
      </c>
      <c r="C21" s="99">
        <v>1.5474537037037035E-2</v>
      </c>
      <c r="D21" s="97">
        <f t="shared" si="0"/>
        <v>3.2095446143505284E-2</v>
      </c>
      <c r="E21" s="99">
        <v>2.3842592592592596E-3</v>
      </c>
      <c r="F21" s="97">
        <f t="shared" si="1"/>
        <v>2.4045756974436797E-2</v>
      </c>
      <c r="G21" s="99">
        <f t="shared" si="2"/>
        <v>1.7858796296296296E-2</v>
      </c>
      <c r="H21" s="98">
        <f t="shared" si="3"/>
        <v>3.0722363810130614E-2</v>
      </c>
    </row>
    <row r="22" spans="2:8" s="1" customFormat="1" x14ac:dyDescent="0.25">
      <c r="B22" s="8" t="s">
        <v>15</v>
      </c>
      <c r="C22" s="99">
        <v>9.837962962962962E-4</v>
      </c>
      <c r="D22" s="97">
        <f t="shared" si="0"/>
        <v>2.040473389826439E-3</v>
      </c>
      <c r="E22" s="99">
        <v>4.5717592592592598E-3</v>
      </c>
      <c r="F22" s="97">
        <f t="shared" si="1"/>
        <v>4.6107155363604539E-2</v>
      </c>
      <c r="G22" s="99">
        <f t="shared" si="2"/>
        <v>5.5555555555555558E-3</v>
      </c>
      <c r="H22" s="98">
        <f t="shared" si="3"/>
        <v>9.5571838165020712E-3</v>
      </c>
    </row>
    <row r="23" spans="2:8" s="1" customFormat="1" x14ac:dyDescent="0.25">
      <c r="B23" s="8" t="s">
        <v>92</v>
      </c>
      <c r="C23" s="99">
        <v>3.9699074074074072E-3</v>
      </c>
      <c r="D23" s="97">
        <f t="shared" si="0"/>
        <v>8.2339102671819854E-3</v>
      </c>
      <c r="E23" s="99">
        <v>7.3032407407407395E-3</v>
      </c>
      <c r="F23" s="97">
        <f t="shared" si="1"/>
        <v>7.3654721606163182E-2</v>
      </c>
      <c r="G23" s="99">
        <f t="shared" si="2"/>
        <v>1.1273148148148147E-2</v>
      </c>
      <c r="H23" s="98">
        <f t="shared" si="3"/>
        <v>1.9393118827652114E-2</v>
      </c>
    </row>
    <row r="24" spans="2:8" s="1" customFormat="1" x14ac:dyDescent="0.25">
      <c r="B24" s="8" t="s">
        <v>12</v>
      </c>
      <c r="C24" s="99">
        <v>2.3263888888888887E-3</v>
      </c>
      <c r="D24" s="97">
        <f t="shared" si="0"/>
        <v>4.8251194277072265E-3</v>
      </c>
      <c r="E24" s="99">
        <v>1.7592592592592595E-3</v>
      </c>
      <c r="F24" s="97">
        <f t="shared" si="1"/>
        <v>1.7742500291817443E-2</v>
      </c>
      <c r="G24" s="99">
        <f t="shared" si="2"/>
        <v>4.0856481481481481E-3</v>
      </c>
      <c r="H24" s="98">
        <f t="shared" si="3"/>
        <v>7.0285122650525647E-3</v>
      </c>
    </row>
    <row r="25" spans="2:8" s="1" customFormat="1" x14ac:dyDescent="0.25">
      <c r="B25" s="8" t="s">
        <v>5</v>
      </c>
      <c r="C25" s="99">
        <v>4.386574074074074E-3</v>
      </c>
      <c r="D25" s="97">
        <f t="shared" si="0"/>
        <v>9.0981107616967122E-3</v>
      </c>
      <c r="E25" s="99">
        <v>2.2106481481481482E-3</v>
      </c>
      <c r="F25" s="97">
        <f t="shared" si="1"/>
        <v>2.2294852340375863E-2</v>
      </c>
      <c r="G25" s="99">
        <f t="shared" si="2"/>
        <v>6.5972222222222222E-3</v>
      </c>
      <c r="H25" s="98">
        <f t="shared" si="3"/>
        <v>1.1349155782096209E-2</v>
      </c>
    </row>
    <row r="26" spans="2:8" s="1" customFormat="1" x14ac:dyDescent="0.25">
      <c r="B26" s="8" t="s">
        <v>6</v>
      </c>
      <c r="C26" s="99">
        <v>0.10049768518518519</v>
      </c>
      <c r="D26" s="97">
        <f t="shared" si="0"/>
        <v>0.20844035816309381</v>
      </c>
      <c r="E26" s="99">
        <v>7.1759259259259259E-4</v>
      </c>
      <c r="F26" s="97">
        <f t="shared" si="1"/>
        <v>7.2370724874518504E-3</v>
      </c>
      <c r="G26" s="99">
        <f t="shared" si="2"/>
        <v>0.10121527777777778</v>
      </c>
      <c r="H26" s="98">
        <f t="shared" si="3"/>
        <v>0.17411994265689709</v>
      </c>
    </row>
    <row r="27" spans="2:8" s="1" customFormat="1" x14ac:dyDescent="0.25">
      <c r="B27" s="8" t="s">
        <v>103</v>
      </c>
      <c r="C27" s="99">
        <v>5.3090277777777764E-2</v>
      </c>
      <c r="D27" s="97">
        <f t="shared" si="0"/>
        <v>0.11011354634275147</v>
      </c>
      <c r="E27" s="99">
        <v>1.5856481481481481E-3</v>
      </c>
      <c r="F27" s="97">
        <f t="shared" si="1"/>
        <v>1.5991595657756506E-2</v>
      </c>
      <c r="G27" s="99">
        <f t="shared" si="2"/>
        <v>5.4675925925925913E-2</v>
      </c>
      <c r="H27" s="98">
        <f t="shared" si="3"/>
        <v>9.405861739407452E-2</v>
      </c>
    </row>
    <row r="28" spans="2:8" s="1" customFormat="1" x14ac:dyDescent="0.25">
      <c r="B28" s="36" t="s">
        <v>17</v>
      </c>
      <c r="C28" s="109">
        <v>1.6435185185185185E-3</v>
      </c>
      <c r="D28" s="97">
        <f t="shared" si="0"/>
        <v>3.4087908394747576E-3</v>
      </c>
      <c r="E28" s="109">
        <v>1.3888888888888889E-4</v>
      </c>
      <c r="F28" s="97">
        <f t="shared" si="1"/>
        <v>1.4007237072487452E-3</v>
      </c>
      <c r="G28" s="99">
        <f t="shared" si="2"/>
        <v>1.7824074074074075E-3</v>
      </c>
      <c r="H28" s="98">
        <f t="shared" si="3"/>
        <v>3.0662631411277476E-3</v>
      </c>
    </row>
    <row r="29" spans="2:8" s="1" customFormat="1" x14ac:dyDescent="0.25">
      <c r="B29" s="8"/>
      <c r="C29" s="100"/>
      <c r="D29" s="111"/>
      <c r="E29" s="100"/>
      <c r="F29" s="100"/>
      <c r="G29" s="100"/>
      <c r="H29" s="101"/>
    </row>
    <row r="30" spans="2:8" s="1" customFormat="1" x14ac:dyDescent="0.25">
      <c r="B30" s="37" t="s">
        <v>29</v>
      </c>
      <c r="C30" s="112">
        <f t="shared" ref="C30:H30" si="4">SUM(C7:C28)</f>
        <v>0.48214120370370378</v>
      </c>
      <c r="D30" s="113">
        <f t="shared" si="4"/>
        <v>1</v>
      </c>
      <c r="E30" s="112">
        <f t="shared" si="4"/>
        <v>9.9155092592592586E-2</v>
      </c>
      <c r="F30" s="113">
        <f t="shared" si="4"/>
        <v>1</v>
      </c>
      <c r="G30" s="112">
        <f t="shared" si="4"/>
        <v>0.58129629629629631</v>
      </c>
      <c r="H30" s="116">
        <f t="shared" si="4"/>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16" sqref="H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86</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76"/>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4.7453703703703698E-4</v>
      </c>
      <c r="D7" s="97">
        <f t="shared" ref="D7:D27" si="0">C7/$C$30</f>
        <v>9.0587715422006162E-3</v>
      </c>
      <c r="E7" s="99"/>
      <c r="F7" s="97"/>
      <c r="G7" s="99">
        <f>C7+E7</f>
        <v>4.7453703703703698E-4</v>
      </c>
      <c r="H7" s="98">
        <f t="shared" ref="H7" si="1">G7/$G$30</f>
        <v>9.0587715422006162E-3</v>
      </c>
    </row>
    <row r="8" spans="2:8" s="1" customFormat="1" x14ac:dyDescent="0.25">
      <c r="B8" s="8" t="s">
        <v>13</v>
      </c>
      <c r="C8" s="99">
        <v>2.199074074074074E-4</v>
      </c>
      <c r="D8" s="97">
        <f t="shared" si="0"/>
        <v>4.1979673000441886E-3</v>
      </c>
      <c r="E8" s="99"/>
      <c r="F8" s="97"/>
      <c r="G8" s="99">
        <f t="shared" ref="G8:G27" si="2">C8+E8</f>
        <v>2.199074074074074E-4</v>
      </c>
      <c r="H8" s="98">
        <f t="shared" ref="H8:H27" si="3">G8/$G$30</f>
        <v>4.1979673000441886E-3</v>
      </c>
    </row>
    <row r="9" spans="2:8" s="1" customFormat="1" x14ac:dyDescent="0.25">
      <c r="B9" s="8" t="s">
        <v>0</v>
      </c>
      <c r="C9" s="99">
        <v>3.8078703703703707E-3</v>
      </c>
      <c r="D9" s="97">
        <f t="shared" si="0"/>
        <v>7.2691117984975684E-2</v>
      </c>
      <c r="E9" s="99"/>
      <c r="F9" s="97"/>
      <c r="G9" s="99">
        <f t="shared" si="2"/>
        <v>3.8078703703703707E-3</v>
      </c>
      <c r="H9" s="98">
        <f t="shared" si="3"/>
        <v>7.2691117984975684E-2</v>
      </c>
    </row>
    <row r="10" spans="2:8" s="1" customFormat="1" x14ac:dyDescent="0.25">
      <c r="B10" s="8" t="s">
        <v>8</v>
      </c>
      <c r="C10" s="99"/>
      <c r="D10" s="97"/>
      <c r="E10" s="99"/>
      <c r="F10" s="97"/>
      <c r="G10" s="99"/>
      <c r="H10" s="98"/>
    </row>
    <row r="11" spans="2:8" s="1" customFormat="1" x14ac:dyDescent="0.25">
      <c r="B11" s="8" t="s">
        <v>26</v>
      </c>
      <c r="C11" s="99"/>
      <c r="D11" s="97"/>
      <c r="E11" s="99"/>
      <c r="F11" s="97"/>
      <c r="G11" s="99"/>
      <c r="H11" s="98"/>
    </row>
    <row r="12" spans="2:8" s="1" customFormat="1" x14ac:dyDescent="0.25">
      <c r="B12" s="8" t="s">
        <v>3</v>
      </c>
      <c r="C12" s="99">
        <v>3.3680555555555551E-3</v>
      </c>
      <c r="D12" s="97">
        <f t="shared" si="0"/>
        <v>6.4295183384887294E-2</v>
      </c>
      <c r="E12" s="99"/>
      <c r="F12" s="97"/>
      <c r="G12" s="99">
        <f t="shared" si="2"/>
        <v>3.3680555555555551E-3</v>
      </c>
      <c r="H12" s="98">
        <f t="shared" si="3"/>
        <v>6.4295183384887294E-2</v>
      </c>
    </row>
    <row r="13" spans="2:8" s="1" customFormat="1" x14ac:dyDescent="0.25">
      <c r="B13" s="8" t="s">
        <v>7</v>
      </c>
      <c r="C13" s="99">
        <v>3.9351851851851847E-4</v>
      </c>
      <c r="D13" s="97">
        <f t="shared" si="0"/>
        <v>7.5121520106053883E-3</v>
      </c>
      <c r="E13" s="99"/>
      <c r="F13" s="97"/>
      <c r="G13" s="99">
        <f t="shared" si="2"/>
        <v>3.9351851851851847E-4</v>
      </c>
      <c r="H13" s="98">
        <f t="shared" si="3"/>
        <v>7.5121520106053883E-3</v>
      </c>
    </row>
    <row r="14" spans="2:8" s="1" customFormat="1" x14ac:dyDescent="0.25">
      <c r="B14" s="8" t="s">
        <v>2</v>
      </c>
      <c r="C14" s="99">
        <v>2.8935185185185184E-4</v>
      </c>
      <c r="D14" s="97">
        <f t="shared" si="0"/>
        <v>5.5236411842686682E-3</v>
      </c>
      <c r="E14" s="99"/>
      <c r="F14" s="97"/>
      <c r="G14" s="99">
        <f t="shared" si="2"/>
        <v>2.8935185185185184E-4</v>
      </c>
      <c r="H14" s="98">
        <f t="shared" si="3"/>
        <v>5.5236411842686682E-3</v>
      </c>
    </row>
    <row r="15" spans="2:8" s="1" customFormat="1" x14ac:dyDescent="0.25">
      <c r="B15" s="8" t="s">
        <v>9</v>
      </c>
      <c r="C15" s="99">
        <v>4.6296296296296298E-4</v>
      </c>
      <c r="D15" s="97">
        <f t="shared" si="0"/>
        <v>8.8378258948298705E-3</v>
      </c>
      <c r="E15" s="99"/>
      <c r="F15" s="97"/>
      <c r="G15" s="99">
        <f t="shared" si="2"/>
        <v>4.6296296296296298E-4</v>
      </c>
      <c r="H15" s="98">
        <f t="shared" si="3"/>
        <v>8.8378258948298705E-3</v>
      </c>
    </row>
    <row r="16" spans="2:8" s="1" customFormat="1" x14ac:dyDescent="0.25">
      <c r="B16" s="8" t="s">
        <v>1</v>
      </c>
      <c r="C16" s="99">
        <v>1.4236111111111112E-3</v>
      </c>
      <c r="D16" s="97">
        <f t="shared" si="0"/>
        <v>2.717631462660185E-2</v>
      </c>
      <c r="E16" s="99"/>
      <c r="F16" s="97"/>
      <c r="G16" s="99">
        <f t="shared" si="2"/>
        <v>1.4236111111111112E-3</v>
      </c>
      <c r="H16" s="98">
        <f t="shared" si="3"/>
        <v>2.717631462660185E-2</v>
      </c>
    </row>
    <row r="17" spans="2:8" s="1" customFormat="1" x14ac:dyDescent="0.25">
      <c r="B17" s="8" t="s">
        <v>27</v>
      </c>
      <c r="C17" s="99"/>
      <c r="D17" s="97"/>
      <c r="E17" s="99"/>
      <c r="F17" s="97"/>
      <c r="G17" s="99"/>
      <c r="H17" s="98"/>
    </row>
    <row r="18" spans="2:8" s="1" customFormat="1" x14ac:dyDescent="0.25">
      <c r="B18" s="8" t="s">
        <v>16</v>
      </c>
      <c r="C18" s="99">
        <v>1.1574074074074073E-3</v>
      </c>
      <c r="D18" s="97">
        <f t="shared" si="0"/>
        <v>2.2094564737074673E-2</v>
      </c>
      <c r="E18" s="99"/>
      <c r="F18" s="97"/>
      <c r="G18" s="99">
        <f t="shared" si="2"/>
        <v>1.1574074074074073E-3</v>
      </c>
      <c r="H18" s="98">
        <f t="shared" si="3"/>
        <v>2.2094564737074673E-2</v>
      </c>
    </row>
    <row r="19" spans="2:8" s="1" customFormat="1" x14ac:dyDescent="0.25">
      <c r="B19" s="8" t="s">
        <v>4</v>
      </c>
      <c r="C19" s="99">
        <v>1.4351851851851858E-3</v>
      </c>
      <c r="D19" s="97">
        <f t="shared" si="0"/>
        <v>2.7397260273972608E-2</v>
      </c>
      <c r="E19" s="99"/>
      <c r="F19" s="97"/>
      <c r="G19" s="99">
        <f t="shared" si="2"/>
        <v>1.4351851851851858E-3</v>
      </c>
      <c r="H19" s="98">
        <f t="shared" si="3"/>
        <v>2.7397260273972608E-2</v>
      </c>
    </row>
    <row r="20" spans="2:8" s="1" customFormat="1" x14ac:dyDescent="0.25">
      <c r="B20" s="8" t="s">
        <v>14</v>
      </c>
      <c r="C20" s="99">
        <v>1.6203703703703703E-4</v>
      </c>
      <c r="D20" s="97">
        <f t="shared" si="0"/>
        <v>3.0932390631904544E-3</v>
      </c>
      <c r="E20" s="99"/>
      <c r="F20" s="97"/>
      <c r="G20" s="99">
        <f t="shared" si="2"/>
        <v>1.6203703703703703E-4</v>
      </c>
      <c r="H20" s="98">
        <f t="shared" si="3"/>
        <v>3.0932390631904544E-3</v>
      </c>
    </row>
    <row r="21" spans="2:8" s="1" customFormat="1" x14ac:dyDescent="0.25">
      <c r="B21" s="8" t="s">
        <v>11</v>
      </c>
      <c r="C21" s="99">
        <v>7.5231481481481482E-4</v>
      </c>
      <c r="D21" s="97">
        <f t="shared" si="0"/>
        <v>1.436146707909854E-2</v>
      </c>
      <c r="E21" s="99"/>
      <c r="F21" s="97"/>
      <c r="G21" s="99">
        <f t="shared" si="2"/>
        <v>7.5231481481481482E-4</v>
      </c>
      <c r="H21" s="98">
        <f t="shared" si="3"/>
        <v>1.436146707909854E-2</v>
      </c>
    </row>
    <row r="22" spans="2:8" s="1" customFormat="1" x14ac:dyDescent="0.25">
      <c r="B22" s="8" t="s">
        <v>15</v>
      </c>
      <c r="C22" s="99">
        <v>3.4722222222222218E-4</v>
      </c>
      <c r="D22" s="97">
        <f t="shared" si="0"/>
        <v>6.628369421122402E-3</v>
      </c>
      <c r="E22" s="99"/>
      <c r="F22" s="97"/>
      <c r="G22" s="99">
        <f t="shared" si="2"/>
        <v>3.4722222222222218E-4</v>
      </c>
      <c r="H22" s="98">
        <f t="shared" si="3"/>
        <v>6.628369421122402E-3</v>
      </c>
    </row>
    <row r="23" spans="2:8" s="1" customFormat="1" x14ac:dyDescent="0.25">
      <c r="B23" s="8" t="s">
        <v>92</v>
      </c>
      <c r="C23" s="99"/>
      <c r="D23" s="97"/>
      <c r="E23" s="102"/>
      <c r="F23" s="119"/>
      <c r="G23" s="99"/>
      <c r="H23" s="98"/>
    </row>
    <row r="24" spans="2:8" s="1" customFormat="1" x14ac:dyDescent="0.25">
      <c r="B24" s="8" t="s">
        <v>12</v>
      </c>
      <c r="C24" s="99"/>
      <c r="D24" s="97"/>
      <c r="E24" s="117"/>
      <c r="F24" s="117"/>
      <c r="G24" s="99"/>
      <c r="H24" s="98"/>
    </row>
    <row r="25" spans="2:8" s="1" customFormat="1" x14ac:dyDescent="0.25">
      <c r="B25" s="8" t="s">
        <v>5</v>
      </c>
      <c r="C25" s="99"/>
      <c r="D25" s="97"/>
      <c r="E25" s="84"/>
      <c r="F25" s="84"/>
      <c r="G25" s="99"/>
      <c r="H25" s="98"/>
    </row>
    <row r="26" spans="2:8" s="1" customFormat="1" x14ac:dyDescent="0.25">
      <c r="B26" s="8" t="s">
        <v>6</v>
      </c>
      <c r="C26" s="99">
        <v>3.2442129629629633E-2</v>
      </c>
      <c r="D26" s="97">
        <f t="shared" si="0"/>
        <v>0.61931064958020321</v>
      </c>
      <c r="E26" s="99"/>
      <c r="F26" s="97"/>
      <c r="G26" s="99">
        <f t="shared" si="2"/>
        <v>3.2442129629629633E-2</v>
      </c>
      <c r="H26" s="98">
        <f t="shared" si="3"/>
        <v>0.61931064958020321</v>
      </c>
    </row>
    <row r="27" spans="2:8" s="1" customFormat="1" x14ac:dyDescent="0.25">
      <c r="B27" s="8" t="s">
        <v>103</v>
      </c>
      <c r="C27" s="99">
        <v>5.6481481481481495E-3</v>
      </c>
      <c r="D27" s="97">
        <f t="shared" si="0"/>
        <v>0.10782147591692444</v>
      </c>
      <c r="E27" s="99"/>
      <c r="F27" s="97"/>
      <c r="G27" s="99">
        <f t="shared" si="2"/>
        <v>5.6481481481481495E-3</v>
      </c>
      <c r="H27" s="98">
        <f t="shared" si="3"/>
        <v>0.10782147591692444</v>
      </c>
    </row>
    <row r="28" spans="2:8" s="1" customFormat="1" x14ac:dyDescent="0.25">
      <c r="B28" s="36" t="s">
        <v>17</v>
      </c>
      <c r="C28" s="109"/>
      <c r="D28" s="97"/>
      <c r="E28" s="109"/>
      <c r="F28" s="115"/>
      <c r="G28" s="99"/>
      <c r="H28" s="98"/>
    </row>
    <row r="29" spans="2:8" s="1" customFormat="1" x14ac:dyDescent="0.25">
      <c r="B29" s="8"/>
      <c r="C29" s="100"/>
      <c r="D29" s="111"/>
      <c r="E29" s="100"/>
      <c r="F29" s="100"/>
      <c r="G29" s="99"/>
      <c r="H29" s="98"/>
    </row>
    <row r="30" spans="2:8" s="1" customFormat="1" x14ac:dyDescent="0.25">
      <c r="B30" s="37" t="s">
        <v>29</v>
      </c>
      <c r="C30" s="112">
        <f>SUM(C7:C28)</f>
        <v>5.2384259259259269E-2</v>
      </c>
      <c r="D30" s="113">
        <f>SUM(D7:D28)</f>
        <v>0.99999999999999989</v>
      </c>
      <c r="E30" s="112"/>
      <c r="F30" s="113"/>
      <c r="G30" s="112">
        <f>SUM(G7:G28)</f>
        <v>5.2384259259259269E-2</v>
      </c>
      <c r="H30" s="114">
        <f t="shared" ref="H30" si="4">SUM(H7:H28)</f>
        <v>0.99999999999999989</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2017-05-22T18:35:46Z</cp:lastPrinted>
  <dcterms:created xsi:type="dcterms:W3CDTF">2016-01-08T16:06:43Z</dcterms:created>
  <dcterms:modified xsi:type="dcterms:W3CDTF">2017-05-22T18:36:02Z</dcterms:modified>
</cp:coreProperties>
</file>