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codeName="Questa_cartella_di_lavoro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novembre 2019\radio\"/>
    </mc:Choice>
  </mc:AlternateContent>
  <bookViews>
    <workbookView xWindow="0" yWindow="0" windowWidth="19200" windowHeight="699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55" l="1"/>
  <c r="C30" i="55"/>
  <c r="K15" i="55"/>
  <c r="K16" i="55"/>
  <c r="K17" i="55"/>
  <c r="K18" i="55"/>
  <c r="H30" i="48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27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1" i="52"/>
  <c r="K22" i="52"/>
  <c r="K23" i="52"/>
  <c r="K24" i="52"/>
  <c r="K25" i="52"/>
  <c r="K26" i="52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C30" i="33"/>
  <c r="D9" i="33" s="1"/>
  <c r="D30" i="33" s="1"/>
  <c r="I10" i="28" l="1"/>
  <c r="I11" i="28"/>
  <c r="I12" i="28"/>
  <c r="I13" i="28"/>
  <c r="I14" i="28"/>
  <c r="I15" i="28"/>
  <c r="I16" i="28"/>
  <c r="I17" i="28"/>
  <c r="I18" i="28"/>
  <c r="I19" i="28"/>
  <c r="I20" i="28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7" i="18"/>
  <c r="E30" i="16"/>
  <c r="F28" i="16" s="1"/>
  <c r="I7" i="3"/>
  <c r="F9" i="16" l="1"/>
  <c r="F11" i="16"/>
  <c r="F13" i="16"/>
  <c r="F15" i="16"/>
  <c r="F17" i="16"/>
  <c r="F19" i="16"/>
  <c r="F21" i="16"/>
  <c r="F23" i="16"/>
  <c r="F25" i="16"/>
  <c r="F27" i="16"/>
  <c r="F8" i="16"/>
  <c r="F10" i="16"/>
  <c r="F12" i="16"/>
  <c r="F14" i="16"/>
  <c r="F16" i="16"/>
  <c r="F18" i="16"/>
  <c r="F20" i="16"/>
  <c r="F22" i="16"/>
  <c r="F24" i="16"/>
  <c r="F26" i="16"/>
  <c r="K24" i="55"/>
  <c r="K13" i="55"/>
  <c r="K19" i="55"/>
  <c r="K21" i="55"/>
  <c r="F30" i="55"/>
  <c r="J30" i="53"/>
  <c r="K7" i="53"/>
  <c r="K8" i="53"/>
  <c r="E30" i="53"/>
  <c r="K14" i="52"/>
  <c r="K17" i="52"/>
  <c r="K18" i="52"/>
  <c r="K19" i="52"/>
  <c r="K20" i="52"/>
  <c r="J30" i="52"/>
  <c r="K9" i="44"/>
  <c r="K10" i="44"/>
  <c r="H30" i="44"/>
  <c r="K7" i="43"/>
  <c r="E30" i="43"/>
  <c r="K28" i="42"/>
  <c r="K8" i="42"/>
  <c r="J30" i="42"/>
  <c r="J30" i="41"/>
  <c r="K7" i="41"/>
  <c r="C30" i="38"/>
  <c r="D22" i="38" l="1"/>
  <c r="D24" i="38"/>
  <c r="D21" i="38"/>
  <c r="D23" i="38"/>
  <c r="D25" i="38"/>
  <c r="F30" i="16"/>
  <c r="D12" i="38"/>
  <c r="D19" i="38"/>
  <c r="D9" i="38"/>
  <c r="I27" i="28"/>
  <c r="I7" i="28"/>
  <c r="D30" i="38" l="1"/>
  <c r="I7" i="27" l="1"/>
  <c r="I8" i="27"/>
  <c r="E30" i="9"/>
  <c r="F21" i="9" s="1"/>
  <c r="F30" i="9" s="1"/>
  <c r="K22" i="55" l="1"/>
  <c r="K25" i="55"/>
  <c r="D30" i="48"/>
  <c r="D30" i="53"/>
  <c r="D30" i="44"/>
  <c r="E30" i="44"/>
  <c r="F30" i="44"/>
  <c r="G30" i="44"/>
  <c r="K8" i="44"/>
  <c r="F30" i="42"/>
  <c r="G30" i="42"/>
  <c r="H30" i="42"/>
  <c r="I28" i="19" l="1"/>
  <c r="I28" i="4"/>
  <c r="D30" i="55" l="1"/>
  <c r="I21" i="28"/>
  <c r="I22" i="28"/>
  <c r="I23" i="28"/>
  <c r="I24" i="28"/>
  <c r="I25" i="28"/>
  <c r="I26" i="28"/>
  <c r="K13" i="52" l="1"/>
  <c r="K9" i="52"/>
  <c r="K9" i="43"/>
  <c r="G30" i="55" l="1"/>
  <c r="G30" i="53"/>
  <c r="G30" i="3" l="1"/>
  <c r="E30" i="3"/>
  <c r="F11" i="3" l="1"/>
  <c r="F7" i="3"/>
  <c r="H26" i="3"/>
  <c r="H7" i="3"/>
  <c r="F30" i="43"/>
  <c r="E30" i="23" l="1"/>
  <c r="C30" i="23"/>
  <c r="E30" i="22"/>
  <c r="E30" i="10"/>
  <c r="E30" i="8"/>
  <c r="C30" i="40"/>
  <c r="E30" i="37"/>
  <c r="C30" i="29"/>
  <c r="E30" i="29"/>
  <c r="E30" i="27"/>
  <c r="C30" i="26"/>
  <c r="D27" i="26" s="1"/>
  <c r="G30" i="18"/>
  <c r="E30" i="18"/>
  <c r="C30" i="12"/>
  <c r="C30" i="15"/>
  <c r="D12" i="15" s="1"/>
  <c r="C30" i="9"/>
  <c r="D27" i="9" s="1"/>
  <c r="C30" i="22"/>
  <c r="C30" i="52"/>
  <c r="I30" i="42"/>
  <c r="I30" i="41"/>
  <c r="E30" i="38"/>
  <c r="K30" i="44"/>
  <c r="K8" i="41"/>
  <c r="E30" i="24"/>
  <c r="E30" i="21"/>
  <c r="E30" i="11"/>
  <c r="C30" i="7"/>
  <c r="E30" i="6"/>
  <c r="K9" i="48"/>
  <c r="E30" i="33"/>
  <c r="C30" i="24"/>
  <c r="E30" i="12"/>
  <c r="C30" i="8"/>
  <c r="D14" i="8" s="1"/>
  <c r="C30" i="11"/>
  <c r="D28" i="11" s="1"/>
  <c r="C30" i="13"/>
  <c r="D24" i="13" s="1"/>
  <c r="C30" i="28"/>
  <c r="G30" i="27"/>
  <c r="E30" i="15"/>
  <c r="F8" i="15" s="1"/>
  <c r="C30" i="16"/>
  <c r="I7" i="4"/>
  <c r="E30" i="55"/>
  <c r="G30" i="19"/>
  <c r="C30" i="19"/>
  <c r="G30" i="4"/>
  <c r="C30" i="53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D30" i="43"/>
  <c r="C30" i="4"/>
  <c r="D21" i="4" s="1"/>
  <c r="I8" i="28"/>
  <c r="I9" i="28"/>
  <c r="E30" i="20"/>
  <c r="E30" i="42"/>
  <c r="C30" i="17"/>
  <c r="D12" i="17" s="1"/>
  <c r="C30" i="6"/>
  <c r="E30" i="19"/>
  <c r="F26" i="19" s="1"/>
  <c r="C30" i="18"/>
  <c r="C30" i="3"/>
  <c r="D7" i="3" s="1"/>
  <c r="G30" i="5"/>
  <c r="H18" i="5" s="1"/>
  <c r="D30" i="42"/>
  <c r="C30" i="42"/>
  <c r="C30" i="10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23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C30" i="14"/>
  <c r="I28" i="5"/>
  <c r="E30" i="4"/>
  <c r="C30" i="48"/>
  <c r="C30" i="44"/>
  <c r="H30" i="41"/>
  <c r="G30" i="41"/>
  <c r="F30" i="41"/>
  <c r="E30" i="41"/>
  <c r="D30" i="41"/>
  <c r="C30" i="41"/>
  <c r="I7" i="20"/>
  <c r="G30" i="20"/>
  <c r="H15" i="20" s="1"/>
  <c r="C30" i="20"/>
  <c r="D24" i="20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23" i="3"/>
  <c r="D7" i="23"/>
  <c r="H20" i="19"/>
  <c r="H8" i="19"/>
  <c r="H19" i="19"/>
  <c r="H15" i="19"/>
  <c r="H11" i="19"/>
  <c r="H22" i="19"/>
  <c r="H10" i="19"/>
  <c r="H21" i="19"/>
  <c r="H13" i="19"/>
  <c r="H9" i="19"/>
  <c r="D18" i="19"/>
  <c r="F21" i="18"/>
  <c r="D26" i="15"/>
  <c r="D15" i="15"/>
  <c r="D9" i="16"/>
  <c r="H12" i="4"/>
  <c r="H11" i="4"/>
  <c r="H9" i="3"/>
  <c r="F25" i="3"/>
  <c r="F22" i="3"/>
  <c r="F24" i="3"/>
  <c r="F17" i="3"/>
  <c r="F27" i="3"/>
  <c r="D11" i="17"/>
  <c r="D26" i="17"/>
  <c r="D15" i="9"/>
  <c r="D12" i="9"/>
  <c r="D16" i="9"/>
  <c r="D9" i="9"/>
  <c r="D13" i="9"/>
  <c r="D7" i="9"/>
  <c r="D10" i="9"/>
  <c r="D14" i="9"/>
  <c r="D26" i="9"/>
  <c r="H14" i="3"/>
  <c r="F15" i="3"/>
  <c r="F14" i="3"/>
  <c r="F20" i="3"/>
  <c r="F16" i="3"/>
  <c r="H15" i="3"/>
  <c r="H17" i="19"/>
  <c r="H14" i="19"/>
  <c r="H7" i="19"/>
  <c r="D17" i="19"/>
  <c r="D12" i="11"/>
  <c r="F12" i="3"/>
  <c r="F8" i="3"/>
  <c r="F13" i="3"/>
  <c r="F9" i="3"/>
  <c r="F10" i="3"/>
  <c r="F10" i="29"/>
  <c r="D14" i="21"/>
  <c r="D11" i="20"/>
  <c r="D13" i="8"/>
  <c r="D10" i="8"/>
  <c r="D12" i="8"/>
  <c r="D25" i="8"/>
  <c r="D18" i="8"/>
  <c r="D27" i="11"/>
  <c r="D19" i="7"/>
  <c r="D25" i="7"/>
  <c r="D8" i="16"/>
  <c r="D14" i="13"/>
  <c r="D16" i="13"/>
  <c r="D11" i="9"/>
  <c r="D8" i="9"/>
  <c r="F10" i="6"/>
  <c r="F18" i="3"/>
  <c r="D24" i="24"/>
  <c r="D9" i="12"/>
  <c r="D10" i="12"/>
  <c r="D7" i="15"/>
  <c r="D8" i="15"/>
  <c r="D10" i="15"/>
  <c r="D9" i="15"/>
  <c r="D14" i="15"/>
  <c r="D27" i="15"/>
  <c r="D16" i="15"/>
  <c r="D16" i="4"/>
  <c r="H22" i="3"/>
  <c r="D15" i="21"/>
  <c r="D24" i="21"/>
  <c r="D11" i="21"/>
  <c r="H24" i="18"/>
  <c r="D7" i="16"/>
  <c r="D25" i="40"/>
  <c r="D19" i="3"/>
  <c r="D19" i="8"/>
  <c r="D20" i="8"/>
  <c r="D13" i="12"/>
  <c r="D17" i="12"/>
  <c r="D26" i="12"/>
  <c r="D14" i="12"/>
  <c r="D18" i="12"/>
  <c r="D23" i="12"/>
  <c r="D27" i="12"/>
  <c r="D11" i="12"/>
  <c r="D15" i="12"/>
  <c r="D24" i="12"/>
  <c r="D12" i="12"/>
  <c r="D16" i="12"/>
  <c r="D25" i="12"/>
  <c r="H16" i="19"/>
  <c r="F23" i="20"/>
  <c r="F26" i="20"/>
  <c r="F10" i="20"/>
  <c r="F13" i="20"/>
  <c r="D16" i="19"/>
  <c r="D7" i="19"/>
  <c r="H23" i="18"/>
  <c r="H22" i="18"/>
  <c r="F9" i="18"/>
  <c r="F10" i="18"/>
  <c r="F8" i="18"/>
  <c r="F20" i="18"/>
  <c r="D14" i="17"/>
  <c r="D10" i="17"/>
  <c r="D13" i="17"/>
  <c r="F14" i="12"/>
  <c r="D25" i="5"/>
  <c r="D28" i="5"/>
  <c r="H20" i="3"/>
  <c r="D17" i="3"/>
  <c r="D21" i="21"/>
  <c r="D18" i="21"/>
  <c r="D22" i="21"/>
  <c r="D19" i="21"/>
  <c r="D16" i="21"/>
  <c r="D20" i="21"/>
  <c r="H12" i="20"/>
  <c r="H14" i="20"/>
  <c r="H7" i="20"/>
  <c r="F21" i="19"/>
  <c r="F16" i="18"/>
  <c r="F13" i="18"/>
  <c r="F17" i="18"/>
  <c r="F14" i="18"/>
  <c r="F18" i="18"/>
  <c r="F15" i="18"/>
  <c r="F19" i="18"/>
  <c r="D8" i="12"/>
  <c r="D11" i="10"/>
  <c r="D26" i="8"/>
  <c r="D15" i="8"/>
  <c r="D16" i="8"/>
  <c r="F10" i="15"/>
  <c r="F26" i="15"/>
  <c r="F23" i="15"/>
  <c r="F16" i="15"/>
  <c r="F13" i="15"/>
  <c r="H19" i="4"/>
  <c r="H7" i="4"/>
  <c r="H13" i="4"/>
  <c r="F18" i="4"/>
  <c r="F27" i="4"/>
  <c r="D10" i="4"/>
  <c r="F9" i="33"/>
  <c r="F9" i="29"/>
  <c r="D9" i="28"/>
  <c r="D8" i="24"/>
  <c r="H27" i="18"/>
  <c r="D9" i="8"/>
  <c r="D27" i="8"/>
  <c r="D8" i="8"/>
  <c r="D7" i="8"/>
  <c r="D27" i="14"/>
  <c r="D8" i="13"/>
  <c r="G30" i="17"/>
  <c r="G30" i="7"/>
  <c r="D8" i="17"/>
  <c r="D25" i="6"/>
  <c r="D18" i="6"/>
  <c r="D20" i="6"/>
  <c r="D24" i="6"/>
  <c r="D18" i="15"/>
  <c r="D22" i="15"/>
  <c r="D19" i="15"/>
  <c r="D23" i="15"/>
  <c r="D20" i="15"/>
  <c r="D24" i="15"/>
  <c r="D25" i="15"/>
  <c r="D17" i="15"/>
  <c r="D21" i="15"/>
  <c r="D17" i="14"/>
  <c r="D20" i="14"/>
  <c r="D15" i="10"/>
  <c r="D20" i="10"/>
  <c r="D17" i="10"/>
  <c r="D21" i="10"/>
  <c r="D25" i="10"/>
  <c r="D22" i="10"/>
  <c r="D23" i="10"/>
  <c r="D19" i="10"/>
  <c r="D18" i="17"/>
  <c r="D22" i="17"/>
  <c r="D19" i="17"/>
  <c r="D23" i="17"/>
  <c r="D20" i="17"/>
  <c r="D24" i="17"/>
  <c r="D21" i="17"/>
  <c r="D25" i="17"/>
  <c r="D17" i="17"/>
  <c r="D26" i="14"/>
  <c r="D20" i="9"/>
  <c r="D17" i="9"/>
  <c r="D21" i="9"/>
  <c r="D25" i="9"/>
  <c r="D18" i="9"/>
  <c r="D22" i="9"/>
  <c r="D19" i="9"/>
  <c r="D23" i="9"/>
  <c r="D7" i="7"/>
  <c r="D8" i="7"/>
  <c r="D15" i="14"/>
  <c r="D12" i="4"/>
  <c r="D18" i="4"/>
  <c r="D27" i="4"/>
  <c r="F19" i="3"/>
  <c r="F26" i="3"/>
  <c r="F8" i="29"/>
  <c r="I30" i="27"/>
  <c r="D12" i="21"/>
  <c r="D9" i="21"/>
  <c r="D7" i="21"/>
  <c r="D10" i="21"/>
  <c r="D25" i="21"/>
  <c r="D13" i="21"/>
  <c r="F11" i="20"/>
  <c r="F8" i="20"/>
  <c r="F24" i="20"/>
  <c r="F17" i="20"/>
  <c r="F14" i="20"/>
  <c r="F27" i="20"/>
  <c r="F15" i="20"/>
  <c r="F12" i="20"/>
  <c r="F28" i="20"/>
  <c r="F21" i="20"/>
  <c r="F18" i="20"/>
  <c r="F19" i="20"/>
  <c r="F16" i="20"/>
  <c r="F9" i="20"/>
  <c r="F25" i="20"/>
  <c r="D22" i="19"/>
  <c r="D15" i="19"/>
  <c r="D11" i="19"/>
  <c r="D24" i="19"/>
  <c r="D25" i="19"/>
  <c r="D12" i="19"/>
  <c r="D26" i="19"/>
  <c r="D8" i="19"/>
  <c r="D19" i="19"/>
  <c r="D27" i="19"/>
  <c r="D20" i="19"/>
  <c r="D14" i="19"/>
  <c r="D10" i="19"/>
  <c r="D21" i="19"/>
  <c r="D13" i="19"/>
  <c r="F27" i="18"/>
  <c r="D26" i="10"/>
  <c r="D10" i="10"/>
  <c r="D7" i="10"/>
  <c r="D27" i="10"/>
  <c r="D16" i="10"/>
  <c r="D12" i="10"/>
  <c r="D9" i="7"/>
  <c r="D8" i="14"/>
  <c r="D13" i="6"/>
  <c r="D16" i="6"/>
  <c r="D14" i="6"/>
  <c r="D7" i="6"/>
  <c r="D12" i="6"/>
  <c r="D15" i="6"/>
  <c r="D27" i="6"/>
  <c r="D11" i="6"/>
  <c r="D9" i="6"/>
  <c r="H15" i="5"/>
  <c r="D27" i="5"/>
  <c r="D18" i="5"/>
  <c r="D23" i="5"/>
  <c r="D21" i="5"/>
  <c r="D24" i="5"/>
  <c r="D8" i="5"/>
  <c r="D11" i="5"/>
  <c r="D14" i="5"/>
  <c r="D15" i="5"/>
  <c r="D17" i="5"/>
  <c r="D20" i="5"/>
  <c r="D19" i="5"/>
  <c r="D26" i="5"/>
  <c r="D10" i="5"/>
  <c r="D7" i="5"/>
  <c r="D13" i="5"/>
  <c r="D8" i="3"/>
  <c r="H28" i="4" l="1"/>
  <c r="H18" i="4"/>
  <c r="D11" i="28"/>
  <c r="D13" i="28"/>
  <c r="D15" i="28"/>
  <c r="D17" i="28"/>
  <c r="D19" i="28"/>
  <c r="D10" i="28"/>
  <c r="D12" i="28"/>
  <c r="D14" i="28"/>
  <c r="D16" i="28"/>
  <c r="D18" i="28"/>
  <c r="D20" i="28"/>
  <c r="F15" i="12"/>
  <c r="F21" i="12"/>
  <c r="F22" i="12"/>
  <c r="F12" i="33"/>
  <c r="F13" i="33"/>
  <c r="F15" i="33"/>
  <c r="F17" i="33"/>
  <c r="F19" i="33"/>
  <c r="F21" i="33"/>
  <c r="F23" i="33"/>
  <c r="F25" i="33"/>
  <c r="F27" i="33"/>
  <c r="F14" i="33"/>
  <c r="F16" i="33"/>
  <c r="F18" i="33"/>
  <c r="F20" i="33"/>
  <c r="F22" i="33"/>
  <c r="F24" i="33"/>
  <c r="F26" i="33"/>
  <c r="F8" i="11"/>
  <c r="F10" i="11"/>
  <c r="F12" i="11"/>
  <c r="F14" i="11"/>
  <c r="F27" i="11"/>
  <c r="F9" i="11"/>
  <c r="F11" i="11"/>
  <c r="F13" i="11"/>
  <c r="F15" i="11"/>
  <c r="F17" i="24"/>
  <c r="F19" i="24"/>
  <c r="F21" i="24"/>
  <c r="F23" i="24"/>
  <c r="F25" i="24"/>
  <c r="F16" i="24"/>
  <c r="F18" i="24"/>
  <c r="F20" i="24"/>
  <c r="F22" i="24"/>
  <c r="F24" i="24"/>
  <c r="F11" i="27"/>
  <c r="F13" i="27"/>
  <c r="F15" i="27"/>
  <c r="F17" i="27"/>
  <c r="F19" i="27"/>
  <c r="F21" i="27"/>
  <c r="F23" i="27"/>
  <c r="F25" i="27"/>
  <c r="F27" i="27"/>
  <c r="F10" i="27"/>
  <c r="F12" i="27"/>
  <c r="F14" i="27"/>
  <c r="F16" i="27"/>
  <c r="F18" i="27"/>
  <c r="F20" i="27"/>
  <c r="F22" i="27"/>
  <c r="F24" i="27"/>
  <c r="F26" i="27"/>
  <c r="F28" i="27"/>
  <c r="D18" i="29"/>
  <c r="D20" i="29"/>
  <c r="D22" i="29"/>
  <c r="D24" i="29"/>
  <c r="D12" i="29"/>
  <c r="D14" i="29"/>
  <c r="D16" i="29"/>
  <c r="D19" i="29"/>
  <c r="D21" i="29"/>
  <c r="D23" i="29"/>
  <c r="D25" i="29"/>
  <c r="D13" i="29"/>
  <c r="D15" i="29"/>
  <c r="D15" i="40"/>
  <c r="D17" i="40"/>
  <c r="D16" i="40"/>
  <c r="D18" i="40"/>
  <c r="F14" i="10"/>
  <c r="F16" i="10"/>
  <c r="F18" i="10"/>
  <c r="F20" i="10"/>
  <c r="F22" i="10"/>
  <c r="F24" i="10"/>
  <c r="F26" i="10"/>
  <c r="F15" i="10"/>
  <c r="F17" i="10"/>
  <c r="F19" i="10"/>
  <c r="F21" i="10"/>
  <c r="F23" i="10"/>
  <c r="F25" i="10"/>
  <c r="F27" i="10"/>
  <c r="H16" i="7"/>
  <c r="H18" i="7"/>
  <c r="H20" i="7"/>
  <c r="H22" i="7"/>
  <c r="H24" i="7"/>
  <c r="H26" i="7"/>
  <c r="H28" i="7"/>
  <c r="H15" i="7"/>
  <c r="H17" i="7"/>
  <c r="H19" i="7"/>
  <c r="H21" i="7"/>
  <c r="H23" i="7"/>
  <c r="H25" i="7"/>
  <c r="H27" i="7"/>
  <c r="D17" i="6"/>
  <c r="D28" i="6"/>
  <c r="D10" i="16"/>
  <c r="D22" i="16"/>
  <c r="D24" i="16"/>
  <c r="D26" i="16"/>
  <c r="D28" i="16"/>
  <c r="D21" i="16"/>
  <c r="D23" i="16"/>
  <c r="D25" i="16"/>
  <c r="D27" i="16"/>
  <c r="H13" i="27"/>
  <c r="H15" i="27"/>
  <c r="H17" i="27"/>
  <c r="H19" i="27"/>
  <c r="H21" i="27"/>
  <c r="H23" i="27"/>
  <c r="H25" i="27"/>
  <c r="H27" i="27"/>
  <c r="H14" i="27"/>
  <c r="H16" i="27"/>
  <c r="H18" i="27"/>
  <c r="H20" i="27"/>
  <c r="H22" i="27"/>
  <c r="H24" i="27"/>
  <c r="H26" i="27"/>
  <c r="D20" i="7"/>
  <c r="D22" i="7"/>
  <c r="D28" i="7"/>
  <c r="D21" i="7"/>
  <c r="D23" i="7"/>
  <c r="F12" i="38"/>
  <c r="F14" i="38"/>
  <c r="F16" i="38"/>
  <c r="F18" i="38"/>
  <c r="F13" i="38"/>
  <c r="F15" i="38"/>
  <c r="F17" i="38"/>
  <c r="F12" i="29"/>
  <c r="F14" i="29"/>
  <c r="F16" i="29"/>
  <c r="F18" i="29"/>
  <c r="F20" i="29"/>
  <c r="F22" i="29"/>
  <c r="F24" i="29"/>
  <c r="F26" i="29"/>
  <c r="F28" i="29"/>
  <c r="F27" i="29"/>
  <c r="F11" i="29"/>
  <c r="F13" i="29"/>
  <c r="F15" i="29"/>
  <c r="F17" i="29"/>
  <c r="F19" i="29"/>
  <c r="F21" i="29"/>
  <c r="F23" i="29"/>
  <c r="F25" i="29"/>
  <c r="F25" i="37"/>
  <c r="F24" i="37"/>
  <c r="F26" i="37"/>
  <c r="F14" i="8"/>
  <c r="F16" i="8"/>
  <c r="F18" i="8"/>
  <c r="F20" i="8"/>
  <c r="F22" i="8"/>
  <c r="F24" i="8"/>
  <c r="F26" i="8"/>
  <c r="F15" i="8"/>
  <c r="F17" i="8"/>
  <c r="F19" i="8"/>
  <c r="F21" i="8"/>
  <c r="F23" i="8"/>
  <c r="F25" i="8"/>
  <c r="F27" i="8"/>
  <c r="F15" i="22"/>
  <c r="F17" i="22"/>
  <c r="F19" i="22"/>
  <c r="F21" i="22"/>
  <c r="F23" i="22"/>
  <c r="F25" i="22"/>
  <c r="F27" i="22"/>
  <c r="F14" i="22"/>
  <c r="F16" i="22"/>
  <c r="F18" i="22"/>
  <c r="F20" i="22"/>
  <c r="F22" i="22"/>
  <c r="F24" i="22"/>
  <c r="F26" i="22"/>
  <c r="F28" i="23"/>
  <c r="F18" i="23"/>
  <c r="F20" i="23"/>
  <c r="F17" i="23"/>
  <c r="F19" i="23"/>
  <c r="J9" i="27"/>
  <c r="J13" i="27"/>
  <c r="J15" i="27"/>
  <c r="J17" i="27"/>
  <c r="J19" i="27"/>
  <c r="J21" i="27"/>
  <c r="J23" i="27"/>
  <c r="J25" i="27"/>
  <c r="J27" i="27"/>
  <c r="J10" i="27"/>
  <c r="J12" i="27"/>
  <c r="J14" i="27"/>
  <c r="J16" i="27"/>
  <c r="J18" i="27"/>
  <c r="J20" i="27"/>
  <c r="J22" i="27"/>
  <c r="J24" i="27"/>
  <c r="J26" i="27"/>
  <c r="J28" i="27"/>
  <c r="J11" i="27"/>
  <c r="D13" i="26"/>
  <c r="D23" i="26"/>
  <c r="D8" i="26"/>
  <c r="D10" i="26"/>
  <c r="D9" i="26"/>
  <c r="H12" i="18"/>
  <c r="H16" i="18"/>
  <c r="H13" i="18"/>
  <c r="H7" i="18"/>
  <c r="H10" i="18"/>
  <c r="H14" i="18"/>
  <c r="H11" i="18"/>
  <c r="H15" i="18"/>
  <c r="F22" i="18"/>
  <c r="F26" i="18"/>
  <c r="F23" i="18"/>
  <c r="F24" i="18"/>
  <c r="F25" i="18"/>
  <c r="F7" i="18"/>
  <c r="D11" i="18"/>
  <c r="D7" i="18"/>
  <c r="H27" i="20"/>
  <c r="F23" i="19"/>
  <c r="F20" i="19"/>
  <c r="H24" i="4"/>
  <c r="H25" i="4"/>
  <c r="H21" i="4"/>
  <c r="H15" i="4"/>
  <c r="H16" i="4"/>
  <c r="H8" i="4"/>
  <c r="H9" i="4"/>
  <c r="H27" i="4"/>
  <c r="H26" i="4"/>
  <c r="H10" i="4"/>
  <c r="H23" i="4"/>
  <c r="H20" i="4"/>
  <c r="H22" i="4"/>
  <c r="H14" i="4"/>
  <c r="F22" i="4"/>
  <c r="F28" i="4"/>
  <c r="D13" i="10"/>
  <c r="D24" i="10"/>
  <c r="D18" i="3"/>
  <c r="D11" i="3"/>
  <c r="D8" i="28"/>
  <c r="D27" i="28"/>
  <c r="D7" i="28"/>
  <c r="F26" i="6"/>
  <c r="F25" i="6"/>
  <c r="F27" i="6"/>
  <c r="F24" i="6"/>
  <c r="F28" i="6"/>
  <c r="F24" i="21"/>
  <c r="F28" i="21"/>
  <c r="F25" i="21"/>
  <c r="F27" i="21"/>
  <c r="F26" i="21"/>
  <c r="F11" i="38"/>
  <c r="F20" i="38"/>
  <c r="F24" i="38"/>
  <c r="F28" i="38"/>
  <c r="F10" i="38"/>
  <c r="F23" i="38"/>
  <c r="F27" i="38"/>
  <c r="F21" i="38"/>
  <c r="F25" i="38"/>
  <c r="F7" i="38"/>
  <c r="F19" i="38"/>
  <c r="F22" i="38"/>
  <c r="F26" i="38"/>
  <c r="F8" i="38"/>
  <c r="F8" i="27"/>
  <c r="F9" i="27"/>
  <c r="D22" i="40"/>
  <c r="D19" i="40"/>
  <c r="D21" i="40"/>
  <c r="D13" i="40"/>
  <c r="D24" i="40"/>
  <c r="D27" i="24"/>
  <c r="D7" i="24"/>
  <c r="D21" i="24"/>
  <c r="D28" i="24"/>
  <c r="D27" i="7"/>
  <c r="D12" i="14"/>
  <c r="D24" i="14"/>
  <c r="D17" i="29"/>
  <c r="H7" i="27"/>
  <c r="F14" i="37"/>
  <c r="F18" i="37"/>
  <c r="J7" i="27"/>
  <c r="J8" i="27"/>
  <c r="D17" i="26"/>
  <c r="D28" i="26"/>
  <c r="F9" i="23"/>
  <c r="D14" i="23"/>
  <c r="D25" i="23"/>
  <c r="D22" i="23"/>
  <c r="D26" i="23"/>
  <c r="D23" i="23"/>
  <c r="D13" i="23"/>
  <c r="D24" i="23"/>
  <c r="D9" i="23"/>
  <c r="F13" i="22"/>
  <c r="F14" i="21"/>
  <c r="F15" i="21"/>
  <c r="H9" i="20"/>
  <c r="H26" i="20"/>
  <c r="D10" i="20"/>
  <c r="H12" i="19"/>
  <c r="H28" i="19"/>
  <c r="F9" i="19"/>
  <c r="D23" i="19"/>
  <c r="D28" i="19"/>
  <c r="H17" i="18"/>
  <c r="H26" i="18"/>
  <c r="F12" i="18"/>
  <c r="F11" i="18"/>
  <c r="D27" i="17"/>
  <c r="D16" i="17"/>
  <c r="D28" i="17"/>
  <c r="F19" i="12"/>
  <c r="F18" i="12"/>
  <c r="D21" i="12"/>
  <c r="D28" i="12"/>
  <c r="F28" i="10"/>
  <c r="F13" i="8"/>
  <c r="F17" i="11"/>
  <c r="F25" i="11"/>
  <c r="F19" i="11"/>
  <c r="F16" i="11"/>
  <c r="F20" i="11"/>
  <c r="D18" i="7"/>
  <c r="D16" i="7"/>
  <c r="H7" i="7"/>
  <c r="D22" i="4"/>
  <c r="D14" i="4"/>
  <c r="D26" i="4"/>
  <c r="D28" i="4"/>
  <c r="D7" i="4"/>
  <c r="D8" i="4"/>
  <c r="D24" i="4"/>
  <c r="D17" i="4"/>
  <c r="D15" i="4"/>
  <c r="D9" i="4"/>
  <c r="D25" i="4"/>
  <c r="D12" i="3"/>
  <c r="D28" i="3"/>
  <c r="D30" i="40"/>
  <c r="F10" i="33"/>
  <c r="D23" i="28"/>
  <c r="D24" i="28"/>
  <c r="D21" i="28"/>
  <c r="D25" i="28"/>
  <c r="D22" i="28"/>
  <c r="D26" i="28"/>
  <c r="D28" i="28"/>
  <c r="H9" i="27"/>
  <c r="H10" i="27"/>
  <c r="H12" i="27"/>
  <c r="D9" i="24"/>
  <c r="D25" i="24"/>
  <c r="D11" i="24"/>
  <c r="D15" i="24"/>
  <c r="D19" i="24"/>
  <c r="D12" i="24"/>
  <c r="D16" i="24"/>
  <c r="D20" i="24"/>
  <c r="D13" i="24"/>
  <c r="D17" i="24"/>
  <c r="D14" i="24"/>
  <c r="D18" i="24"/>
  <c r="D15" i="23"/>
  <c r="D20" i="23"/>
  <c r="D21" i="23"/>
  <c r="D18" i="23"/>
  <c r="D19" i="23"/>
  <c r="D27" i="23"/>
  <c r="D25" i="22"/>
  <c r="D21" i="22"/>
  <c r="D22" i="22"/>
  <c r="D23" i="22"/>
  <c r="F11" i="21"/>
  <c r="H19" i="20"/>
  <c r="H23" i="20"/>
  <c r="H16" i="20"/>
  <c r="H20" i="20"/>
  <c r="H24" i="20"/>
  <c r="H17" i="20"/>
  <c r="H21" i="20"/>
  <c r="H22" i="20"/>
  <c r="F22" i="20"/>
  <c r="F7" i="20"/>
  <c r="D27" i="20"/>
  <c r="D9" i="20"/>
  <c r="D14" i="20"/>
  <c r="D8" i="20"/>
  <c r="D18" i="20"/>
  <c r="F22" i="19"/>
  <c r="F7" i="19"/>
  <c r="D9" i="19"/>
  <c r="D30" i="19" s="1"/>
  <c r="F28" i="18"/>
  <c r="H10" i="17"/>
  <c r="H28" i="17"/>
  <c r="H24" i="17"/>
  <c r="H22" i="17"/>
  <c r="H9" i="17"/>
  <c r="H19" i="17"/>
  <c r="H20" i="17"/>
  <c r="H23" i="17"/>
  <c r="D7" i="17"/>
  <c r="D15" i="17"/>
  <c r="H12" i="17"/>
  <c r="H18" i="17"/>
  <c r="H26" i="17"/>
  <c r="F12" i="12"/>
  <c r="F13" i="12"/>
  <c r="F10" i="12"/>
  <c r="F11" i="12"/>
  <c r="F20" i="12"/>
  <c r="F9" i="12"/>
  <c r="F27" i="12"/>
  <c r="F16" i="12"/>
  <c r="F26" i="12"/>
  <c r="F25" i="12"/>
  <c r="F23" i="12"/>
  <c r="F24" i="12"/>
  <c r="D18" i="10"/>
  <c r="D8" i="10"/>
  <c r="D14" i="10"/>
  <c r="D28" i="10"/>
  <c r="G30" i="8"/>
  <c r="H9" i="8" s="1"/>
  <c r="D17" i="8"/>
  <c r="D21" i="8"/>
  <c r="D22" i="8"/>
  <c r="D23" i="8"/>
  <c r="D13" i="11"/>
  <c r="D14" i="11"/>
  <c r="D18" i="11"/>
  <c r="D15" i="11"/>
  <c r="D19" i="11"/>
  <c r="D23" i="11"/>
  <c r="D16" i="11"/>
  <c r="D20" i="11"/>
  <c r="D17" i="11"/>
  <c r="D21" i="11"/>
  <c r="D11" i="7"/>
  <c r="D12" i="7"/>
  <c r="D13" i="7"/>
  <c r="D17" i="7"/>
  <c r="D10" i="7"/>
  <c r="D14" i="7"/>
  <c r="D15" i="7"/>
  <c r="D7" i="14"/>
  <c r="D14" i="14"/>
  <c r="D9" i="14"/>
  <c r="D16" i="14"/>
  <c r="D13" i="14"/>
  <c r="D11" i="14"/>
  <c r="D25" i="14"/>
  <c r="D10" i="14"/>
  <c r="D19" i="14"/>
  <c r="D18" i="14"/>
  <c r="D11" i="16"/>
  <c r="D12" i="16"/>
  <c r="F11" i="6"/>
  <c r="D10" i="6"/>
  <c r="D8" i="6"/>
  <c r="D26" i="6"/>
  <c r="D23" i="6"/>
  <c r="D22" i="6"/>
  <c r="H28" i="5"/>
  <c r="F14" i="5"/>
  <c r="F11" i="5"/>
  <c r="F15" i="5"/>
  <c r="F19" i="5"/>
  <c r="F23" i="5"/>
  <c r="F27" i="5"/>
  <c r="F8" i="5"/>
  <c r="F12" i="5"/>
  <c r="F16" i="5"/>
  <c r="F20" i="5"/>
  <c r="F24" i="5"/>
  <c r="F28" i="5"/>
  <c r="F9" i="5"/>
  <c r="F13" i="5"/>
  <c r="F17" i="5"/>
  <c r="F21" i="5"/>
  <c r="F25" i="5"/>
  <c r="F7" i="5"/>
  <c r="F10" i="5"/>
  <c r="F18" i="5"/>
  <c r="F22" i="5"/>
  <c r="F26" i="5"/>
  <c r="F20" i="4"/>
  <c r="F15" i="4"/>
  <c r="F16" i="4"/>
  <c r="F26" i="4"/>
  <c r="F21" i="4"/>
  <c r="F19" i="4"/>
  <c r="F24" i="4"/>
  <c r="F17" i="4"/>
  <c r="F23" i="4"/>
  <c r="F25" i="4"/>
  <c r="F7" i="4"/>
  <c r="F11" i="4"/>
  <c r="F8" i="4"/>
  <c r="F12" i="4"/>
  <c r="F9" i="4"/>
  <c r="F13" i="4"/>
  <c r="F10" i="4"/>
  <c r="F14" i="4"/>
  <c r="I30" i="4"/>
  <c r="J22" i="4" s="1"/>
  <c r="D15" i="3"/>
  <c r="K30" i="48"/>
  <c r="F13" i="37"/>
  <c r="F9" i="37"/>
  <c r="G30" i="26"/>
  <c r="F11" i="24"/>
  <c r="F12" i="24"/>
  <c r="F9" i="24"/>
  <c r="F13" i="24"/>
  <c r="F26" i="24"/>
  <c r="F10" i="24"/>
  <c r="F14" i="24"/>
  <c r="F15" i="24"/>
  <c r="F16" i="23"/>
  <c r="D8" i="23"/>
  <c r="D27" i="22"/>
  <c r="D17" i="22"/>
  <c r="G30" i="21"/>
  <c r="H10" i="20"/>
  <c r="H11" i="20"/>
  <c r="H13" i="20"/>
  <c r="H8" i="20"/>
  <c r="F20" i="20"/>
  <c r="F30" i="20" s="1"/>
  <c r="H24" i="19"/>
  <c r="H20" i="18"/>
  <c r="H8" i="18"/>
  <c r="H9" i="18"/>
  <c r="H19" i="18"/>
  <c r="H21" i="18"/>
  <c r="H25" i="18"/>
  <c r="D18" i="18"/>
  <c r="D9" i="18"/>
  <c r="D13" i="18"/>
  <c r="D10" i="18"/>
  <c r="D12" i="18"/>
  <c r="F8" i="12"/>
  <c r="G30" i="10"/>
  <c r="H28" i="10" s="1"/>
  <c r="F12" i="8"/>
  <c r="H8" i="7"/>
  <c r="H10" i="7"/>
  <c r="H12" i="7"/>
  <c r="H14" i="7"/>
  <c r="H9" i="7"/>
  <c r="H11" i="7"/>
  <c r="H13" i="7"/>
  <c r="D26" i="7"/>
  <c r="D14" i="16"/>
  <c r="D20" i="16"/>
  <c r="D16" i="16"/>
  <c r="G30" i="6"/>
  <c r="H7" i="5"/>
  <c r="H27" i="5"/>
  <c r="D9" i="5"/>
  <c r="H17" i="4"/>
  <c r="K30" i="52"/>
  <c r="I30" i="28"/>
  <c r="D21" i="26"/>
  <c r="D14" i="26"/>
  <c r="D23" i="24"/>
  <c r="D11" i="23"/>
  <c r="D12" i="23"/>
  <c r="D10" i="23"/>
  <c r="F13" i="23"/>
  <c r="F12" i="23"/>
  <c r="D26" i="22"/>
  <c r="D9" i="22"/>
  <c r="F12" i="22"/>
  <c r="F23" i="21"/>
  <c r="F9" i="21"/>
  <c r="F22" i="21"/>
  <c r="D27" i="21"/>
  <c r="D17" i="21"/>
  <c r="F8" i="19"/>
  <c r="F13" i="19"/>
  <c r="F12" i="19"/>
  <c r="F15" i="19"/>
  <c r="F18" i="19"/>
  <c r="F10" i="19"/>
  <c r="F25" i="19"/>
  <c r="F24" i="19"/>
  <c r="F27" i="19"/>
  <c r="F11" i="19"/>
  <c r="F14" i="19"/>
  <c r="I30" i="19"/>
  <c r="J10" i="19" s="1"/>
  <c r="F17" i="19"/>
  <c r="F16" i="19"/>
  <c r="F19" i="19"/>
  <c r="I30" i="18"/>
  <c r="D20" i="18"/>
  <c r="D25" i="18"/>
  <c r="D8" i="18"/>
  <c r="D9" i="17"/>
  <c r="D30" i="17" s="1"/>
  <c r="F13" i="10"/>
  <c r="F12" i="10"/>
  <c r="D11" i="8"/>
  <c r="D11" i="15"/>
  <c r="D13" i="15"/>
  <c r="D28" i="15"/>
  <c r="F26" i="11"/>
  <c r="G30" i="11"/>
  <c r="H28" i="11" s="1"/>
  <c r="D26" i="11"/>
  <c r="D25" i="11"/>
  <c r="D11" i="11"/>
  <c r="D8" i="11"/>
  <c r="G30" i="14"/>
  <c r="H26" i="14" s="1"/>
  <c r="D21" i="14"/>
  <c r="G30" i="16"/>
  <c r="D18" i="13"/>
  <c r="D27" i="13"/>
  <c r="D9" i="13"/>
  <c r="D12" i="13"/>
  <c r="D10" i="13"/>
  <c r="D17" i="13"/>
  <c r="D7" i="13"/>
  <c r="D20" i="13"/>
  <c r="D15" i="13"/>
  <c r="D13" i="13"/>
  <c r="D26" i="13"/>
  <c r="D19" i="13"/>
  <c r="D11" i="13"/>
  <c r="G30" i="13"/>
  <c r="G30" i="9"/>
  <c r="H9" i="9" s="1"/>
  <c r="F19" i="6"/>
  <c r="F12" i="6"/>
  <c r="F9" i="6"/>
  <c r="F15" i="6"/>
  <c r="F8" i="6"/>
  <c r="F13" i="6"/>
  <c r="F20" i="6"/>
  <c r="F21" i="6"/>
  <c r="F16" i="6"/>
  <c r="F14" i="6"/>
  <c r="I30" i="5"/>
  <c r="J26" i="5" s="1"/>
  <c r="K30" i="53"/>
  <c r="K30" i="43"/>
  <c r="K30" i="42"/>
  <c r="F9" i="38"/>
  <c r="F22" i="37"/>
  <c r="F17" i="37"/>
  <c r="F20" i="37"/>
  <c r="F23" i="37"/>
  <c r="F19" i="37"/>
  <c r="H26" i="26"/>
  <c r="H27" i="26"/>
  <c r="H20" i="26"/>
  <c r="H11" i="26"/>
  <c r="H14" i="26"/>
  <c r="H15" i="26"/>
  <c r="H13" i="26"/>
  <c r="D7" i="26"/>
  <c r="D12" i="26"/>
  <c r="D26" i="26"/>
  <c r="D20" i="26"/>
  <c r="D16" i="26"/>
  <c r="H25" i="26"/>
  <c r="H19" i="26"/>
  <c r="D25" i="26"/>
  <c r="D22" i="26"/>
  <c r="D11" i="26"/>
  <c r="D24" i="26"/>
  <c r="D19" i="26"/>
  <c r="D15" i="26"/>
  <c r="D18" i="26"/>
  <c r="F8" i="24"/>
  <c r="D26" i="24"/>
  <c r="D10" i="24"/>
  <c r="G30" i="24"/>
  <c r="D16" i="23"/>
  <c r="D17" i="23"/>
  <c r="G30" i="23"/>
  <c r="G30" i="22"/>
  <c r="F9" i="22"/>
  <c r="D11" i="22"/>
  <c r="D15" i="22"/>
  <c r="D20" i="22"/>
  <c r="D12" i="22"/>
  <c r="D16" i="22"/>
  <c r="D13" i="22"/>
  <c r="D18" i="22"/>
  <c r="D10" i="22"/>
  <c r="D14" i="22"/>
  <c r="D19" i="22"/>
  <c r="D7" i="22"/>
  <c r="D8" i="22"/>
  <c r="F10" i="21"/>
  <c r="F8" i="21"/>
  <c r="F21" i="21"/>
  <c r="F20" i="21"/>
  <c r="F19" i="21"/>
  <c r="F17" i="21"/>
  <c r="F16" i="21"/>
  <c r="F13" i="21"/>
  <c r="F12" i="21"/>
  <c r="D8" i="21"/>
  <c r="D26" i="21"/>
  <c r="D26" i="20"/>
  <c r="D22" i="20"/>
  <c r="D7" i="20"/>
  <c r="I30" i="20"/>
  <c r="J11" i="20" s="1"/>
  <c r="H25" i="20"/>
  <c r="H28" i="20"/>
  <c r="D13" i="20"/>
  <c r="D28" i="20"/>
  <c r="D16" i="20"/>
  <c r="D17" i="20"/>
  <c r="D12" i="20"/>
  <c r="D19" i="20"/>
  <c r="D21" i="20"/>
  <c r="D15" i="20"/>
  <c r="D25" i="20"/>
  <c r="D23" i="20"/>
  <c r="H23" i="19"/>
  <c r="H25" i="19"/>
  <c r="H26" i="19"/>
  <c r="H27" i="19"/>
  <c r="D22" i="18"/>
  <c r="D19" i="18"/>
  <c r="D16" i="18"/>
  <c r="D14" i="18"/>
  <c r="D28" i="18"/>
  <c r="D24" i="18"/>
  <c r="D27" i="18"/>
  <c r="D21" i="18"/>
  <c r="D23" i="18"/>
  <c r="D15" i="18"/>
  <c r="D17" i="18"/>
  <c r="D26" i="18"/>
  <c r="D20" i="20"/>
  <c r="H7" i="17"/>
  <c r="H14" i="17"/>
  <c r="H13" i="17"/>
  <c r="H11" i="17"/>
  <c r="H21" i="17"/>
  <c r="H15" i="17"/>
  <c r="H27" i="17"/>
  <c r="F17" i="12"/>
  <c r="G30" i="12"/>
  <c r="D20" i="12"/>
  <c r="D19" i="12"/>
  <c r="D7" i="12"/>
  <c r="F9" i="10"/>
  <c r="D9" i="10"/>
  <c r="D30" i="10" s="1"/>
  <c r="H20" i="8"/>
  <c r="H18" i="8"/>
  <c r="F9" i="8"/>
  <c r="H27" i="8"/>
  <c r="H10" i="8"/>
  <c r="G30" i="15"/>
  <c r="H28" i="15" s="1"/>
  <c r="F14" i="15"/>
  <c r="F7" i="15"/>
  <c r="F25" i="15"/>
  <c r="F9" i="15"/>
  <c r="F12" i="15"/>
  <c r="F19" i="15"/>
  <c r="F22" i="15"/>
  <c r="F28" i="15"/>
  <c r="F21" i="15"/>
  <c r="F24" i="15"/>
  <c r="F15" i="15"/>
  <c r="F18" i="15"/>
  <c r="F17" i="15"/>
  <c r="F20" i="15"/>
  <c r="F27" i="15"/>
  <c r="F11" i="15"/>
  <c r="D7" i="11"/>
  <c r="D10" i="11"/>
  <c r="D9" i="11"/>
  <c r="D24" i="11"/>
  <c r="H7" i="14"/>
  <c r="H22" i="14"/>
  <c r="H25" i="14"/>
  <c r="H14" i="14"/>
  <c r="D23" i="14"/>
  <c r="D22" i="14"/>
  <c r="H11" i="16"/>
  <c r="H7" i="16"/>
  <c r="D17" i="16"/>
  <c r="D13" i="16"/>
  <c r="D19" i="16"/>
  <c r="D15" i="16"/>
  <c r="D18" i="16"/>
  <c r="D23" i="13"/>
  <c r="D22" i="13"/>
  <c r="D25" i="13"/>
  <c r="D21" i="13"/>
  <c r="H8" i="9"/>
  <c r="H13" i="9"/>
  <c r="H17" i="9"/>
  <c r="H11" i="9"/>
  <c r="H22" i="9"/>
  <c r="D30" i="9"/>
  <c r="F17" i="6"/>
  <c r="F23" i="6"/>
  <c r="F22" i="6"/>
  <c r="D19" i="6"/>
  <c r="D21" i="6"/>
  <c r="H21" i="5"/>
  <c r="H11" i="5"/>
  <c r="H20" i="5"/>
  <c r="H23" i="5"/>
  <c r="H14" i="5"/>
  <c r="H12" i="5"/>
  <c r="H26" i="5"/>
  <c r="H17" i="5"/>
  <c r="H8" i="5"/>
  <c r="H9" i="5"/>
  <c r="H10" i="5"/>
  <c r="H24" i="5"/>
  <c r="H22" i="5"/>
  <c r="H13" i="5"/>
  <c r="H19" i="5"/>
  <c r="H25" i="5"/>
  <c r="H16" i="5"/>
  <c r="D16" i="5"/>
  <c r="D22" i="5"/>
  <c r="J8" i="4"/>
  <c r="J21" i="4"/>
  <c r="J10" i="4"/>
  <c r="D19" i="4"/>
  <c r="D20" i="4"/>
  <c r="D13" i="4"/>
  <c r="D23" i="4"/>
  <c r="D11" i="4"/>
  <c r="J23" i="4"/>
  <c r="F28" i="3"/>
  <c r="F30" i="3" s="1"/>
  <c r="I30" i="3"/>
  <c r="D9" i="3"/>
  <c r="D22" i="3"/>
  <c r="D16" i="3"/>
  <c r="D20" i="3"/>
  <c r="D23" i="3"/>
  <c r="D14" i="3"/>
  <c r="H24" i="3"/>
  <c r="H16" i="3"/>
  <c r="H10" i="3"/>
  <c r="D10" i="3"/>
  <c r="D26" i="3"/>
  <c r="D21" i="3"/>
  <c r="D24" i="3"/>
  <c r="D27" i="3"/>
  <c r="H19" i="3"/>
  <c r="H21" i="3"/>
  <c r="H25" i="3"/>
  <c r="H27" i="3"/>
  <c r="D13" i="3"/>
  <c r="D25" i="3"/>
  <c r="H17" i="3"/>
  <c r="H8" i="3"/>
  <c r="H23" i="3"/>
  <c r="H28" i="3"/>
  <c r="H13" i="3"/>
  <c r="H12" i="3"/>
  <c r="K30" i="55"/>
  <c r="K30" i="41"/>
  <c r="F27" i="24"/>
  <c r="H8" i="17"/>
  <c r="H16" i="17"/>
  <c r="H25" i="17"/>
  <c r="H17" i="17"/>
  <c r="H13" i="8"/>
  <c r="H20" i="12" l="1"/>
  <c r="H22" i="12"/>
  <c r="H21" i="12"/>
  <c r="H23" i="12"/>
  <c r="H16" i="24"/>
  <c r="H18" i="24"/>
  <c r="H20" i="24"/>
  <c r="H22" i="24"/>
  <c r="H24" i="24"/>
  <c r="H17" i="24"/>
  <c r="H19" i="24"/>
  <c r="H21" i="24"/>
  <c r="H23" i="24"/>
  <c r="H17" i="16"/>
  <c r="H19" i="16"/>
  <c r="H20" i="16"/>
  <c r="H22" i="16"/>
  <c r="H24" i="16"/>
  <c r="H26" i="16"/>
  <c r="H28" i="16"/>
  <c r="H18" i="16"/>
  <c r="H21" i="16"/>
  <c r="H23" i="16"/>
  <c r="H25" i="16"/>
  <c r="H27" i="16"/>
  <c r="J10" i="28"/>
  <c r="J12" i="28"/>
  <c r="J14" i="28"/>
  <c r="J16" i="28"/>
  <c r="J18" i="28"/>
  <c r="J20" i="28"/>
  <c r="J17" i="28"/>
  <c r="J19" i="28"/>
  <c r="J13" i="28"/>
  <c r="J15" i="28"/>
  <c r="J11" i="28"/>
  <c r="J18" i="18"/>
  <c r="J7" i="18"/>
  <c r="J11" i="3"/>
  <c r="J7" i="3"/>
  <c r="H15" i="16"/>
  <c r="H10" i="16"/>
  <c r="H9" i="16"/>
  <c r="H15" i="9"/>
  <c r="F30" i="5"/>
  <c r="F30" i="33"/>
  <c r="D30" i="29"/>
  <c r="J7" i="28"/>
  <c r="J27" i="28"/>
  <c r="H28" i="24"/>
  <c r="H24" i="23"/>
  <c r="H26" i="23"/>
  <c r="H28" i="23"/>
  <c r="H25" i="23"/>
  <c r="H27" i="23"/>
  <c r="H15" i="21"/>
  <c r="H28" i="21"/>
  <c r="F30" i="18"/>
  <c r="H16" i="8"/>
  <c r="H25" i="8"/>
  <c r="H22" i="8"/>
  <c r="D30" i="7"/>
  <c r="H21" i="14"/>
  <c r="H24" i="14"/>
  <c r="H16" i="14"/>
  <c r="H13" i="14"/>
  <c r="H15" i="14"/>
  <c r="H8" i="14"/>
  <c r="H12" i="14"/>
  <c r="H27" i="14"/>
  <c r="H10" i="14"/>
  <c r="H19" i="14"/>
  <c r="H18" i="14"/>
  <c r="H17" i="14"/>
  <c r="H11" i="14"/>
  <c r="H9" i="14"/>
  <c r="H23" i="14"/>
  <c r="H20" i="14"/>
  <c r="H8" i="16"/>
  <c r="H10" i="13"/>
  <c r="H24" i="13"/>
  <c r="H11" i="13"/>
  <c r="H7" i="13"/>
  <c r="H23" i="9"/>
  <c r="H16" i="9"/>
  <c r="H11" i="6"/>
  <c r="H28" i="6"/>
  <c r="J24" i="5"/>
  <c r="J12" i="4"/>
  <c r="J15" i="4"/>
  <c r="J25" i="4"/>
  <c r="J13" i="4"/>
  <c r="J11" i="4"/>
  <c r="J20" i="4"/>
  <c r="J14" i="4"/>
  <c r="J7" i="4"/>
  <c r="J9" i="4"/>
  <c r="J18" i="4"/>
  <c r="D30" i="28"/>
  <c r="H16" i="26"/>
  <c r="H28" i="26"/>
  <c r="H9" i="26"/>
  <c r="H17" i="26"/>
  <c r="H10" i="26"/>
  <c r="H12" i="26"/>
  <c r="D30" i="24"/>
  <c r="F30" i="19"/>
  <c r="J13" i="19"/>
  <c r="J28" i="19"/>
  <c r="J18" i="19"/>
  <c r="J23" i="19"/>
  <c r="J8" i="19"/>
  <c r="H11" i="12"/>
  <c r="H28" i="12"/>
  <c r="H23" i="10"/>
  <c r="H16" i="10"/>
  <c r="H15" i="10"/>
  <c r="H19" i="10"/>
  <c r="H14" i="8"/>
  <c r="H19" i="8"/>
  <c r="H8" i="8"/>
  <c r="H12" i="8"/>
  <c r="H11" i="8"/>
  <c r="H15" i="8"/>
  <c r="H7" i="8"/>
  <c r="H26" i="8"/>
  <c r="H23" i="8"/>
  <c r="H21" i="8"/>
  <c r="H17" i="8"/>
  <c r="H22" i="13"/>
  <c r="H26" i="13"/>
  <c r="H21" i="13"/>
  <c r="H18" i="9"/>
  <c r="H21" i="9"/>
  <c r="H12" i="9"/>
  <c r="H10" i="9"/>
  <c r="H20" i="9"/>
  <c r="H7" i="9"/>
  <c r="H27" i="9"/>
  <c r="H25" i="9"/>
  <c r="H25" i="6"/>
  <c r="H13" i="6"/>
  <c r="H20" i="6"/>
  <c r="H15" i="6"/>
  <c r="H27" i="6"/>
  <c r="H24" i="6"/>
  <c r="H18" i="6"/>
  <c r="H10" i="6"/>
  <c r="J17" i="5"/>
  <c r="J19" i="5"/>
  <c r="J27" i="5"/>
  <c r="J15" i="5"/>
  <c r="J19" i="4"/>
  <c r="J28" i="4"/>
  <c r="H30" i="4"/>
  <c r="J16" i="4"/>
  <c r="J17" i="4"/>
  <c r="J24" i="4"/>
  <c r="J27" i="4"/>
  <c r="J26" i="4"/>
  <c r="H22" i="10"/>
  <c r="H21" i="10"/>
  <c r="H26" i="10"/>
  <c r="H13" i="10"/>
  <c r="H17" i="10"/>
  <c r="H9" i="10"/>
  <c r="H18" i="10"/>
  <c r="H20" i="10"/>
  <c r="H11" i="10"/>
  <c r="H14" i="10"/>
  <c r="H12" i="10"/>
  <c r="H27" i="10"/>
  <c r="H10" i="10"/>
  <c r="J21" i="28"/>
  <c r="J23" i="28"/>
  <c r="J25" i="28"/>
  <c r="J22" i="28"/>
  <c r="J24" i="28"/>
  <c r="J26" i="28"/>
  <c r="J9" i="28"/>
  <c r="H18" i="26"/>
  <c r="H23" i="26"/>
  <c r="H8" i="26"/>
  <c r="H24" i="26"/>
  <c r="H7" i="26"/>
  <c r="H21" i="26"/>
  <c r="H22" i="26"/>
  <c r="H15" i="24"/>
  <c r="H11" i="24"/>
  <c r="H18" i="23"/>
  <c r="H20" i="22"/>
  <c r="H21" i="22"/>
  <c r="H23" i="22"/>
  <c r="H22" i="22"/>
  <c r="H8" i="22"/>
  <c r="H9" i="22"/>
  <c r="H26" i="21"/>
  <c r="H13" i="21"/>
  <c r="H24" i="21"/>
  <c r="H19" i="21"/>
  <c r="H17" i="21"/>
  <c r="H10" i="21"/>
  <c r="H20" i="21"/>
  <c r="H18" i="21"/>
  <c r="H7" i="21"/>
  <c r="H12" i="21"/>
  <c r="H21" i="21"/>
  <c r="H22" i="21"/>
  <c r="H9" i="21"/>
  <c r="H25" i="21"/>
  <c r="H8" i="21"/>
  <c r="H14" i="21"/>
  <c r="H16" i="21"/>
  <c r="H23" i="21"/>
  <c r="H11" i="21"/>
  <c r="H27" i="21"/>
  <c r="D30" i="20"/>
  <c r="H30" i="19"/>
  <c r="J26" i="19"/>
  <c r="J9" i="19"/>
  <c r="J16" i="18"/>
  <c r="J23" i="18"/>
  <c r="J10" i="18"/>
  <c r="H7" i="10"/>
  <c r="H8" i="10"/>
  <c r="H24" i="10"/>
  <c r="H25" i="10"/>
  <c r="D30" i="15"/>
  <c r="H27" i="11"/>
  <c r="H21" i="11"/>
  <c r="H18" i="11"/>
  <c r="H19" i="11"/>
  <c r="H10" i="11"/>
  <c r="H23" i="11"/>
  <c r="H9" i="11"/>
  <c r="H25" i="11"/>
  <c r="H15" i="11"/>
  <c r="H22" i="6"/>
  <c r="H9" i="6"/>
  <c r="H21" i="6"/>
  <c r="H12" i="6"/>
  <c r="H14" i="6"/>
  <c r="H8" i="6"/>
  <c r="H16" i="6"/>
  <c r="H26" i="6"/>
  <c r="H17" i="6"/>
  <c r="H23" i="6"/>
  <c r="H19" i="6"/>
  <c r="H7" i="6"/>
  <c r="J13" i="5"/>
  <c r="J18" i="5"/>
  <c r="J28" i="5"/>
  <c r="J23" i="5"/>
  <c r="J11" i="5"/>
  <c r="J20" i="5"/>
  <c r="J9" i="5"/>
  <c r="J7" i="5"/>
  <c r="J21" i="5"/>
  <c r="D30" i="5"/>
  <c r="F30" i="4"/>
  <c r="J8" i="28"/>
  <c r="J28" i="28"/>
  <c r="H10" i="24"/>
  <c r="H25" i="24"/>
  <c r="H27" i="24"/>
  <c r="H26" i="24"/>
  <c r="H13" i="24"/>
  <c r="H14" i="24"/>
  <c r="H11" i="23"/>
  <c r="H23" i="23"/>
  <c r="D30" i="22"/>
  <c r="H27" i="22"/>
  <c r="H17" i="22"/>
  <c r="H18" i="22"/>
  <c r="H13" i="22"/>
  <c r="J24" i="20"/>
  <c r="J23" i="20"/>
  <c r="J8" i="20"/>
  <c r="J22" i="20"/>
  <c r="J21" i="19"/>
  <c r="J14" i="19"/>
  <c r="J7" i="19"/>
  <c r="J20" i="19"/>
  <c r="J16" i="19"/>
  <c r="J11" i="19"/>
  <c r="J19" i="19"/>
  <c r="J24" i="19"/>
  <c r="J15" i="19"/>
  <c r="J17" i="19"/>
  <c r="J27" i="19"/>
  <c r="J22" i="19"/>
  <c r="J12" i="19"/>
  <c r="J25" i="19"/>
  <c r="J25" i="18"/>
  <c r="J17" i="18"/>
  <c r="J26" i="18"/>
  <c r="J20" i="18"/>
  <c r="J21" i="18"/>
  <c r="J9" i="18"/>
  <c r="J28" i="18"/>
  <c r="J13" i="18"/>
  <c r="J15" i="18"/>
  <c r="J11" i="18"/>
  <c r="J14" i="18"/>
  <c r="J8" i="18"/>
  <c r="J24" i="18"/>
  <c r="J12" i="18"/>
  <c r="J22" i="18"/>
  <c r="J27" i="18"/>
  <c r="J19" i="18"/>
  <c r="H24" i="12"/>
  <c r="D30" i="8"/>
  <c r="H21" i="15"/>
  <c r="H27" i="15"/>
  <c r="H7" i="15"/>
  <c r="H25" i="15"/>
  <c r="H14" i="15"/>
  <c r="H8" i="15"/>
  <c r="H24" i="15"/>
  <c r="H17" i="15"/>
  <c r="H10" i="15"/>
  <c r="H23" i="15"/>
  <c r="H20" i="15"/>
  <c r="H19" i="15"/>
  <c r="H22" i="15"/>
  <c r="H11" i="15"/>
  <c r="H26" i="15"/>
  <c r="H16" i="15"/>
  <c r="H20" i="11"/>
  <c r="H12" i="11"/>
  <c r="H11" i="11"/>
  <c r="H7" i="11"/>
  <c r="H16" i="11"/>
  <c r="H26" i="11"/>
  <c r="H8" i="11"/>
  <c r="H24" i="11"/>
  <c r="H17" i="11"/>
  <c r="H14" i="11"/>
  <c r="H13" i="11"/>
  <c r="D30" i="14"/>
  <c r="H14" i="16"/>
  <c r="H12" i="16"/>
  <c r="H16" i="16"/>
  <c r="H13" i="16"/>
  <c r="H8" i="13"/>
  <c r="H18" i="13"/>
  <c r="H15" i="13"/>
  <c r="H13" i="13"/>
  <c r="H27" i="13"/>
  <c r="H14" i="13"/>
  <c r="H25" i="13"/>
  <c r="H20" i="13"/>
  <c r="H9" i="13"/>
  <c r="H12" i="13"/>
  <c r="H17" i="13"/>
  <c r="H19" i="13"/>
  <c r="H23" i="13"/>
  <c r="H16" i="13"/>
  <c r="H26" i="9"/>
  <c r="H14" i="9"/>
  <c r="H19" i="9"/>
  <c r="D30" i="6"/>
  <c r="F30" i="6"/>
  <c r="H30" i="5"/>
  <c r="J25" i="5"/>
  <c r="J10" i="5"/>
  <c r="J12" i="5"/>
  <c r="J16" i="5"/>
  <c r="J8" i="5"/>
  <c r="J14" i="5"/>
  <c r="J22" i="5"/>
  <c r="D30" i="4"/>
  <c r="J8" i="3"/>
  <c r="F30" i="38"/>
  <c r="F30" i="37"/>
  <c r="F30" i="29"/>
  <c r="H30" i="27"/>
  <c r="F30" i="27"/>
  <c r="J30" i="27"/>
  <c r="D30" i="26"/>
  <c r="H12" i="24"/>
  <c r="H7" i="24"/>
  <c r="H9" i="24"/>
  <c r="H8" i="24"/>
  <c r="H15" i="23"/>
  <c r="H17" i="23"/>
  <c r="D30" i="23"/>
  <c r="H16" i="23"/>
  <c r="H14" i="23"/>
  <c r="H12" i="23"/>
  <c r="H20" i="23"/>
  <c r="F30" i="23"/>
  <c r="H21" i="23"/>
  <c r="H9" i="23"/>
  <c r="H19" i="23"/>
  <c r="H7" i="23"/>
  <c r="H10" i="23"/>
  <c r="H22" i="23"/>
  <c r="H8" i="23"/>
  <c r="H13" i="23"/>
  <c r="H7" i="22"/>
  <c r="H11" i="22"/>
  <c r="H12" i="22"/>
  <c r="H14" i="22"/>
  <c r="H10" i="22"/>
  <c r="H15" i="22"/>
  <c r="H26" i="22"/>
  <c r="H25" i="22"/>
  <c r="H19" i="22"/>
  <c r="H16" i="22"/>
  <c r="F30" i="22"/>
  <c r="F30" i="21"/>
  <c r="D30" i="21"/>
  <c r="J16" i="20"/>
  <c r="J20" i="20"/>
  <c r="J21" i="20"/>
  <c r="J13" i="20"/>
  <c r="J19" i="20"/>
  <c r="J28" i="20"/>
  <c r="J7" i="20"/>
  <c r="H30" i="20"/>
  <c r="J25" i="20"/>
  <c r="J9" i="20"/>
  <c r="J15" i="20"/>
  <c r="J14" i="20"/>
  <c r="J27" i="20"/>
  <c r="J12" i="20"/>
  <c r="J17" i="20"/>
  <c r="J26" i="20"/>
  <c r="J10" i="20"/>
  <c r="J18" i="20"/>
  <c r="H30" i="18"/>
  <c r="D30" i="18"/>
  <c r="H30" i="17"/>
  <c r="F30" i="12"/>
  <c r="H7" i="12"/>
  <c r="H9" i="12"/>
  <c r="H18" i="12"/>
  <c r="H26" i="12"/>
  <c r="H13" i="12"/>
  <c r="H14" i="12"/>
  <c r="H10" i="12"/>
  <c r="H19" i="12"/>
  <c r="H16" i="12"/>
  <c r="H27" i="12"/>
  <c r="H25" i="12"/>
  <c r="H17" i="12"/>
  <c r="H8" i="12"/>
  <c r="H15" i="12"/>
  <c r="H12" i="12"/>
  <c r="D30" i="12"/>
  <c r="F30" i="10"/>
  <c r="F30" i="8"/>
  <c r="H9" i="15"/>
  <c r="H13" i="15"/>
  <c r="H18" i="15"/>
  <c r="H15" i="15"/>
  <c r="H12" i="15"/>
  <c r="F30" i="15"/>
  <c r="F30" i="11"/>
  <c r="D30" i="11"/>
  <c r="H30" i="7"/>
  <c r="D30" i="16"/>
  <c r="D30" i="13"/>
  <c r="J10" i="3"/>
  <c r="J20" i="3"/>
  <c r="J23" i="3"/>
  <c r="J26" i="3"/>
  <c r="J18" i="3"/>
  <c r="J28" i="3"/>
  <c r="J13" i="3"/>
  <c r="J17" i="3"/>
  <c r="J9" i="3"/>
  <c r="J21" i="3"/>
  <c r="J25" i="3"/>
  <c r="J24" i="3"/>
  <c r="J27" i="3"/>
  <c r="J15" i="3"/>
  <c r="H30" i="3"/>
  <c r="J19" i="3"/>
  <c r="J12" i="3"/>
  <c r="J14" i="3"/>
  <c r="J22" i="3"/>
  <c r="J16" i="3"/>
  <c r="D30" i="3"/>
  <c r="F30" i="24"/>
  <c r="H30" i="14" l="1"/>
  <c r="J30" i="4"/>
  <c r="H30" i="8"/>
  <c r="H30" i="16"/>
  <c r="H30" i="13"/>
  <c r="H30" i="10"/>
  <c r="H30" i="26"/>
  <c r="H30" i="21"/>
  <c r="H30" i="15"/>
  <c r="H30" i="11"/>
  <c r="H30" i="6"/>
  <c r="J30" i="5"/>
  <c r="J30" i="28"/>
  <c r="J30" i="20"/>
  <c r="J30" i="19"/>
  <c r="J30" i="18"/>
  <c r="H30" i="9"/>
  <c r="H30" i="24"/>
  <c r="H30" i="23"/>
  <c r="H30" i="22"/>
  <c r="H30" i="12"/>
  <c r="J30" i="3"/>
</calcChain>
</file>

<file path=xl/sharedStrings.xml><?xml version="1.0" encoding="utf-8"?>
<sst xmlns="http://schemas.openxmlformats.org/spreadsheetml/2006/main" count="1995" uniqueCount="138">
  <si>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</si>
  <si>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</si>
  <si>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</si>
  <si>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</si>
  <si>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</si>
  <si>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</si>
  <si>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</si>
  <si>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</si>
  <si>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</si>
  <si>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</si>
  <si>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</si>
  <si>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</si>
  <si>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</si>
  <si>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</si>
  <si>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</si>
  <si>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</si>
  <si>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</si>
  <si>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</si>
  <si>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</si>
  <si>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</si>
  <si>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</si>
  <si>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</si>
  <si>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</si>
  <si>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</si>
  <si>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</si>
  <si>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</si>
  <si>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</si>
  <si>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</si>
  <si>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</si>
  <si>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</si>
  <si>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</si>
  <si>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</si>
  <si>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</si>
  <si>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</si>
  <si>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</si>
  <si>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</si>
  <si>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</si>
  <si>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</si>
  <si>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</si>
  <si>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</si>
  <si>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</si>
  <si>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</si>
  <si>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</si>
  <si>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</si>
  <si>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</si>
  <si>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</si>
  <si>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</si>
  <si>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</si>
  <si>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</si>
  <si>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</si>
  <si>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</si>
  <si>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</si>
  <si>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</si>
  <si>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</si>
  <si>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</si>
  <si>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</si>
  <si>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</si>
  <si>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</si>
  <si>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</si>
  <si>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</si>
  <si>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</si>
  <si>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</si>
  <si>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</si>
  <si>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</si>
  <si>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</si>
  <si>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</si>
  <si>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</si>
  <si>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</si>
  <si>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</si>
  <si>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</si>
  <si>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</si>
  <si>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</si>
  <si>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</si>
  <si>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</si>
  <si>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</si>
  <si>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</si>
  <si>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</si>
  <si>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</si>
  <si>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</si>
  <si>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</si>
  <si>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</si>
  <si>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</si>
  <si>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</si>
  <si>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</si>
  <si>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</si>
  <si>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</si>
  <si>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</si>
  <si>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</si>
  <si>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</si>
  <si>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</si>
  <si>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</si>
  <si>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</si>
  <si>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</si>
  <si>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</si>
  <si>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</si>
  <si>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</si>
  <si>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</si>
  <si>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</si>
  <si>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</si>
  <si>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</si>
  <si>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</si>
  <si>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</si>
  <si>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</si>
  <si>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</si>
  <si>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</si>
  <si>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</si>
  <si>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</si>
  <si>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</si>
  <si>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</si>
  <si>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</si>
  <si>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</si>
  <si>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</si>
  <si>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</si>
  <si>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</si>
  <si>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</si>
  <si>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</si>
  <si>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</si>
  <si>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>Tempo di parola: indica il tempo in cui il soggetto sociale parla direttamente in voce.
Rete m2o: 
Testata m2o:</t>
  </si>
  <si>
    <t>Tempo di parola: indica il tempo in cui il soggetto sociale parla direttamente in voce.
Rete RDS: 
Testata RDS:</t>
  </si>
  <si>
    <t xml:space="preserve">Tempo di parola: indica il tempo in cui il soggetto sociale parla direttamente in voce.
</t>
  </si>
  <si>
    <t>Tempo di parola: indica il tempo in cui il soggetto sociale parla direttamente in voce.
Rete Radio Kiss Kiss: 
Testata Radio Kiss Kiss:</t>
  </si>
  <si>
    <t xml:space="preserve">Tempo di parola: indica il tempo in cui il soggetto sociale parla direttamente in voce.
Rete Radio 101: 
Testata News Mediaset: 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</si>
  <si>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</si>
  <si>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</si>
  <si>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</si>
  <si>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Tempo di parola: indica il tempo in cui il soggetto sociale parla direttamente in voce.
Rete Virgin Radio:
Testata News Mediaset:</t>
  </si>
  <si>
    <t>Tab. F6 - Tempo di parola dei soggetti del pluralismo sociale nei programmi extra - gr di rete e di testata. Rete Radio 105 network - Testata News Mediaset</t>
  </si>
  <si>
    <t xml:space="preserve">Tempo di parola: indica il tempo in cui il soggetto sociale parla direttamente in voce.
Rete Radio 105: 
Testata News Mediaset: 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</si>
  <si>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</si>
  <si>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Monte Carlo: 
Testata News Mediaset: Primo mattino; La Bella Italia.</t>
  </si>
  <si>
    <t>Tempo di parola: indica il tempo in cui il soggetto sociale parla direttamente in voce.
Rete Radio Deejay: 
Testata Radio Deejay:</t>
  </si>
  <si>
    <t>Periodo dal 01.11.2019 al 30.11.2019</t>
  </si>
  <si>
    <t>Tempo di parola: indica il tempo in cui il soggetto sociale parla direttamente in voce.
Radio Uno:
Radio Due: Caterpillar; Caterplillar AM; Decanter; Gli sbandati di Radio2; I lunatici; I lunatici del weekend; La versione delle due; Late show; Miracolo italiano; Non è un paese per giovani; Ovunque6; Prendila così; Quei bravi ragazzi; Radio2 l'energia è servita; Radio2 social club; Tutti nudi.
Radio Tre: A3. Il formato dell'arte; Fahrenheit; La lingua batte; Radio3 mondo; Radio3 scienza; Tutta la città ne parla; Vite che non sono la tua.</t>
  </si>
  <si>
    <t xml:space="preserve">Tempo di parola: indica il tempo in cui il soggetto sociale parla direttamente in voce.
Radio Uno: Ascolta si fa sera; Babele; Caffè Europa; Centocittà; Coltivando il futuro; Culto evangelico; Eta Beta; Formato famiglia; GR 1 economia; I viaggi di Radio1; Il mattino di Radio1; Il mix delle cinque; Il pescatore di perle; In viaggio con Francesco; Incontri d'autore; Inviato speciale; Italia sotto inchiesta; La finestra su San Pietro; L'aria che respiri; Le storie di Radio1; Life - il weekend del benessere e della salute; Mangiafuoco sono io; Mary pop;  Radio anch'io; Radio di bordo; Radio1 giorno per giorno; Radio1 in viva voce; Radio1 night club; Spaziolibero; Sportello Italia; Top car; Tra poco in edicola; Un giorno da pecora; Vittoria; Voci dal mondo; Zapping Radio1.
Radio Due: 
Radio Tre: </t>
  </si>
  <si>
    <t>Tempo di parola: indica il tempo in cui il soggetto sociale parla direttamente in voce.
Rete Radio 24: Due di denari; I figli di Enea; Nessun luogo è lontano; Obiettivo salute; Smart city; Strade e motori.
Testata Radio 24: #autotrasporti; 24 Mattino; 24 Mattino - le interviste; Container; Effetto giorno; Effetto notte; Europa Europa; Focus economia; La zanzara: Si può fare; Uno, nessuno, 100Milan.</t>
  </si>
  <si>
    <t>Tempo di parola: indica il tempo in cui il soggetto sociale parla direttamente in voce.
Rete Radio Capital: Doris Daily; Fabrica di Oliviero Toscani; Le belve; L'ora di punta.
Testata Radio Capital: Cactus - basta poca acqua; Capital newsroom; Capital web news; Circo Massimo; Tg zero.</t>
  </si>
  <si>
    <t>Tempo di parola: indica il tempo in cui il soggetto sociale parla direttamente in voce.
Rete RTL 102.5: Suite 102.5.
Testata RTL 102.5: Non stop news.</t>
  </si>
  <si>
    <t>Tempo di parola: indica il tempo in cui il soggetto sociale parla direttamente in voce.
Rete Radio Italia: Buone nuove; Il concerto delle stelle; Il tempo dei nuovi eroi; In compagnia di...Manola Moslehi &amp; Mauro Marino; In compagnia di...Marina Minetti &amp; Marco Maccarini; In compagnia di Simone Maggio; On air; Radio Italia live.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</si>
</sst>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 applyAlignment="1">
      <alignment horizontal="center" vertical="center"/>
    </xf>
    <xf numFmtId="10" fontId="6" fillId="0" borderId="34" xfId="2" applyNumberFormat="1" applyFont="1" applyFill="1" applyBorder="1" applyAlignment="1">
      <alignment horizontal="center" vertical="center"/>
    </xf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J34"/>
  <sheetViews>
    <sheetView showGridLines="0" showZeros="0" tabSelected="1" zoomScale="110" zoomScaleNormal="110" zoomScaleSheetLayoutView="100" zoomScalePageLayoutView="110" workbookViewId="0"/>
  </sheetViews>
  <sheetFormatPr defaultColWidth="8.81640625" defaultRowHeight="14.5" x14ac:dyDescent="0.35"/>
  <cols>
    <col min="1" max="1" width="6.1796875" style="1" customWidth="1"/>
    <col min="2" max="2" width="51" style="1" bestFit="1" customWidth="1"/>
    <col min="3" max="10" width="10.81640625" style="1" customWidth="1"/>
    <col min="11" max="16384" width="8.81640625" style="1"/>
  </cols>
  <sheetData>
    <row r="2" spans="2:10" ht="15" thickBot="1" x14ac:dyDescent="0.4"/>
    <row r="3" spans="2:10" x14ac:dyDescent="0.35">
      <c r="B3" s="155" t="s">
        <v>18</v>
      </c>
      <c r="C3" s="156"/>
      <c r="D3" s="156"/>
      <c r="E3" s="156"/>
      <c r="F3" s="156"/>
      <c r="G3" s="156"/>
      <c r="H3" s="156"/>
      <c r="I3" s="156"/>
      <c r="J3" s="157"/>
    </row>
    <row r="4" spans="2:10" ht="15" thickBot="1" x14ac:dyDescent="0.4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35">
      <c r="B7" s="16" t="s">
        <v>10</v>
      </c>
      <c r="C7" s="17">
        <v>8.7962962962963005E-4</v>
      </c>
      <c r="D7" s="18">
        <f t="shared" ref="D7:D28" si="0">C7/$C$30</f>
        <v>2.0798555047754587E-3</v>
      </c>
      <c r="E7" s="17">
        <v>3.3564814814814801E-4</v>
      </c>
      <c r="F7" s="18">
        <f t="shared" ref="F7:F26" si="1">E7/$E$30</f>
        <v>2.4166666666666646E-3</v>
      </c>
      <c r="G7" s="17">
        <v>7.9861111111111105E-4</v>
      </c>
      <c r="H7" s="18">
        <f t="shared" ref="H7:H27" si="2">G7/$G$30</f>
        <v>5.1141417136080615E-3</v>
      </c>
      <c r="I7" s="17">
        <f t="shared" ref="I7" si="3">C7+E7+G7</f>
        <v>2.0138888888888888E-3</v>
      </c>
      <c r="J7" s="32">
        <f t="shared" ref="J7" si="4">I7/$I$30</f>
        <v>2.8049586510405745E-3</v>
      </c>
    </row>
    <row r="8" spans="2:10" x14ac:dyDescent="0.35">
      <c r="B8" s="16" t="s">
        <v>13</v>
      </c>
      <c r="C8" s="17">
        <v>1.9212962962963001E-3</v>
      </c>
      <c r="D8" s="18">
        <f t="shared" si="0"/>
        <v>4.5428422867464036E-3</v>
      </c>
      <c r="E8" s="17">
        <v>3.3564814814814801E-4</v>
      </c>
      <c r="F8" s="18">
        <f t="shared" si="1"/>
        <v>2.4166666666666646E-3</v>
      </c>
      <c r="G8" s="17">
        <v>7.1759259259259302E-4</v>
      </c>
      <c r="H8" s="18">
        <f t="shared" si="2"/>
        <v>4.5953157426623197E-3</v>
      </c>
      <c r="I8" s="17">
        <f t="shared" ref="I8:I17" si="5">C8+E8+G8</f>
        <v>2.9745370370370412E-3</v>
      </c>
      <c r="J8" s="32">
        <f t="shared" ref="J8:J28" si="6">I8/$I$30</f>
        <v>4.1429561684909692E-3</v>
      </c>
    </row>
    <row r="9" spans="2:10" x14ac:dyDescent="0.35">
      <c r="B9" s="16" t="s">
        <v>0</v>
      </c>
      <c r="C9" s="17">
        <v>6.4201388888888905E-2</v>
      </c>
      <c r="D9" s="18">
        <f t="shared" si="0"/>
        <v>0.15180208532880876</v>
      </c>
      <c r="E9" s="17">
        <v>1.45717592592593E-2</v>
      </c>
      <c r="F9" s="18">
        <f t="shared" si="1"/>
        <v>0.10491666666666691</v>
      </c>
      <c r="G9" s="17">
        <v>2.2256944444444399E-2</v>
      </c>
      <c r="H9" s="18">
        <f t="shared" si="2"/>
        <v>0.14252890601838092</v>
      </c>
      <c r="I9" s="17">
        <f t="shared" si="5"/>
        <v>0.1010300925925926</v>
      </c>
      <c r="J9" s="32">
        <f t="shared" si="6"/>
        <v>0.14071542566053552</v>
      </c>
    </row>
    <row r="10" spans="2:10" x14ac:dyDescent="0.35">
      <c r="B10" s="16" t="s">
        <v>8</v>
      </c>
      <c r="C10" s="17">
        <v>7.4652777777777799E-3</v>
      </c>
      <c r="D10" s="18">
        <f>C10/$C$30</f>
        <v>1.7651405270791717E-2</v>
      </c>
      <c r="E10" s="17">
        <v>4.5717592592592598E-3</v>
      </c>
      <c r="F10" s="18">
        <f t="shared" si="1"/>
        <v>3.2916666666666657E-2</v>
      </c>
      <c r="G10" s="17">
        <v>5.5555555555555601E-3</v>
      </c>
      <c r="H10" s="18">
        <f t="shared" si="2"/>
        <v>3.5576638007708286E-2</v>
      </c>
      <c r="I10" s="17">
        <f t="shared" si="5"/>
        <v>1.7592592592592601E-2</v>
      </c>
      <c r="J10" s="32">
        <f t="shared" si="6"/>
        <v>2.4503087066561353E-2</v>
      </c>
    </row>
    <row r="11" spans="2:10" x14ac:dyDescent="0.35">
      <c r="B11" s="16" t="s">
        <v>26</v>
      </c>
      <c r="C11" s="17">
        <v>1.0185185185185199E-3</v>
      </c>
      <c r="D11" s="18">
        <f>C11/$C$30</f>
        <v>2.408253742371586E-3</v>
      </c>
      <c r="E11" s="17">
        <v>1.41203703703704E-3</v>
      </c>
      <c r="F11" s="18">
        <f t="shared" si="1"/>
        <v>1.0166666666666683E-2</v>
      </c>
      <c r="G11" s="17">
        <v>0</v>
      </c>
      <c r="H11" s="18"/>
      <c r="I11" s="17">
        <f t="shared" si="5"/>
        <v>2.4305555555555599E-3</v>
      </c>
      <c r="J11" s="32">
        <f t="shared" si="6"/>
        <v>3.3852949236696651E-3</v>
      </c>
    </row>
    <row r="12" spans="2:10" x14ac:dyDescent="0.35">
      <c r="B12" s="16" t="s">
        <v>3</v>
      </c>
      <c r="C12" s="17">
        <v>6.1724537037037001E-2</v>
      </c>
      <c r="D12" s="18">
        <f t="shared" si="0"/>
        <v>0.14594565009167776</v>
      </c>
      <c r="E12" s="17">
        <v>1.2847222222222201E-2</v>
      </c>
      <c r="F12" s="18">
        <f t="shared" si="1"/>
        <v>9.2499999999999805E-2</v>
      </c>
      <c r="G12" s="17">
        <v>2.0312500000000001E-2</v>
      </c>
      <c r="H12" s="18">
        <f t="shared" si="2"/>
        <v>0.13007708271568333</v>
      </c>
      <c r="I12" s="17">
        <f t="shared" si="5"/>
        <v>9.4884259259259196E-2</v>
      </c>
      <c r="J12" s="32">
        <f t="shared" si="6"/>
        <v>0.1321554656392564</v>
      </c>
    </row>
    <row r="13" spans="2:10" x14ac:dyDescent="0.35">
      <c r="B13" s="16" t="s">
        <v>7</v>
      </c>
      <c r="C13" s="17">
        <v>1.44675925925926E-2</v>
      </c>
      <c r="D13" s="18">
        <f t="shared" si="0"/>
        <v>3.4208149749596357E-2</v>
      </c>
      <c r="E13" s="17">
        <v>4.8958333333333302E-3</v>
      </c>
      <c r="F13" s="18">
        <f t="shared" si="1"/>
        <v>3.5249999999999962E-2</v>
      </c>
      <c r="G13" s="17">
        <v>2.7893518518518502E-3</v>
      </c>
      <c r="H13" s="18">
        <f t="shared" si="2"/>
        <v>1.786243699970351E-2</v>
      </c>
      <c r="I13" s="17">
        <f t="shared" si="5"/>
        <v>2.2152777777777778E-2</v>
      </c>
      <c r="J13" s="32">
        <f t="shared" si="6"/>
        <v>3.0854545161446322E-2</v>
      </c>
    </row>
    <row r="14" spans="2:10" x14ac:dyDescent="0.35">
      <c r="B14" s="16" t="s">
        <v>2</v>
      </c>
      <c r="C14" s="17">
        <v>1.43171296296296E-2</v>
      </c>
      <c r="D14" s="18">
        <f t="shared" si="0"/>
        <v>3.3852384992200467E-2</v>
      </c>
      <c r="E14" s="17">
        <v>6.9444444444444397E-3</v>
      </c>
      <c r="F14" s="18">
        <f t="shared" si="1"/>
        <v>4.9999999999999947E-2</v>
      </c>
      <c r="G14" s="17">
        <v>3.9004629629629602E-3</v>
      </c>
      <c r="H14" s="18">
        <f t="shared" si="2"/>
        <v>2.4977764601245154E-2</v>
      </c>
      <c r="I14" s="17">
        <f t="shared" si="5"/>
        <v>2.5162037037037E-2</v>
      </c>
      <c r="J14" s="32">
        <f t="shared" si="6"/>
        <v>3.5045862685989658E-2</v>
      </c>
    </row>
    <row r="15" spans="2:10" x14ac:dyDescent="0.35">
      <c r="B15" s="16" t="s">
        <v>9</v>
      </c>
      <c r="C15" s="17">
        <v>4.4918981481481497E-2</v>
      </c>
      <c r="D15" s="18">
        <f t="shared" si="0"/>
        <v>0.10620946334254676</v>
      </c>
      <c r="E15" s="17">
        <v>3.0543981481481498E-2</v>
      </c>
      <c r="F15" s="18">
        <f t="shared" si="1"/>
        <v>0.21991666666666668</v>
      </c>
      <c r="G15" s="17">
        <v>1.2245370370370399E-2</v>
      </c>
      <c r="H15" s="18">
        <f t="shared" si="2"/>
        <v>7.8416839608657141E-2</v>
      </c>
      <c r="I15" s="17">
        <f t="shared" si="5"/>
        <v>8.7708333333333388E-2</v>
      </c>
      <c r="J15" s="32">
        <f t="shared" si="6"/>
        <v>0.12216078538842234</v>
      </c>
    </row>
    <row r="16" spans="2:10" x14ac:dyDescent="0.35">
      <c r="B16" s="16" t="s">
        <v>1</v>
      </c>
      <c r="C16" s="17">
        <v>7.25694444444444E-3</v>
      </c>
      <c r="D16" s="18">
        <f t="shared" si="0"/>
        <v>1.7158807914397514E-2</v>
      </c>
      <c r="E16" s="17">
        <v>3.0902777777777799E-3</v>
      </c>
      <c r="F16" s="18">
        <f t="shared" si="1"/>
        <v>2.2250000000000006E-2</v>
      </c>
      <c r="G16" s="17">
        <v>3.3333333333333301E-3</v>
      </c>
      <c r="H16" s="18">
        <f t="shared" si="2"/>
        <v>2.1345982804624936E-2</v>
      </c>
      <c r="I16" s="17">
        <f t="shared" si="5"/>
        <v>1.368055555555555E-2</v>
      </c>
      <c r="J16" s="32">
        <f t="shared" si="6"/>
        <v>1.905437428465493E-2</v>
      </c>
    </row>
    <row r="17" spans="2:10" x14ac:dyDescent="0.35">
      <c r="B17" s="16" t="s">
        <v>27</v>
      </c>
      <c r="C17" s="17">
        <v>1.45949074074074E-2</v>
      </c>
      <c r="D17" s="18">
        <f t="shared" si="0"/>
        <v>3.450918146739277E-2</v>
      </c>
      <c r="E17" s="17">
        <v>4.8379629629629597E-3</v>
      </c>
      <c r="F17" s="18">
        <f t="shared" si="1"/>
        <v>3.4833333333333293E-2</v>
      </c>
      <c r="G17" s="17">
        <v>3.5185185185185202E-3</v>
      </c>
      <c r="H17" s="18">
        <f t="shared" si="2"/>
        <v>2.2531870738215241E-2</v>
      </c>
      <c r="I17" s="17">
        <f t="shared" si="5"/>
        <v>2.2951388888888882E-2</v>
      </c>
      <c r="J17" s="32">
        <f t="shared" si="6"/>
        <v>3.1966856350652058E-2</v>
      </c>
    </row>
    <row r="18" spans="2:10" x14ac:dyDescent="0.35">
      <c r="B18" s="16" t="s">
        <v>16</v>
      </c>
      <c r="C18" s="17">
        <v>1.93287037037037E-3</v>
      </c>
      <c r="D18" s="18">
        <f t="shared" si="0"/>
        <v>4.5702088065460705E-3</v>
      </c>
      <c r="E18" s="17">
        <v>2.7546296296296299E-3</v>
      </c>
      <c r="F18" s="18">
        <f t="shared" si="1"/>
        <v>1.9833333333333328E-2</v>
      </c>
      <c r="G18" s="17">
        <v>0</v>
      </c>
      <c r="H18" s="18"/>
      <c r="I18" s="17">
        <f>G18+E18+C18</f>
        <v>4.6874999999999998E-3</v>
      </c>
      <c r="J18" s="32">
        <f t="shared" si="6"/>
        <v>6.5287830670771995E-3</v>
      </c>
    </row>
    <row r="19" spans="2:10" x14ac:dyDescent="0.35">
      <c r="B19" s="16" t="s">
        <v>4</v>
      </c>
      <c r="C19" s="17">
        <v>8.8541666666666699E-3</v>
      </c>
      <c r="D19" s="18">
        <f t="shared" si="0"/>
        <v>2.093538764675297E-2</v>
      </c>
      <c r="E19" s="17">
        <v>2.2222222222222201E-3</v>
      </c>
      <c r="F19" s="18">
        <f t="shared" si="1"/>
        <v>1.5999999999999976E-2</v>
      </c>
      <c r="G19" s="17">
        <v>2.6157407407407401E-3</v>
      </c>
      <c r="H19" s="18">
        <f t="shared" si="2"/>
        <v>1.6750667061962633E-2</v>
      </c>
      <c r="I19" s="17">
        <f t="shared" ref="I19:I28" si="7">C19+E19+G19</f>
        <v>1.3692129629629629E-2</v>
      </c>
      <c r="J19" s="32">
        <f t="shared" ref="J19" si="8">I19/$I$30</f>
        <v>1.9070494736672411E-2</v>
      </c>
    </row>
    <row r="20" spans="2:10" x14ac:dyDescent="0.35">
      <c r="B20" s="16" t="s">
        <v>14</v>
      </c>
      <c r="C20" s="17">
        <v>2.7268518518518501E-2</v>
      </c>
      <c r="D20" s="18">
        <f t="shared" si="0"/>
        <v>6.4475520648039145E-2</v>
      </c>
      <c r="E20" s="17">
        <v>6.1226851851851902E-3</v>
      </c>
      <c r="F20" s="18">
        <f t="shared" si="1"/>
        <v>4.4083333333333349E-2</v>
      </c>
      <c r="G20" s="17">
        <v>8.5879629629629604E-3</v>
      </c>
      <c r="H20" s="18">
        <f t="shared" si="2"/>
        <v>5.4995552920248998E-2</v>
      </c>
      <c r="I20" s="17">
        <f t="shared" si="7"/>
        <v>4.1979166666666651E-2</v>
      </c>
      <c r="J20" s="32">
        <f t="shared" si="6"/>
        <v>5.8468879467380233E-2</v>
      </c>
    </row>
    <row r="21" spans="2:10" x14ac:dyDescent="0.35">
      <c r="B21" s="16" t="s">
        <v>11</v>
      </c>
      <c r="C21" s="17">
        <v>1.1226851851851899E-2</v>
      </c>
      <c r="D21" s="18">
        <f t="shared" si="0"/>
        <v>2.6545524205686875E-2</v>
      </c>
      <c r="E21" s="17">
        <v>8.3333333333333295E-4</v>
      </c>
      <c r="F21" s="18">
        <f t="shared" si="1"/>
        <v>5.9999999999999949E-3</v>
      </c>
      <c r="G21" s="17">
        <v>7.0717592592592603E-3</v>
      </c>
      <c r="H21" s="18">
        <f t="shared" si="2"/>
        <v>4.5286095463978646E-2</v>
      </c>
      <c r="I21" s="17">
        <f t="shared" si="7"/>
        <v>1.9131944444444493E-2</v>
      </c>
      <c r="J21" s="32">
        <f t="shared" si="6"/>
        <v>2.6647107184885527E-2</v>
      </c>
    </row>
    <row r="22" spans="2:10" x14ac:dyDescent="0.35">
      <c r="B22" s="16" t="s">
        <v>15</v>
      </c>
      <c r="C22" s="17">
        <v>2.31944444444444E-2</v>
      </c>
      <c r="D22" s="18">
        <f t="shared" si="0"/>
        <v>5.4842505678552748E-2</v>
      </c>
      <c r="E22" s="17">
        <v>1.02893518518519E-2</v>
      </c>
      <c r="F22" s="18">
        <f t="shared" si="1"/>
        <v>7.4083333333333654E-2</v>
      </c>
      <c r="G22" s="17">
        <v>4.4907407407407396E-3</v>
      </c>
      <c r="H22" s="18">
        <f t="shared" si="2"/>
        <v>2.8757782389564168E-2</v>
      </c>
      <c r="I22" s="17">
        <f t="shared" si="7"/>
        <v>3.7974537037037043E-2</v>
      </c>
      <c r="J22" s="32">
        <f t="shared" si="6"/>
        <v>5.2891203069334064E-2</v>
      </c>
    </row>
    <row r="23" spans="2:10" x14ac:dyDescent="0.35">
      <c r="B23" s="16" t="s">
        <v>28</v>
      </c>
      <c r="C23" s="17">
        <v>2.4375000000000001E-2</v>
      </c>
      <c r="D23" s="18">
        <f t="shared" si="0"/>
        <v>5.7633890698119923E-2</v>
      </c>
      <c r="E23" s="17">
        <v>7.2222222222222202E-3</v>
      </c>
      <c r="F23" s="18">
        <f t="shared" si="1"/>
        <v>5.1999999999999963E-2</v>
      </c>
      <c r="G23" s="17">
        <v>2.3726851851851902E-2</v>
      </c>
      <c r="H23" s="18">
        <f t="shared" si="2"/>
        <v>0.15194189149125434</v>
      </c>
      <c r="I23" s="17">
        <f t="shared" si="7"/>
        <v>5.5324074074074123E-2</v>
      </c>
      <c r="J23" s="32">
        <f t="shared" si="6"/>
        <v>7.7055760643528495E-2</v>
      </c>
    </row>
    <row r="24" spans="2:10" x14ac:dyDescent="0.35">
      <c r="B24" s="16" t="s">
        <v>12</v>
      </c>
      <c r="C24" s="17">
        <v>1.1435185185185199E-2</v>
      </c>
      <c r="D24" s="18">
        <f t="shared" si="0"/>
        <v>2.7038121562080981E-2</v>
      </c>
      <c r="E24" s="17">
        <v>2.9050925925925902E-3</v>
      </c>
      <c r="F24" s="18">
        <f t="shared" si="1"/>
        <v>2.0916666666666639E-2</v>
      </c>
      <c r="G24" s="17">
        <v>1.7604166666666698E-2</v>
      </c>
      <c r="H24" s="18">
        <f t="shared" si="2"/>
        <v>0.11273347168692574</v>
      </c>
      <c r="I24" s="17">
        <f t="shared" si="7"/>
        <v>3.1944444444444484E-2</v>
      </c>
      <c r="J24" s="32">
        <f t="shared" si="6"/>
        <v>4.4492447568229856E-2</v>
      </c>
    </row>
    <row r="25" spans="2:10" x14ac:dyDescent="0.35">
      <c r="B25" s="16" t="s">
        <v>5</v>
      </c>
      <c r="C25" s="17">
        <v>1.30439814814815E-2</v>
      </c>
      <c r="D25" s="18">
        <f t="shared" si="0"/>
        <v>3.0842067814236106E-2</v>
      </c>
      <c r="E25" s="17">
        <v>3.1134259259259301E-3</v>
      </c>
      <c r="F25" s="18">
        <f t="shared" si="1"/>
        <v>2.2416666666666685E-2</v>
      </c>
      <c r="G25" s="17">
        <v>1.0104166666666701E-2</v>
      </c>
      <c r="H25" s="18">
        <f t="shared" si="2"/>
        <v>6.4705010376519614E-2</v>
      </c>
      <c r="I25" s="17">
        <f t="shared" si="7"/>
        <v>2.6261574074074132E-2</v>
      </c>
      <c r="J25" s="32">
        <f t="shared" si="6"/>
        <v>3.6577305627649874E-2</v>
      </c>
    </row>
    <row r="26" spans="2:10" x14ac:dyDescent="0.35">
      <c r="B26" s="16" t="s">
        <v>6</v>
      </c>
      <c r="C26" s="17">
        <v>1.0266203703703699E-2</v>
      </c>
      <c r="D26" s="18">
        <f t="shared" si="0"/>
        <v>2.4274103062313555E-2</v>
      </c>
      <c r="E26" s="17">
        <v>6.4814814814814802E-4</v>
      </c>
      <c r="F26" s="18">
        <f t="shared" si="1"/>
        <v>4.6666666666666636E-3</v>
      </c>
      <c r="G26" s="17">
        <v>1.0648148148148101E-3</v>
      </c>
      <c r="H26" s="18">
        <f t="shared" si="2"/>
        <v>6.8188556181440528E-3</v>
      </c>
      <c r="I26" s="17">
        <f t="shared" si="7"/>
        <v>1.1979166666666657E-2</v>
      </c>
      <c r="J26" s="32">
        <f t="shared" si="6"/>
        <v>1.6684667838086163E-2</v>
      </c>
    </row>
    <row r="27" spans="2:10" x14ac:dyDescent="0.35">
      <c r="B27" s="16" t="s">
        <v>78</v>
      </c>
      <c r="C27" s="17">
        <v>4.3958333333333301E-2</v>
      </c>
      <c r="D27" s="18">
        <f t="shared" si="0"/>
        <v>0.10393804219917345</v>
      </c>
      <c r="E27" s="17">
        <v>9.5023148148148107E-3</v>
      </c>
      <c r="F27" s="18">
        <f>E27/$E$30</f>
        <v>6.8416666666666612E-2</v>
      </c>
      <c r="G27" s="17">
        <v>5.4629629629629603E-3</v>
      </c>
      <c r="H27" s="18">
        <f t="shared" si="2"/>
        <v>3.4983694040913102E-2</v>
      </c>
      <c r="I27" s="17">
        <f t="shared" si="7"/>
        <v>5.8923611111111072E-2</v>
      </c>
      <c r="J27" s="32">
        <f t="shared" si="6"/>
        <v>8.2069221220962968E-2</v>
      </c>
    </row>
    <row r="28" spans="2:10" x14ac:dyDescent="0.35">
      <c r="B28" s="16" t="s">
        <v>17</v>
      </c>
      <c r="C28" s="17">
        <v>1.46064814814815E-2</v>
      </c>
      <c r="D28" s="18">
        <f t="shared" si="0"/>
        <v>3.4536547987192509E-2</v>
      </c>
      <c r="E28" s="17">
        <v>8.8888888888888906E-3</v>
      </c>
      <c r="F28" s="18">
        <f>E28/$E$30</f>
        <v>6.3999999999999987E-2</v>
      </c>
      <c r="G28" s="17">
        <v>0</v>
      </c>
      <c r="H28" s="18">
        <f>G28/$G$30</f>
        <v>0</v>
      </c>
      <c r="I28" s="17">
        <f t="shared" si="7"/>
        <v>2.3495370370370389E-2</v>
      </c>
      <c r="J28" s="32">
        <f t="shared" si="6"/>
        <v>3.2724517595473394E-2</v>
      </c>
    </row>
    <row r="29" spans="2:10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5.5" thickTop="1" thickBot="1" x14ac:dyDescent="0.4">
      <c r="B30" s="24" t="s">
        <v>29</v>
      </c>
      <c r="C30" s="25">
        <f t="shared" ref="C30:J30" si="9">SUM(C7:C28)</f>
        <v>0.42292824074074076</v>
      </c>
      <c r="D30" s="26">
        <f t="shared" si="9"/>
        <v>1</v>
      </c>
      <c r="E30" s="25">
        <f t="shared" si="9"/>
        <v>0.13888888888888895</v>
      </c>
      <c r="F30" s="26">
        <f t="shared" si="9"/>
        <v>1.0000000000000002</v>
      </c>
      <c r="G30" s="25">
        <f t="shared" si="9"/>
        <v>0.15615740740740747</v>
      </c>
      <c r="H30" s="26">
        <f t="shared" si="9"/>
        <v>1.0000000000000004</v>
      </c>
      <c r="I30" s="25">
        <f>SUM(I7:I28)</f>
        <v>0.71797453703703717</v>
      </c>
      <c r="J30" s="34">
        <f t="shared" si="9"/>
        <v>0.99999999999999978</v>
      </c>
    </row>
    <row r="31" spans="2:10" ht="15" thickTop="1" x14ac:dyDescent="0.3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4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  <row r="34" spans="7:7" x14ac:dyDescent="0.3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1:H67"/>
  <sheetViews>
    <sheetView showGridLines="0" showZeros="0" topLeftCell="A7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107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5.4398148148148101E-4</v>
      </c>
      <c r="D7" s="39">
        <f t="shared" ref="D7:F28" si="0">C7/C$30</f>
        <v>1.421829622458858E-3</v>
      </c>
      <c r="E7" s="38">
        <v>0</v>
      </c>
      <c r="F7" s="39"/>
      <c r="G7" s="38">
        <v>5.4398148148148101E-4</v>
      </c>
      <c r="H7" s="43">
        <f>G7/$G$30</f>
        <v>1.3661599279132636E-3</v>
      </c>
    </row>
    <row r="8" spans="2:8" s="1" customFormat="1" x14ac:dyDescent="0.35">
      <c r="B8" s="42" t="s">
        <v>13</v>
      </c>
      <c r="C8" s="38">
        <v>3.77314814814815E-3</v>
      </c>
      <c r="D8" s="39">
        <f t="shared" si="0"/>
        <v>9.8620522749274103E-3</v>
      </c>
      <c r="E8" s="38">
        <v>1.8518518518518501E-4</v>
      </c>
      <c r="F8" s="39">
        <f t="shared" si="0"/>
        <v>1.1878247958426121E-2</v>
      </c>
      <c r="G8" s="38">
        <v>3.9583333333333302E-3</v>
      </c>
      <c r="H8" s="43">
        <f t="shared" ref="H8:H27" si="1">G8/$G$30</f>
        <v>9.9409935180071532E-3</v>
      </c>
    </row>
    <row r="9" spans="2:8" s="1" customFormat="1" x14ac:dyDescent="0.35">
      <c r="B9" s="42" t="s">
        <v>0</v>
      </c>
      <c r="C9" s="38">
        <v>5.4537037037037002E-2</v>
      </c>
      <c r="D9" s="39">
        <f t="shared" si="0"/>
        <v>0.14254598257502427</v>
      </c>
      <c r="E9" s="38">
        <v>4.8379629629629597E-3</v>
      </c>
      <c r="F9" s="39">
        <f t="shared" si="0"/>
        <v>0.3103192279138825</v>
      </c>
      <c r="G9" s="38">
        <v>5.9374999999999997E-2</v>
      </c>
      <c r="H9" s="43">
        <f t="shared" si="1"/>
        <v>0.14911490277010742</v>
      </c>
    </row>
    <row r="10" spans="2:8" s="1" customFormat="1" x14ac:dyDescent="0.35">
      <c r="B10" s="42" t="s">
        <v>8</v>
      </c>
      <c r="C10" s="38">
        <v>2.3726851851851899E-3</v>
      </c>
      <c r="D10" s="39">
        <f t="shared" si="0"/>
        <v>6.2015972894482281E-3</v>
      </c>
      <c r="E10" s="38">
        <v>0</v>
      </c>
      <c r="F10" s="39">
        <f t="shared" si="0"/>
        <v>0</v>
      </c>
      <c r="G10" s="38">
        <v>2.3726851851851899E-3</v>
      </c>
      <c r="H10" s="43">
        <f t="shared" si="1"/>
        <v>5.9587826643025506E-3</v>
      </c>
    </row>
    <row r="11" spans="2:8" s="1" customFormat="1" x14ac:dyDescent="0.35">
      <c r="B11" s="42" t="s">
        <v>26</v>
      </c>
      <c r="C11" s="38">
        <v>1.04166666666667E-4</v>
      </c>
      <c r="D11" s="39">
        <f t="shared" si="0"/>
        <v>2.7226524685382497E-4</v>
      </c>
      <c r="E11" s="38">
        <v>0</v>
      </c>
      <c r="F11" s="39">
        <f t="shared" si="0"/>
        <v>0</v>
      </c>
      <c r="G11" s="38">
        <v>1.04166666666667E-4</v>
      </c>
      <c r="H11" s="43">
        <f t="shared" si="1"/>
        <v>2.6160509257913667E-4</v>
      </c>
    </row>
    <row r="12" spans="2:8" s="1" customFormat="1" x14ac:dyDescent="0.35">
      <c r="B12" s="42" t="s">
        <v>3</v>
      </c>
      <c r="C12" s="38">
        <v>1.9641203703703699E-2</v>
      </c>
      <c r="D12" s="39">
        <f t="shared" si="0"/>
        <v>5.1337124878993265E-2</v>
      </c>
      <c r="E12" s="38">
        <v>6.2384259259259302E-3</v>
      </c>
      <c r="F12" s="39">
        <f t="shared" si="0"/>
        <v>0.40014847809948062</v>
      </c>
      <c r="G12" s="38">
        <v>2.58796296296296E-2</v>
      </c>
      <c r="H12" s="43">
        <f t="shared" si="1"/>
        <v>6.4994331889660778E-2</v>
      </c>
    </row>
    <row r="13" spans="2:8" s="1" customFormat="1" x14ac:dyDescent="0.35">
      <c r="B13" s="42" t="s">
        <v>7</v>
      </c>
      <c r="C13" s="38">
        <v>4.5254629629629603E-3</v>
      </c>
      <c r="D13" s="39">
        <f t="shared" si="0"/>
        <v>1.1828412391093905E-2</v>
      </c>
      <c r="E13" s="38">
        <v>2.5115740740740702E-3</v>
      </c>
      <c r="F13" s="39">
        <f t="shared" si="0"/>
        <v>0.16109873793615417</v>
      </c>
      <c r="G13" s="38">
        <v>7.0370370370370404E-3</v>
      </c>
      <c r="H13" s="43">
        <f t="shared" si="1"/>
        <v>1.7672877365346073E-2</v>
      </c>
    </row>
    <row r="14" spans="2:8" s="1" customFormat="1" x14ac:dyDescent="0.35">
      <c r="B14" s="42" t="s">
        <v>2</v>
      </c>
      <c r="C14" s="38">
        <v>1.5462962962963E-2</v>
      </c>
      <c r="D14" s="39">
        <f t="shared" si="0"/>
        <v>4.0416263310745541E-2</v>
      </c>
      <c r="E14" s="38">
        <v>0</v>
      </c>
      <c r="F14" s="39">
        <f t="shared" si="0"/>
        <v>0</v>
      </c>
      <c r="G14" s="38">
        <v>1.5462962962963E-2</v>
      </c>
      <c r="H14" s="43">
        <f t="shared" si="1"/>
        <v>3.8833822631747367E-2</v>
      </c>
    </row>
    <row r="15" spans="2:8" s="1" customFormat="1" x14ac:dyDescent="0.35">
      <c r="B15" s="42" t="s">
        <v>9</v>
      </c>
      <c r="C15" s="38">
        <v>1.15393518518519E-2</v>
      </c>
      <c r="D15" s="39">
        <f t="shared" si="0"/>
        <v>3.0160939012584861E-2</v>
      </c>
      <c r="E15" s="38">
        <v>2.5462962962962999E-4</v>
      </c>
      <c r="F15" s="39">
        <f t="shared" si="0"/>
        <v>1.6332590942835956E-2</v>
      </c>
      <c r="G15" s="38">
        <v>1.1793981481481501E-2</v>
      </c>
      <c r="H15" s="43">
        <f t="shared" si="1"/>
        <v>2.9619509926459984E-2</v>
      </c>
    </row>
    <row r="16" spans="2:8" s="1" customFormat="1" x14ac:dyDescent="0.35">
      <c r="B16" s="42" t="s">
        <v>1</v>
      </c>
      <c r="C16" s="38">
        <v>2.5694444444444402E-3</v>
      </c>
      <c r="D16" s="39">
        <f t="shared" si="0"/>
        <v>6.7158760890609834E-3</v>
      </c>
      <c r="E16" s="38">
        <v>4.2824074074074102E-4</v>
      </c>
      <c r="F16" s="39">
        <f t="shared" si="0"/>
        <v>2.7468448403860448E-2</v>
      </c>
      <c r="G16" s="38">
        <v>2.99768518518519E-3</v>
      </c>
      <c r="H16" s="43">
        <f t="shared" si="1"/>
        <v>7.5284132197773659E-3</v>
      </c>
    </row>
    <row r="17" spans="2:8" s="1" customFormat="1" x14ac:dyDescent="0.35">
      <c r="B17" s="42" t="s">
        <v>27</v>
      </c>
      <c r="C17" s="38">
        <v>3.7962962962963002E-3</v>
      </c>
      <c r="D17" s="39">
        <f t="shared" si="0"/>
        <v>9.9225556631171545E-3</v>
      </c>
      <c r="E17" s="38">
        <v>0</v>
      </c>
      <c r="F17" s="39">
        <f t="shared" si="0"/>
        <v>0</v>
      </c>
      <c r="G17" s="38">
        <v>3.7962962962963002E-3</v>
      </c>
      <c r="H17" s="43">
        <f t="shared" ref="H17:H25" si="2">G17/$G$30</f>
        <v>9.5340522628840716E-3</v>
      </c>
    </row>
    <row r="18" spans="2:8" s="1" customFormat="1" x14ac:dyDescent="0.35">
      <c r="B18" s="42" t="s">
        <v>16</v>
      </c>
      <c r="C18" s="38">
        <v>5.82175925925926E-3</v>
      </c>
      <c r="D18" s="39">
        <f t="shared" si="0"/>
        <v>1.5216602129719281E-2</v>
      </c>
      <c r="E18" s="38">
        <v>0</v>
      </c>
      <c r="F18" s="39"/>
      <c r="G18" s="38">
        <v>5.82175925925926E-3</v>
      </c>
      <c r="H18" s="43">
        <f t="shared" si="2"/>
        <v>1.4620817951922816E-2</v>
      </c>
    </row>
    <row r="19" spans="2:8" s="1" customFormat="1" x14ac:dyDescent="0.35">
      <c r="B19" s="42" t="s">
        <v>4</v>
      </c>
      <c r="C19" s="38">
        <v>8.8194444444444405E-3</v>
      </c>
      <c r="D19" s="39">
        <f t="shared" si="0"/>
        <v>2.3051790900290428E-2</v>
      </c>
      <c r="E19" s="38">
        <v>0</v>
      </c>
      <c r="F19" s="39">
        <f t="shared" si="0"/>
        <v>0</v>
      </c>
      <c r="G19" s="38">
        <v>8.8194444444444405E-3</v>
      </c>
      <c r="H19" s="43">
        <f t="shared" si="2"/>
        <v>2.2149231171700156E-2</v>
      </c>
    </row>
    <row r="20" spans="2:8" s="1" customFormat="1" x14ac:dyDescent="0.35">
      <c r="B20" s="42" t="s">
        <v>14</v>
      </c>
      <c r="C20" s="38">
        <v>3.0555555555555601E-3</v>
      </c>
      <c r="D20" s="39">
        <f t="shared" si="0"/>
        <v>7.9864472410455176E-3</v>
      </c>
      <c r="E20" s="38">
        <v>3.4722222222222202E-4</v>
      </c>
      <c r="F20" s="39">
        <f t="shared" si="0"/>
        <v>2.2271714922048984E-2</v>
      </c>
      <c r="G20" s="38">
        <v>3.4027777777777802E-3</v>
      </c>
      <c r="H20" s="43">
        <f t="shared" si="2"/>
        <v>8.5457663575851106E-3</v>
      </c>
    </row>
    <row r="21" spans="2:8" s="1" customFormat="1" x14ac:dyDescent="0.35">
      <c r="B21" s="42" t="s">
        <v>11</v>
      </c>
      <c r="C21" s="38">
        <v>7.8703703703703705E-4</v>
      </c>
      <c r="D21" s="39">
        <f t="shared" si="0"/>
        <v>2.0571151984511153E-3</v>
      </c>
      <c r="E21" s="38">
        <v>0</v>
      </c>
      <c r="F21" s="39"/>
      <c r="G21" s="38">
        <v>7.8703703703703705E-4</v>
      </c>
      <c r="H21" s="43">
        <f t="shared" ref="H21" si="3">G21/$G$30</f>
        <v>1.9765718105979151E-3</v>
      </c>
    </row>
    <row r="22" spans="2:8" s="1" customFormat="1" x14ac:dyDescent="0.35">
      <c r="B22" s="42" t="s">
        <v>15</v>
      </c>
      <c r="C22" s="38">
        <v>0</v>
      </c>
      <c r="D22" s="39"/>
      <c r="E22" s="38">
        <v>0</v>
      </c>
      <c r="F22" s="39"/>
      <c r="G22" s="38">
        <v>0</v>
      </c>
      <c r="H22" s="43"/>
    </row>
    <row r="23" spans="2:8" s="1" customFormat="1" x14ac:dyDescent="0.35">
      <c r="B23" s="42" t="s">
        <v>71</v>
      </c>
      <c r="C23" s="38">
        <v>4.4097222222222203E-3</v>
      </c>
      <c r="D23" s="39">
        <f t="shared" si="0"/>
        <v>1.1525895450145214E-2</v>
      </c>
      <c r="E23" s="38">
        <v>0</v>
      </c>
      <c r="F23" s="39"/>
      <c r="G23" s="38">
        <v>4.4097222222222203E-3</v>
      </c>
      <c r="H23" s="43">
        <f t="shared" si="2"/>
        <v>1.1074615585850078E-2</v>
      </c>
    </row>
    <row r="24" spans="2:8" s="1" customFormat="1" x14ac:dyDescent="0.35">
      <c r="B24" s="42" t="s">
        <v>12</v>
      </c>
      <c r="C24" s="38">
        <v>8.9120370370370395E-4</v>
      </c>
      <c r="D24" s="39">
        <f t="shared" si="0"/>
        <v>2.3293804453049399E-3</v>
      </c>
      <c r="E24" s="38">
        <v>0</v>
      </c>
      <c r="F24" s="39"/>
      <c r="G24" s="38">
        <v>8.9120370370370395E-4</v>
      </c>
      <c r="H24" s="43">
        <f t="shared" si="2"/>
        <v>2.2381769031770515E-3</v>
      </c>
    </row>
    <row r="25" spans="2:8" s="1" customFormat="1" x14ac:dyDescent="0.35">
      <c r="B25" s="42" t="s">
        <v>5</v>
      </c>
      <c r="C25" s="38">
        <v>2.2800925925925901E-3</v>
      </c>
      <c r="D25" s="39">
        <f t="shared" si="0"/>
        <v>5.9595837366892539E-3</v>
      </c>
      <c r="E25" s="38">
        <v>0</v>
      </c>
      <c r="F25" s="39">
        <f t="shared" si="0"/>
        <v>0</v>
      </c>
      <c r="G25" s="38">
        <v>2.2800925925925901E-3</v>
      </c>
      <c r="H25" s="43">
        <f t="shared" si="2"/>
        <v>5.7262448042321888E-3</v>
      </c>
    </row>
    <row r="26" spans="2:8" s="1" customFormat="1" x14ac:dyDescent="0.35">
      <c r="B26" s="42" t="s">
        <v>6</v>
      </c>
      <c r="C26" s="38">
        <v>0.14944444444444399</v>
      </c>
      <c r="D26" s="39">
        <f t="shared" si="0"/>
        <v>0.39060987415295179</v>
      </c>
      <c r="E26" s="38">
        <v>6.2500000000000001E-4</v>
      </c>
      <c r="F26" s="39">
        <f t="shared" si="0"/>
        <v>4.0089086859688199E-2</v>
      </c>
      <c r="G26" s="38">
        <v>0.15006944444444401</v>
      </c>
      <c r="H26" s="43">
        <f t="shared" si="1"/>
        <v>0.37688573670900727</v>
      </c>
    </row>
    <row r="27" spans="2:8" s="1" customFormat="1" x14ac:dyDescent="0.35">
      <c r="B27" s="42" t="s">
        <v>78</v>
      </c>
      <c r="C27" s="38">
        <v>8.8217592592592597E-2</v>
      </c>
      <c r="D27" s="39">
        <f t="shared" si="0"/>
        <v>0.23057841239109414</v>
      </c>
      <c r="E27" s="38">
        <v>1.6203703703703701E-4</v>
      </c>
      <c r="F27" s="39">
        <f t="shared" si="0"/>
        <v>1.0393466963622864E-2</v>
      </c>
      <c r="G27" s="38">
        <v>8.83796296296296E-2</v>
      </c>
      <c r="H27" s="43">
        <f t="shared" si="1"/>
        <v>0.22195738743714227</v>
      </c>
    </row>
    <row r="28" spans="2:8" s="1" customFormat="1" x14ac:dyDescent="0.35">
      <c r="B28" s="42" t="s">
        <v>17</v>
      </c>
      <c r="C28" s="38">
        <v>0</v>
      </c>
      <c r="D28" s="39">
        <f t="shared" si="0"/>
        <v>0</v>
      </c>
      <c r="E28" s="38">
        <v>0</v>
      </c>
      <c r="F28" s="39"/>
      <c r="G28" s="38">
        <v>0</v>
      </c>
      <c r="H28" s="43">
        <f t="shared" ref="H28" si="4">G28/$G$30</f>
        <v>0</v>
      </c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5">SUM(C7:C28)</f>
        <v>0.38259259259259221</v>
      </c>
      <c r="D30" s="51">
        <f t="shared" si="5"/>
        <v>1</v>
      </c>
      <c r="E30" s="50">
        <f>SUM(E7:E28)</f>
        <v>1.5590277777777778E-2</v>
      </c>
      <c r="F30" s="51">
        <f>SUM(F7:F28)</f>
        <v>0.99999999999999967</v>
      </c>
      <c r="G30" s="50">
        <f>SUM(G7:G28)</f>
        <v>0.39818287037036992</v>
      </c>
      <c r="H30" s="49">
        <f t="shared" si="5"/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1:H67"/>
  <sheetViews>
    <sheetView showGridLines="0" showZeros="0" topLeftCell="A1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108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4.6064814814814796E-3</v>
      </c>
      <c r="D7" s="39">
        <f t="shared" ref="D7:D28" si="0">C7/C$30</f>
        <v>5.4380499535442925E-3</v>
      </c>
      <c r="E7" s="38">
        <v>0</v>
      </c>
      <c r="F7" s="39">
        <f t="shared" ref="F7:F28" si="1">E7/E$30</f>
        <v>0</v>
      </c>
      <c r="G7" s="38">
        <v>4.6064814814814796E-3</v>
      </c>
      <c r="H7" s="43">
        <f>G7/$G$30</f>
        <v>4.2179336364310772E-3</v>
      </c>
    </row>
    <row r="8" spans="2:8" s="1" customFormat="1" x14ac:dyDescent="0.35">
      <c r="B8" s="42" t="s">
        <v>13</v>
      </c>
      <c r="C8" s="38">
        <v>9.3634259259259296E-3</v>
      </c>
      <c r="D8" s="39">
        <f t="shared" si="0"/>
        <v>1.1053724654314916E-2</v>
      </c>
      <c r="E8" s="38">
        <v>1.35416666666667E-3</v>
      </c>
      <c r="F8" s="39">
        <f t="shared" si="1"/>
        <v>5.5264276604789714E-3</v>
      </c>
      <c r="G8" s="38">
        <v>1.07175925925926E-2</v>
      </c>
      <c r="H8" s="43">
        <f t="shared" ref="H8:H27" si="2">G8/$G$30</f>
        <v>9.8135842897868891E-3</v>
      </c>
    </row>
    <row r="9" spans="2:8" s="1" customFormat="1" x14ac:dyDescent="0.35">
      <c r="B9" s="42" t="s">
        <v>0</v>
      </c>
      <c r="C9" s="38">
        <v>7.8136574074074094E-2</v>
      </c>
      <c r="D9" s="39">
        <f t="shared" si="0"/>
        <v>9.224189757883805E-2</v>
      </c>
      <c r="E9" s="38">
        <v>2.3657407407407401E-2</v>
      </c>
      <c r="F9" s="39">
        <f t="shared" si="1"/>
        <v>9.6547163572811845E-2</v>
      </c>
      <c r="G9" s="38">
        <v>0.101793981481481</v>
      </c>
      <c r="H9" s="43">
        <f t="shared" si="2"/>
        <v>9.3207855106560725E-2</v>
      </c>
    </row>
    <row r="10" spans="2:8" s="1" customFormat="1" x14ac:dyDescent="0.35">
      <c r="B10" s="42" t="s">
        <v>8</v>
      </c>
      <c r="C10" s="38">
        <v>1.4201388888888901E-2</v>
      </c>
      <c r="D10" s="39">
        <f t="shared" si="0"/>
        <v>1.6765043449745869E-2</v>
      </c>
      <c r="E10" s="38">
        <v>1.58564814814815E-3</v>
      </c>
      <c r="F10" s="39">
        <f t="shared" si="1"/>
        <v>6.4711161494497276E-3</v>
      </c>
      <c r="G10" s="38">
        <v>1.5787037037036999E-2</v>
      </c>
      <c r="H10" s="43">
        <f t="shared" si="2"/>
        <v>1.4455430854502458E-2</v>
      </c>
    </row>
    <row r="11" spans="2:8" s="1" customFormat="1" x14ac:dyDescent="0.35">
      <c r="B11" s="42" t="s">
        <v>26</v>
      </c>
      <c r="C11" s="38">
        <v>3.5879629629629602E-4</v>
      </c>
      <c r="D11" s="39">
        <f t="shared" si="0"/>
        <v>4.2356670492430405E-4</v>
      </c>
      <c r="E11" s="38">
        <v>0</v>
      </c>
      <c r="F11" s="39">
        <f t="shared" si="1"/>
        <v>0</v>
      </c>
      <c r="G11" s="38">
        <v>3.5879629629629602E-4</v>
      </c>
      <c r="H11" s="43">
        <f t="shared" si="2"/>
        <v>3.2853251942051097E-4</v>
      </c>
    </row>
    <row r="12" spans="2:8" s="1" customFormat="1" x14ac:dyDescent="0.35">
      <c r="B12" s="42" t="s">
        <v>3</v>
      </c>
      <c r="C12" s="38">
        <v>4.6956018518518501E-2</v>
      </c>
      <c r="D12" s="39">
        <f t="shared" si="0"/>
        <v>5.5432584576706523E-2</v>
      </c>
      <c r="E12" s="38">
        <v>2.2430555555555599E-2</v>
      </c>
      <c r="F12" s="39">
        <f t="shared" si="1"/>
        <v>9.1540314581267018E-2</v>
      </c>
      <c r="G12" s="38">
        <v>6.93865740740741E-2</v>
      </c>
      <c r="H12" s="43">
        <f t="shared" si="2"/>
        <v>6.3533950126644048E-2</v>
      </c>
    </row>
    <row r="13" spans="2:8" s="1" customFormat="1" x14ac:dyDescent="0.35">
      <c r="B13" s="42" t="s">
        <v>7</v>
      </c>
      <c r="C13" s="38">
        <v>2.18518518518519E-2</v>
      </c>
      <c r="D13" s="39">
        <f t="shared" si="0"/>
        <v>2.5796578674099627E-2</v>
      </c>
      <c r="E13" s="38">
        <v>2.12384259259259E-2</v>
      </c>
      <c r="F13" s="39">
        <f t="shared" si="1"/>
        <v>8.6675168863067309E-2</v>
      </c>
      <c r="G13" s="38">
        <v>4.3090277777777797E-2</v>
      </c>
      <c r="H13" s="43">
        <f t="shared" si="2"/>
        <v>3.94556958000827E-2</v>
      </c>
    </row>
    <row r="14" spans="2:8" s="1" customFormat="1" x14ac:dyDescent="0.35">
      <c r="B14" s="42" t="s">
        <v>2</v>
      </c>
      <c r="C14" s="38">
        <v>5.6481481481481501E-2</v>
      </c>
      <c r="D14" s="39">
        <f t="shared" si="0"/>
        <v>6.6677597420342127E-2</v>
      </c>
      <c r="E14" s="38">
        <v>1.30902777777778E-2</v>
      </c>
      <c r="F14" s="39">
        <f t="shared" si="1"/>
        <v>5.3422134051296678E-2</v>
      </c>
      <c r="G14" s="38">
        <v>6.9571759259259305E-2</v>
      </c>
      <c r="H14" s="43">
        <f t="shared" si="2"/>
        <v>6.3703515297957883E-2</v>
      </c>
    </row>
    <row r="15" spans="2:8" s="1" customFormat="1" x14ac:dyDescent="0.35">
      <c r="B15" s="42" t="s">
        <v>9</v>
      </c>
      <c r="C15" s="38">
        <v>7.8877314814814803E-2</v>
      </c>
      <c r="D15" s="39">
        <f t="shared" si="0"/>
        <v>9.3116357872875283E-2</v>
      </c>
      <c r="E15" s="38">
        <v>8.5879629629629604E-3</v>
      </c>
      <c r="F15" s="39">
        <f t="shared" si="1"/>
        <v>3.5047942940815258E-2</v>
      </c>
      <c r="G15" s="38">
        <v>8.7465277777777795E-2</v>
      </c>
      <c r="H15" s="43">
        <f t="shared" si="2"/>
        <v>8.0087749976154962E-2</v>
      </c>
    </row>
    <row r="16" spans="2:8" s="1" customFormat="1" x14ac:dyDescent="0.35">
      <c r="B16" s="42" t="s">
        <v>1</v>
      </c>
      <c r="C16" s="38">
        <v>3.5879629629629599E-3</v>
      </c>
      <c r="D16" s="39">
        <f t="shared" si="0"/>
        <v>4.2356670492430405E-3</v>
      </c>
      <c r="E16" s="38">
        <v>6.1342592592592603E-3</v>
      </c>
      <c r="F16" s="39">
        <f t="shared" si="1"/>
        <v>2.5034244957725198E-2</v>
      </c>
      <c r="G16" s="38">
        <v>9.7222222222222206E-3</v>
      </c>
      <c r="H16" s="43">
        <f t="shared" si="2"/>
        <v>8.9021714939751407E-3</v>
      </c>
    </row>
    <row r="17" spans="2:8" s="1" customFormat="1" x14ac:dyDescent="0.35">
      <c r="B17" s="42" t="s">
        <v>27</v>
      </c>
      <c r="C17" s="38">
        <v>8.7152777777777801E-3</v>
      </c>
      <c r="D17" s="39">
        <f t="shared" si="0"/>
        <v>1.0288571897032299E-2</v>
      </c>
      <c r="E17" s="38">
        <v>1.00347222222222E-2</v>
      </c>
      <c r="F17" s="39">
        <f t="shared" si="1"/>
        <v>4.0952245996882443E-2</v>
      </c>
      <c r="G17" s="38">
        <v>1.8749999999999999E-2</v>
      </c>
      <c r="H17" s="43">
        <f t="shared" si="2"/>
        <v>1.7168473595523488E-2</v>
      </c>
    </row>
    <row r="18" spans="2:8" s="1" customFormat="1" x14ac:dyDescent="0.35">
      <c r="B18" s="42" t="s">
        <v>16</v>
      </c>
      <c r="C18" s="38">
        <v>9.4328703703703692E-3</v>
      </c>
      <c r="D18" s="39">
        <f t="shared" si="0"/>
        <v>1.1135705306880904E-2</v>
      </c>
      <c r="E18" s="38">
        <v>1.31828703703704E-2</v>
      </c>
      <c r="F18" s="39">
        <f t="shared" si="1"/>
        <v>5.3800009446885018E-2</v>
      </c>
      <c r="G18" s="38">
        <v>2.26157407407407E-2</v>
      </c>
      <c r="H18" s="43">
        <f t="shared" si="2"/>
        <v>2.0708146546699283E-2</v>
      </c>
    </row>
    <row r="19" spans="2:8" s="1" customFormat="1" x14ac:dyDescent="0.35">
      <c r="B19" s="42" t="s">
        <v>4</v>
      </c>
      <c r="C19" s="38">
        <v>3.6504629629629602E-2</v>
      </c>
      <c r="D19" s="39">
        <f t="shared" si="0"/>
        <v>4.3094496365524357E-2</v>
      </c>
      <c r="E19" s="38">
        <v>8.4490740740740707E-3</v>
      </c>
      <c r="F19" s="39">
        <f t="shared" si="1"/>
        <v>3.4481129847432797E-2</v>
      </c>
      <c r="G19" s="38">
        <v>4.4953703703703697E-2</v>
      </c>
      <c r="H19" s="43">
        <f t="shared" si="2"/>
        <v>4.1161945336427912E-2</v>
      </c>
    </row>
    <row r="20" spans="2:8" s="1" customFormat="1" x14ac:dyDescent="0.35">
      <c r="B20" s="42" t="s">
        <v>14</v>
      </c>
      <c r="C20" s="38">
        <v>1.4016203703703701E-2</v>
      </c>
      <c r="D20" s="39">
        <f t="shared" si="0"/>
        <v>1.6546428376236533E-2</v>
      </c>
      <c r="E20" s="38">
        <v>2.0046296296296302E-2</v>
      </c>
      <c r="F20" s="39">
        <f t="shared" si="1"/>
        <v>8.1810023144868016E-2</v>
      </c>
      <c r="G20" s="38">
        <v>3.4062500000000002E-2</v>
      </c>
      <c r="H20" s="43">
        <f t="shared" si="2"/>
        <v>3.1189393698534341E-2</v>
      </c>
    </row>
    <row r="21" spans="2:8" s="1" customFormat="1" x14ac:dyDescent="0.35">
      <c r="B21" s="42" t="s">
        <v>11</v>
      </c>
      <c r="C21" s="38">
        <v>4.5949074074074104E-3</v>
      </c>
      <c r="D21" s="39">
        <f t="shared" si="0"/>
        <v>5.4243865114499664E-3</v>
      </c>
      <c r="E21" s="38">
        <v>4.7453703703703703E-3</v>
      </c>
      <c r="F21" s="39">
        <f t="shared" si="1"/>
        <v>1.9366114023900621E-2</v>
      </c>
      <c r="G21" s="38">
        <v>9.3402777777777807E-3</v>
      </c>
      <c r="H21" s="43">
        <f t="shared" si="2"/>
        <v>8.5524433281404071E-3</v>
      </c>
    </row>
    <row r="22" spans="2:8" s="1" customFormat="1" x14ac:dyDescent="0.35">
      <c r="B22" s="42" t="s">
        <v>15</v>
      </c>
      <c r="C22" s="38">
        <v>8.1481481481481492E-3</v>
      </c>
      <c r="D22" s="39">
        <f t="shared" si="0"/>
        <v>9.6190632344100111E-3</v>
      </c>
      <c r="E22" s="38">
        <v>1.3692129629629599E-2</v>
      </c>
      <c r="F22" s="39">
        <f t="shared" si="1"/>
        <v>5.5878324122620449E-2</v>
      </c>
      <c r="G22" s="38">
        <v>2.1840277777777799E-2</v>
      </c>
      <c r="H22" s="43">
        <f t="shared" si="2"/>
        <v>1.999809239182275E-2</v>
      </c>
    </row>
    <row r="23" spans="2:8" s="1" customFormat="1" x14ac:dyDescent="0.35">
      <c r="B23" s="42" t="s">
        <v>71</v>
      </c>
      <c r="C23" s="38">
        <v>1.5150462962962999E-2</v>
      </c>
      <c r="D23" s="39">
        <f t="shared" si="0"/>
        <v>1.7885445701481154E-2</v>
      </c>
      <c r="E23" s="38">
        <v>2.0393518518518498E-2</v>
      </c>
      <c r="F23" s="39">
        <f t="shared" si="1"/>
        <v>8.3227055878324047E-2</v>
      </c>
      <c r="G23" s="38">
        <v>3.5543981481481503E-2</v>
      </c>
      <c r="H23" s="43">
        <f t="shared" si="2"/>
        <v>3.2545915069044855E-2</v>
      </c>
    </row>
    <row r="24" spans="2:8" s="1" customFormat="1" x14ac:dyDescent="0.35">
      <c r="B24" s="42" t="s">
        <v>12</v>
      </c>
      <c r="C24" s="38">
        <v>2.99768518518519E-3</v>
      </c>
      <c r="D24" s="39">
        <f t="shared" si="0"/>
        <v>3.5388315024320973E-3</v>
      </c>
      <c r="E24" s="38">
        <v>3.7268518518518501E-3</v>
      </c>
      <c r="F24" s="39">
        <f t="shared" si="1"/>
        <v>1.520948467242926E-2</v>
      </c>
      <c r="G24" s="38">
        <v>6.7245370370370402E-3</v>
      </c>
      <c r="H24" s="43">
        <f t="shared" si="2"/>
        <v>6.1573352833328094E-3</v>
      </c>
    </row>
    <row r="25" spans="2:8" s="1" customFormat="1" x14ac:dyDescent="0.35">
      <c r="B25" s="42" t="s">
        <v>5</v>
      </c>
      <c r="C25" s="38">
        <v>8.4490740740740707E-3</v>
      </c>
      <c r="D25" s="39">
        <f t="shared" si="0"/>
        <v>9.9743127288626481E-3</v>
      </c>
      <c r="E25" s="38">
        <v>1.7013888888888901E-3</v>
      </c>
      <c r="F25" s="39">
        <f t="shared" si="1"/>
        <v>6.9434603939351053E-3</v>
      </c>
      <c r="G25" s="38">
        <v>1.0150462962963E-2</v>
      </c>
      <c r="H25" s="43">
        <f t="shared" si="2"/>
        <v>9.2942909526383677E-3</v>
      </c>
    </row>
    <row r="26" spans="2:8" s="1" customFormat="1" x14ac:dyDescent="0.35">
      <c r="B26" s="42" t="s">
        <v>6</v>
      </c>
      <c r="C26" s="38">
        <v>0.31297453703703698</v>
      </c>
      <c r="D26" s="39">
        <f t="shared" si="0"/>
        <v>0.36947313767284234</v>
      </c>
      <c r="E26" s="38">
        <v>1.9074074074074101E-2</v>
      </c>
      <c r="F26" s="39">
        <f t="shared" si="1"/>
        <v>7.7842331491190894E-2</v>
      </c>
      <c r="G26" s="38">
        <v>0.332048611111111</v>
      </c>
      <c r="H26" s="43">
        <f t="shared" si="2"/>
        <v>0.30404094998887238</v>
      </c>
    </row>
    <row r="27" spans="2:8" s="1" customFormat="1" x14ac:dyDescent="0.35">
      <c r="B27" s="42" t="s">
        <v>78</v>
      </c>
      <c r="C27" s="38">
        <v>0.10775462962963001</v>
      </c>
      <c r="D27" s="39">
        <f t="shared" si="0"/>
        <v>0.12720664589823508</v>
      </c>
      <c r="E27" s="38">
        <v>1.63194444444444E-2</v>
      </c>
      <c r="F27" s="39">
        <f t="shared" si="1"/>
        <v>6.6600538472438547E-2</v>
      </c>
      <c r="G27" s="38">
        <v>0.124074074074074</v>
      </c>
      <c r="H27" s="43">
        <f t="shared" si="2"/>
        <v>0.11360866478025414</v>
      </c>
    </row>
    <row r="28" spans="2:8" s="1" customFormat="1" x14ac:dyDescent="0.35">
      <c r="B28" s="42" t="s">
        <v>17</v>
      </c>
      <c r="C28" s="38">
        <v>3.9236111111111104E-3</v>
      </c>
      <c r="D28" s="39">
        <f t="shared" si="0"/>
        <v>4.6319068699786827E-3</v>
      </c>
      <c r="E28" s="38">
        <v>1.55902777777778E-2</v>
      </c>
      <c r="F28" s="39">
        <f t="shared" si="1"/>
        <v>6.3624769732180911E-2</v>
      </c>
      <c r="G28" s="38">
        <v>1.95138888888889E-2</v>
      </c>
      <c r="H28" s="43">
        <f t="shared" ref="H28" si="3">G28/$G$30</f>
        <v>1.7867929927192973E-2</v>
      </c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4">SUM(C7:C28)</f>
        <v>0.84708333333333363</v>
      </c>
      <c r="D30" s="51">
        <f t="shared" si="4"/>
        <v>1</v>
      </c>
      <c r="E30" s="50">
        <f t="shared" si="4"/>
        <v>0.2450347222222222</v>
      </c>
      <c r="F30" s="51">
        <f t="shared" si="4"/>
        <v>1.0000000000000002</v>
      </c>
      <c r="G30" s="50">
        <f t="shared" si="4"/>
        <v>1.092118055555555</v>
      </c>
      <c r="H30" s="49">
        <f t="shared" si="4"/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1:H67"/>
  <sheetViews>
    <sheetView showGridLines="0" showZeros="0" topLeftCell="A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109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8.7962962962963005E-4</v>
      </c>
      <c r="D7" s="39">
        <f t="shared" ref="D7:F27" si="0">C7/C$30</f>
        <v>3.2173397680128708E-3</v>
      </c>
      <c r="E7" s="38">
        <v>0</v>
      </c>
      <c r="F7" s="39"/>
      <c r="G7" s="38">
        <v>8.7962962962963005E-4</v>
      </c>
      <c r="H7" s="43">
        <f t="shared" ref="H7:H27" si="1">G7/$G$30</f>
        <v>3.1255140648132934E-3</v>
      </c>
    </row>
    <row r="8" spans="2:8" s="1" customFormat="1" x14ac:dyDescent="0.35">
      <c r="B8" s="42" t="s">
        <v>13</v>
      </c>
      <c r="C8" s="38">
        <v>3.65740740740741E-3</v>
      </c>
      <c r="D8" s="39">
        <f t="shared" si="0"/>
        <v>1.3377360088053519E-2</v>
      </c>
      <c r="E8" s="38">
        <v>0</v>
      </c>
      <c r="F8" s="39"/>
      <c r="G8" s="38">
        <v>3.65740740740741E-3</v>
      </c>
      <c r="H8" s="43">
        <f t="shared" si="1"/>
        <v>1.2995558480013169E-2</v>
      </c>
    </row>
    <row r="9" spans="2:8" s="1" customFormat="1" x14ac:dyDescent="0.35">
      <c r="B9" s="42" t="s">
        <v>0</v>
      </c>
      <c r="C9" s="38">
        <v>3.6331018518518499E-2</v>
      </c>
      <c r="D9" s="39">
        <f t="shared" si="0"/>
        <v>0.13288459910253148</v>
      </c>
      <c r="E9" s="36">
        <v>4.0162037037036998E-3</v>
      </c>
      <c r="F9" s="39">
        <f t="shared" si="0"/>
        <v>0.49999999999999967</v>
      </c>
      <c r="G9" s="38">
        <v>4.0347222222222201E-2</v>
      </c>
      <c r="H9" s="43">
        <f t="shared" si="1"/>
        <v>0.14336239513077803</v>
      </c>
    </row>
    <row r="10" spans="2:8" s="1" customFormat="1" x14ac:dyDescent="0.35">
      <c r="B10" s="42" t="s">
        <v>8</v>
      </c>
      <c r="C10" s="38">
        <v>8.2175925925925895E-4</v>
      </c>
      <c r="D10" s="39">
        <f t="shared" si="0"/>
        <v>3.0056726780120216E-3</v>
      </c>
      <c r="E10" s="38">
        <v>0</v>
      </c>
      <c r="F10" s="39"/>
      <c r="G10" s="38">
        <v>8.2175925925925895E-4</v>
      </c>
      <c r="H10" s="43">
        <f t="shared" si="1"/>
        <v>2.9198881394966267E-3</v>
      </c>
    </row>
    <row r="11" spans="2:8" s="1" customFormat="1" x14ac:dyDescent="0.35">
      <c r="B11" s="42" t="s">
        <v>26</v>
      </c>
      <c r="C11" s="38">
        <v>5.32407407407407E-4</v>
      </c>
      <c r="D11" s="39">
        <f t="shared" si="0"/>
        <v>1.9473372280077879E-3</v>
      </c>
      <c r="E11" s="38">
        <v>0</v>
      </c>
      <c r="F11" s="39"/>
      <c r="G11" s="38">
        <v>5.32407407407407E-4</v>
      </c>
      <c r="H11" s="43">
        <f t="shared" ref="H11" si="2">G11/$G$30</f>
        <v>1.8917585129133068E-3</v>
      </c>
    </row>
    <row r="12" spans="2:8" s="1" customFormat="1" x14ac:dyDescent="0.35">
      <c r="B12" s="42" t="s">
        <v>3</v>
      </c>
      <c r="C12" s="38">
        <v>9.7800925925925902E-3</v>
      </c>
      <c r="D12" s="39">
        <f t="shared" si="0"/>
        <v>3.5771738210143081E-2</v>
      </c>
      <c r="E12" s="38">
        <v>2.8356481481481501E-3</v>
      </c>
      <c r="F12" s="39">
        <f t="shared" si="0"/>
        <v>0.353025936599424</v>
      </c>
      <c r="G12" s="38">
        <v>1.26157407407407E-2</v>
      </c>
      <c r="H12" s="43">
        <f t="shared" ref="H12:H13" si="3">G12/$G$30</f>
        <v>4.4826451719032594E-2</v>
      </c>
    </row>
    <row r="13" spans="2:8" s="1" customFormat="1" x14ac:dyDescent="0.35">
      <c r="B13" s="42" t="s">
        <v>7</v>
      </c>
      <c r="C13" s="38">
        <v>1.6087962962963E-3</v>
      </c>
      <c r="D13" s="39">
        <f t="shared" si="0"/>
        <v>5.8843451020235511E-3</v>
      </c>
      <c r="E13" s="38">
        <v>2.89351851851852E-4</v>
      </c>
      <c r="F13" s="39">
        <f t="shared" si="0"/>
        <v>3.6023054755043256E-2</v>
      </c>
      <c r="G13" s="38">
        <v>1.8981481481481501E-3</v>
      </c>
      <c r="H13" s="43">
        <f t="shared" si="3"/>
        <v>6.7445303503865838E-3</v>
      </c>
    </row>
    <row r="14" spans="2:8" s="1" customFormat="1" x14ac:dyDescent="0.35">
      <c r="B14" s="42" t="s">
        <v>2</v>
      </c>
      <c r="C14" s="38">
        <v>1.71296296296296E-3</v>
      </c>
      <c r="D14" s="39">
        <f t="shared" si="0"/>
        <v>6.2653458640250506E-3</v>
      </c>
      <c r="E14" s="38">
        <v>0</v>
      </c>
      <c r="F14" s="39">
        <f t="shared" si="0"/>
        <v>0</v>
      </c>
      <c r="G14" s="38">
        <v>1.71296296296296E-3</v>
      </c>
      <c r="H14" s="43">
        <f t="shared" si="1"/>
        <v>6.0865273893732415E-3</v>
      </c>
    </row>
    <row r="15" spans="2:8" s="1" customFormat="1" x14ac:dyDescent="0.35">
      <c r="B15" s="42" t="s">
        <v>9</v>
      </c>
      <c r="C15" s="38">
        <v>1.5370370370370401E-2</v>
      </c>
      <c r="D15" s="39">
        <f t="shared" si="0"/>
        <v>5.6218779104224986E-2</v>
      </c>
      <c r="E15" s="38">
        <v>0</v>
      </c>
      <c r="F15" s="39">
        <f t="shared" si="0"/>
        <v>0</v>
      </c>
      <c r="G15" s="38">
        <v>1.5370370370370401E-2</v>
      </c>
      <c r="H15" s="43">
        <f t="shared" si="1"/>
        <v>5.4614245764106048E-2</v>
      </c>
    </row>
    <row r="16" spans="2:8" s="1" customFormat="1" x14ac:dyDescent="0.35">
      <c r="B16" s="42" t="s">
        <v>1</v>
      </c>
      <c r="C16" s="38">
        <v>3.1828703703703702E-3</v>
      </c>
      <c r="D16" s="39">
        <f t="shared" si="0"/>
        <v>1.1641689950046566E-2</v>
      </c>
      <c r="E16" s="38">
        <v>0</v>
      </c>
      <c r="F16" s="39">
        <f t="shared" si="0"/>
        <v>0</v>
      </c>
      <c r="G16" s="38">
        <v>3.1828703703703702E-3</v>
      </c>
      <c r="H16" s="43">
        <f t="shared" si="1"/>
        <v>1.1309425892416515E-2</v>
      </c>
    </row>
    <row r="17" spans="2:8" s="1" customFormat="1" x14ac:dyDescent="0.35">
      <c r="B17" s="42" t="s">
        <v>27</v>
      </c>
      <c r="C17" s="38">
        <v>2.31481481481481E-4</v>
      </c>
      <c r="D17" s="39">
        <f t="shared" ref="D17" si="4">C17/C$30</f>
        <v>8.4666836000338492E-4</v>
      </c>
      <c r="E17" s="38">
        <v>0</v>
      </c>
      <c r="F17" s="39">
        <f t="shared" si="0"/>
        <v>0</v>
      </c>
      <c r="G17" s="38">
        <v>2.31481481481481E-4</v>
      </c>
      <c r="H17" s="43">
        <f t="shared" ref="H17" si="5">G17/$G$30</f>
        <v>8.2250370126665405E-4</v>
      </c>
    </row>
    <row r="18" spans="2:8" s="1" customFormat="1" x14ac:dyDescent="0.35">
      <c r="B18" s="42" t="s">
        <v>16</v>
      </c>
      <c r="C18" s="38">
        <v>2.8935185185185201E-3</v>
      </c>
      <c r="D18" s="39">
        <f t="shared" ref="D18" si="6">C18/C$30</f>
        <v>1.0583354500042339E-2</v>
      </c>
      <c r="E18" s="38">
        <v>0</v>
      </c>
      <c r="F18" s="39">
        <f t="shared" si="0"/>
        <v>0</v>
      </c>
      <c r="G18" s="38">
        <v>2.8935185185185201E-3</v>
      </c>
      <c r="H18" s="43">
        <f t="shared" ref="H18" si="7">G18/$G$30</f>
        <v>1.0281296265833201E-2</v>
      </c>
    </row>
    <row r="19" spans="2:8" s="1" customFormat="1" x14ac:dyDescent="0.35">
      <c r="B19" s="42" t="s">
        <v>4</v>
      </c>
      <c r="C19" s="38">
        <v>3.2685185185185199E-2</v>
      </c>
      <c r="D19" s="39">
        <f t="shared" si="0"/>
        <v>0.11954957243247825</v>
      </c>
      <c r="E19" s="38">
        <v>0</v>
      </c>
      <c r="F19" s="39">
        <f t="shared" si="0"/>
        <v>0</v>
      </c>
      <c r="G19" s="38">
        <v>3.2685185185185199E-2</v>
      </c>
      <c r="H19" s="43">
        <f t="shared" ref="H19:H20" si="8">G19/$G$30</f>
        <v>0.11613752261885184</v>
      </c>
    </row>
    <row r="20" spans="2:8" s="1" customFormat="1" x14ac:dyDescent="0.35">
      <c r="B20" s="42" t="s">
        <v>14</v>
      </c>
      <c r="C20" s="38">
        <v>2.9050925925925902E-3</v>
      </c>
      <c r="D20" s="39">
        <f t="shared" si="0"/>
        <v>1.0625687918042494E-2</v>
      </c>
      <c r="E20" s="38">
        <v>7.9861111111111105E-4</v>
      </c>
      <c r="F20" s="39">
        <f t="shared" si="0"/>
        <v>9.9423631123919332E-2</v>
      </c>
      <c r="G20" s="38">
        <v>3.7037037037036999E-3</v>
      </c>
      <c r="H20" s="43">
        <f t="shared" si="8"/>
        <v>1.3160059220266479E-2</v>
      </c>
    </row>
    <row r="21" spans="2:8" s="1" customFormat="1" x14ac:dyDescent="0.35">
      <c r="B21" s="42" t="s">
        <v>11</v>
      </c>
      <c r="C21" s="38">
        <v>0</v>
      </c>
      <c r="D21" s="39">
        <f t="shared" si="0"/>
        <v>0</v>
      </c>
      <c r="E21" s="38">
        <v>0</v>
      </c>
      <c r="F21" s="39">
        <f t="shared" si="0"/>
        <v>0</v>
      </c>
      <c r="G21" s="38">
        <v>0</v>
      </c>
      <c r="H21" s="43">
        <f t="shared" ref="H21:H23" si="9">G21/$G$30</f>
        <v>0</v>
      </c>
    </row>
    <row r="22" spans="2:8" s="1" customFormat="1" x14ac:dyDescent="0.35">
      <c r="B22" s="42" t="s">
        <v>15</v>
      </c>
      <c r="C22" s="38">
        <v>4.2824074074074102E-4</v>
      </c>
      <c r="D22" s="39">
        <f t="shared" si="0"/>
        <v>1.5663364660062663E-3</v>
      </c>
      <c r="E22" s="38">
        <v>0</v>
      </c>
      <c r="F22" s="39">
        <f t="shared" si="0"/>
        <v>0</v>
      </c>
      <c r="G22" s="38">
        <v>4.2824074074074102E-4</v>
      </c>
      <c r="H22" s="43">
        <f t="shared" si="9"/>
        <v>1.5216318473433141E-3</v>
      </c>
    </row>
    <row r="23" spans="2:8" s="1" customFormat="1" x14ac:dyDescent="0.35">
      <c r="B23" s="42" t="s">
        <v>71</v>
      </c>
      <c r="C23" s="38">
        <v>1.9560185185185201E-3</v>
      </c>
      <c r="D23" s="39">
        <f t="shared" si="0"/>
        <v>7.1543476420286231E-3</v>
      </c>
      <c r="E23" s="38">
        <v>0</v>
      </c>
      <c r="F23" s="39">
        <f t="shared" si="0"/>
        <v>0</v>
      </c>
      <c r="G23" s="38">
        <v>1.9560185185185201E-3</v>
      </c>
      <c r="H23" s="43">
        <f t="shared" si="9"/>
        <v>6.9501562757032466E-3</v>
      </c>
    </row>
    <row r="24" spans="2:8" s="1" customFormat="1" x14ac:dyDescent="0.35">
      <c r="B24" s="42" t="s">
        <v>12</v>
      </c>
      <c r="C24" s="38">
        <v>0</v>
      </c>
      <c r="D24" s="39"/>
      <c r="E24" s="38">
        <v>0</v>
      </c>
      <c r="F24" s="39">
        <f t="shared" si="0"/>
        <v>0</v>
      </c>
      <c r="G24" s="38">
        <v>0</v>
      </c>
      <c r="H24" s="43"/>
    </row>
    <row r="25" spans="2:8" s="1" customFormat="1" x14ac:dyDescent="0.35">
      <c r="B25" s="42" t="s">
        <v>5</v>
      </c>
      <c r="C25" s="38">
        <v>8.3333333333333295E-4</v>
      </c>
      <c r="D25" s="39">
        <f t="shared" ref="D25" si="10">C25/C$30</f>
        <v>3.0480060960121906E-3</v>
      </c>
      <c r="E25" s="38">
        <v>0</v>
      </c>
      <c r="F25" s="39">
        <f t="shared" si="0"/>
        <v>0</v>
      </c>
      <c r="G25" s="38">
        <v>8.3333333333333295E-4</v>
      </c>
      <c r="H25" s="43">
        <f t="shared" ref="H25:H26" si="11">G25/$G$30</f>
        <v>2.9610133245599594E-3</v>
      </c>
    </row>
    <row r="26" spans="2:8" s="1" customFormat="1" x14ac:dyDescent="0.35">
      <c r="B26" s="42" t="s">
        <v>6</v>
      </c>
      <c r="C26" s="38">
        <v>6.2893518518518501E-2</v>
      </c>
      <c r="D26" s="39">
        <f t="shared" si="0"/>
        <v>0.23003979341292011</v>
      </c>
      <c r="E26" s="36">
        <v>0</v>
      </c>
      <c r="F26" s="39">
        <f t="shared" si="0"/>
        <v>0</v>
      </c>
      <c r="G26" s="38">
        <v>6.2893518518518501E-2</v>
      </c>
      <c r="H26" s="43">
        <f t="shared" si="11"/>
        <v>0.2234742556341503</v>
      </c>
    </row>
    <row r="27" spans="2:8" s="1" customFormat="1" x14ac:dyDescent="0.35">
      <c r="B27" s="42" t="s">
        <v>78</v>
      </c>
      <c r="C27" s="38">
        <v>9.4699074074074102E-2</v>
      </c>
      <c r="D27" s="39">
        <f t="shared" si="0"/>
        <v>0.3463720260773856</v>
      </c>
      <c r="E27" s="38">
        <v>9.2592592592592602E-5</v>
      </c>
      <c r="F27" s="39">
        <f t="shared" si="0"/>
        <v>1.1527377521613837E-2</v>
      </c>
      <c r="G27" s="38">
        <v>9.4791666666666705E-2</v>
      </c>
      <c r="H27" s="43">
        <f t="shared" si="1"/>
        <v>0.33681526566869563</v>
      </c>
    </row>
    <row r="28" spans="2:8" s="1" customFormat="1" x14ac:dyDescent="0.35">
      <c r="B28" s="42" t="s">
        <v>17</v>
      </c>
      <c r="C28" s="38">
        <v>0</v>
      </c>
      <c r="D28" s="39"/>
      <c r="E28" s="38">
        <v>0</v>
      </c>
      <c r="F28" s="39"/>
      <c r="G28" s="38">
        <v>0</v>
      </c>
      <c r="H28" s="43"/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12">SUM(C7:C28)</f>
        <v>0.27340277777777777</v>
      </c>
      <c r="D30" s="51">
        <f t="shared" si="12"/>
        <v>1</v>
      </c>
      <c r="E30" s="50">
        <f t="shared" si="12"/>
        <v>8.0324074074074048E-3</v>
      </c>
      <c r="F30" s="51">
        <f t="shared" si="12"/>
        <v>1.0000000000000002</v>
      </c>
      <c r="G30" s="50">
        <f t="shared" si="12"/>
        <v>0.28143518518518518</v>
      </c>
      <c r="H30" s="49">
        <f t="shared" si="12"/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1:H67"/>
  <sheetViews>
    <sheetView showGridLines="0" showZeros="0" topLeftCell="A7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110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1.3657407407407401E-3</v>
      </c>
      <c r="D7" s="39">
        <f t="shared" ref="D7:D28" si="0">C7/C$30</f>
        <v>1.6405750354531062E-3</v>
      </c>
      <c r="E7" s="38">
        <v>0</v>
      </c>
      <c r="F7" s="39"/>
      <c r="G7" s="38">
        <v>1.3657407407407401E-3</v>
      </c>
      <c r="H7" s="43">
        <f t="shared" ref="H7" si="1">G7/$G$30</f>
        <v>1.5476830659863848E-3</v>
      </c>
    </row>
    <row r="8" spans="2:8" s="1" customFormat="1" x14ac:dyDescent="0.35">
      <c r="B8" s="42" t="s">
        <v>13</v>
      </c>
      <c r="C8" s="38">
        <v>1.07523148148148E-2</v>
      </c>
      <c r="D8" s="39">
        <f t="shared" si="0"/>
        <v>1.2916052609626562E-2</v>
      </c>
      <c r="E8" s="38">
        <v>0</v>
      </c>
      <c r="F8" s="39"/>
      <c r="G8" s="38">
        <v>1.07523148148148E-2</v>
      </c>
      <c r="H8" s="43">
        <f t="shared" ref="H8:H27" si="2">G8/$G$30</f>
        <v>1.2184725155096188E-2</v>
      </c>
    </row>
    <row r="9" spans="2:8" s="1" customFormat="1" x14ac:dyDescent="0.35">
      <c r="B9" s="42" t="s">
        <v>0</v>
      </c>
      <c r="C9" s="38">
        <v>0.17975694444444401</v>
      </c>
      <c r="D9" s="39">
        <f t="shared" si="0"/>
        <v>0.21593026165781479</v>
      </c>
      <c r="E9" s="38">
        <v>2.1435185185185199E-2</v>
      </c>
      <c r="F9" s="39">
        <f t="shared" ref="F9:F28" si="3">E9/E$30</f>
        <v>0.42900162149640947</v>
      </c>
      <c r="G9" s="38">
        <v>0.20119212962963001</v>
      </c>
      <c r="H9" s="43">
        <f t="shared" si="2"/>
        <v>0.22799470115289316</v>
      </c>
    </row>
    <row r="10" spans="2:8" s="1" customFormat="1" x14ac:dyDescent="0.35">
      <c r="B10" s="42" t="s">
        <v>8</v>
      </c>
      <c r="C10" s="38">
        <v>7.0023148148148102E-3</v>
      </c>
      <c r="D10" s="39">
        <f t="shared" si="0"/>
        <v>8.411422851263806E-3</v>
      </c>
      <c r="E10" s="38">
        <v>0</v>
      </c>
      <c r="F10" s="39"/>
      <c r="G10" s="38">
        <v>7.0023148148148102E-3</v>
      </c>
      <c r="H10" s="43">
        <f t="shared" si="2"/>
        <v>7.9351547027268019E-3</v>
      </c>
    </row>
    <row r="11" spans="2:8" s="1" customFormat="1" x14ac:dyDescent="0.35">
      <c r="B11" s="42" t="s">
        <v>26</v>
      </c>
      <c r="C11" s="38">
        <v>5.6712962962963001E-3</v>
      </c>
      <c r="D11" s="39">
        <f t="shared" si="0"/>
        <v>6.812557350610364E-3</v>
      </c>
      <c r="E11" s="38">
        <v>0</v>
      </c>
      <c r="F11" s="39"/>
      <c r="G11" s="38">
        <v>5.6712962962963001E-3</v>
      </c>
      <c r="H11" s="43">
        <f t="shared" si="2"/>
        <v>6.4268195112994024E-3</v>
      </c>
    </row>
    <row r="12" spans="2:8" s="1" customFormat="1" x14ac:dyDescent="0.35">
      <c r="B12" s="42" t="s">
        <v>3</v>
      </c>
      <c r="C12" s="38">
        <v>6.8333333333333302E-2</v>
      </c>
      <c r="D12" s="39">
        <f t="shared" si="0"/>
        <v>8.2084364485721525E-2</v>
      </c>
      <c r="E12" s="38">
        <v>1.9606481481481499E-2</v>
      </c>
      <c r="F12" s="39">
        <f t="shared" si="3"/>
        <v>0.3924021311095669</v>
      </c>
      <c r="G12" s="38">
        <v>8.7939814814814804E-2</v>
      </c>
      <c r="H12" s="43">
        <f t="shared" si="2"/>
        <v>9.9655050299699635E-2</v>
      </c>
    </row>
    <row r="13" spans="2:8" s="1" customFormat="1" x14ac:dyDescent="0.35">
      <c r="B13" s="42" t="s">
        <v>7</v>
      </c>
      <c r="C13" s="38">
        <v>4.2893518518518498E-2</v>
      </c>
      <c r="D13" s="39">
        <f t="shared" si="0"/>
        <v>5.1525178655840775E-2</v>
      </c>
      <c r="E13" s="38">
        <v>4.7453703703703703E-3</v>
      </c>
      <c r="F13" s="39">
        <f t="shared" si="3"/>
        <v>9.497336113041456E-2</v>
      </c>
      <c r="G13" s="38">
        <v>4.7638888888888897E-2</v>
      </c>
      <c r="H13" s="43">
        <f t="shared" si="2"/>
        <v>5.398528389491495E-2</v>
      </c>
    </row>
    <row r="14" spans="2:8" s="1" customFormat="1" x14ac:dyDescent="0.35">
      <c r="B14" s="42" t="s">
        <v>2</v>
      </c>
      <c r="C14" s="38">
        <v>6.8287037037036993E-2</v>
      </c>
      <c r="D14" s="39">
        <f t="shared" si="0"/>
        <v>8.2028751772655298E-2</v>
      </c>
      <c r="E14" s="38">
        <v>1.6087962962963E-3</v>
      </c>
      <c r="F14" s="39">
        <f t="shared" si="3"/>
        <v>3.2198285846652817E-2</v>
      </c>
      <c r="G14" s="38">
        <v>6.9895833333333296E-2</v>
      </c>
      <c r="H14" s="43">
        <f t="shared" si="2"/>
        <v>7.9207271487218456E-2</v>
      </c>
    </row>
    <row r="15" spans="2:8" s="1" customFormat="1" x14ac:dyDescent="0.35">
      <c r="B15" s="42" t="s">
        <v>9</v>
      </c>
      <c r="C15" s="38">
        <v>4.3055555555555599E-3</v>
      </c>
      <c r="D15" s="39">
        <f t="shared" si="0"/>
        <v>5.1719823151572582E-3</v>
      </c>
      <c r="E15" s="38">
        <v>0</v>
      </c>
      <c r="F15" s="39">
        <f t="shared" si="3"/>
        <v>0</v>
      </c>
      <c r="G15" s="38">
        <v>4.3055555555555599E-3</v>
      </c>
      <c r="H15" s="43">
        <f t="shared" si="2"/>
        <v>4.8791364453130174E-3</v>
      </c>
    </row>
    <row r="16" spans="2:8" s="1" customFormat="1" x14ac:dyDescent="0.35">
      <c r="B16" s="42" t="s">
        <v>1</v>
      </c>
      <c r="C16" s="38">
        <v>8.4490740740740707E-3</v>
      </c>
      <c r="D16" s="39">
        <f t="shared" si="0"/>
        <v>1.0149320134582777E-2</v>
      </c>
      <c r="E16" s="38">
        <v>7.7546296296296304E-4</v>
      </c>
      <c r="F16" s="39">
        <f t="shared" si="3"/>
        <v>1.5520037062775065E-2</v>
      </c>
      <c r="G16" s="38">
        <v>9.2245370370370398E-3</v>
      </c>
      <c r="H16" s="43">
        <f t="shared" si="2"/>
        <v>1.0453418674501268E-2</v>
      </c>
    </row>
    <row r="17" spans="2:8" s="1" customFormat="1" x14ac:dyDescent="0.35">
      <c r="B17" s="42" t="s">
        <v>27</v>
      </c>
      <c r="C17" s="38">
        <v>2.6736111111111101E-3</v>
      </c>
      <c r="D17" s="39">
        <f t="shared" si="0"/>
        <v>3.2116341795734543E-3</v>
      </c>
      <c r="E17" s="38">
        <v>0</v>
      </c>
      <c r="F17" s="39">
        <f t="shared" si="3"/>
        <v>0</v>
      </c>
      <c r="G17" s="38">
        <v>2.6736111111111101E-3</v>
      </c>
      <c r="H17" s="43">
        <f t="shared" si="2"/>
        <v>3.0297863410411437E-3</v>
      </c>
    </row>
    <row r="18" spans="2:8" s="1" customFormat="1" x14ac:dyDescent="0.35">
      <c r="B18" s="42" t="s">
        <v>16</v>
      </c>
      <c r="C18" s="38">
        <v>5.5439814814814796E-3</v>
      </c>
      <c r="D18" s="39">
        <f t="shared" si="0"/>
        <v>6.6596223896782884E-3</v>
      </c>
      <c r="E18" s="38">
        <v>0</v>
      </c>
      <c r="F18" s="39">
        <f t="shared" si="3"/>
        <v>0</v>
      </c>
      <c r="G18" s="38">
        <v>5.5439814814814796E-3</v>
      </c>
      <c r="H18" s="43">
        <f t="shared" si="2"/>
        <v>6.2825439712498174E-3</v>
      </c>
    </row>
    <row r="19" spans="2:8" s="1" customFormat="1" x14ac:dyDescent="0.35">
      <c r="B19" s="42" t="s">
        <v>4</v>
      </c>
      <c r="C19" s="38">
        <v>3.66550925925926E-2</v>
      </c>
      <c r="D19" s="39">
        <f t="shared" si="0"/>
        <v>4.4031365570169415E-2</v>
      </c>
      <c r="E19" s="38">
        <v>0</v>
      </c>
      <c r="F19" s="39">
        <f t="shared" si="3"/>
        <v>0</v>
      </c>
      <c r="G19" s="38">
        <v>3.66550925925926E-2</v>
      </c>
      <c r="H19" s="43">
        <f t="shared" si="2"/>
        <v>4.1538239576092241E-2</v>
      </c>
    </row>
    <row r="20" spans="2:8" s="1" customFormat="1" x14ac:dyDescent="0.35">
      <c r="B20" s="42" t="s">
        <v>14</v>
      </c>
      <c r="C20" s="38">
        <v>1.9456018518518501E-2</v>
      </c>
      <c r="D20" s="39">
        <f t="shared" si="0"/>
        <v>2.3371242666073478E-2</v>
      </c>
      <c r="E20" s="38">
        <v>7.4074074074074103E-4</v>
      </c>
      <c r="F20" s="39">
        <f t="shared" si="3"/>
        <v>1.4825110030113499E-2</v>
      </c>
      <c r="G20" s="38">
        <v>2.01967592592593E-2</v>
      </c>
      <c r="H20" s="43">
        <f t="shared" si="2"/>
        <v>2.2887347035137697E-2</v>
      </c>
    </row>
    <row r="21" spans="2:8" s="1" customFormat="1" x14ac:dyDescent="0.35">
      <c r="B21" s="42" t="s">
        <v>11</v>
      </c>
      <c r="C21" s="38">
        <v>4.0277777777777803E-3</v>
      </c>
      <c r="D21" s="39">
        <f t="shared" si="0"/>
        <v>4.838306036760014E-3</v>
      </c>
      <c r="E21" s="38">
        <v>4.7453703703703698E-4</v>
      </c>
      <c r="F21" s="39">
        <f t="shared" si="3"/>
        <v>9.497336113041455E-3</v>
      </c>
      <c r="G21" s="38">
        <v>4.5023148148148097E-3</v>
      </c>
      <c r="H21" s="43">
        <f t="shared" si="2"/>
        <v>5.102107734480537E-3</v>
      </c>
    </row>
    <row r="22" spans="2:8" s="1" customFormat="1" x14ac:dyDescent="0.35">
      <c r="B22" s="42" t="s">
        <v>15</v>
      </c>
      <c r="C22" s="38">
        <v>2.0601851851851901E-3</v>
      </c>
      <c r="D22" s="39">
        <f t="shared" si="0"/>
        <v>2.4747657314462181E-3</v>
      </c>
      <c r="E22" s="38">
        <v>1.9675925925925899E-4</v>
      </c>
      <c r="F22" s="39">
        <f t="shared" si="3"/>
        <v>3.9379198517488908E-3</v>
      </c>
      <c r="G22" s="38">
        <v>2.2569444444444399E-3</v>
      </c>
      <c r="H22" s="43">
        <f t="shared" si="2"/>
        <v>2.5576118463334287E-3</v>
      </c>
    </row>
    <row r="23" spans="2:8" s="1" customFormat="1" x14ac:dyDescent="0.35">
      <c r="B23" s="42" t="s">
        <v>71</v>
      </c>
      <c r="C23" s="38">
        <v>0.103969907407407</v>
      </c>
      <c r="D23" s="39">
        <f t="shared" si="0"/>
        <v>0.12489225036843392</v>
      </c>
      <c r="E23" s="38">
        <v>0</v>
      </c>
      <c r="F23" s="39">
        <f t="shared" si="3"/>
        <v>0</v>
      </c>
      <c r="G23" s="38">
        <v>0.103969907407407</v>
      </c>
      <c r="H23" s="43">
        <f t="shared" si="2"/>
        <v>0.11782065238775973</v>
      </c>
    </row>
    <row r="24" spans="2:8" s="1" customFormat="1" x14ac:dyDescent="0.35">
      <c r="B24" s="42" t="s">
        <v>12</v>
      </c>
      <c r="C24" s="38">
        <v>5.20833333333333E-4</v>
      </c>
      <c r="D24" s="39">
        <f t="shared" si="0"/>
        <v>6.2564302199482854E-4</v>
      </c>
      <c r="E24" s="38">
        <v>0</v>
      </c>
      <c r="F24" s="39">
        <f t="shared" si="3"/>
        <v>0</v>
      </c>
      <c r="G24" s="38">
        <v>5.20833333333333E-4</v>
      </c>
      <c r="H24" s="43">
        <f t="shared" ref="H24" si="4">G24/$G$30</f>
        <v>5.9021811838463824E-4</v>
      </c>
    </row>
    <row r="25" spans="2:8" s="1" customFormat="1" x14ac:dyDescent="0.35">
      <c r="B25" s="42" t="s">
        <v>5</v>
      </c>
      <c r="C25" s="38">
        <v>1.8356481481481501E-2</v>
      </c>
      <c r="D25" s="39">
        <f t="shared" si="0"/>
        <v>2.2050440730751106E-2</v>
      </c>
      <c r="E25" s="38">
        <v>0</v>
      </c>
      <c r="F25" s="39">
        <f t="shared" si="3"/>
        <v>0</v>
      </c>
      <c r="G25" s="38">
        <v>1.8356481481481501E-2</v>
      </c>
      <c r="H25" s="43">
        <f t="shared" si="2"/>
        <v>2.0801909683511952E-2</v>
      </c>
    </row>
    <row r="26" spans="2:8" s="1" customFormat="1" x14ac:dyDescent="0.35">
      <c r="B26" s="42" t="s">
        <v>6</v>
      </c>
      <c r="C26" s="38">
        <v>2.7094907407407401E-2</v>
      </c>
      <c r="D26" s="39">
        <f t="shared" si="0"/>
        <v>3.2547340321997652E-2</v>
      </c>
      <c r="E26" s="38">
        <v>0</v>
      </c>
      <c r="F26" s="39">
        <f t="shared" si="3"/>
        <v>0</v>
      </c>
      <c r="G26" s="38">
        <v>2.7094907407407401E-2</v>
      </c>
      <c r="H26" s="43">
        <f t="shared" si="2"/>
        <v>3.0704458114187524E-2</v>
      </c>
    </row>
    <row r="27" spans="2:8" s="1" customFormat="1" x14ac:dyDescent="0.35">
      <c r="B27" s="42" t="s">
        <v>78</v>
      </c>
      <c r="C27" s="38">
        <v>0.21458333333333299</v>
      </c>
      <c r="D27" s="39">
        <f t="shared" si="0"/>
        <v>0.2577649250618691</v>
      </c>
      <c r="E27" s="38">
        <v>2.19907407407407E-4</v>
      </c>
      <c r="F27" s="39">
        <f t="shared" si="3"/>
        <v>4.401204540189935E-3</v>
      </c>
      <c r="G27" s="38">
        <v>0.214803240740741</v>
      </c>
      <c r="H27" s="43">
        <f t="shared" si="2"/>
        <v>0.24341906798001156</v>
      </c>
    </row>
    <row r="28" spans="2:8" s="1" customFormat="1" x14ac:dyDescent="0.35">
      <c r="B28" s="42" t="s">
        <v>17</v>
      </c>
      <c r="C28" s="38">
        <v>7.1759259259259302E-4</v>
      </c>
      <c r="D28" s="39">
        <f t="shared" si="0"/>
        <v>8.6199705252620927E-4</v>
      </c>
      <c r="E28" s="38">
        <v>1.6203703703703701E-4</v>
      </c>
      <c r="F28" s="39">
        <f t="shared" si="3"/>
        <v>3.2429928190873258E-3</v>
      </c>
      <c r="G28" s="38">
        <v>8.7962962962963005E-4</v>
      </c>
      <c r="H28" s="43">
        <f t="shared" ref="H28" si="5">G28/$G$30</f>
        <v>9.9681282216072331E-4</v>
      </c>
    </row>
    <row r="29" spans="2:8" s="1" customFormat="1" ht="15" thickBot="1" x14ac:dyDescent="0.4">
      <c r="B29" s="44"/>
      <c r="C29" s="14"/>
      <c r="D29" s="37"/>
      <c r="E29" s="37"/>
      <c r="F29" s="37"/>
      <c r="G29" s="56"/>
      <c r="H29" s="52"/>
    </row>
    <row r="30" spans="2:8" s="1" customFormat="1" ht="15.5" thickTop="1" thickBot="1" x14ac:dyDescent="0.4">
      <c r="B30" s="46" t="s">
        <v>29</v>
      </c>
      <c r="C30" s="50">
        <f t="shared" ref="C30:H30" si="6">SUM(C7:C28)</f>
        <v>0.83247685185185061</v>
      </c>
      <c r="D30" s="51">
        <f t="shared" si="6"/>
        <v>1</v>
      </c>
      <c r="E30" s="50">
        <f t="shared" si="6"/>
        <v>4.9965277777777817E-2</v>
      </c>
      <c r="F30" s="51">
        <f t="shared" si="6"/>
        <v>0.99999999999999989</v>
      </c>
      <c r="G30" s="50">
        <f t="shared" si="6"/>
        <v>0.88244212962962965</v>
      </c>
      <c r="H30" s="49">
        <f t="shared" si="6"/>
        <v>1.0000000000000002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1:H67"/>
  <sheetViews>
    <sheetView showGridLines="0" showZeros="0" topLeftCell="B7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111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1.5625000000000001E-3</v>
      </c>
      <c r="D7" s="39">
        <f t="shared" ref="D7:D28" si="0">C7/C$30</f>
        <v>3.9620814134358612E-3</v>
      </c>
      <c r="E7" s="38">
        <v>0</v>
      </c>
      <c r="F7" s="39"/>
      <c r="G7" s="38">
        <v>1.5625000000000001E-3</v>
      </c>
      <c r="H7" s="43">
        <f>G7/$G$30</f>
        <v>2.8909780071524932E-3</v>
      </c>
    </row>
    <row r="8" spans="2:8" s="1" customFormat="1" x14ac:dyDescent="0.35">
      <c r="B8" s="42" t="s">
        <v>13</v>
      </c>
      <c r="C8" s="38">
        <v>4.4791666666666704E-3</v>
      </c>
      <c r="D8" s="39">
        <f t="shared" si="0"/>
        <v>1.1357966718516145E-2</v>
      </c>
      <c r="E8" s="38">
        <v>2.1759259259259301E-3</v>
      </c>
      <c r="F8" s="39">
        <f t="shared" ref="F8:F27" si="1">E8/E$30</f>
        <v>1.4892268694550086E-2</v>
      </c>
      <c r="G8" s="38">
        <v>6.6550925925925901E-3</v>
      </c>
      <c r="H8" s="43">
        <f t="shared" ref="H8:H27" si="2">G8/$G$30</f>
        <v>1.2313424845279131E-2</v>
      </c>
    </row>
    <row r="9" spans="2:8" s="1" customFormat="1" x14ac:dyDescent="0.35">
      <c r="B9" s="42" t="s">
        <v>0</v>
      </c>
      <c r="C9" s="38">
        <v>7.6655092592592594E-2</v>
      </c>
      <c r="D9" s="39">
        <f t="shared" si="0"/>
        <v>0.19437677926804228</v>
      </c>
      <c r="E9" s="38">
        <v>3.66203703703704E-2</v>
      </c>
      <c r="F9" s="39">
        <f t="shared" si="1"/>
        <v>0.25063371356147035</v>
      </c>
      <c r="G9" s="38">
        <v>0.11327546296296299</v>
      </c>
      <c r="H9" s="43">
        <f t="shared" si="2"/>
        <v>0.20958519819260338</v>
      </c>
    </row>
    <row r="10" spans="2:8" s="1" customFormat="1" x14ac:dyDescent="0.35">
      <c r="B10" s="42" t="s">
        <v>8</v>
      </c>
      <c r="C10" s="38">
        <v>7.2685185185185196E-3</v>
      </c>
      <c r="D10" s="39">
        <f t="shared" si="0"/>
        <v>1.8431015760279414E-2</v>
      </c>
      <c r="E10" s="38">
        <v>2.6273148148148102E-3</v>
      </c>
      <c r="F10" s="39">
        <f t="shared" si="1"/>
        <v>1.7981622306717324E-2</v>
      </c>
      <c r="G10" s="38">
        <v>9.8958333333333294E-3</v>
      </c>
      <c r="H10" s="43">
        <f t="shared" si="2"/>
        <v>1.8309527378632447E-2</v>
      </c>
    </row>
    <row r="11" spans="2:8" s="1" customFormat="1" x14ac:dyDescent="0.35">
      <c r="B11" s="42" t="s">
        <v>26</v>
      </c>
      <c r="C11" s="38">
        <v>4.9768518518518499E-4</v>
      </c>
      <c r="D11" s="39">
        <f t="shared" si="0"/>
        <v>1.2619963020573479E-3</v>
      </c>
      <c r="E11" s="38">
        <v>0</v>
      </c>
      <c r="F11" s="39">
        <f t="shared" si="1"/>
        <v>0</v>
      </c>
      <c r="G11" s="38">
        <v>4.9768518518518499E-4</v>
      </c>
      <c r="H11" s="43">
        <f t="shared" si="2"/>
        <v>9.2083003190783074E-4</v>
      </c>
    </row>
    <row r="12" spans="2:8" s="1" customFormat="1" x14ac:dyDescent="0.35">
      <c r="B12" s="42" t="s">
        <v>3</v>
      </c>
      <c r="C12" s="38">
        <v>3.3738425925925901E-2</v>
      </c>
      <c r="D12" s="39">
        <f t="shared" si="0"/>
        <v>8.5551609779003904E-2</v>
      </c>
      <c r="E12" s="38">
        <v>3.0196759259259302E-2</v>
      </c>
      <c r="F12" s="39">
        <f t="shared" si="1"/>
        <v>0.20666983523447424</v>
      </c>
      <c r="G12" s="38">
        <v>6.3935185185185206E-2</v>
      </c>
      <c r="H12" s="43">
        <f t="shared" si="2"/>
        <v>0.11829453712229908</v>
      </c>
    </row>
    <row r="13" spans="2:8" s="1" customFormat="1" x14ac:dyDescent="0.35">
      <c r="B13" s="42" t="s">
        <v>7</v>
      </c>
      <c r="C13" s="38">
        <v>1.12384259259259E-2</v>
      </c>
      <c r="D13" s="39">
        <f t="shared" si="0"/>
        <v>2.8497637425527498E-2</v>
      </c>
      <c r="E13" s="38">
        <v>1.24768518518519E-2</v>
      </c>
      <c r="F13" s="39">
        <f t="shared" si="1"/>
        <v>8.5392902408111829E-2</v>
      </c>
      <c r="G13" s="38">
        <v>2.37152777777778E-2</v>
      </c>
      <c r="H13" s="43">
        <f t="shared" si="2"/>
        <v>4.3878621753003437E-2</v>
      </c>
    </row>
    <row r="14" spans="2:8" s="1" customFormat="1" x14ac:dyDescent="0.35">
      <c r="B14" s="42" t="s">
        <v>2</v>
      </c>
      <c r="C14" s="38">
        <v>3.0474537037037001E-2</v>
      </c>
      <c r="D14" s="39">
        <f t="shared" si="0"/>
        <v>7.727526193760452E-2</v>
      </c>
      <c r="E14" s="38">
        <v>6.5856481481481504E-3</v>
      </c>
      <c r="F14" s="39">
        <f t="shared" si="1"/>
        <v>4.5072877059569076E-2</v>
      </c>
      <c r="G14" s="38">
        <v>3.7060185185185203E-2</v>
      </c>
      <c r="H14" s="43">
        <f t="shared" si="2"/>
        <v>6.8569715399276199E-2</v>
      </c>
    </row>
    <row r="15" spans="2:8" s="1" customFormat="1" x14ac:dyDescent="0.35">
      <c r="B15" s="42" t="s">
        <v>9</v>
      </c>
      <c r="C15" s="38">
        <v>5.8020833333333299E-2</v>
      </c>
      <c r="D15" s="39">
        <f t="shared" si="0"/>
        <v>0.14712528981891823</v>
      </c>
      <c r="E15" s="38">
        <v>1.6458333333333301E-2</v>
      </c>
      <c r="F15" s="39">
        <f t="shared" si="1"/>
        <v>0.11264258555133054</v>
      </c>
      <c r="G15" s="38">
        <v>7.4479166666666693E-2</v>
      </c>
      <c r="H15" s="43">
        <f t="shared" si="2"/>
        <v>0.13780328500760222</v>
      </c>
    </row>
    <row r="16" spans="2:8" s="1" customFormat="1" x14ac:dyDescent="0.35">
      <c r="B16" s="42" t="s">
        <v>1</v>
      </c>
      <c r="C16" s="38">
        <v>6.6319444444444403E-3</v>
      </c>
      <c r="D16" s="39">
        <f t="shared" si="0"/>
        <v>1.6816834443694421E-2</v>
      </c>
      <c r="E16" s="38">
        <v>7.7546296296296304E-3</v>
      </c>
      <c r="F16" s="39">
        <f t="shared" si="1"/>
        <v>5.3073510773130529E-2</v>
      </c>
      <c r="G16" s="38">
        <v>1.43865740740741E-2</v>
      </c>
      <c r="H16" s="43">
        <f t="shared" si="2"/>
        <v>2.6618412317707816E-2</v>
      </c>
    </row>
    <row r="17" spans="2:8" s="1" customFormat="1" x14ac:dyDescent="0.35">
      <c r="B17" s="42" t="s">
        <v>27</v>
      </c>
      <c r="C17" s="38">
        <v>1.6203703703703701E-3</v>
      </c>
      <c r="D17" s="39">
        <f t="shared" si="0"/>
        <v>4.10882516948904E-3</v>
      </c>
      <c r="E17" s="38">
        <v>1.38888888888889E-3</v>
      </c>
      <c r="F17" s="39">
        <f t="shared" si="1"/>
        <v>9.5057034220532369E-3</v>
      </c>
      <c r="G17" s="38">
        <v>3.0092592592592601E-3</v>
      </c>
      <c r="H17" s="43">
        <f t="shared" si="2"/>
        <v>5.5678094952566551E-3</v>
      </c>
    </row>
    <row r="18" spans="2:8" s="1" customFormat="1" x14ac:dyDescent="0.35">
      <c r="B18" s="42" t="s">
        <v>16</v>
      </c>
      <c r="C18" s="38">
        <v>8.2175925925925895E-4</v>
      </c>
      <c r="D18" s="39">
        <f t="shared" si="0"/>
        <v>2.0837613359551556E-3</v>
      </c>
      <c r="E18" s="38">
        <v>0</v>
      </c>
      <c r="F18" s="39">
        <f t="shared" si="1"/>
        <v>0</v>
      </c>
      <c r="G18" s="38">
        <v>8.2175925925925895E-4</v>
      </c>
      <c r="H18" s="43">
        <f t="shared" ref="H18" si="3">G18/$G$30</f>
        <v>1.5204402852431623E-3</v>
      </c>
    </row>
    <row r="19" spans="2:8" s="1" customFormat="1" x14ac:dyDescent="0.35">
      <c r="B19" s="42" t="s">
        <v>4</v>
      </c>
      <c r="C19" s="38">
        <v>1.7928240740740699E-2</v>
      </c>
      <c r="D19" s="39">
        <f t="shared" si="0"/>
        <v>4.5461215625275074E-2</v>
      </c>
      <c r="E19" s="38">
        <v>1.05324074074074E-3</v>
      </c>
      <c r="F19" s="39">
        <f t="shared" si="1"/>
        <v>7.2084917617236928E-3</v>
      </c>
      <c r="G19" s="38">
        <v>1.8981481481481498E-2</v>
      </c>
      <c r="H19" s="43">
        <f t="shared" si="2"/>
        <v>3.5120029123926609E-2</v>
      </c>
    </row>
    <row r="20" spans="2:8" s="1" customFormat="1" x14ac:dyDescent="0.35">
      <c r="B20" s="42" t="s">
        <v>14</v>
      </c>
      <c r="C20" s="38">
        <v>1.14583333333333E-2</v>
      </c>
      <c r="D20" s="39">
        <f t="shared" si="0"/>
        <v>2.9055263698529562E-2</v>
      </c>
      <c r="E20" s="38">
        <v>1.2974537037037E-2</v>
      </c>
      <c r="F20" s="39">
        <f t="shared" si="1"/>
        <v>8.8799112801013658E-2</v>
      </c>
      <c r="G20" s="38">
        <v>2.44328703703704E-2</v>
      </c>
      <c r="H20" s="43">
        <f t="shared" si="2"/>
        <v>4.5206330171103114E-2</v>
      </c>
    </row>
    <row r="21" spans="2:8" s="1" customFormat="1" x14ac:dyDescent="0.35">
      <c r="B21" s="42" t="s">
        <v>11</v>
      </c>
      <c r="C21" s="38">
        <v>4.6296296296296298E-4</v>
      </c>
      <c r="D21" s="39">
        <f t="shared" si="0"/>
        <v>1.1739500484254403E-3</v>
      </c>
      <c r="E21" s="38">
        <v>5.6712962962962999E-4</v>
      </c>
      <c r="F21" s="39">
        <f t="shared" si="1"/>
        <v>3.8814955640050709E-3</v>
      </c>
      <c r="G21" s="38">
        <v>1.03009259259259E-3</v>
      </c>
      <c r="H21" s="43">
        <f t="shared" si="2"/>
        <v>1.9059040195301574E-3</v>
      </c>
    </row>
    <row r="22" spans="2:8" s="1" customFormat="1" x14ac:dyDescent="0.35">
      <c r="B22" s="42" t="s">
        <v>15</v>
      </c>
      <c r="C22" s="38">
        <v>2.89351851851852E-4</v>
      </c>
      <c r="D22" s="39"/>
      <c r="E22" s="38">
        <v>1.0995370370370399E-3</v>
      </c>
      <c r="F22" s="39">
        <f t="shared" si="1"/>
        <v>7.5253485424588255E-3</v>
      </c>
      <c r="G22" s="38">
        <v>1.38888888888889E-3</v>
      </c>
      <c r="H22" s="43">
        <f t="shared" si="2"/>
        <v>2.5697582285799958E-3</v>
      </c>
    </row>
    <row r="23" spans="2:8" s="1" customFormat="1" x14ac:dyDescent="0.35">
      <c r="B23" s="42" t="s">
        <v>71</v>
      </c>
      <c r="C23" s="38">
        <v>2.70833333333333E-3</v>
      </c>
      <c r="D23" s="39">
        <f t="shared" si="0"/>
        <v>6.867607783288817E-3</v>
      </c>
      <c r="E23" s="38">
        <v>5.6365740740740699E-3</v>
      </c>
      <c r="F23" s="39">
        <f t="shared" si="1"/>
        <v>3.8577313054499324E-2</v>
      </c>
      <c r="G23" s="38">
        <v>8.3449074074074103E-3</v>
      </c>
      <c r="H23" s="43">
        <f t="shared" si="2"/>
        <v>1.5439964023384802E-2</v>
      </c>
    </row>
    <row r="24" spans="2:8" s="1" customFormat="1" x14ac:dyDescent="0.35">
      <c r="B24" s="42" t="s">
        <v>12</v>
      </c>
      <c r="C24" s="38">
        <v>6.8287037037037003E-4</v>
      </c>
      <c r="D24" s="39">
        <f t="shared" si="0"/>
        <v>1.7315763214275236E-3</v>
      </c>
      <c r="E24" s="38">
        <v>9.8379629629629598E-4</v>
      </c>
      <c r="F24" s="39">
        <f t="shared" si="1"/>
        <v>6.733206590621035E-3</v>
      </c>
      <c r="G24" s="38">
        <v>1.66666666666667E-3</v>
      </c>
      <c r="H24" s="43">
        <f t="shared" ref="H24" si="4">G24/$G$30</f>
        <v>3.0837098742959989E-3</v>
      </c>
    </row>
    <row r="25" spans="2:8" s="1" customFormat="1" x14ac:dyDescent="0.35">
      <c r="B25" s="42" t="s">
        <v>5</v>
      </c>
      <c r="C25" s="38">
        <v>1.8402777777777801E-3</v>
      </c>
      <c r="D25" s="39">
        <f t="shared" si="0"/>
        <v>4.6664514424911308E-3</v>
      </c>
      <c r="E25" s="38">
        <v>0</v>
      </c>
      <c r="F25" s="39">
        <f t="shared" si="1"/>
        <v>0</v>
      </c>
      <c r="G25" s="38">
        <v>1.8402777777777801E-3</v>
      </c>
      <c r="H25" s="43">
        <f t="shared" si="2"/>
        <v>3.4049296528684959E-3</v>
      </c>
    </row>
    <row r="26" spans="2:8" s="1" customFormat="1" x14ac:dyDescent="0.35">
      <c r="B26" s="42" t="s">
        <v>6</v>
      </c>
      <c r="C26" s="38">
        <v>9.0486111111111101E-2</v>
      </c>
      <c r="D26" s="39">
        <f t="shared" si="0"/>
        <v>0.22944853696475229</v>
      </c>
      <c r="E26" s="38">
        <v>7.0370370370370404E-3</v>
      </c>
      <c r="F26" s="39">
        <f t="shared" si="1"/>
        <v>4.8162230671736382E-2</v>
      </c>
      <c r="G26" s="38">
        <v>9.7523148148148206E-2</v>
      </c>
      <c r="H26" s="43">
        <f t="shared" si="2"/>
        <v>0.18043985695012532</v>
      </c>
    </row>
    <row r="27" spans="2:8" s="1" customFormat="1" x14ac:dyDescent="0.35">
      <c r="B27" s="42" t="s">
        <v>78</v>
      </c>
      <c r="C27" s="38">
        <v>3.5497685185185202E-2</v>
      </c>
      <c r="D27" s="39">
        <f t="shared" si="0"/>
        <v>9.0012619963020679E-2</v>
      </c>
      <c r="E27" s="38">
        <v>4.7453703703703698E-4</v>
      </c>
      <c r="F27" s="39">
        <f t="shared" si="1"/>
        <v>3.2477820025348528E-3</v>
      </c>
      <c r="G27" s="38">
        <v>3.5972222222222197E-2</v>
      </c>
      <c r="H27" s="43">
        <f t="shared" si="2"/>
        <v>6.6556738120221795E-2</v>
      </c>
    </row>
    <row r="28" spans="2:8" s="1" customFormat="1" x14ac:dyDescent="0.35">
      <c r="B28" s="42" t="s">
        <v>17</v>
      </c>
      <c r="C28" s="38">
        <v>0</v>
      </c>
      <c r="D28" s="39">
        <f t="shared" si="0"/>
        <v>0</v>
      </c>
      <c r="E28" s="38">
        <v>0</v>
      </c>
      <c r="F28" s="39"/>
      <c r="G28" s="38">
        <v>0</v>
      </c>
      <c r="H28" s="43">
        <f t="shared" ref="H28" si="5">G28/$G$30</f>
        <v>0</v>
      </c>
    </row>
    <row r="29" spans="2:8" s="1" customFormat="1" ht="15" thickBot="1" x14ac:dyDescent="0.4">
      <c r="B29" s="44"/>
      <c r="C29" s="14"/>
      <c r="D29" s="14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6">SUM(C7:C28)</f>
        <v>0.39436342592592566</v>
      </c>
      <c r="D30" s="51">
        <f t="shared" si="6"/>
        <v>0.99926628121973426</v>
      </c>
      <c r="E30" s="50">
        <f t="shared" si="6"/>
        <v>0.14611111111111116</v>
      </c>
      <c r="F30" s="51">
        <f t="shared" si="6"/>
        <v>1</v>
      </c>
      <c r="G30" s="50">
        <f t="shared" si="6"/>
        <v>0.54047453703703718</v>
      </c>
      <c r="H30" s="49">
        <f t="shared" si="6"/>
        <v>1.0000000000000002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H67"/>
  <sheetViews>
    <sheetView showGridLines="0" showZeros="0" topLeftCell="A1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112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4.5949074074074104E-3</v>
      </c>
      <c r="D7" s="39">
        <f t="shared" ref="D7:D27" si="0">C7/C$30</f>
        <v>1.1576369044147683E-2</v>
      </c>
      <c r="E7" s="38">
        <v>0</v>
      </c>
      <c r="F7" s="39"/>
      <c r="G7" s="38">
        <v>4.5949074074074104E-3</v>
      </c>
      <c r="H7" s="43">
        <f>G7/$G$30</f>
        <v>1.1576369044147683E-2</v>
      </c>
    </row>
    <row r="8" spans="2:8" s="1" customFormat="1" x14ac:dyDescent="0.35">
      <c r="B8" s="42" t="s">
        <v>13</v>
      </c>
      <c r="C8" s="38">
        <v>5.8912037037036997E-3</v>
      </c>
      <c r="D8" s="39">
        <f t="shared" si="0"/>
        <v>1.4842246457106203E-2</v>
      </c>
      <c r="E8" s="38">
        <v>0</v>
      </c>
      <c r="F8" s="39"/>
      <c r="G8" s="38">
        <v>5.8912037037036997E-3</v>
      </c>
      <c r="H8" s="43">
        <f t="shared" ref="H8:H27" si="1">G8/$G$30</f>
        <v>1.4842246457106203E-2</v>
      </c>
    </row>
    <row r="9" spans="2:8" s="1" customFormat="1" x14ac:dyDescent="0.35">
      <c r="B9" s="42" t="s">
        <v>0</v>
      </c>
      <c r="C9" s="38">
        <v>4.2777777777777803E-2</v>
      </c>
      <c r="D9" s="39">
        <f t="shared" si="0"/>
        <v>0.10777395462763183</v>
      </c>
      <c r="E9" s="38">
        <v>0</v>
      </c>
      <c r="F9" s="39"/>
      <c r="G9" s="38">
        <v>4.2777777777777803E-2</v>
      </c>
      <c r="H9" s="43">
        <f t="shared" si="1"/>
        <v>0.10777395462763183</v>
      </c>
    </row>
    <row r="10" spans="2:8" s="1" customFormat="1" x14ac:dyDescent="0.35">
      <c r="B10" s="42" t="s">
        <v>8</v>
      </c>
      <c r="C10" s="38">
        <v>8.0092592592592594E-3</v>
      </c>
      <c r="D10" s="39">
        <f t="shared" si="0"/>
        <v>2.0178456872922398E-2</v>
      </c>
      <c r="E10" s="38">
        <v>0</v>
      </c>
      <c r="F10" s="39"/>
      <c r="G10" s="38">
        <v>8.0092592592592594E-3</v>
      </c>
      <c r="H10" s="43">
        <f t="shared" si="1"/>
        <v>2.0178456872922398E-2</v>
      </c>
    </row>
    <row r="11" spans="2:8" s="1" customFormat="1" x14ac:dyDescent="0.35">
      <c r="B11" s="42" t="s">
        <v>26</v>
      </c>
      <c r="C11" s="38">
        <v>1.0185185185185199E-3</v>
      </c>
      <c r="D11" s="39">
        <f t="shared" si="0"/>
        <v>2.5660465387531408E-3</v>
      </c>
      <c r="E11" s="38">
        <v>0</v>
      </c>
      <c r="F11" s="39"/>
      <c r="G11" s="38">
        <v>1.0185185185185199E-3</v>
      </c>
      <c r="H11" s="43">
        <f t="shared" si="1"/>
        <v>2.5660465387531408E-3</v>
      </c>
    </row>
    <row r="12" spans="2:8" s="1" customFormat="1" x14ac:dyDescent="0.35">
      <c r="B12" s="42" t="s">
        <v>3</v>
      </c>
      <c r="C12" s="38">
        <v>1.7442129629629599E-2</v>
      </c>
      <c r="D12" s="39">
        <f t="shared" si="0"/>
        <v>4.3943546976147399E-2</v>
      </c>
      <c r="E12" s="38">
        <v>0</v>
      </c>
      <c r="F12" s="39"/>
      <c r="G12" s="38">
        <v>1.7442129629629599E-2</v>
      </c>
      <c r="H12" s="43">
        <f t="shared" si="1"/>
        <v>4.3943546976147399E-2</v>
      </c>
    </row>
    <row r="13" spans="2:8" s="1" customFormat="1" x14ac:dyDescent="0.35">
      <c r="B13" s="42" t="s">
        <v>7</v>
      </c>
      <c r="C13" s="38">
        <v>7.8819444444444397E-3</v>
      </c>
      <c r="D13" s="39">
        <f t="shared" si="0"/>
        <v>1.9857701055578242E-2</v>
      </c>
      <c r="E13" s="38">
        <v>0</v>
      </c>
      <c r="F13" s="39"/>
      <c r="G13" s="38">
        <v>7.8819444444444397E-3</v>
      </c>
      <c r="H13" s="43">
        <f t="shared" si="1"/>
        <v>1.9857701055578242E-2</v>
      </c>
    </row>
    <row r="14" spans="2:8" s="1" customFormat="1" x14ac:dyDescent="0.35">
      <c r="B14" s="42" t="s">
        <v>2</v>
      </c>
      <c r="C14" s="38">
        <v>1.7326388888888902E-2</v>
      </c>
      <c r="D14" s="39">
        <f t="shared" si="0"/>
        <v>4.3651950778561925E-2</v>
      </c>
      <c r="E14" s="38">
        <v>0</v>
      </c>
      <c r="F14" s="39"/>
      <c r="G14" s="38">
        <v>1.7326388888888902E-2</v>
      </c>
      <c r="H14" s="43">
        <f t="shared" si="1"/>
        <v>4.3651950778561925E-2</v>
      </c>
    </row>
    <row r="15" spans="2:8" s="1" customFormat="1" x14ac:dyDescent="0.35">
      <c r="B15" s="42" t="s">
        <v>9</v>
      </c>
      <c r="C15" s="38">
        <v>3.0856481481481499E-2</v>
      </c>
      <c r="D15" s="39">
        <f t="shared" si="0"/>
        <v>7.7739546276316671E-2</v>
      </c>
      <c r="E15" s="38">
        <v>0</v>
      </c>
      <c r="F15" s="39"/>
      <c r="G15" s="38">
        <v>3.0856481481481499E-2</v>
      </c>
      <c r="H15" s="43">
        <f t="shared" si="1"/>
        <v>7.7739546276316671E-2</v>
      </c>
    </row>
    <row r="16" spans="2:8" s="1" customFormat="1" x14ac:dyDescent="0.35">
      <c r="B16" s="42" t="s">
        <v>1</v>
      </c>
      <c r="C16" s="38">
        <v>6.6666666666666697E-3</v>
      </c>
      <c r="D16" s="39">
        <f t="shared" si="0"/>
        <v>1.6795940980929631E-2</v>
      </c>
      <c r="E16" s="38">
        <v>0</v>
      </c>
      <c r="F16" s="39"/>
      <c r="G16" s="38">
        <v>6.6666666666666697E-3</v>
      </c>
      <c r="H16" s="43">
        <f t="shared" si="1"/>
        <v>1.6795940980929631E-2</v>
      </c>
    </row>
    <row r="17" spans="2:8" s="1" customFormat="1" x14ac:dyDescent="0.35">
      <c r="B17" s="42" t="s">
        <v>27</v>
      </c>
      <c r="C17" s="38">
        <v>3.9467592592592601E-3</v>
      </c>
      <c r="D17" s="39">
        <f t="shared" si="0"/>
        <v>9.9434303376684085E-3</v>
      </c>
      <c r="E17" s="38">
        <v>0</v>
      </c>
      <c r="F17" s="39"/>
      <c r="G17" s="38">
        <v>3.9467592592592601E-3</v>
      </c>
      <c r="H17" s="43">
        <f t="shared" si="1"/>
        <v>9.9434303376684085E-3</v>
      </c>
    </row>
    <row r="18" spans="2:8" s="1" customFormat="1" x14ac:dyDescent="0.35">
      <c r="B18" s="42" t="s">
        <v>16</v>
      </c>
      <c r="C18" s="38">
        <v>1.9675925925925898E-3</v>
      </c>
      <c r="D18" s="39">
        <f t="shared" si="0"/>
        <v>4.9571353589549167E-3</v>
      </c>
      <c r="E18" s="38">
        <v>0</v>
      </c>
      <c r="F18" s="39"/>
      <c r="G18" s="38">
        <v>1.9675925925925898E-3</v>
      </c>
      <c r="H18" s="43">
        <f t="shared" si="1"/>
        <v>4.9571353589549167E-3</v>
      </c>
    </row>
    <row r="19" spans="2:8" s="1" customFormat="1" x14ac:dyDescent="0.35">
      <c r="B19" s="42" t="s">
        <v>4</v>
      </c>
      <c r="C19" s="38">
        <v>1.13773148148148E-2</v>
      </c>
      <c r="D19" s="39">
        <f t="shared" si="0"/>
        <v>2.8663906222662846E-2</v>
      </c>
      <c r="E19" s="38">
        <v>0</v>
      </c>
      <c r="F19" s="39"/>
      <c r="G19" s="38">
        <v>1.13773148148148E-2</v>
      </c>
      <c r="H19" s="43">
        <f t="shared" si="1"/>
        <v>2.8663906222662846E-2</v>
      </c>
    </row>
    <row r="20" spans="2:8" s="1" customFormat="1" x14ac:dyDescent="0.35">
      <c r="B20" s="42" t="s">
        <v>14</v>
      </c>
      <c r="C20" s="38">
        <v>7.4074074074074103E-3</v>
      </c>
      <c r="D20" s="39">
        <f t="shared" si="0"/>
        <v>1.8662156645477369E-2</v>
      </c>
      <c r="E20" s="38">
        <v>0</v>
      </c>
      <c r="F20" s="39"/>
      <c r="G20" s="38">
        <v>7.4074074074074103E-3</v>
      </c>
      <c r="H20" s="43">
        <f t="shared" si="1"/>
        <v>1.8662156645477369E-2</v>
      </c>
    </row>
    <row r="21" spans="2:8" s="1" customFormat="1" x14ac:dyDescent="0.35">
      <c r="B21" s="42" t="s">
        <v>11</v>
      </c>
      <c r="C21" s="38">
        <v>2.2916666666666701E-3</v>
      </c>
      <c r="D21" s="39">
        <f t="shared" si="0"/>
        <v>5.7736047121945671E-3</v>
      </c>
      <c r="E21" s="38">
        <v>0</v>
      </c>
      <c r="F21" s="39"/>
      <c r="G21" s="38">
        <v>2.2916666666666701E-3</v>
      </c>
      <c r="H21" s="43">
        <f t="shared" ref="H21:H24" si="2">G21/$G$30</f>
        <v>5.7736047121945671E-3</v>
      </c>
    </row>
    <row r="22" spans="2:8" s="1" customFormat="1" x14ac:dyDescent="0.35">
      <c r="B22" s="42" t="s">
        <v>15</v>
      </c>
      <c r="C22" s="38">
        <v>5.0694444444444398E-3</v>
      </c>
      <c r="D22" s="39">
        <f t="shared" si="0"/>
        <v>1.2771913454248556E-2</v>
      </c>
      <c r="E22" s="38">
        <v>0</v>
      </c>
      <c r="F22" s="39"/>
      <c r="G22" s="38">
        <v>5.0694444444444398E-3</v>
      </c>
      <c r="H22" s="43">
        <f t="shared" si="2"/>
        <v>1.2771913454248556E-2</v>
      </c>
    </row>
    <row r="23" spans="2:8" s="1" customFormat="1" x14ac:dyDescent="0.35">
      <c r="B23" s="42" t="s">
        <v>71</v>
      </c>
      <c r="C23" s="38">
        <v>1.86574074074074E-2</v>
      </c>
      <c r="D23" s="39">
        <f t="shared" si="0"/>
        <v>4.7005307050796086E-2</v>
      </c>
      <c r="E23" s="38">
        <v>0</v>
      </c>
      <c r="F23" s="39"/>
      <c r="G23" s="38">
        <v>1.86574074074074E-2</v>
      </c>
      <c r="H23" s="43">
        <f t="shared" si="2"/>
        <v>4.7005307050796086E-2</v>
      </c>
    </row>
    <row r="24" spans="2:8" s="1" customFormat="1" x14ac:dyDescent="0.35">
      <c r="B24" s="42" t="s">
        <v>12</v>
      </c>
      <c r="C24" s="38">
        <v>4.1550925925925896E-3</v>
      </c>
      <c r="D24" s="39">
        <f t="shared" si="0"/>
        <v>1.0468303493322449E-2</v>
      </c>
      <c r="E24" s="38">
        <v>0</v>
      </c>
      <c r="F24" s="39"/>
      <c r="G24" s="38">
        <v>4.1550925925925896E-3</v>
      </c>
      <c r="H24" s="43">
        <f t="shared" si="2"/>
        <v>1.0468303493322449E-2</v>
      </c>
    </row>
    <row r="25" spans="2:8" s="1" customFormat="1" x14ac:dyDescent="0.35">
      <c r="B25" s="42" t="s">
        <v>5</v>
      </c>
      <c r="C25" s="38">
        <v>2.1527777777777798E-2</v>
      </c>
      <c r="D25" s="39">
        <f t="shared" si="0"/>
        <v>5.4236892750918635E-2</v>
      </c>
      <c r="E25" s="38">
        <v>0</v>
      </c>
      <c r="F25" s="39"/>
      <c r="G25" s="38">
        <v>2.1527777777777798E-2</v>
      </c>
      <c r="H25" s="43">
        <f t="shared" si="1"/>
        <v>5.4236892750918635E-2</v>
      </c>
    </row>
    <row r="26" spans="2:8" s="1" customFormat="1" x14ac:dyDescent="0.35">
      <c r="B26" s="42" t="s">
        <v>6</v>
      </c>
      <c r="C26" s="38">
        <v>0.12269675925925901</v>
      </c>
      <c r="D26" s="39">
        <f t="shared" si="0"/>
        <v>0.30912112906047673</v>
      </c>
      <c r="E26" s="36">
        <v>0</v>
      </c>
      <c r="F26" s="39"/>
      <c r="G26" s="38">
        <v>0.12269675925925901</v>
      </c>
      <c r="H26" s="43">
        <f t="shared" si="1"/>
        <v>0.30912112906047673</v>
      </c>
    </row>
    <row r="27" spans="2:8" s="1" customFormat="1" x14ac:dyDescent="0.35">
      <c r="B27" s="42" t="s">
        <v>78</v>
      </c>
      <c r="C27" s="38">
        <v>4.2789351851851801E-2</v>
      </c>
      <c r="D27" s="39">
        <f t="shared" si="0"/>
        <v>0.10780311424739018</v>
      </c>
      <c r="E27" s="38">
        <v>0</v>
      </c>
      <c r="F27" s="39"/>
      <c r="G27" s="38">
        <v>4.2789351851851801E-2</v>
      </c>
      <c r="H27" s="43">
        <f t="shared" si="1"/>
        <v>0.10780311424739018</v>
      </c>
    </row>
    <row r="28" spans="2:8" s="1" customFormat="1" x14ac:dyDescent="0.35">
      <c r="B28" s="42" t="s">
        <v>17</v>
      </c>
      <c r="C28" s="38">
        <v>1.25694444444444E-2</v>
      </c>
      <c r="D28" s="39">
        <f t="shared" ref="D28" si="3">C28/C$30</f>
        <v>3.1667347057794289E-2</v>
      </c>
      <c r="E28" s="38">
        <v>0</v>
      </c>
      <c r="F28" s="39"/>
      <c r="G28" s="38">
        <v>1.25694444444444E-2</v>
      </c>
      <c r="H28" s="43">
        <f t="shared" ref="H28" si="4">G28/$G$30</f>
        <v>3.1667347057794289E-2</v>
      </c>
    </row>
    <row r="29" spans="2:8" s="1" customFormat="1" ht="15" thickBot="1" x14ac:dyDescent="0.4">
      <c r="B29" s="44"/>
      <c r="C29" s="14"/>
      <c r="D29" s="37"/>
      <c r="E29" s="14"/>
      <c r="F29" s="37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5">SUM(C7:C28)</f>
        <v>0.39692129629629591</v>
      </c>
      <c r="D30" s="51">
        <f t="shared" si="5"/>
        <v>1.0000000000000002</v>
      </c>
      <c r="E30" s="50"/>
      <c r="F30" s="51"/>
      <c r="G30" s="50">
        <f t="shared" si="5"/>
        <v>0.39692129629629591</v>
      </c>
      <c r="H30" s="49">
        <f t="shared" si="5"/>
        <v>1.0000000000000002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J32"/>
  <sheetViews>
    <sheetView showGridLines="0" showZeros="0" topLeftCell="A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10" width="10.81640625" customWidth="1"/>
  </cols>
  <sheetData>
    <row r="2" spans="2:10" ht="15" thickBot="1" x14ac:dyDescent="0.4"/>
    <row r="3" spans="2:10" x14ac:dyDescent="0.35">
      <c r="B3" s="155" t="s">
        <v>34</v>
      </c>
      <c r="C3" s="156"/>
      <c r="D3" s="156"/>
      <c r="E3" s="156"/>
      <c r="F3" s="156"/>
      <c r="G3" s="156"/>
      <c r="H3" s="156"/>
      <c r="I3" s="156"/>
      <c r="J3" s="157"/>
    </row>
    <row r="4" spans="2:10" ht="15" thickBot="1" x14ac:dyDescent="0.4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35">
      <c r="B7" s="16" t="s">
        <v>10</v>
      </c>
      <c r="C7" s="17">
        <v>3.3564814814814812E-4</v>
      </c>
      <c r="D7" s="18">
        <f t="shared" ref="D7:F28" si="0">C7/C$30</f>
        <v>1.5932315130205473E-3</v>
      </c>
      <c r="E7" s="17">
        <v>3.3564814814814812E-4</v>
      </c>
      <c r="F7" s="18">
        <f t="shared" si="0"/>
        <v>3.87389794282661E-3</v>
      </c>
      <c r="G7" s="17">
        <v>0</v>
      </c>
      <c r="H7" s="18">
        <f t="shared" ref="H7" si="1">G7/G$30</f>
        <v>0</v>
      </c>
      <c r="I7" s="17">
        <f t="shared" ref="I7" si="2">C7+E7+G7</f>
        <v>6.7129629629629625E-4</v>
      </c>
      <c r="J7" s="32">
        <f t="shared" ref="J7" si="3">I7/$I$30</f>
        <v>1.5628789307752418E-3</v>
      </c>
    </row>
    <row r="8" spans="2:10" x14ac:dyDescent="0.35">
      <c r="B8" s="16" t="s">
        <v>13</v>
      </c>
      <c r="C8" s="17">
        <v>9.953703703703702E-4</v>
      </c>
      <c r="D8" s="18">
        <f t="shared" si="0"/>
        <v>4.7247555213712775E-3</v>
      </c>
      <c r="E8" s="17">
        <v>1.851851851851852E-4</v>
      </c>
      <c r="F8" s="18">
        <f t="shared" si="0"/>
        <v>2.1373230029388198E-3</v>
      </c>
      <c r="G8" s="17">
        <v>4.0509259259259258E-4</v>
      </c>
      <c r="H8" s="18">
        <f t="shared" ref="H8" si="4">G8/G$30</f>
        <v>3.0639936969272513E-3</v>
      </c>
      <c r="I8" s="17">
        <f t="shared" ref="I8:I28" si="5">C8+E8+G8</f>
        <v>1.5856481481481479E-3</v>
      </c>
      <c r="J8" s="32">
        <f t="shared" ref="J8:J28" si="6">I8/$I$30</f>
        <v>3.6916278192449673E-3</v>
      </c>
    </row>
    <row r="9" spans="2:10" x14ac:dyDescent="0.35">
      <c r="B9" s="16" t="s">
        <v>0</v>
      </c>
      <c r="C9" s="17">
        <v>2.903935185185183E-2</v>
      </c>
      <c r="D9" s="18">
        <f t="shared" si="0"/>
        <v>0.13784199538512243</v>
      </c>
      <c r="E9" s="17">
        <v>9.3981481481481485E-3</v>
      </c>
      <c r="F9" s="18">
        <f t="shared" si="0"/>
        <v>0.10846914239914508</v>
      </c>
      <c r="G9" s="17">
        <v>1.7256944444444439E-2</v>
      </c>
      <c r="H9" s="18">
        <f t="shared" ref="H9:H16" si="7">G9/G$30</f>
        <v>0.13052613148910086</v>
      </c>
      <c r="I9" s="17">
        <f t="shared" si="5"/>
        <v>5.5694444444444421E-2</v>
      </c>
      <c r="J9" s="32">
        <f t="shared" si="6"/>
        <v>0.12966505887742175</v>
      </c>
    </row>
    <row r="10" spans="2:10" x14ac:dyDescent="0.35">
      <c r="B10" s="16" t="s">
        <v>8</v>
      </c>
      <c r="C10" s="17">
        <v>4.8726851851851848E-3</v>
      </c>
      <c r="D10" s="18">
        <f t="shared" si="0"/>
        <v>2.3129326447643116E-2</v>
      </c>
      <c r="E10" s="17">
        <v>2.0370370370370373E-3</v>
      </c>
      <c r="F10" s="18">
        <f t="shared" si="0"/>
        <v>2.3510553032327016E-2</v>
      </c>
      <c r="G10" s="17">
        <v>4.2708333333333331E-3</v>
      </c>
      <c r="H10" s="18">
        <f t="shared" si="7"/>
        <v>3.2303247833318734E-2</v>
      </c>
      <c r="I10" s="17">
        <f t="shared" si="5"/>
        <v>1.1180555555555555E-2</v>
      </c>
      <c r="J10" s="32">
        <f t="shared" si="6"/>
        <v>2.6030018053946266E-2</v>
      </c>
    </row>
    <row r="11" spans="2:10" x14ac:dyDescent="0.35">
      <c r="B11" s="16" t="s">
        <v>26</v>
      </c>
      <c r="C11" s="17">
        <v>1.0185185185185186E-3</v>
      </c>
      <c r="D11" s="18">
        <f t="shared" si="0"/>
        <v>4.8346335567520061E-3</v>
      </c>
      <c r="E11" s="17">
        <v>9.6064814814814819E-4</v>
      </c>
      <c r="F11" s="18">
        <f t="shared" si="0"/>
        <v>1.1087363077745126E-2</v>
      </c>
      <c r="G11" s="17">
        <v>0</v>
      </c>
      <c r="H11" s="18">
        <f t="shared" si="7"/>
        <v>0</v>
      </c>
      <c r="I11" s="17">
        <f t="shared" si="5"/>
        <v>1.9791666666666668E-3</v>
      </c>
      <c r="J11" s="32">
        <f t="shared" si="6"/>
        <v>4.6077982269408001E-3</v>
      </c>
    </row>
    <row r="12" spans="2:10" x14ac:dyDescent="0.35">
      <c r="B12" s="16" t="s">
        <v>3</v>
      </c>
      <c r="C12" s="17">
        <v>3.335648148148148E-2</v>
      </c>
      <c r="D12" s="18">
        <f t="shared" si="0"/>
        <v>0.15833424898362819</v>
      </c>
      <c r="E12" s="17">
        <v>1.1898148148148139E-2</v>
      </c>
      <c r="F12" s="18">
        <f t="shared" si="0"/>
        <v>0.13732300293881902</v>
      </c>
      <c r="G12" s="17">
        <v>1.8692129629629618E-2</v>
      </c>
      <c r="H12" s="18">
        <f t="shared" si="7"/>
        <v>0.14138142344392879</v>
      </c>
      <c r="I12" s="17">
        <f t="shared" si="5"/>
        <v>6.3946759259259231E-2</v>
      </c>
      <c r="J12" s="32">
        <f t="shared" si="6"/>
        <v>0.14887769125057254</v>
      </c>
    </row>
    <row r="13" spans="2:10" x14ac:dyDescent="0.35">
      <c r="B13" s="16" t="s">
        <v>7</v>
      </c>
      <c r="C13" s="17">
        <v>4.1898148148148146E-3</v>
      </c>
      <c r="D13" s="18">
        <f t="shared" si="0"/>
        <v>1.9887924403911659E-2</v>
      </c>
      <c r="E13" s="17">
        <v>2.5000000000000001E-3</v>
      </c>
      <c r="F13" s="18">
        <f t="shared" si="0"/>
        <v>2.8853860539674061E-2</v>
      </c>
      <c r="G13" s="17">
        <v>1.7013888888888892E-3</v>
      </c>
      <c r="H13" s="18">
        <f t="shared" si="7"/>
        <v>1.2868773527094458E-2</v>
      </c>
      <c r="I13" s="17">
        <f t="shared" si="5"/>
        <v>8.3912037037037045E-3</v>
      </c>
      <c r="J13" s="32">
        <f t="shared" si="6"/>
        <v>1.9535986634690524E-2</v>
      </c>
    </row>
    <row r="14" spans="2:10" x14ac:dyDescent="0.35">
      <c r="B14" s="16" t="s">
        <v>2</v>
      </c>
      <c r="C14" s="17">
        <v>5.532407407407406E-3</v>
      </c>
      <c r="D14" s="18">
        <f t="shared" si="0"/>
        <v>2.6260850455993842E-2</v>
      </c>
      <c r="E14" s="17">
        <v>3.7615740740740739E-3</v>
      </c>
      <c r="F14" s="18">
        <f t="shared" si="0"/>
        <v>4.3414373497194764E-2</v>
      </c>
      <c r="G14" s="17">
        <v>3.5069444444444449E-3</v>
      </c>
      <c r="H14" s="18">
        <f t="shared" si="7"/>
        <v>2.6525431147684495E-2</v>
      </c>
      <c r="I14" s="17">
        <f t="shared" si="5"/>
        <v>1.2800925925925924E-2</v>
      </c>
      <c r="J14" s="32">
        <f t="shared" si="6"/>
        <v>2.9802484438576159E-2</v>
      </c>
    </row>
    <row r="15" spans="2:10" x14ac:dyDescent="0.35">
      <c r="B15" s="16" t="s">
        <v>9</v>
      </c>
      <c r="C15" s="17">
        <v>2.3680555555555552E-2</v>
      </c>
      <c r="D15" s="18">
        <f t="shared" si="0"/>
        <v>0.11240523019448412</v>
      </c>
      <c r="E15" s="17">
        <v>1.6168981481481475E-2</v>
      </c>
      <c r="F15" s="18">
        <f t="shared" si="0"/>
        <v>0.18661501469409558</v>
      </c>
      <c r="G15" s="17">
        <v>9.5833333333333343E-3</v>
      </c>
      <c r="H15" s="18">
        <f t="shared" si="7"/>
        <v>7.2485336601593273E-2</v>
      </c>
      <c r="I15" s="17">
        <f t="shared" si="5"/>
        <v>4.9432870370370363E-2</v>
      </c>
      <c r="J15" s="32">
        <f t="shared" si="6"/>
        <v>0.1150871709196734</v>
      </c>
    </row>
    <row r="16" spans="2:10" x14ac:dyDescent="0.35">
      <c r="B16" s="16" t="s">
        <v>1</v>
      </c>
      <c r="C16" s="17">
        <v>3.0208333333333328E-3</v>
      </c>
      <c r="D16" s="18">
        <f t="shared" si="0"/>
        <v>1.4339083617184924E-2</v>
      </c>
      <c r="E16" s="17">
        <v>1.5509259259259259E-3</v>
      </c>
      <c r="F16" s="18">
        <f t="shared" si="0"/>
        <v>1.7900080149612613E-2</v>
      </c>
      <c r="G16" s="17">
        <v>2.627314814814815E-3</v>
      </c>
      <c r="H16" s="18">
        <f t="shared" si="7"/>
        <v>1.9872187691499604E-2</v>
      </c>
      <c r="I16" s="17">
        <f t="shared" si="5"/>
        <v>7.1990740740740739E-3</v>
      </c>
      <c r="J16" s="32">
        <f t="shared" si="6"/>
        <v>1.6760529223141387E-2</v>
      </c>
    </row>
    <row r="17" spans="2:10" x14ac:dyDescent="0.35">
      <c r="B17" s="16" t="s">
        <v>27</v>
      </c>
      <c r="C17" s="17">
        <v>8.7037037037037031E-3</v>
      </c>
      <c r="D17" s="18">
        <f t="shared" si="0"/>
        <v>4.1314141303153501E-2</v>
      </c>
      <c r="E17" s="17">
        <v>3.2870370370370371E-3</v>
      </c>
      <c r="F17" s="18">
        <f t="shared" si="0"/>
        <v>3.7937483302164045E-2</v>
      </c>
      <c r="G17" s="17">
        <v>1.7245370370370372E-3</v>
      </c>
      <c r="H17" s="18">
        <f t="shared" ref="H17" si="8">G17/G$30</f>
        <v>1.3043858881204587E-2</v>
      </c>
      <c r="I17" s="17">
        <f t="shared" si="5"/>
        <v>1.3715277777777776E-2</v>
      </c>
      <c r="J17" s="32">
        <f t="shared" si="6"/>
        <v>3.1931233327045887E-2</v>
      </c>
    </row>
    <row r="18" spans="2:10" x14ac:dyDescent="0.35">
      <c r="B18" s="16" t="s">
        <v>16</v>
      </c>
      <c r="C18" s="17">
        <v>8.5648148148148139E-4</v>
      </c>
      <c r="D18" s="18">
        <f t="shared" si="0"/>
        <v>4.0654873090869136E-3</v>
      </c>
      <c r="E18" s="17">
        <v>2.1064814814814817E-3</v>
      </c>
      <c r="F18" s="18">
        <f t="shared" si="0"/>
        <v>2.4312049158429074E-2</v>
      </c>
      <c r="G18" s="17"/>
      <c r="H18" s="18"/>
      <c r="I18" s="17">
        <f t="shared" si="5"/>
        <v>2.9629629629629632E-3</v>
      </c>
      <c r="J18" s="32">
        <f t="shared" si="6"/>
        <v>6.8982242461803787E-3</v>
      </c>
    </row>
    <row r="19" spans="2:10" x14ac:dyDescent="0.35">
      <c r="B19" s="16" t="s">
        <v>4</v>
      </c>
      <c r="C19" s="17">
        <v>4.4212962962962964E-3</v>
      </c>
      <c r="D19" s="18">
        <f t="shared" si="0"/>
        <v>2.0986704757718935E-2</v>
      </c>
      <c r="E19" s="17">
        <v>1.8865740740740746E-3</v>
      </c>
      <c r="F19" s="18">
        <f t="shared" si="0"/>
        <v>2.1773978092439229E-2</v>
      </c>
      <c r="G19" s="17">
        <v>2.4884259259259256E-3</v>
      </c>
      <c r="H19" s="18">
        <f t="shared" ref="H19" si="9">G19/G$30</f>
        <v>1.8821675566838829E-2</v>
      </c>
      <c r="I19" s="17">
        <f t="shared" si="5"/>
        <v>8.7962962962962968E-3</v>
      </c>
      <c r="J19" s="32">
        <f t="shared" si="6"/>
        <v>2.0479103230847999E-2</v>
      </c>
    </row>
    <row r="20" spans="2:10" x14ac:dyDescent="0.35">
      <c r="B20" s="16" t="s">
        <v>14</v>
      </c>
      <c r="C20" s="17">
        <v>1.105324074074074E-2</v>
      </c>
      <c r="D20" s="18">
        <f t="shared" si="0"/>
        <v>5.2466761894297331E-2</v>
      </c>
      <c r="E20" s="17">
        <v>3.472222222222222E-3</v>
      </c>
      <c r="F20" s="18">
        <f t="shared" si="0"/>
        <v>4.0074806305102864E-2</v>
      </c>
      <c r="G20" s="17">
        <v>6.4120370370370381E-3</v>
      </c>
      <c r="H20" s="18">
        <f t="shared" ref="H20" si="10">G20/G$30</f>
        <v>4.8498643088505648E-2</v>
      </c>
      <c r="I20" s="17">
        <f t="shared" si="5"/>
        <v>2.0937500000000001E-2</v>
      </c>
      <c r="J20" s="32">
        <f t="shared" si="6"/>
        <v>4.8745654927110561E-2</v>
      </c>
    </row>
    <row r="21" spans="2:10" x14ac:dyDescent="0.35">
      <c r="B21" s="16" t="s">
        <v>11</v>
      </c>
      <c r="C21" s="17">
        <v>5.1157407407407419E-3</v>
      </c>
      <c r="D21" s="18">
        <f t="shared" si="0"/>
        <v>2.4283045819140762E-2</v>
      </c>
      <c r="E21" s="17">
        <v>6.5972222222222224E-4</v>
      </c>
      <c r="F21" s="18">
        <f t="shared" si="0"/>
        <v>7.6142131979695443E-3</v>
      </c>
      <c r="G21" s="17">
        <v>7.0717592592592585E-3</v>
      </c>
      <c r="H21" s="18">
        <f t="shared" ref="H21" si="11">G21/G$30</f>
        <v>5.3488575680644301E-2</v>
      </c>
      <c r="I21" s="17">
        <f t="shared" si="5"/>
        <v>1.2847222222222222E-2</v>
      </c>
      <c r="J21" s="32">
        <f t="shared" si="6"/>
        <v>2.991026919242273E-2</v>
      </c>
    </row>
    <row r="22" spans="2:10" x14ac:dyDescent="0.35">
      <c r="B22" s="16" t="s">
        <v>15</v>
      </c>
      <c r="C22" s="17">
        <v>1.1412037037037033E-2</v>
      </c>
      <c r="D22" s="18">
        <f t="shared" si="0"/>
        <v>5.4169871442698594E-2</v>
      </c>
      <c r="E22" s="17">
        <v>5.8217592592592583E-3</v>
      </c>
      <c r="F22" s="18">
        <f t="shared" si="0"/>
        <v>6.7192091904889117E-2</v>
      </c>
      <c r="G22" s="17">
        <v>2.8240740740740739E-3</v>
      </c>
      <c r="H22" s="18">
        <f t="shared" ref="H22" si="12">G22/G$30</f>
        <v>2.1360413201435693E-2</v>
      </c>
      <c r="I22" s="17">
        <f t="shared" si="5"/>
        <v>2.0057870370370365E-2</v>
      </c>
      <c r="J22" s="32">
        <f t="shared" si="6"/>
        <v>4.6697744604025745E-2</v>
      </c>
    </row>
    <row r="23" spans="2:10" x14ac:dyDescent="0.35">
      <c r="B23" s="16" t="s">
        <v>71</v>
      </c>
      <c r="C23" s="17">
        <v>1.3599537037037035E-2</v>
      </c>
      <c r="D23" s="18">
        <f t="shared" si="0"/>
        <v>6.4553345786177344E-2</v>
      </c>
      <c r="E23" s="17">
        <v>3.8078703703703703E-3</v>
      </c>
      <c r="F23" s="18">
        <f t="shared" si="0"/>
        <v>4.3948704247929474E-2</v>
      </c>
      <c r="G23" s="17">
        <v>2.2141203703703705E-2</v>
      </c>
      <c r="H23" s="18">
        <f t="shared" ref="H23" si="13">G23/G$30</f>
        <v>0.16746914120633807</v>
      </c>
      <c r="I23" s="17">
        <f t="shared" si="5"/>
        <v>3.9548611111111111E-2</v>
      </c>
      <c r="J23" s="32">
        <f t="shared" si="6"/>
        <v>9.2075125973431066E-2</v>
      </c>
    </row>
    <row r="24" spans="2:10" x14ac:dyDescent="0.35">
      <c r="B24" s="16" t="s">
        <v>12</v>
      </c>
      <c r="C24" s="17">
        <v>7.9166666666666673E-3</v>
      </c>
      <c r="D24" s="18">
        <f t="shared" si="0"/>
        <v>3.7578288100208773E-2</v>
      </c>
      <c r="E24" s="17">
        <v>2.476851851851852E-3</v>
      </c>
      <c r="F24" s="18">
        <f t="shared" si="0"/>
        <v>2.8586695164306713E-2</v>
      </c>
      <c r="G24" s="17">
        <v>1.668981481481481E-2</v>
      </c>
      <c r="H24" s="18">
        <f t="shared" ref="H24" si="14">G24/G$30</f>
        <v>0.12623654031340273</v>
      </c>
      <c r="I24" s="17">
        <f t="shared" si="5"/>
        <v>2.7083333333333327E-2</v>
      </c>
      <c r="J24" s="32">
        <f t="shared" si="6"/>
        <v>6.3054081000242498E-2</v>
      </c>
    </row>
    <row r="25" spans="2:10" x14ac:dyDescent="0.35">
      <c r="B25" s="16" t="s">
        <v>5</v>
      </c>
      <c r="C25" s="17">
        <v>7.6851851851851864E-3</v>
      </c>
      <c r="D25" s="18">
        <f t="shared" si="0"/>
        <v>3.6479507746401504E-2</v>
      </c>
      <c r="E25" s="17">
        <v>3.1134259259259253E-3</v>
      </c>
      <c r="F25" s="18">
        <f t="shared" si="0"/>
        <v>3.5933742986908893E-2</v>
      </c>
      <c r="G25" s="17">
        <v>1.0104166666666666E-2</v>
      </c>
      <c r="H25" s="18">
        <f t="shared" ref="H25:H27" si="15">G25/G$30</f>
        <v>7.6424757069071148E-2</v>
      </c>
      <c r="I25" s="17">
        <f t="shared" si="5"/>
        <v>2.0902777777777777E-2</v>
      </c>
      <c r="J25" s="32">
        <f t="shared" si="6"/>
        <v>4.8664816361725635E-2</v>
      </c>
    </row>
    <row r="26" spans="2:10" x14ac:dyDescent="0.35">
      <c r="B26" s="16" t="s">
        <v>6</v>
      </c>
      <c r="C26" s="17">
        <v>4.6296296296296302E-3</v>
      </c>
      <c r="D26" s="18">
        <f t="shared" si="0"/>
        <v>2.1975607076145483E-2</v>
      </c>
      <c r="E26" s="17">
        <v>6.4814814814814813E-4</v>
      </c>
      <c r="F26" s="18">
        <f t="shared" si="0"/>
        <v>7.4806305102858676E-3</v>
      </c>
      <c r="G26" s="17">
        <v>8.449074074074075E-4</v>
      </c>
      <c r="H26" s="18">
        <f t="shared" si="15"/>
        <v>6.3906154250196962E-3</v>
      </c>
      <c r="I26" s="17">
        <f t="shared" si="5"/>
        <v>6.1226851851851859E-3</v>
      </c>
      <c r="J26" s="32">
        <f t="shared" si="6"/>
        <v>1.4254533696208674E-2</v>
      </c>
    </row>
    <row r="27" spans="2:10" x14ac:dyDescent="0.35">
      <c r="B27" s="16" t="s">
        <v>78</v>
      </c>
      <c r="C27" s="17">
        <v>2.2685185185185183E-2</v>
      </c>
      <c r="D27" s="18">
        <f t="shared" si="0"/>
        <v>0.10768047467311284</v>
      </c>
      <c r="E27" s="17">
        <v>5.5671296296296302E-3</v>
      </c>
      <c r="F27" s="18">
        <f t="shared" si="0"/>
        <v>6.4253272775848261E-2</v>
      </c>
      <c r="G27" s="17">
        <v>3.8657407407407403E-3</v>
      </c>
      <c r="H27" s="18">
        <f t="shared" si="15"/>
        <v>2.9239254136391481E-2</v>
      </c>
      <c r="I27" s="17">
        <f t="shared" si="5"/>
        <v>3.2118055555555552E-2</v>
      </c>
      <c r="J27" s="32">
        <f t="shared" si="6"/>
        <v>7.477567298105682E-2</v>
      </c>
    </row>
    <row r="28" spans="2:10" x14ac:dyDescent="0.35">
      <c r="B28" s="16" t="s">
        <v>17</v>
      </c>
      <c r="C28" s="17">
        <v>6.5509259259259262E-3</v>
      </c>
      <c r="D28" s="18">
        <f t="shared" si="0"/>
        <v>3.1095484012745856E-2</v>
      </c>
      <c r="E28" s="17">
        <v>4.9999999999999992E-3</v>
      </c>
      <c r="F28" s="18">
        <f t="shared" si="0"/>
        <v>5.7707721079348115E-2</v>
      </c>
      <c r="G28" s="17"/>
      <c r="H28" s="18"/>
      <c r="I28" s="17">
        <f t="shared" si="5"/>
        <v>1.1550925925925926E-2</v>
      </c>
      <c r="J28" s="32">
        <f t="shared" si="6"/>
        <v>2.6892296084718818E-2</v>
      </c>
    </row>
    <row r="29" spans="2:10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5.5" thickTop="1" thickBot="1" x14ac:dyDescent="0.4">
      <c r="B30" s="24" t="s">
        <v>29</v>
      </c>
      <c r="C30" s="25">
        <f t="shared" ref="C30:J30" si="16">SUM(C7:C28)</f>
        <v>0.21067129629629627</v>
      </c>
      <c r="D30" s="26">
        <f t="shared" si="16"/>
        <v>0.99999999999999989</v>
      </c>
      <c r="E30" s="25">
        <f t="shared" si="16"/>
        <v>8.6643518518518509E-2</v>
      </c>
      <c r="F30" s="26">
        <f t="shared" si="16"/>
        <v>0.99999999999999989</v>
      </c>
      <c r="G30" s="25">
        <f t="shared" si="16"/>
        <v>0.13221064814814817</v>
      </c>
      <c r="H30" s="26">
        <f t="shared" si="16"/>
        <v>0.99999999999999956</v>
      </c>
      <c r="I30" s="25">
        <f t="shared" si="16"/>
        <v>0.42952546296296296</v>
      </c>
      <c r="J30" s="34">
        <f t="shared" si="16"/>
        <v>0.99999999999999956</v>
      </c>
    </row>
    <row r="31" spans="2:10" ht="15" thickTop="1" x14ac:dyDescent="0.3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4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J67"/>
  <sheetViews>
    <sheetView showGridLines="0" showZeros="0" topLeftCell="A4" zoomScale="110" zoomScaleNormal="110" zoomScaleSheetLayoutView="11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10" width="10.81640625" customWidth="1"/>
  </cols>
  <sheetData>
    <row r="1" spans="2:10" s="1" customFormat="1" x14ac:dyDescent="0.35"/>
    <row r="2" spans="2:10" s="1" customFormat="1" ht="15" thickBot="1" x14ac:dyDescent="0.4"/>
    <row r="3" spans="2:10" s="1" customFormat="1" x14ac:dyDescent="0.35">
      <c r="B3" s="155" t="s">
        <v>35</v>
      </c>
      <c r="C3" s="156"/>
      <c r="D3" s="156"/>
      <c r="E3" s="156"/>
      <c r="F3" s="156"/>
      <c r="G3" s="156"/>
      <c r="H3" s="156"/>
      <c r="I3" s="156"/>
      <c r="J3" s="157"/>
    </row>
    <row r="4" spans="2:10" s="1" customFormat="1" ht="15" thickBot="1" x14ac:dyDescent="0.4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s="1" customFormat="1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35">
      <c r="B7" s="16" t="s">
        <v>10</v>
      </c>
      <c r="C7" s="17">
        <v>4.7337962962963002E-3</v>
      </c>
      <c r="D7" s="18">
        <f t="shared" ref="D7:D28" si="0">C7/C$30</f>
        <v>5.2240998326755373E-3</v>
      </c>
      <c r="E7" s="17">
        <v>2.0370370370370369E-3</v>
      </c>
      <c r="F7" s="18">
        <f t="shared" ref="F7:F27" si="1">E7/E$30</f>
        <v>5.01196035994988E-3</v>
      </c>
      <c r="G7" s="17">
        <v>3.3449074074074076E-3</v>
      </c>
      <c r="H7" s="18">
        <f t="shared" ref="H7:H28" si="2">G7/G$30</f>
        <v>8.1429094700064819E-3</v>
      </c>
      <c r="I7" s="17">
        <f>C7+E7+G7</f>
        <v>1.0115740740740745E-2</v>
      </c>
      <c r="J7" s="32">
        <f>I7/$I$30</f>
        <v>5.8697900576233425E-3</v>
      </c>
    </row>
    <row r="8" spans="2:10" s="1" customFormat="1" x14ac:dyDescent="0.35">
      <c r="B8" s="16" t="s">
        <v>13</v>
      </c>
      <c r="C8" s="17">
        <v>1.4155092592592599E-2</v>
      </c>
      <c r="D8" s="18">
        <f t="shared" si="0"/>
        <v>1.5621208057120244E-2</v>
      </c>
      <c r="E8" s="17">
        <v>2.673611111111111E-3</v>
      </c>
      <c r="F8" s="18">
        <f t="shared" si="1"/>
        <v>6.5781979724342183E-3</v>
      </c>
      <c r="G8" s="17">
        <v>1.0335648148148149E-2</v>
      </c>
      <c r="H8" s="18">
        <f t="shared" si="2"/>
        <v>2.5161308500746674E-2</v>
      </c>
      <c r="I8" s="17">
        <f t="shared" ref="I8:I27" si="3">C8+E8+G8</f>
        <v>2.716435185185186E-2</v>
      </c>
      <c r="J8" s="32">
        <f t="shared" ref="J8:J27" si="4">I8/$I$30</f>
        <v>1.5762468266867259E-2</v>
      </c>
    </row>
    <row r="9" spans="2:10" s="1" customFormat="1" x14ac:dyDescent="0.35">
      <c r="B9" s="16" t="s">
        <v>0</v>
      </c>
      <c r="C9" s="17">
        <v>0.180243055555556</v>
      </c>
      <c r="D9" s="18">
        <f t="shared" si="0"/>
        <v>0.19891175230869507</v>
      </c>
      <c r="E9" s="17">
        <v>6.3391203703703727E-2</v>
      </c>
      <c r="F9" s="18">
        <f t="shared" si="1"/>
        <v>0.15596878915594037</v>
      </c>
      <c r="G9" s="17">
        <v>9.9444444444444433E-2</v>
      </c>
      <c r="H9" s="18">
        <f t="shared" si="2"/>
        <v>0.24208954382801273</v>
      </c>
      <c r="I9" s="17">
        <f t="shared" si="3"/>
        <v>0.34307870370370419</v>
      </c>
      <c r="J9" s="32">
        <f t="shared" si="4"/>
        <v>0.19907587744630584</v>
      </c>
    </row>
    <row r="10" spans="2:10" s="1" customFormat="1" x14ac:dyDescent="0.35">
      <c r="B10" s="16" t="s">
        <v>8</v>
      </c>
      <c r="C10" s="17">
        <v>9.6759259259259298E-3</v>
      </c>
      <c r="D10" s="18">
        <f t="shared" si="0"/>
        <v>1.06781111494297E-2</v>
      </c>
      <c r="E10" s="17">
        <v>2.8240740740740739E-3</v>
      </c>
      <c r="F10" s="18">
        <f t="shared" si="1"/>
        <v>6.948399589930516E-3</v>
      </c>
      <c r="G10" s="17">
        <v>4.3287037037037027E-3</v>
      </c>
      <c r="H10" s="18">
        <f t="shared" si="2"/>
        <v>1.0537882843537797E-2</v>
      </c>
      <c r="I10" s="17">
        <f t="shared" si="3"/>
        <v>1.6828703703703707E-2</v>
      </c>
      <c r="J10" s="32">
        <f t="shared" si="4"/>
        <v>9.7650740775564512E-3</v>
      </c>
    </row>
    <row r="11" spans="2:10" s="1" customFormat="1" x14ac:dyDescent="0.35">
      <c r="B11" s="16" t="s">
        <v>26</v>
      </c>
      <c r="C11" s="17">
        <v>9.9768518518518496E-3</v>
      </c>
      <c r="D11" s="18">
        <f t="shared" si="0"/>
        <v>1.1010205515321048E-2</v>
      </c>
      <c r="E11" s="17">
        <v>1.0648148148148149E-3</v>
      </c>
      <c r="F11" s="18">
        <f t="shared" si="1"/>
        <v>2.6198883699738015E-3</v>
      </c>
      <c r="G11" s="17">
        <v>1.9791666666666664E-3</v>
      </c>
      <c r="H11" s="18">
        <f t="shared" si="2"/>
        <v>4.8181229043982978E-3</v>
      </c>
      <c r="I11" s="17">
        <f t="shared" si="3"/>
        <v>1.3020833333333332E-2</v>
      </c>
      <c r="J11" s="32">
        <f t="shared" si="4"/>
        <v>7.5555077972840473E-3</v>
      </c>
    </row>
    <row r="12" spans="2:10" s="1" customFormat="1" x14ac:dyDescent="0.35">
      <c r="B12" s="16" t="s">
        <v>3</v>
      </c>
      <c r="C12" s="17">
        <v>0.110972222222222</v>
      </c>
      <c r="D12" s="18">
        <f t="shared" si="0"/>
        <v>0.1224661838525499</v>
      </c>
      <c r="E12" s="17">
        <v>2.809027777777778E-2</v>
      </c>
      <c r="F12" s="18">
        <f t="shared" si="1"/>
        <v>6.9113794281808874E-2</v>
      </c>
      <c r="G12" s="17">
        <v>6.5960648148148143E-2</v>
      </c>
      <c r="H12" s="18">
        <f t="shared" si="2"/>
        <v>0.16057592065594095</v>
      </c>
      <c r="I12" s="17">
        <f t="shared" si="3"/>
        <v>0.20502314814814793</v>
      </c>
      <c r="J12" s="32">
        <f t="shared" si="4"/>
        <v>0.11896734677430176</v>
      </c>
    </row>
    <row r="13" spans="2:10" s="1" customFormat="1" x14ac:dyDescent="0.35">
      <c r="B13" s="16" t="s">
        <v>7</v>
      </c>
      <c r="C13" s="17">
        <v>2.5659722222222198E-2</v>
      </c>
      <c r="D13" s="18">
        <f t="shared" si="0"/>
        <v>2.8317431122351213E-2</v>
      </c>
      <c r="E13" s="17">
        <v>3.4374999999999996E-3</v>
      </c>
      <c r="F13" s="18">
        <f t="shared" si="1"/>
        <v>8.4576831074154226E-3</v>
      </c>
      <c r="G13" s="17">
        <v>5.0115740740740737E-3</v>
      </c>
      <c r="H13" s="18">
        <f t="shared" si="2"/>
        <v>1.220027612634189E-2</v>
      </c>
      <c r="I13" s="17">
        <f t="shared" si="3"/>
        <v>3.4108796296296269E-2</v>
      </c>
      <c r="J13" s="32">
        <f t="shared" si="4"/>
        <v>1.9792072425418729E-2</v>
      </c>
    </row>
    <row r="14" spans="2:10" s="1" customFormat="1" x14ac:dyDescent="0.35">
      <c r="B14" s="16" t="s">
        <v>2</v>
      </c>
      <c r="C14" s="17">
        <v>7.3530092592592605E-2</v>
      </c>
      <c r="D14" s="18">
        <f t="shared" si="0"/>
        <v>8.1145981019529745E-2</v>
      </c>
      <c r="E14" s="17">
        <v>2.6886574074074063E-2</v>
      </c>
      <c r="F14" s="18">
        <f t="shared" si="1"/>
        <v>6.6152181341838451E-2</v>
      </c>
      <c r="G14" s="17">
        <v>3.6990740740740727E-2</v>
      </c>
      <c r="H14" s="18">
        <f t="shared" si="2"/>
        <v>9.0050998844777533E-2</v>
      </c>
      <c r="I14" s="17">
        <f t="shared" si="3"/>
        <v>0.13740740740740739</v>
      </c>
      <c r="J14" s="32">
        <f t="shared" si="4"/>
        <v>7.9732434283872181E-2</v>
      </c>
    </row>
    <row r="15" spans="2:10" s="1" customFormat="1" x14ac:dyDescent="0.35">
      <c r="B15" s="16" t="s">
        <v>9</v>
      </c>
      <c r="C15" s="17">
        <v>6.6412037037037006E-2</v>
      </c>
      <c r="D15" s="18">
        <f t="shared" si="0"/>
        <v>7.3290671980176511E-2</v>
      </c>
      <c r="E15" s="17">
        <v>2.3634259259259258E-2</v>
      </c>
      <c r="F15" s="18">
        <f t="shared" si="1"/>
        <v>5.8150130994418493E-2</v>
      </c>
      <c r="G15" s="17">
        <v>5.5277777777777773E-2</v>
      </c>
      <c r="H15" s="18">
        <f t="shared" si="2"/>
        <v>0.1345693274351244</v>
      </c>
      <c r="I15" s="17">
        <f t="shared" si="3"/>
        <v>0.14532407407407405</v>
      </c>
      <c r="J15" s="32">
        <f t="shared" si="4"/>
        <v>8.4326183024620874E-2</v>
      </c>
    </row>
    <row r="16" spans="2:10" s="1" customFormat="1" x14ac:dyDescent="0.35">
      <c r="B16" s="16" t="s">
        <v>1</v>
      </c>
      <c r="C16" s="17">
        <v>1.80324074074074E-2</v>
      </c>
      <c r="D16" s="18">
        <f t="shared" si="0"/>
        <v>1.9900116233028061E-2</v>
      </c>
      <c r="E16" s="17">
        <v>7.1064814814814801E-3</v>
      </c>
      <c r="F16" s="18">
        <f t="shared" si="1"/>
        <v>1.7484907164825148E-2</v>
      </c>
      <c r="G16" s="17">
        <v>7.1643518518518532E-3</v>
      </c>
      <c r="H16" s="18">
        <f t="shared" si="2"/>
        <v>1.7441041390775132E-2</v>
      </c>
      <c r="I16" s="17">
        <f t="shared" si="3"/>
        <v>3.2303240740740737E-2</v>
      </c>
      <c r="J16" s="32">
        <f t="shared" si="4"/>
        <v>1.8744375344195357E-2</v>
      </c>
    </row>
    <row r="17" spans="2:10" s="1" customFormat="1" x14ac:dyDescent="0.35">
      <c r="B17" s="16" t="s">
        <v>27</v>
      </c>
      <c r="C17" s="17">
        <v>1.44444444444444E-2</v>
      </c>
      <c r="D17" s="18">
        <f t="shared" si="0"/>
        <v>1.5940529562784952E-2</v>
      </c>
      <c r="E17" s="17">
        <v>5.1273148148148154E-3</v>
      </c>
      <c r="F17" s="18">
        <f t="shared" si="1"/>
        <v>1.2615332042373849E-2</v>
      </c>
      <c r="G17" s="17">
        <v>9.4560185185185181E-3</v>
      </c>
      <c r="H17" s="18">
        <f t="shared" si="2"/>
        <v>2.3019920543236316E-2</v>
      </c>
      <c r="I17" s="17">
        <f t="shared" si="3"/>
        <v>2.9027777777777736E-2</v>
      </c>
      <c r="J17" s="32">
        <f t="shared" si="4"/>
        <v>1.6843745382745214E-2</v>
      </c>
    </row>
    <row r="18" spans="2:10" s="1" customFormat="1" x14ac:dyDescent="0.35">
      <c r="B18" s="16" t="s">
        <v>16</v>
      </c>
      <c r="C18" s="17">
        <v>8.4837962962963E-3</v>
      </c>
      <c r="D18" s="18">
        <f t="shared" si="0"/>
        <v>9.3625065460908735E-3</v>
      </c>
      <c r="E18" s="17">
        <v>1.133101851851852E-2</v>
      </c>
      <c r="F18" s="18">
        <f t="shared" si="1"/>
        <v>2.7879029502221212E-2</v>
      </c>
      <c r="G18" s="17"/>
      <c r="H18" s="18"/>
      <c r="I18" s="17">
        <f t="shared" si="3"/>
        <v>1.981481481481482E-2</v>
      </c>
      <c r="J18" s="32">
        <f t="shared" si="4"/>
        <v>1.1497803865733593E-2</v>
      </c>
    </row>
    <row r="19" spans="2:10" s="1" customFormat="1" x14ac:dyDescent="0.35">
      <c r="B19" s="16" t="s">
        <v>4</v>
      </c>
      <c r="C19" s="17">
        <v>5.1168981481481503E-2</v>
      </c>
      <c r="D19" s="18">
        <f t="shared" si="0"/>
        <v>5.6468815061756827E-2</v>
      </c>
      <c r="E19" s="17">
        <v>1.8576388888888885E-2</v>
      </c>
      <c r="F19" s="18">
        <f t="shared" si="1"/>
        <v>4.5705661237042935E-2</v>
      </c>
      <c r="G19" s="17">
        <v>2.9895833333333337E-2</v>
      </c>
      <c r="H19" s="18">
        <f t="shared" si="2"/>
        <v>7.2779014398016414E-2</v>
      </c>
      <c r="I19" s="17">
        <f t="shared" si="3"/>
        <v>9.9641203703703718E-2</v>
      </c>
      <c r="J19" s="32">
        <f t="shared" si="4"/>
        <v>5.7818103668283001E-2</v>
      </c>
    </row>
    <row r="20" spans="2:10" s="1" customFormat="1" x14ac:dyDescent="0.35">
      <c r="B20" s="16" t="s">
        <v>14</v>
      </c>
      <c r="C20" s="17">
        <v>3.5162037037036999E-2</v>
      </c>
      <c r="D20" s="18">
        <f t="shared" si="0"/>
        <v>3.8803949368382037E-2</v>
      </c>
      <c r="E20" s="17">
        <v>1.0567129629629628E-2</v>
      </c>
      <c r="F20" s="18">
        <f t="shared" si="1"/>
        <v>2.5999544367240002E-2</v>
      </c>
      <c r="G20" s="17">
        <v>2.0057870370370375E-2</v>
      </c>
      <c r="H20" s="18">
        <f t="shared" si="2"/>
        <v>4.8829280662703235E-2</v>
      </c>
      <c r="I20" s="17">
        <f t="shared" si="3"/>
        <v>6.5787037037037005E-2</v>
      </c>
      <c r="J20" s="32">
        <f t="shared" si="4"/>
        <v>3.8173783395344447E-2</v>
      </c>
    </row>
    <row r="21" spans="2:10" s="1" customFormat="1" x14ac:dyDescent="0.35">
      <c r="B21" s="16" t="s">
        <v>11</v>
      </c>
      <c r="C21" s="17">
        <v>1.86574074074074E-2</v>
      </c>
      <c r="D21" s="18">
        <f t="shared" si="0"/>
        <v>2.058985068526395E-2</v>
      </c>
      <c r="E21" s="17">
        <v>7.4305555555555557E-3</v>
      </c>
      <c r="F21" s="18">
        <f t="shared" si="1"/>
        <v>1.828226449481718E-2</v>
      </c>
      <c r="G21" s="17">
        <v>6.2037037037037026E-3</v>
      </c>
      <c r="H21" s="18">
        <f t="shared" si="2"/>
        <v>1.5102420331915133E-2</v>
      </c>
      <c r="I21" s="17">
        <f t="shared" si="3"/>
        <v>3.2291666666666656E-2</v>
      </c>
      <c r="J21" s="32">
        <f t="shared" si="4"/>
        <v>1.8737659337264432E-2</v>
      </c>
    </row>
    <row r="22" spans="2:10" s="1" customFormat="1" x14ac:dyDescent="0.35">
      <c r="B22" s="16" t="s">
        <v>15</v>
      </c>
      <c r="C22" s="17">
        <v>7.4189814814814804E-3</v>
      </c>
      <c r="D22" s="18">
        <f t="shared" si="0"/>
        <v>8.1874034052445387E-3</v>
      </c>
      <c r="E22" s="17">
        <v>1.4351851851851852E-3</v>
      </c>
      <c r="F22" s="18">
        <f t="shared" si="1"/>
        <v>3.5311538899646883E-3</v>
      </c>
      <c r="G22" s="17">
        <v>2.4537037037037036E-3</v>
      </c>
      <c r="H22" s="18">
        <f t="shared" si="2"/>
        <v>5.9733453551604641E-3</v>
      </c>
      <c r="I22" s="17">
        <f t="shared" si="3"/>
        <v>1.1307870370370371E-2</v>
      </c>
      <c r="J22" s="32">
        <f t="shared" si="4"/>
        <v>6.5615387715080133E-3</v>
      </c>
    </row>
    <row r="23" spans="2:10" s="1" customFormat="1" x14ac:dyDescent="0.35">
      <c r="B23" s="16" t="s">
        <v>71</v>
      </c>
      <c r="C23" s="17">
        <v>1.1875E-2</v>
      </c>
      <c r="D23" s="18">
        <f t="shared" si="0"/>
        <v>1.3104954592481899E-2</v>
      </c>
      <c r="E23" s="17">
        <v>9.2708333333333341E-3</v>
      </c>
      <c r="F23" s="18">
        <f t="shared" si="1"/>
        <v>2.2810115047271901E-2</v>
      </c>
      <c r="G23" s="17">
        <v>8.7615740740740709E-3</v>
      </c>
      <c r="H23" s="18">
        <f t="shared" si="2"/>
        <v>2.1329351103096555E-2</v>
      </c>
      <c r="I23" s="17">
        <f t="shared" si="3"/>
        <v>2.9907407407407407E-2</v>
      </c>
      <c r="J23" s="32">
        <f t="shared" si="4"/>
        <v>1.7354161909495094E-2</v>
      </c>
    </row>
    <row r="24" spans="2:10" s="1" customFormat="1" x14ac:dyDescent="0.35">
      <c r="B24" s="16" t="s">
        <v>12</v>
      </c>
      <c r="C24" s="17">
        <v>2.88425925925926E-2</v>
      </c>
      <c r="D24" s="18">
        <f t="shared" si="0"/>
        <v>3.1829967684663646E-2</v>
      </c>
      <c r="E24" s="17">
        <v>4.2245370370370364E-2</v>
      </c>
      <c r="F24" s="18">
        <f t="shared" si="1"/>
        <v>0.10394122337396057</v>
      </c>
      <c r="G24" s="17">
        <v>1.6168981481481482E-2</v>
      </c>
      <c r="H24" s="18">
        <f t="shared" si="2"/>
        <v>3.9362091797920606E-2</v>
      </c>
      <c r="I24" s="17">
        <f t="shared" si="3"/>
        <v>8.7256944444444443E-2</v>
      </c>
      <c r="J24" s="32">
        <f t="shared" si="4"/>
        <v>5.06319762521995E-2</v>
      </c>
    </row>
    <row r="25" spans="2:10" s="1" customFormat="1" x14ac:dyDescent="0.35">
      <c r="B25" s="16" t="s">
        <v>5</v>
      </c>
      <c r="C25" s="17">
        <v>5.1701388888888901E-2</v>
      </c>
      <c r="D25" s="18">
        <f t="shared" si="0"/>
        <v>5.7056366632179979E-2</v>
      </c>
      <c r="E25" s="17">
        <v>2.1712962962962962E-2</v>
      </c>
      <c r="F25" s="18">
        <f t="shared" si="1"/>
        <v>5.3422941109465771E-2</v>
      </c>
      <c r="G25" s="17">
        <v>1.8402777777777775E-2</v>
      </c>
      <c r="H25" s="18">
        <f t="shared" si="2"/>
        <v>4.4800090163703475E-2</v>
      </c>
      <c r="I25" s="17">
        <f t="shared" si="3"/>
        <v>9.1817129629629624E-2</v>
      </c>
      <c r="J25" s="32">
        <f t="shared" si="4"/>
        <v>5.3278082982981645E-2</v>
      </c>
    </row>
    <row r="26" spans="2:10" s="1" customFormat="1" x14ac:dyDescent="0.35">
      <c r="B26" s="16" t="s">
        <v>6</v>
      </c>
      <c r="C26" s="17">
        <v>4.50115740740741E-2</v>
      </c>
      <c r="D26" s="18">
        <f t="shared" si="0"/>
        <v>4.9673653421210662E-2</v>
      </c>
      <c r="E26" s="17">
        <v>2.7083333333333326E-3</v>
      </c>
      <c r="F26" s="18">
        <f t="shared" si="1"/>
        <v>6.6636291149333622E-3</v>
      </c>
      <c r="G26" s="17">
        <v>1.0300925925925926E-3</v>
      </c>
      <c r="H26" s="18">
        <f t="shared" si="2"/>
        <v>2.5076780028739686E-3</v>
      </c>
      <c r="I26" s="17">
        <f t="shared" si="3"/>
        <v>4.8750000000000022E-2</v>
      </c>
      <c r="J26" s="32">
        <f t="shared" si="4"/>
        <v>2.8287821193031488E-2</v>
      </c>
    </row>
    <row r="27" spans="2:10" s="1" customFormat="1" x14ac:dyDescent="0.35">
      <c r="B27" s="16" t="s">
        <v>78</v>
      </c>
      <c r="C27" s="17">
        <v>0.118333333333333</v>
      </c>
      <c r="D27" s="18">
        <f t="shared" si="0"/>
        <v>0.13058972295666138</v>
      </c>
      <c r="E27" s="17">
        <v>0.11488425925925927</v>
      </c>
      <c r="F27" s="18">
        <f t="shared" si="1"/>
        <v>0.2826631734821734</v>
      </c>
      <c r="G27" s="17">
        <v>8.5069444444444437E-3</v>
      </c>
      <c r="H27" s="18">
        <f t="shared" si="2"/>
        <v>2.0709475641711984E-2</v>
      </c>
      <c r="I27" s="17">
        <f t="shared" si="3"/>
        <v>0.24172453703703672</v>
      </c>
      <c r="J27" s="32">
        <f t="shared" si="4"/>
        <v>0.14026380475224634</v>
      </c>
    </row>
    <row r="28" spans="2:10" s="1" customFormat="1" x14ac:dyDescent="0.35">
      <c r="B28" s="16" t="s">
        <v>17</v>
      </c>
      <c r="C28" s="17">
        <v>1.65509259259259E-3</v>
      </c>
      <c r="D28" s="18">
        <f t="shared" si="0"/>
        <v>1.8265190124024451E-3</v>
      </c>
      <c r="E28" s="17">
        <v>0</v>
      </c>
      <c r="F28" s="18"/>
      <c r="G28" s="17"/>
      <c r="H28" s="18">
        <f t="shared" si="2"/>
        <v>0</v>
      </c>
      <c r="I28" s="17">
        <f t="shared" ref="I28" si="5">C28+E28+G28</f>
        <v>1.65509259259259E-3</v>
      </c>
      <c r="J28" s="32">
        <f t="shared" ref="J28" si="6">I28/$I$30</f>
        <v>9.6038899112143748E-4</v>
      </c>
    </row>
    <row r="29" spans="2:10" s="1" customFormat="1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5.5" thickTop="1" thickBot="1" x14ac:dyDescent="0.4">
      <c r="B30" s="24" t="s">
        <v>29</v>
      </c>
      <c r="C30" s="25">
        <f t="shared" ref="C30:J30" si="7">SUM(C7:C28)</f>
        <v>0.90614583333333298</v>
      </c>
      <c r="D30" s="26">
        <f t="shared" si="7"/>
        <v>1</v>
      </c>
      <c r="E30" s="25">
        <f t="shared" si="7"/>
        <v>0.40643518518518518</v>
      </c>
      <c r="F30" s="26">
        <f t="shared" si="7"/>
        <v>1</v>
      </c>
      <c r="G30" s="25">
        <f t="shared" si="7"/>
        <v>0.41077546296296291</v>
      </c>
      <c r="H30" s="26">
        <f t="shared" si="7"/>
        <v>1</v>
      </c>
      <c r="I30" s="25">
        <f t="shared" si="7"/>
        <v>1.7233564814814812</v>
      </c>
      <c r="J30" s="34">
        <f t="shared" si="7"/>
        <v>1.0000000000000002</v>
      </c>
    </row>
    <row r="31" spans="2:10" ht="15" thickTop="1" x14ac:dyDescent="0.3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4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J34"/>
  <sheetViews>
    <sheetView showGridLines="0" showZeros="0" zoomScale="110" zoomScaleNormal="110" zoomScaleSheetLayoutView="11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10" width="10.81640625" customWidth="1"/>
  </cols>
  <sheetData>
    <row r="2" spans="2:10" ht="15" thickBot="1" x14ac:dyDescent="0.4"/>
    <row r="3" spans="2:10" x14ac:dyDescent="0.35">
      <c r="B3" s="155" t="s">
        <v>92</v>
      </c>
      <c r="C3" s="156"/>
      <c r="D3" s="156"/>
      <c r="E3" s="156"/>
      <c r="F3" s="156"/>
      <c r="G3" s="156"/>
      <c r="H3" s="156"/>
      <c r="I3" s="156"/>
      <c r="J3" s="157"/>
    </row>
    <row r="4" spans="2:10" ht="15" thickBot="1" x14ac:dyDescent="0.4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35">
      <c r="B7" s="16" t="s">
        <v>10</v>
      </c>
      <c r="C7" s="17">
        <v>5.0694444444444398E-3</v>
      </c>
      <c r="D7" s="18">
        <f t="shared" ref="D7:D28" si="0">C7/C$30</f>
        <v>4.5391893712497227E-3</v>
      </c>
      <c r="E7" s="17">
        <v>2.3726851851851899E-3</v>
      </c>
      <c r="F7" s="18">
        <f t="shared" ref="F7:F28" si="1">E7/E$30</f>
        <v>4.8119806581850711E-3</v>
      </c>
      <c r="G7" s="17">
        <v>3.3449074074074102E-3</v>
      </c>
      <c r="H7" s="18">
        <f t="shared" ref="H7:H28" si="2">G7/G$30</f>
        <v>6.1602080402438546E-3</v>
      </c>
      <c r="I7" s="17">
        <f>C7+E7+G7</f>
        <v>1.0787037037037039E-2</v>
      </c>
      <c r="J7" s="32">
        <f>I7/$I$30</f>
        <v>5.0105102441279714E-3</v>
      </c>
    </row>
    <row r="8" spans="2:10" x14ac:dyDescent="0.35">
      <c r="B8" s="16" t="s">
        <v>13</v>
      </c>
      <c r="C8" s="17">
        <v>1.5150462962962999E-2</v>
      </c>
      <c r="D8" s="18">
        <f t="shared" si="0"/>
        <v>1.3565750883483805E-2</v>
      </c>
      <c r="E8" s="17">
        <v>2.8587962962962998E-3</v>
      </c>
      <c r="F8" s="18">
        <f t="shared" si="1"/>
        <v>5.7978498662034708E-3</v>
      </c>
      <c r="G8" s="17">
        <v>1.07407407407407E-2</v>
      </c>
      <c r="H8" s="18">
        <f t="shared" si="2"/>
        <v>1.9780875644796785E-2</v>
      </c>
      <c r="I8" s="17">
        <f t="shared" ref="I8:I28" si="3">C8+E8+G8</f>
        <v>2.8749999999999998E-2</v>
      </c>
      <c r="J8" s="32">
        <f t="shared" ref="J8:J28" si="4">I8/$I$30</f>
        <v>1.3354192539070685E-2</v>
      </c>
    </row>
    <row r="9" spans="2:10" x14ac:dyDescent="0.35">
      <c r="B9" s="16" t="s">
        <v>0</v>
      </c>
      <c r="C9" s="17">
        <v>0.209282407407407</v>
      </c>
      <c r="D9" s="18">
        <f t="shared" si="0"/>
        <v>0.18739183153182057</v>
      </c>
      <c r="E9" s="17">
        <v>7.2789351851851897E-2</v>
      </c>
      <c r="F9" s="18">
        <f t="shared" si="1"/>
        <v>0.14762217736256522</v>
      </c>
      <c r="G9" s="17">
        <v>0.11670138888888899</v>
      </c>
      <c r="H9" s="18">
        <f t="shared" si="2"/>
        <v>0.21492518224836954</v>
      </c>
      <c r="I9" s="17">
        <f t="shared" si="3"/>
        <v>0.39877314814814785</v>
      </c>
      <c r="J9" s="32">
        <f t="shared" si="4"/>
        <v>0.18522759651414697</v>
      </c>
    </row>
    <row r="10" spans="2:10" x14ac:dyDescent="0.35">
      <c r="B10" s="16" t="s">
        <v>8</v>
      </c>
      <c r="C10" s="17">
        <v>1.4548611111111101E-2</v>
      </c>
      <c r="D10" s="18">
        <f t="shared" si="0"/>
        <v>1.3026851688723522E-2</v>
      </c>
      <c r="E10" s="17">
        <v>4.8611111111111103E-3</v>
      </c>
      <c r="F10" s="18">
        <f t="shared" si="1"/>
        <v>9.8586920801840266E-3</v>
      </c>
      <c r="G10" s="17">
        <v>8.5995370370370392E-3</v>
      </c>
      <c r="H10" s="18">
        <f t="shared" si="2"/>
        <v>1.5837489875090593E-2</v>
      </c>
      <c r="I10" s="17">
        <f t="shared" si="3"/>
        <v>2.8009259259259248E-2</v>
      </c>
      <c r="J10" s="32">
        <f t="shared" si="4"/>
        <v>1.3010123166083352E-2</v>
      </c>
    </row>
    <row r="11" spans="2:10" x14ac:dyDescent="0.35">
      <c r="B11" s="16" t="s">
        <v>26</v>
      </c>
      <c r="C11" s="17">
        <v>1.09953703703704E-2</v>
      </c>
      <c r="D11" s="18">
        <f t="shared" si="0"/>
        <v>9.8452737504275169E-3</v>
      </c>
      <c r="E11" s="17">
        <v>2.0254629629629598E-3</v>
      </c>
      <c r="F11" s="18">
        <f t="shared" si="1"/>
        <v>4.1077883667433382E-3</v>
      </c>
      <c r="G11" s="17">
        <v>1.9791666666666699E-3</v>
      </c>
      <c r="H11" s="18">
        <f t="shared" si="2"/>
        <v>3.6449673871339103E-3</v>
      </c>
      <c r="I11" s="17">
        <f t="shared" si="3"/>
        <v>1.5000000000000031E-2</v>
      </c>
      <c r="J11" s="32">
        <f t="shared" si="4"/>
        <v>6.9674048029934156E-3</v>
      </c>
    </row>
    <row r="12" spans="2:10" x14ac:dyDescent="0.35">
      <c r="B12" s="16" t="s">
        <v>3</v>
      </c>
      <c r="C12" s="17">
        <v>0.14432870370370399</v>
      </c>
      <c r="D12" s="18">
        <f t="shared" si="0"/>
        <v>0.1292321722819274</v>
      </c>
      <c r="E12" s="17">
        <v>3.99884259259259E-2</v>
      </c>
      <c r="F12" s="18">
        <f t="shared" si="1"/>
        <v>8.1099478897704275E-2</v>
      </c>
      <c r="G12" s="17">
        <v>8.4652777777777799E-2</v>
      </c>
      <c r="H12" s="18">
        <f t="shared" si="2"/>
        <v>0.15590228929530633</v>
      </c>
      <c r="I12" s="17">
        <f t="shared" si="3"/>
        <v>0.26896990740740767</v>
      </c>
      <c r="J12" s="32">
        <f t="shared" si="4"/>
        <v>0.12493481498207085</v>
      </c>
    </row>
    <row r="13" spans="2:10" x14ac:dyDescent="0.35">
      <c r="B13" s="16" t="s">
        <v>7</v>
      </c>
      <c r="C13" s="17">
        <v>2.9849537037037001E-2</v>
      </c>
      <c r="D13" s="18">
        <f t="shared" si="0"/>
        <v>2.6727327370897332E-2</v>
      </c>
      <c r="E13" s="17">
        <v>5.9375000000000001E-3</v>
      </c>
      <c r="F13" s="18">
        <f t="shared" si="1"/>
        <v>1.2041688183653348E-2</v>
      </c>
      <c r="G13" s="17">
        <v>6.7129629629629596E-3</v>
      </c>
      <c r="H13" s="18">
        <f t="shared" si="2"/>
        <v>1.2363047277998031E-2</v>
      </c>
      <c r="I13" s="17">
        <f t="shared" si="3"/>
        <v>4.2499999999999961E-2</v>
      </c>
      <c r="J13" s="32">
        <f t="shared" si="4"/>
        <v>1.9740980275147951E-2</v>
      </c>
    </row>
    <row r="14" spans="2:10" x14ac:dyDescent="0.35">
      <c r="B14" s="16" t="s">
        <v>2</v>
      </c>
      <c r="C14" s="17">
        <v>7.9062499999999994E-2</v>
      </c>
      <c r="D14" s="18">
        <f t="shared" si="0"/>
        <v>7.0792699988600188E-2</v>
      </c>
      <c r="E14" s="17">
        <v>3.0648148148148101E-2</v>
      </c>
      <c r="F14" s="18">
        <f t="shared" si="1"/>
        <v>6.2156706257922058E-2</v>
      </c>
      <c r="G14" s="17">
        <v>4.0497685185185199E-2</v>
      </c>
      <c r="H14" s="18">
        <f t="shared" si="2"/>
        <v>7.4583280044336467E-2</v>
      </c>
      <c r="I14" s="17">
        <f t="shared" si="3"/>
        <v>0.1502083333333333</v>
      </c>
      <c r="J14" s="32">
        <f t="shared" si="4"/>
        <v>6.9770817541086688E-2</v>
      </c>
    </row>
    <row r="15" spans="2:10" x14ac:dyDescent="0.35">
      <c r="B15" s="16" t="s">
        <v>9</v>
      </c>
      <c r="C15" s="17">
        <v>9.0092592592592599E-2</v>
      </c>
      <c r="D15" s="18">
        <f t="shared" si="0"/>
        <v>8.0669064077186936E-2</v>
      </c>
      <c r="E15" s="17">
        <v>3.9803240740740702E-2</v>
      </c>
      <c r="F15" s="18">
        <f t="shared" si="1"/>
        <v>8.0723909675601987E-2</v>
      </c>
      <c r="G15" s="17">
        <v>6.4861111111111105E-2</v>
      </c>
      <c r="H15" s="18">
        <f t="shared" si="2"/>
        <v>0.11945261542396723</v>
      </c>
      <c r="I15" s="17">
        <f t="shared" si="3"/>
        <v>0.19475694444444441</v>
      </c>
      <c r="J15" s="32">
        <f t="shared" si="4"/>
        <v>9.0463364675902741E-2</v>
      </c>
    </row>
    <row r="16" spans="2:10" x14ac:dyDescent="0.35">
      <c r="B16" s="16" t="s">
        <v>1</v>
      </c>
      <c r="C16" s="17">
        <v>2.1053240740740699E-2</v>
      </c>
      <c r="D16" s="18">
        <f t="shared" si="0"/>
        <v>1.8851108370555335E-2</v>
      </c>
      <c r="E16" s="17">
        <v>8.6574074074074105E-3</v>
      </c>
      <c r="F16" s="18">
        <f t="shared" si="1"/>
        <v>1.7557861133280131E-2</v>
      </c>
      <c r="G16" s="17">
        <v>9.7916666666666707E-3</v>
      </c>
      <c r="H16" s="18">
        <f t="shared" si="2"/>
        <v>1.8032996546873008E-2</v>
      </c>
      <c r="I16" s="17">
        <f t="shared" si="3"/>
        <v>3.9502314814814782E-2</v>
      </c>
      <c r="J16" s="32">
        <f t="shared" si="4"/>
        <v>1.834857453133986E-2</v>
      </c>
    </row>
    <row r="17" spans="2:10" x14ac:dyDescent="0.35">
      <c r="B17" s="16" t="s">
        <v>27</v>
      </c>
      <c r="C17" s="17">
        <v>2.3148148148148098E-2</v>
      </c>
      <c r="D17" s="18">
        <f t="shared" si="0"/>
        <v>2.0726892106163092E-2</v>
      </c>
      <c r="E17" s="17">
        <v>8.4143518518518499E-3</v>
      </c>
      <c r="F17" s="18">
        <f t="shared" si="1"/>
        <v>1.706492652927092E-2</v>
      </c>
      <c r="G17" s="17">
        <v>1.11805555555556E-2</v>
      </c>
      <c r="H17" s="18">
        <f t="shared" si="2"/>
        <v>2.0590868397493366E-2</v>
      </c>
      <c r="I17" s="17">
        <f t="shared" si="3"/>
        <v>4.2743055555555548E-2</v>
      </c>
      <c r="J17" s="32">
        <f t="shared" si="4"/>
        <v>1.9853878038159432E-2</v>
      </c>
    </row>
    <row r="18" spans="2:10" x14ac:dyDescent="0.35">
      <c r="B18" s="16" t="s">
        <v>16</v>
      </c>
      <c r="C18" s="17">
        <v>9.3402777777777807E-3</v>
      </c>
      <c r="D18" s="18">
        <f t="shared" si="0"/>
        <v>8.3633009648368291E-3</v>
      </c>
      <c r="E18" s="17">
        <v>1.34375E-2</v>
      </c>
      <c r="F18" s="18">
        <f t="shared" si="1"/>
        <v>2.725224167879442E-2</v>
      </c>
      <c r="G18" s="17">
        <v>0</v>
      </c>
      <c r="H18" s="18"/>
      <c r="I18" s="17">
        <f t="shared" si="3"/>
        <v>2.2777777777777779E-2</v>
      </c>
      <c r="J18" s="32">
        <f t="shared" si="4"/>
        <v>1.0580133219360351E-2</v>
      </c>
    </row>
    <row r="19" spans="2:10" x14ac:dyDescent="0.35">
      <c r="B19" s="16" t="s">
        <v>4</v>
      </c>
      <c r="C19" s="17">
        <v>5.5590277777777801E-2</v>
      </c>
      <c r="D19" s="18">
        <f t="shared" si="0"/>
        <v>4.9775631392950791E-2</v>
      </c>
      <c r="E19" s="17">
        <v>2.0462962962962999E-2</v>
      </c>
      <c r="F19" s="18">
        <f t="shared" si="1"/>
        <v>4.1500399042298554E-2</v>
      </c>
      <c r="G19" s="17">
        <v>3.23842592592593E-2</v>
      </c>
      <c r="H19" s="18">
        <f t="shared" si="2"/>
        <v>5.9641045316963022E-2</v>
      </c>
      <c r="I19" s="17">
        <f t="shared" si="3"/>
        <v>0.1084375000000001</v>
      </c>
      <c r="J19" s="32">
        <f t="shared" si="4"/>
        <v>5.036853055497318E-2</v>
      </c>
    </row>
    <row r="20" spans="2:10" x14ac:dyDescent="0.35">
      <c r="B20" s="16" t="s">
        <v>14</v>
      </c>
      <c r="C20" s="17">
        <v>4.62152777777778E-2</v>
      </c>
      <c r="D20" s="18">
        <f t="shared" si="0"/>
        <v>4.1381240089954724E-2</v>
      </c>
      <c r="E20" s="17">
        <v>1.40393518518519E-2</v>
      </c>
      <c r="F20" s="18">
        <f t="shared" si="1"/>
        <v>2.8472841650626825E-2</v>
      </c>
      <c r="G20" s="17">
        <v>2.64699074074074E-2</v>
      </c>
      <c r="H20" s="18">
        <f t="shared" si="2"/>
        <v>4.874877435307156E-2</v>
      </c>
      <c r="I20" s="17">
        <f t="shared" si="3"/>
        <v>8.67245370370371E-2</v>
      </c>
      <c r="J20" s="32">
        <f t="shared" si="4"/>
        <v>4.0282997059282094E-2</v>
      </c>
    </row>
    <row r="21" spans="2:10" x14ac:dyDescent="0.35">
      <c r="B21" s="16" t="s">
        <v>11</v>
      </c>
      <c r="C21" s="17">
        <v>2.3773148148148099E-2</v>
      </c>
      <c r="D21" s="18">
        <f t="shared" si="0"/>
        <v>2.1286518193029496E-2</v>
      </c>
      <c r="E21" s="17">
        <v>8.0902777777777796E-3</v>
      </c>
      <c r="F21" s="18">
        <f t="shared" si="1"/>
        <v>1.6407680390591994E-2</v>
      </c>
      <c r="G21" s="17">
        <v>1.3275462962962999E-2</v>
      </c>
      <c r="H21" s="18">
        <f t="shared" si="2"/>
        <v>2.4448991772178946E-2</v>
      </c>
      <c r="I21" s="17">
        <f t="shared" si="3"/>
        <v>4.5138888888888881E-2</v>
      </c>
      <c r="J21" s="32">
        <f t="shared" si="4"/>
        <v>2.0966727416415323E-2</v>
      </c>
    </row>
    <row r="22" spans="2:10" x14ac:dyDescent="0.35">
      <c r="B22" s="16" t="s">
        <v>15</v>
      </c>
      <c r="C22" s="17">
        <v>1.88310185185185E-2</v>
      </c>
      <c r="D22" s="18">
        <f t="shared" si="0"/>
        <v>1.6861326728363695E-2</v>
      </c>
      <c r="E22" s="17">
        <v>7.25694444444444E-3</v>
      </c>
      <c r="F22" s="18">
        <f t="shared" si="1"/>
        <v>1.4717618891131861E-2</v>
      </c>
      <c r="G22" s="17">
        <v>5.2777777777777797E-3</v>
      </c>
      <c r="H22" s="18">
        <f t="shared" si="2"/>
        <v>9.7199130323570807E-3</v>
      </c>
      <c r="I22" s="17">
        <f t="shared" si="3"/>
        <v>3.1365740740740722E-2</v>
      </c>
      <c r="J22" s="32">
        <f t="shared" si="4"/>
        <v>1.4569187512432181E-2</v>
      </c>
    </row>
    <row r="23" spans="2:10" x14ac:dyDescent="0.35">
      <c r="B23" s="16" t="s">
        <v>71</v>
      </c>
      <c r="C23" s="17">
        <v>2.5474537037037E-2</v>
      </c>
      <c r="D23" s="18">
        <f t="shared" si="0"/>
        <v>2.2809944762832501E-2</v>
      </c>
      <c r="E23" s="17">
        <v>1.30787037037037E-2</v>
      </c>
      <c r="F23" s="18">
        <f t="shared" si="1"/>
        <v>2.6524576310971305E-2</v>
      </c>
      <c r="G23" s="17">
        <v>3.09027777777778E-2</v>
      </c>
      <c r="H23" s="18">
        <f t="shared" si="2"/>
        <v>5.6912648676301351E-2</v>
      </c>
      <c r="I23" s="17">
        <f t="shared" si="3"/>
        <v>6.94560185185185E-2</v>
      </c>
      <c r="J23" s="32">
        <f t="shared" si="4"/>
        <v>3.2261879801514959E-2</v>
      </c>
    </row>
    <row r="24" spans="2:10" x14ac:dyDescent="0.35">
      <c r="B24" s="16" t="s">
        <v>12</v>
      </c>
      <c r="C24" s="17">
        <v>3.6759259259259297E-2</v>
      </c>
      <c r="D24" s="18">
        <f t="shared" si="0"/>
        <v>3.2914304664587092E-2</v>
      </c>
      <c r="E24" s="17">
        <v>4.4722222222222198E-2</v>
      </c>
      <c r="F24" s="18">
        <f t="shared" si="1"/>
        <v>9.0699967137693002E-2</v>
      </c>
      <c r="G24" s="17">
        <v>3.2858796296296303E-2</v>
      </c>
      <c r="H24" s="18">
        <f t="shared" si="2"/>
        <v>6.0514984865924888E-2</v>
      </c>
      <c r="I24" s="17">
        <f t="shared" si="3"/>
        <v>0.11434027777777779</v>
      </c>
      <c r="J24" s="32">
        <f t="shared" si="4"/>
        <v>5.3110333370965906E-2</v>
      </c>
    </row>
    <row r="25" spans="2:10" x14ac:dyDescent="0.35">
      <c r="B25" s="16" t="s">
        <v>5</v>
      </c>
      <c r="C25" s="17">
        <v>5.9386574074074099E-2</v>
      </c>
      <c r="D25" s="18">
        <f t="shared" si="0"/>
        <v>5.317484169836155E-2</v>
      </c>
      <c r="E25" s="17">
        <v>2.4826388888888901E-2</v>
      </c>
      <c r="F25" s="18">
        <f t="shared" si="1"/>
        <v>5.0349748838082735E-2</v>
      </c>
      <c r="G25" s="17">
        <v>2.8506944444444401E-2</v>
      </c>
      <c r="H25" s="18">
        <f t="shared" si="2"/>
        <v>5.2500319733981241E-2</v>
      </c>
      <c r="I25" s="17">
        <f t="shared" si="3"/>
        <v>0.11271990740740741</v>
      </c>
      <c r="J25" s="32">
        <f t="shared" si="4"/>
        <v>5.235768161755612E-2</v>
      </c>
    </row>
    <row r="26" spans="2:10" x14ac:dyDescent="0.35">
      <c r="B26" s="16" t="s">
        <v>6</v>
      </c>
      <c r="C26" s="17">
        <v>4.9641203703703701E-2</v>
      </c>
      <c r="D26" s="18">
        <f t="shared" si="0"/>
        <v>4.4448820121666843E-2</v>
      </c>
      <c r="E26" s="17">
        <v>3.3564814814814798E-3</v>
      </c>
      <c r="F26" s="18">
        <f t="shared" si="1"/>
        <v>6.8071921506032539E-3</v>
      </c>
      <c r="G26" s="17">
        <v>1.8749999999999999E-3</v>
      </c>
      <c r="H26" s="18">
        <f t="shared" si="2"/>
        <v>3.4531269983373828E-3</v>
      </c>
      <c r="I26" s="17">
        <f t="shared" si="3"/>
        <v>5.4872685185185184E-2</v>
      </c>
      <c r="J26" s="32">
        <f t="shared" si="4"/>
        <v>2.5488014020826941E-2</v>
      </c>
    </row>
    <row r="27" spans="2:10" x14ac:dyDescent="0.35">
      <c r="B27" s="16" t="s">
        <v>78</v>
      </c>
      <c r="C27" s="17">
        <v>0.14101851851851899</v>
      </c>
      <c r="D27" s="18">
        <f t="shared" si="0"/>
        <v>0.12626822671074625</v>
      </c>
      <c r="E27" s="17">
        <v>0.120451388888889</v>
      </c>
      <c r="F27" s="18">
        <f t="shared" si="1"/>
        <v>0.24428430590113159</v>
      </c>
      <c r="G27" s="17">
        <v>1.23726851851852E-2</v>
      </c>
      <c r="H27" s="18">
        <f t="shared" si="2"/>
        <v>2.2786375069275722E-2</v>
      </c>
      <c r="I27" s="17">
        <f t="shared" si="3"/>
        <v>0.27384259259259319</v>
      </c>
      <c r="J27" s="32">
        <f t="shared" si="4"/>
        <v>0.12719814632625326</v>
      </c>
    </row>
    <row r="28" spans="2:10" x14ac:dyDescent="0.35">
      <c r="B28" s="16" t="s">
        <v>17</v>
      </c>
      <c r="C28" s="17">
        <v>8.2060185185185205E-3</v>
      </c>
      <c r="D28" s="18">
        <f t="shared" si="0"/>
        <v>7.3476832516348334E-3</v>
      </c>
      <c r="E28" s="17">
        <v>5.0000000000000001E-3</v>
      </c>
      <c r="F28" s="18">
        <f t="shared" si="1"/>
        <v>1.0140368996760714E-2</v>
      </c>
      <c r="G28" s="17">
        <v>0</v>
      </c>
      <c r="H28" s="18">
        <f t="shared" si="2"/>
        <v>0</v>
      </c>
      <c r="I28" s="17">
        <f t="shared" si="3"/>
        <v>1.320601851851852E-2</v>
      </c>
      <c r="J28" s="32">
        <f t="shared" si="4"/>
        <v>6.1341117902897159E-3</v>
      </c>
    </row>
    <row r="29" spans="2:10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5.5" thickTop="1" thickBot="1" x14ac:dyDescent="0.4">
      <c r="B30" s="24" t="s">
        <v>29</v>
      </c>
      <c r="C30" s="25">
        <f t="shared" ref="C30:J30" si="5">SUM(C7:C28)</f>
        <v>1.1168171296296299</v>
      </c>
      <c r="D30" s="26">
        <f t="shared" si="5"/>
        <v>1</v>
      </c>
      <c r="E30" s="25">
        <f t="shared" si="5"/>
        <v>0.49307870370370377</v>
      </c>
      <c r="F30" s="26">
        <f t="shared" si="5"/>
        <v>1</v>
      </c>
      <c r="G30" s="25">
        <f t="shared" si="5"/>
        <v>0.54298611111111117</v>
      </c>
      <c r="H30" s="26">
        <f t="shared" si="5"/>
        <v>1.0000000000000004</v>
      </c>
      <c r="I30" s="25">
        <f t="shared" si="5"/>
        <v>2.1528819444444451</v>
      </c>
      <c r="J30" s="34">
        <f t="shared" si="5"/>
        <v>0.99999999999999989</v>
      </c>
    </row>
    <row r="31" spans="2:10" ht="15" thickTop="1" x14ac:dyDescent="0.3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4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4" spans="3:3" x14ac:dyDescent="0.3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H67"/>
  <sheetViews>
    <sheetView showGridLines="0" showZeros="0" topLeftCell="A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x14ac:dyDescent="0.35">
      <c r="B3" s="175" t="s">
        <v>93</v>
      </c>
      <c r="C3" s="176"/>
      <c r="D3" s="176"/>
      <c r="E3" s="176"/>
      <c r="F3" s="176"/>
      <c r="G3" s="176"/>
      <c r="H3" s="177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3.5995370370370369E-3</v>
      </c>
      <c r="D7" s="39">
        <f t="shared" ref="D7:D27" si="0">C7/C$30</f>
        <v>5.161226081617073E-3</v>
      </c>
      <c r="E7" s="38">
        <v>0</v>
      </c>
      <c r="F7" s="39"/>
      <c r="G7" s="38">
        <v>3.59953703703704E-3</v>
      </c>
      <c r="H7" s="43">
        <f>G7/$G$30</f>
        <v>4.6317670712636852E-3</v>
      </c>
    </row>
    <row r="8" spans="2:8" s="1" customFormat="1" x14ac:dyDescent="0.35">
      <c r="B8" s="42" t="s">
        <v>13</v>
      </c>
      <c r="C8" s="38">
        <v>1.2731481481481484E-2</v>
      </c>
      <c r="D8" s="39">
        <f t="shared" si="0"/>
        <v>1.8255140481603802E-2</v>
      </c>
      <c r="E8" s="38">
        <v>2.7777777777777799E-4</v>
      </c>
      <c r="F8" s="39">
        <f t="shared" ref="F8:F28" si="1">E8/E$30</f>
        <v>3.4843205574912918E-3</v>
      </c>
      <c r="G8" s="38">
        <v>1.30092592592593E-2</v>
      </c>
      <c r="H8" s="43">
        <f t="shared" ref="H8:H27" si="2">G8/$G$30</f>
        <v>1.6739891280065578E-2</v>
      </c>
    </row>
    <row r="9" spans="2:8" s="1" customFormat="1" x14ac:dyDescent="0.35">
      <c r="B9" s="42" t="s">
        <v>0</v>
      </c>
      <c r="C9" s="38">
        <v>0.10869212962962964</v>
      </c>
      <c r="D9" s="39">
        <f t="shared" si="0"/>
        <v>0.15584911296612841</v>
      </c>
      <c r="E9" s="38">
        <v>1.8356481481481501E-2</v>
      </c>
      <c r="F9" s="39">
        <f t="shared" si="1"/>
        <v>0.23025551684088294</v>
      </c>
      <c r="G9" s="38">
        <v>0.12704861111111099</v>
      </c>
      <c r="H9" s="43">
        <f t="shared" si="2"/>
        <v>0.16348201653138708</v>
      </c>
    </row>
    <row r="10" spans="2:8" s="1" customFormat="1" x14ac:dyDescent="0.35">
      <c r="B10" s="42" t="s">
        <v>8</v>
      </c>
      <c r="C10" s="38">
        <v>7.3148148148148148E-3</v>
      </c>
      <c r="D10" s="39">
        <f t="shared" si="0"/>
        <v>1.0488407985794181E-2</v>
      </c>
      <c r="E10" s="38">
        <v>1.4004629629629599E-3</v>
      </c>
      <c r="F10" s="39">
        <f t="shared" si="1"/>
        <v>1.7566782810685213E-2</v>
      </c>
      <c r="G10" s="38">
        <v>8.7152777777777801E-3</v>
      </c>
      <c r="H10" s="43">
        <f t="shared" si="2"/>
        <v>1.1214535706307245E-2</v>
      </c>
    </row>
    <row r="11" spans="2:8" s="1" customFormat="1" x14ac:dyDescent="0.35">
      <c r="B11" s="42" t="s">
        <v>26</v>
      </c>
      <c r="C11" s="38">
        <v>2.4884259259259256E-3</v>
      </c>
      <c r="D11" s="39">
        <f t="shared" si="0"/>
        <v>3.5680501850407415E-3</v>
      </c>
      <c r="E11" s="38">
        <v>0</v>
      </c>
      <c r="F11" s="39">
        <f t="shared" si="1"/>
        <v>0</v>
      </c>
      <c r="G11" s="38">
        <v>2.48842592592593E-3</v>
      </c>
      <c r="H11" s="43">
        <f t="shared" si="2"/>
        <v>3.2020254672723253E-3</v>
      </c>
    </row>
    <row r="12" spans="2:8" s="1" customFormat="1" x14ac:dyDescent="0.35">
      <c r="B12" s="42" t="s">
        <v>3</v>
      </c>
      <c r="C12" s="38">
        <v>4.8715277777777774E-2</v>
      </c>
      <c r="D12" s="39">
        <f t="shared" si="0"/>
        <v>6.9850805715518521E-2</v>
      </c>
      <c r="E12" s="38">
        <v>1.42824074074074E-2</v>
      </c>
      <c r="F12" s="39">
        <f t="shared" si="1"/>
        <v>0.1791521486643437</v>
      </c>
      <c r="G12" s="38">
        <v>6.2997685185185198E-2</v>
      </c>
      <c r="H12" s="43">
        <f t="shared" si="2"/>
        <v>8.1063370317968564E-2</v>
      </c>
    </row>
    <row r="13" spans="2:8" s="1" customFormat="1" x14ac:dyDescent="0.35">
      <c r="B13" s="42" t="s">
        <v>7</v>
      </c>
      <c r="C13" s="38">
        <v>1.2349537037037036E-2</v>
      </c>
      <c r="D13" s="39">
        <f t="shared" si="0"/>
        <v>1.7707486267155681E-2</v>
      </c>
      <c r="E13" s="38">
        <v>4.5023148148148097E-3</v>
      </c>
      <c r="F13" s="39">
        <f t="shared" si="1"/>
        <v>5.6475029036004584E-2</v>
      </c>
      <c r="G13" s="38">
        <v>1.6851851851851899E-2</v>
      </c>
      <c r="H13" s="43">
        <f t="shared" si="2"/>
        <v>2.1684414327202375E-2</v>
      </c>
    </row>
    <row r="14" spans="2:8" s="1" customFormat="1" x14ac:dyDescent="0.35">
      <c r="B14" s="42" t="s">
        <v>2</v>
      </c>
      <c r="C14" s="38">
        <v>1.3483796296296298E-2</v>
      </c>
      <c r="D14" s="39">
        <f t="shared" si="0"/>
        <v>1.9333853328244024E-2</v>
      </c>
      <c r="E14" s="38">
        <v>4.4791666666666704E-3</v>
      </c>
      <c r="F14" s="39">
        <f t="shared" si="1"/>
        <v>5.6184668989547083E-2</v>
      </c>
      <c r="G14" s="38">
        <v>1.7962962962963E-2</v>
      </c>
      <c r="H14" s="43">
        <f t="shared" si="2"/>
        <v>2.3114155931193724E-2</v>
      </c>
    </row>
    <row r="15" spans="2:8" s="1" customFormat="1" x14ac:dyDescent="0.35">
      <c r="B15" s="42" t="s">
        <v>9</v>
      </c>
      <c r="C15" s="38">
        <v>2.9282407407407413E-2</v>
      </c>
      <c r="D15" s="39">
        <f t="shared" si="0"/>
        <v>4.1986823107688739E-2</v>
      </c>
      <c r="E15" s="38">
        <v>7.7430555555555603E-3</v>
      </c>
      <c r="F15" s="39">
        <f t="shared" si="1"/>
        <v>9.7125435540069749E-2</v>
      </c>
      <c r="G15" s="38">
        <v>3.7025462962963003E-2</v>
      </c>
      <c r="H15" s="43">
        <f t="shared" si="2"/>
        <v>4.7643160324670523E-2</v>
      </c>
    </row>
    <row r="16" spans="2:8" s="1" customFormat="1" x14ac:dyDescent="0.35">
      <c r="B16" s="42" t="s">
        <v>1</v>
      </c>
      <c r="C16" s="38">
        <v>5.6712962962962975E-3</v>
      </c>
      <c r="D16" s="39">
        <f t="shared" si="0"/>
        <v>8.1318353054416932E-3</v>
      </c>
      <c r="E16" s="38">
        <v>1.05324074074074E-3</v>
      </c>
      <c r="F16" s="39">
        <f t="shared" si="1"/>
        <v>1.3211382113821129E-2</v>
      </c>
      <c r="G16" s="38">
        <v>6.7245370370370402E-3</v>
      </c>
      <c r="H16" s="43">
        <f t="shared" si="2"/>
        <v>8.6529153324893891E-3</v>
      </c>
    </row>
    <row r="17" spans="2:8" s="1" customFormat="1" x14ac:dyDescent="0.35">
      <c r="B17" s="42" t="s">
        <v>27</v>
      </c>
      <c r="C17" s="38">
        <v>2.5694444444444445E-3</v>
      </c>
      <c r="D17" s="39">
        <f t="shared" si="0"/>
        <v>3.6842192608327663E-3</v>
      </c>
      <c r="E17" s="38">
        <v>2.5347222222222199E-3</v>
      </c>
      <c r="F17" s="39">
        <f t="shared" si="1"/>
        <v>3.1794425087107982E-2</v>
      </c>
      <c r="G17" s="38">
        <v>5.10416666666667E-3</v>
      </c>
      <c r="H17" s="43">
        <f t="shared" si="2"/>
        <v>6.5678754933353213E-3</v>
      </c>
    </row>
    <row r="18" spans="2:8" s="1" customFormat="1" x14ac:dyDescent="0.35">
      <c r="B18" s="42" t="s">
        <v>16</v>
      </c>
      <c r="C18" s="38">
        <v>9.7453703703703695E-3</v>
      </c>
      <c r="D18" s="39">
        <f t="shared" si="0"/>
        <v>1.3973480259554905E-2</v>
      </c>
      <c r="E18" s="38">
        <v>0</v>
      </c>
      <c r="F18" s="39"/>
      <c r="G18" s="38">
        <v>9.7453703703703695E-3</v>
      </c>
      <c r="H18" s="43">
        <f t="shared" si="2"/>
        <v>1.2540025318340899E-2</v>
      </c>
    </row>
    <row r="19" spans="2:8" s="1" customFormat="1" x14ac:dyDescent="0.35">
      <c r="B19" s="42" t="s">
        <v>4</v>
      </c>
      <c r="C19" s="38">
        <v>8.3518518518518561E-2</v>
      </c>
      <c r="D19" s="39">
        <f t="shared" si="0"/>
        <v>0.11975372155932096</v>
      </c>
      <c r="E19" s="38">
        <v>3.6805555555555602E-3</v>
      </c>
      <c r="F19" s="39">
        <f t="shared" si="1"/>
        <v>4.616724738675964E-2</v>
      </c>
      <c r="G19" s="38">
        <v>8.7199074074074095E-2</v>
      </c>
      <c r="H19" s="43">
        <f t="shared" si="2"/>
        <v>0.11220492962990541</v>
      </c>
    </row>
    <row r="20" spans="2:8" s="1" customFormat="1" x14ac:dyDescent="0.35">
      <c r="B20" s="42" t="s">
        <v>14</v>
      </c>
      <c r="C20" s="38">
        <v>1.5057870370370369E-2</v>
      </c>
      <c r="D20" s="39">
        <f t="shared" si="0"/>
        <v>2.1590852515060488E-2</v>
      </c>
      <c r="E20" s="38">
        <v>7.09490740740741E-3</v>
      </c>
      <c r="F20" s="39">
        <f t="shared" si="1"/>
        <v>8.899535423925671E-2</v>
      </c>
      <c r="G20" s="38">
        <v>2.2152777777777799E-2</v>
      </c>
      <c r="H20" s="43">
        <f t="shared" si="2"/>
        <v>2.8505473229577798E-2</v>
      </c>
    </row>
    <row r="21" spans="2:8" s="1" customFormat="1" x14ac:dyDescent="0.35">
      <c r="B21" s="42" t="s">
        <v>11</v>
      </c>
      <c r="C21" s="38">
        <v>5.6944444444444438E-3</v>
      </c>
      <c r="D21" s="39">
        <f t="shared" si="0"/>
        <v>8.1650264699536963E-3</v>
      </c>
      <c r="E21" s="38">
        <v>4.6180555555555601E-3</v>
      </c>
      <c r="F21" s="39">
        <f t="shared" si="1"/>
        <v>5.7926829268292741E-2</v>
      </c>
      <c r="G21" s="38">
        <v>1.03125E-2</v>
      </c>
      <c r="H21" s="43">
        <f t="shared" si="2"/>
        <v>1.3269789262044824E-2</v>
      </c>
    </row>
    <row r="22" spans="2:8" s="1" customFormat="1" x14ac:dyDescent="0.35">
      <c r="B22" s="42" t="s">
        <v>15</v>
      </c>
      <c r="C22" s="38">
        <v>5.1157407407407419E-3</v>
      </c>
      <c r="D22" s="39">
        <f t="shared" si="0"/>
        <v>7.3352473571535268E-3</v>
      </c>
      <c r="E22" s="38">
        <v>2.5000000000000001E-3</v>
      </c>
      <c r="F22" s="39">
        <f t="shared" si="1"/>
        <v>3.1358885017421602E-2</v>
      </c>
      <c r="G22" s="38">
        <v>7.6157407407407398E-3</v>
      </c>
      <c r="H22" s="43">
        <f t="shared" si="2"/>
        <v>9.7996872440241217E-3</v>
      </c>
    </row>
    <row r="23" spans="2:8" s="1" customFormat="1" x14ac:dyDescent="0.35">
      <c r="B23" s="42" t="s">
        <v>71</v>
      </c>
      <c r="C23" s="38">
        <v>1.2164351851851853E-2</v>
      </c>
      <c r="D23" s="39">
        <f t="shared" si="0"/>
        <v>1.7441956951059628E-2</v>
      </c>
      <c r="E23" s="38">
        <v>1.5393518518518499E-3</v>
      </c>
      <c r="F23" s="39">
        <f t="shared" si="1"/>
        <v>1.9308943089430871E-2</v>
      </c>
      <c r="G23" s="38">
        <v>1.3703703703703701E-2</v>
      </c>
      <c r="H23" s="43">
        <f t="shared" si="2"/>
        <v>1.7633479782560121E-2</v>
      </c>
    </row>
    <row r="24" spans="2:8" s="1" customFormat="1" x14ac:dyDescent="0.35">
      <c r="B24" s="42" t="s">
        <v>12</v>
      </c>
      <c r="C24" s="38">
        <v>4.3055555555555555E-3</v>
      </c>
      <c r="D24" s="39">
        <f t="shared" si="0"/>
        <v>6.1735565992332838E-3</v>
      </c>
      <c r="E24" s="38">
        <v>2.4537037037037001E-3</v>
      </c>
      <c r="F24" s="39">
        <f t="shared" si="1"/>
        <v>3.0778164924506343E-2</v>
      </c>
      <c r="G24" s="38">
        <v>6.75925925925926E-3</v>
      </c>
      <c r="H24" s="43">
        <f t="shared" si="2"/>
        <v>8.6975947576141167E-3</v>
      </c>
    </row>
    <row r="25" spans="2:8" s="1" customFormat="1" x14ac:dyDescent="0.35">
      <c r="B25" s="42" t="s">
        <v>5</v>
      </c>
      <c r="C25" s="38">
        <v>1.2175925925925927E-2</v>
      </c>
      <c r="D25" s="39">
        <f t="shared" si="0"/>
        <v>1.7458552533315633E-2</v>
      </c>
      <c r="E25" s="38">
        <v>5.20833333333333E-4</v>
      </c>
      <c r="F25" s="39">
        <f t="shared" si="1"/>
        <v>6.533101045296163E-3</v>
      </c>
      <c r="G25" s="38">
        <v>1.26967592592593E-2</v>
      </c>
      <c r="H25" s="43">
        <f t="shared" si="2"/>
        <v>1.6337776453943006E-2</v>
      </c>
    </row>
    <row r="26" spans="2:8" s="1" customFormat="1" x14ac:dyDescent="0.35">
      <c r="B26" s="42" t="s">
        <v>6</v>
      </c>
      <c r="C26" s="38">
        <v>9.5289351851851861E-2</v>
      </c>
      <c r="D26" s="39">
        <f t="shared" si="0"/>
        <v>0.13663142871367642</v>
      </c>
      <c r="E26" s="38">
        <v>1.5625000000000001E-3</v>
      </c>
      <c r="F26" s="39">
        <f t="shared" si="1"/>
        <v>1.9599303135888504E-2</v>
      </c>
      <c r="G26" s="38">
        <v>9.6851851851851897E-2</v>
      </c>
      <c r="H26" s="43">
        <f t="shared" si="2"/>
        <v>0.12462580981458039</v>
      </c>
    </row>
    <row r="27" spans="2:8" s="1" customFormat="1" x14ac:dyDescent="0.35">
      <c r="B27" s="42" t="s">
        <v>78</v>
      </c>
      <c r="C27" s="38">
        <v>0.20714120370370367</v>
      </c>
      <c r="D27" s="39">
        <f t="shared" si="0"/>
        <v>0.2970111356356937</v>
      </c>
      <c r="E27" s="38">
        <v>2.0833333333333299E-4</v>
      </c>
      <c r="F27" s="39">
        <f t="shared" si="1"/>
        <v>2.6132404181184628E-3</v>
      </c>
      <c r="G27" s="38">
        <v>0.20734953703703701</v>
      </c>
      <c r="H27" s="43">
        <f t="shared" si="2"/>
        <v>0.26681063370317953</v>
      </c>
    </row>
    <row r="28" spans="2:8" s="1" customFormat="1" x14ac:dyDescent="0.35">
      <c r="B28" s="42" t="s">
        <v>17</v>
      </c>
      <c r="C28" s="38">
        <v>3.1250000000000001E-4</v>
      </c>
      <c r="D28" s="39"/>
      <c r="E28" s="38">
        <v>9.1435185185185196E-4</v>
      </c>
      <c r="F28" s="39">
        <f t="shared" si="1"/>
        <v>1.1469221835075495E-2</v>
      </c>
      <c r="G28" s="38">
        <v>1.2268518518518501E-3</v>
      </c>
      <c r="H28" s="43">
        <f t="shared" ref="H28" si="3">G28/$G$30</f>
        <v>1.5786730210737927E-3</v>
      </c>
    </row>
    <row r="29" spans="2:8" s="1" customFormat="1" ht="15" thickBot="1" x14ac:dyDescent="0.4">
      <c r="B29" s="67"/>
      <c r="C29" s="53"/>
      <c r="D29" s="64"/>
      <c r="E29" s="53"/>
      <c r="F29" s="64"/>
      <c r="G29" s="53"/>
      <c r="H29" s="68"/>
    </row>
    <row r="30" spans="2:8" s="1" customFormat="1" ht="15.5" thickTop="1" thickBot="1" x14ac:dyDescent="0.4">
      <c r="B30" s="46" t="s">
        <v>29</v>
      </c>
      <c r="C30" s="50">
        <f t="shared" ref="C30:H30" si="4">SUM(C7:C28)</f>
        <v>0.69741898148148151</v>
      </c>
      <c r="D30" s="51">
        <f t="shared" si="4"/>
        <v>0.99955191927908782</v>
      </c>
      <c r="E30" s="50">
        <f>SUM(E7:E28)</f>
        <v>7.9722222222222222E-2</v>
      </c>
      <c r="F30" s="51">
        <f t="shared" si="4"/>
        <v>1.0000000000000002</v>
      </c>
      <c r="G30" s="50">
        <f t="shared" si="4"/>
        <v>0.77714120370370399</v>
      </c>
      <c r="H30" s="49">
        <f t="shared" si="4"/>
        <v>0.99999999999999978</v>
      </c>
    </row>
    <row r="31" spans="2:8" s="1" customFormat="1" ht="15" thickTop="1" x14ac:dyDescent="0.3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4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J34"/>
  <sheetViews>
    <sheetView showGridLines="0" showZeros="0" topLeftCell="A7" zoomScale="117" zoomScaleNormal="117" zoomScaleSheetLayoutView="100" zoomScalePageLayoutView="117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10" width="10.81640625" customWidth="1"/>
  </cols>
  <sheetData>
    <row r="2" spans="2:10" ht="15" thickBot="1" x14ac:dyDescent="0.4"/>
    <row r="3" spans="2:10" x14ac:dyDescent="0.35">
      <c r="B3" s="155" t="s">
        <v>100</v>
      </c>
      <c r="C3" s="156"/>
      <c r="D3" s="156"/>
      <c r="E3" s="156"/>
      <c r="F3" s="156"/>
      <c r="G3" s="156"/>
      <c r="H3" s="156"/>
      <c r="I3" s="156"/>
      <c r="J3" s="157"/>
    </row>
    <row r="4" spans="2:10" ht="15" thickBot="1" x14ac:dyDescent="0.4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35">
      <c r="B7" s="16" t="s">
        <v>10</v>
      </c>
      <c r="C7" s="17">
        <v>1.3668981481481501E-2</v>
      </c>
      <c r="D7" s="18">
        <f>C7/$C$30</f>
        <v>4.8612225913074346E-3</v>
      </c>
      <c r="E7" s="17">
        <v>4.2939814814814802E-3</v>
      </c>
      <c r="F7" s="18">
        <f t="shared" ref="F7:H28" si="0">E7/E$30</f>
        <v>4.1403477445706716E-3</v>
      </c>
      <c r="G7" s="17">
        <v>5.7407407407407398E-3</v>
      </c>
      <c r="H7" s="18">
        <f>G7/G$30</f>
        <v>1.0311421562512987E-2</v>
      </c>
      <c r="I7" s="17">
        <f>C7+E7+G7</f>
        <v>2.370370370370372E-2</v>
      </c>
      <c r="J7" s="32">
        <f>I7/$I$30</f>
        <v>5.3802564553882722E-3</v>
      </c>
    </row>
    <row r="8" spans="2:10" x14ac:dyDescent="0.35">
      <c r="B8" s="16" t="s">
        <v>13</v>
      </c>
      <c r="C8" s="17">
        <v>4.0775462962962999E-2</v>
      </c>
      <c r="D8" s="18">
        <f t="shared" ref="D8:D28" si="1">C8/$C$30</f>
        <v>1.4501343936643592E-2</v>
      </c>
      <c r="E8" s="17">
        <v>5.3935185185185197E-3</v>
      </c>
      <c r="F8" s="18">
        <f t="shared" si="0"/>
        <v>5.2005446063879621E-3</v>
      </c>
      <c r="G8" s="17">
        <v>1.6840277777777801E-2</v>
      </c>
      <c r="H8" s="18">
        <f t="shared" si="0"/>
        <v>3.024822252712988E-2</v>
      </c>
      <c r="I8" s="17">
        <f t="shared" ref="I8:I27" si="2">C8+E8+G8</f>
        <v>6.300925925925932E-2</v>
      </c>
      <c r="J8" s="32">
        <f t="shared" ref="J8:J27" si="3">I8/$I$30</f>
        <v>1.4301814523014532E-2</v>
      </c>
    </row>
    <row r="9" spans="2:10" x14ac:dyDescent="0.35">
      <c r="B9" s="16" t="s">
        <v>0</v>
      </c>
      <c r="C9" s="17">
        <v>0.52037037037037004</v>
      </c>
      <c r="D9" s="18">
        <f t="shared" si="1"/>
        <v>0.18506398620252482</v>
      </c>
      <c r="E9" s="17">
        <v>0.127326388888889</v>
      </c>
      <c r="F9" s="18">
        <f t="shared" si="0"/>
        <v>0.12277079659844208</v>
      </c>
      <c r="G9" s="17">
        <v>0.13796296296296301</v>
      </c>
      <c r="H9" s="18">
        <f t="shared" si="0"/>
        <v>0.24780674400232838</v>
      </c>
      <c r="I9" s="17">
        <f t="shared" si="2"/>
        <v>0.78565972222222213</v>
      </c>
      <c r="J9" s="32">
        <f t="shared" si="3"/>
        <v>0.17832870529697803</v>
      </c>
    </row>
    <row r="10" spans="2:10" x14ac:dyDescent="0.35">
      <c r="B10" s="16" t="s">
        <v>8</v>
      </c>
      <c r="C10" s="17">
        <v>2.26157407407407E-2</v>
      </c>
      <c r="D10" s="18">
        <f t="shared" si="1"/>
        <v>8.0430389021292938E-3</v>
      </c>
      <c r="E10" s="17">
        <v>7.2222222222222202E-3</v>
      </c>
      <c r="F10" s="18">
        <f t="shared" si="0"/>
        <v>6.9638193870946068E-3</v>
      </c>
      <c r="G10" s="17">
        <v>6.4351851851851896E-3</v>
      </c>
      <c r="H10" s="18">
        <f t="shared" si="0"/>
        <v>1.1558770945075052E-2</v>
      </c>
      <c r="I10" s="17">
        <f t="shared" si="2"/>
        <v>3.627314814814811E-2</v>
      </c>
      <c r="J10" s="32">
        <f t="shared" si="3"/>
        <v>8.2332635406185614E-3</v>
      </c>
    </row>
    <row r="11" spans="2:10" x14ac:dyDescent="0.35">
      <c r="B11" s="16" t="s">
        <v>26</v>
      </c>
      <c r="C11" s="17">
        <v>2.4004629629629601E-2</v>
      </c>
      <c r="D11" s="18">
        <f t="shared" si="1"/>
        <v>8.5369819258015178E-3</v>
      </c>
      <c r="E11" s="17">
        <v>1.21527777777778E-3</v>
      </c>
      <c r="F11" s="18">
        <f t="shared" si="0"/>
        <v>1.171796531482268E-3</v>
      </c>
      <c r="G11" s="17">
        <v>2.10648148148148E-3</v>
      </c>
      <c r="H11" s="18">
        <f t="shared" si="0"/>
        <v>3.7836264604382314E-3</v>
      </c>
      <c r="I11" s="17">
        <f t="shared" si="2"/>
        <v>2.7326388888888862E-2</v>
      </c>
      <c r="J11" s="32">
        <f t="shared" si="3"/>
        <v>6.2025319781111761E-3</v>
      </c>
    </row>
    <row r="12" spans="2:10" x14ac:dyDescent="0.35">
      <c r="B12" s="16" t="s">
        <v>3</v>
      </c>
      <c r="C12" s="17">
        <v>0.26903935185185202</v>
      </c>
      <c r="D12" s="18">
        <f t="shared" si="1"/>
        <v>9.5680879877172928E-2</v>
      </c>
      <c r="E12" s="17">
        <v>4.7453703703703699E-2</v>
      </c>
      <c r="F12" s="18">
        <f t="shared" si="0"/>
        <v>4.5755864562640851E-2</v>
      </c>
      <c r="G12" s="17">
        <v>8.7106481481481507E-2</v>
      </c>
      <c r="H12" s="18">
        <f t="shared" si="0"/>
        <v>0.15645919088603383</v>
      </c>
      <c r="I12" s="17">
        <f t="shared" si="2"/>
        <v>0.40359953703703721</v>
      </c>
      <c r="J12" s="32">
        <f t="shared" si="3"/>
        <v>9.1608849050705266E-2</v>
      </c>
    </row>
    <row r="13" spans="2:10" x14ac:dyDescent="0.35">
      <c r="B13" s="16" t="s">
        <v>7</v>
      </c>
      <c r="C13" s="17">
        <v>7.1932870370370397E-2</v>
      </c>
      <c r="D13" s="18">
        <f t="shared" si="1"/>
        <v>2.5582132434357047E-2</v>
      </c>
      <c r="E13" s="17">
        <v>6.9560185185185202E-3</v>
      </c>
      <c r="F13" s="18">
        <f t="shared" si="0"/>
        <v>6.7071401468651618E-3</v>
      </c>
      <c r="G13" s="17">
        <v>7.47685185185185E-3</v>
      </c>
      <c r="H13" s="18">
        <f t="shared" si="0"/>
        <v>1.3429795018918124E-2</v>
      </c>
      <c r="I13" s="17">
        <f t="shared" si="2"/>
        <v>8.6365740740740757E-2</v>
      </c>
      <c r="J13" s="32">
        <f t="shared" si="3"/>
        <v>1.9603258627982064E-2</v>
      </c>
    </row>
    <row r="14" spans="2:10" x14ac:dyDescent="0.35">
      <c r="B14" s="16" t="s">
        <v>2</v>
      </c>
      <c r="C14" s="17">
        <v>0.233472222222222</v>
      </c>
      <c r="D14" s="18">
        <f t="shared" si="1"/>
        <v>8.3031822279300033E-2</v>
      </c>
      <c r="E14" s="17">
        <v>5.01041666666667E-2</v>
      </c>
      <c r="F14" s="18">
        <f t="shared" si="0"/>
        <v>4.8311496997968877E-2</v>
      </c>
      <c r="G14" s="17">
        <v>5.6122685185185199E-2</v>
      </c>
      <c r="H14" s="18">
        <f t="shared" si="0"/>
        <v>0.10080661926739011</v>
      </c>
      <c r="I14" s="17">
        <f t="shared" si="2"/>
        <v>0.3396990740740739</v>
      </c>
      <c r="J14" s="32">
        <f t="shared" si="3"/>
        <v>7.7104749494944141E-2</v>
      </c>
    </row>
    <row r="15" spans="2:10" x14ac:dyDescent="0.35">
      <c r="B15" s="16" t="s">
        <v>9</v>
      </c>
      <c r="C15" s="17">
        <v>0.225659722222222</v>
      </c>
      <c r="D15" s="18">
        <f t="shared" si="1"/>
        <v>8.0253392771143794E-2</v>
      </c>
      <c r="E15" s="17">
        <v>5.4976851851851902E-2</v>
      </c>
      <c r="F15" s="18">
        <f t="shared" si="0"/>
        <v>5.3009843090864456E-2</v>
      </c>
      <c r="G15" s="17">
        <v>7.7604166666666696E-2</v>
      </c>
      <c r="H15" s="18">
        <f t="shared" si="0"/>
        <v>0.13939129350130972</v>
      </c>
      <c r="I15" s="17">
        <f t="shared" si="2"/>
        <v>0.35824074074074058</v>
      </c>
      <c r="J15" s="32">
        <f t="shared" si="3"/>
        <v>8.1313329007410937E-2</v>
      </c>
    </row>
    <row r="16" spans="2:10" x14ac:dyDescent="0.35">
      <c r="B16" s="16" t="s">
        <v>1</v>
      </c>
      <c r="C16" s="17">
        <v>4.5300925925925897E-2</v>
      </c>
      <c r="D16" s="18">
        <f t="shared" si="1"/>
        <v>1.6110774955442216E-2</v>
      </c>
      <c r="E16" s="17">
        <v>1.27662037037037E-2</v>
      </c>
      <c r="F16" s="18">
        <f t="shared" si="0"/>
        <v>1.2309443564047036E-2</v>
      </c>
      <c r="G16" s="17">
        <v>1.01736111111111E-2</v>
      </c>
      <c r="H16" s="18">
        <f t="shared" si="0"/>
        <v>1.8273668454534087E-2</v>
      </c>
      <c r="I16" s="17">
        <f t="shared" si="2"/>
        <v>6.8240740740740699E-2</v>
      </c>
      <c r="J16" s="32">
        <f t="shared" si="3"/>
        <v>1.5489253936020122E-2</v>
      </c>
    </row>
    <row r="17" spans="2:10" x14ac:dyDescent="0.35">
      <c r="B17" s="16" t="s">
        <v>27</v>
      </c>
      <c r="C17" s="17">
        <v>3.81712962962963E-2</v>
      </c>
      <c r="D17" s="18">
        <f t="shared" si="1"/>
        <v>1.3575200767258169E-2</v>
      </c>
      <c r="E17" s="17">
        <v>1.16666666666667E-2</v>
      </c>
      <c r="F17" s="18">
        <f t="shared" si="0"/>
        <v>1.1249246702229784E-2</v>
      </c>
      <c r="G17" s="17">
        <v>1.4502314814814799E-2</v>
      </c>
      <c r="H17" s="18">
        <f t="shared" si="0"/>
        <v>2.6048812939170891E-2</v>
      </c>
      <c r="I17" s="17">
        <f t="shared" si="2"/>
        <v>6.4340277777777802E-2</v>
      </c>
      <c r="J17" s="32">
        <f t="shared" si="3"/>
        <v>1.4603928532960641E-2</v>
      </c>
    </row>
    <row r="18" spans="2:10" x14ac:dyDescent="0.35">
      <c r="B18" s="16" t="s">
        <v>16</v>
      </c>
      <c r="C18" s="17">
        <v>3.6192129629629602E-2</v>
      </c>
      <c r="D18" s="18">
        <f t="shared" si="1"/>
        <v>1.2871331958525245E-2</v>
      </c>
      <c r="E18" s="17">
        <v>2.5162037037037E-2</v>
      </c>
      <c r="F18" s="18">
        <f t="shared" si="0"/>
        <v>2.4261768185166118E-2</v>
      </c>
      <c r="G18" s="17">
        <v>1.7361111111111101E-4</v>
      </c>
      <c r="H18" s="18">
        <f t="shared" si="0"/>
        <v>3.1183734564051358E-4</v>
      </c>
      <c r="I18" s="17">
        <f t="shared" si="2"/>
        <v>6.1527777777777709E-2</v>
      </c>
      <c r="J18" s="32">
        <f t="shared" si="3"/>
        <v>1.3965548494552735E-2</v>
      </c>
    </row>
    <row r="19" spans="2:10" x14ac:dyDescent="0.35">
      <c r="B19" s="16" t="s">
        <v>4</v>
      </c>
      <c r="C19" s="17">
        <v>0.15256944444444401</v>
      </c>
      <c r="D19" s="18">
        <f t="shared" si="1"/>
        <v>5.4259641150393161E-2</v>
      </c>
      <c r="E19" s="17">
        <v>3.4097222222222202E-2</v>
      </c>
      <c r="F19" s="18">
        <f t="shared" si="0"/>
        <v>3.2877262683302412E-2</v>
      </c>
      <c r="G19" s="17">
        <v>3.9780092592592603E-2</v>
      </c>
      <c r="H19" s="18">
        <f t="shared" si="0"/>
        <v>7.1452330464429739E-2</v>
      </c>
      <c r="I19" s="17">
        <f t="shared" si="2"/>
        <v>0.22644675925925881</v>
      </c>
      <c r="J19" s="32">
        <f t="shared" si="3"/>
        <v>5.139878786605042E-2</v>
      </c>
    </row>
    <row r="20" spans="2:10" x14ac:dyDescent="0.35">
      <c r="B20" s="16" t="s">
        <v>14</v>
      </c>
      <c r="C20" s="17">
        <v>8.6030092592592602E-2</v>
      </c>
      <c r="D20" s="18">
        <f t="shared" si="1"/>
        <v>3.059565412463007E-2</v>
      </c>
      <c r="E20" s="17">
        <v>1.3668981481481501E-2</v>
      </c>
      <c r="F20" s="18">
        <f t="shared" si="0"/>
        <v>1.3179920987433886E-2</v>
      </c>
      <c r="G20" s="17">
        <v>2.4039351851851899E-2</v>
      </c>
      <c r="H20" s="18">
        <f t="shared" si="0"/>
        <v>4.3179077793023227E-2</v>
      </c>
      <c r="I20" s="17">
        <f t="shared" si="2"/>
        <v>0.123738425925926</v>
      </c>
      <c r="J20" s="32">
        <f t="shared" si="3"/>
        <v>2.8086094611599614E-2</v>
      </c>
    </row>
    <row r="21" spans="2:10" x14ac:dyDescent="0.35">
      <c r="B21" s="16" t="s">
        <v>11</v>
      </c>
      <c r="C21" s="17">
        <v>3.03240740740741E-2</v>
      </c>
      <c r="D21" s="18">
        <f t="shared" si="1"/>
        <v>1.0784422683510136E-2</v>
      </c>
      <c r="E21" s="17">
        <v>7.6041666666666697E-3</v>
      </c>
      <c r="F21" s="18">
        <f t="shared" si="0"/>
        <v>7.332098296989038E-3</v>
      </c>
      <c r="G21" s="17">
        <v>7.4189814814814804E-3</v>
      </c>
      <c r="H21" s="18">
        <f t="shared" si="0"/>
        <v>1.3325849237037954E-2</v>
      </c>
      <c r="I21" s="17">
        <f t="shared" si="2"/>
        <v>4.5347222222222247E-2</v>
      </c>
      <c r="J21" s="32">
        <f t="shared" si="3"/>
        <v>1.0292892964946898E-2</v>
      </c>
    </row>
    <row r="22" spans="2:10" x14ac:dyDescent="0.35">
      <c r="B22" s="16" t="s">
        <v>15</v>
      </c>
      <c r="C22" s="17">
        <v>1.6747685185185199E-2</v>
      </c>
      <c r="D22" s="18">
        <f t="shared" si="1"/>
        <v>5.9561296271141853E-3</v>
      </c>
      <c r="E22" s="17">
        <v>1.8981481481481501E-3</v>
      </c>
      <c r="F22" s="18">
        <f t="shared" si="0"/>
        <v>1.8302345825056362E-3</v>
      </c>
      <c r="G22" s="17">
        <v>3.0555555555555601E-3</v>
      </c>
      <c r="H22" s="18">
        <f t="shared" si="0"/>
        <v>5.4883372832730511E-3</v>
      </c>
      <c r="I22" s="17">
        <f t="shared" si="2"/>
        <v>2.1701388888888909E-2</v>
      </c>
      <c r="J22" s="32">
        <f t="shared" si="3"/>
        <v>4.9257719012954166E-3</v>
      </c>
    </row>
    <row r="23" spans="2:10" s="3" customFormat="1" x14ac:dyDescent="0.35">
      <c r="B23" s="16" t="s">
        <v>71</v>
      </c>
      <c r="C23" s="17">
        <v>3.3287037037036997E-2</v>
      </c>
      <c r="D23" s="18">
        <f t="shared" si="1"/>
        <v>1.1838167800677514E-2</v>
      </c>
      <c r="E23" s="17">
        <v>1.6701388888888901E-2</v>
      </c>
      <c r="F23" s="18">
        <f t="shared" si="0"/>
        <v>1.6103832332656293E-2</v>
      </c>
      <c r="G23" s="17">
        <v>9.9537037037037007E-3</v>
      </c>
      <c r="H23" s="18">
        <f t="shared" si="0"/>
        <v>1.7878674483389451E-2</v>
      </c>
      <c r="I23" s="17">
        <f t="shared" si="2"/>
        <v>5.9942129629629595E-2</v>
      </c>
      <c r="J23" s="32">
        <f t="shared" si="3"/>
        <v>1.3605638760964758E-2</v>
      </c>
    </row>
    <row r="24" spans="2:10" x14ac:dyDescent="0.35">
      <c r="B24" s="16" t="s">
        <v>12</v>
      </c>
      <c r="C24" s="17">
        <v>5.1574074074074099E-2</v>
      </c>
      <c r="D24" s="18">
        <f t="shared" si="1"/>
        <v>1.8341750945695096E-2</v>
      </c>
      <c r="E24" s="17">
        <v>6.2962962962962998E-2</v>
      </c>
      <c r="F24" s="18">
        <f t="shared" si="0"/>
        <v>6.0710220297747905E-2</v>
      </c>
      <c r="G24" s="17">
        <v>1.6782407407407399E-2</v>
      </c>
      <c r="H24" s="18">
        <f t="shared" si="0"/>
        <v>3.0144276745249651E-2</v>
      </c>
      <c r="I24" s="17">
        <f t="shared" si="2"/>
        <v>0.13131944444444449</v>
      </c>
      <c r="J24" s="32">
        <f t="shared" si="3"/>
        <v>2.9806830929118806E-2</v>
      </c>
    </row>
    <row r="25" spans="2:10" x14ac:dyDescent="0.35">
      <c r="B25" s="16" t="s">
        <v>5</v>
      </c>
      <c r="C25" s="17">
        <v>0.108391203703704</v>
      </c>
      <c r="D25" s="18">
        <f t="shared" si="1"/>
        <v>3.8548136805752906E-2</v>
      </c>
      <c r="E25" s="17">
        <v>3.1030092592592599E-2</v>
      </c>
      <c r="F25" s="18">
        <f t="shared" si="0"/>
        <v>2.9919871437180529E-2</v>
      </c>
      <c r="G25" s="17">
        <v>1.92708333333333E-2</v>
      </c>
      <c r="H25" s="18">
        <f t="shared" si="0"/>
        <v>3.4613945366096972E-2</v>
      </c>
      <c r="I25" s="17">
        <f t="shared" si="2"/>
        <v>0.15869212962962989</v>
      </c>
      <c r="J25" s="32">
        <f t="shared" si="3"/>
        <v>3.6019871220619469E-2</v>
      </c>
    </row>
    <row r="26" spans="2:10" x14ac:dyDescent="0.35">
      <c r="B26" s="16" t="s">
        <v>6</v>
      </c>
      <c r="C26" s="17">
        <v>0.42634259259259299</v>
      </c>
      <c r="D26" s="18">
        <f t="shared" si="1"/>
        <v>0.15162404349991582</v>
      </c>
      <c r="E26" s="17">
        <v>0.23431712962963</v>
      </c>
      <c r="F26" s="18">
        <f t="shared" si="0"/>
        <v>0.22593353123674773</v>
      </c>
      <c r="G26" s="17">
        <v>1.74768518518519E-3</v>
      </c>
      <c r="H26" s="18">
        <f t="shared" si="0"/>
        <v>3.1391626127811809E-3</v>
      </c>
      <c r="I26" s="17">
        <f t="shared" si="2"/>
        <v>0.66240740740740822</v>
      </c>
      <c r="J26" s="32">
        <f t="shared" si="3"/>
        <v>0.15035294797596765</v>
      </c>
    </row>
    <row r="27" spans="2:10" x14ac:dyDescent="0.35">
      <c r="B27" s="16" t="s">
        <v>78</v>
      </c>
      <c r="C27" s="17">
        <v>0.36217592592592601</v>
      </c>
      <c r="D27" s="18">
        <f t="shared" si="1"/>
        <v>0.12880387580625915</v>
      </c>
      <c r="E27" s="17">
        <v>0.280289351851852</v>
      </c>
      <c r="F27" s="18">
        <f t="shared" si="0"/>
        <v>0.27026092002767665</v>
      </c>
      <c r="G27" s="17">
        <v>1.24421296296296E-2</v>
      </c>
      <c r="H27" s="18">
        <f t="shared" si="0"/>
        <v>2.2348343104236768E-2</v>
      </c>
      <c r="I27" s="17">
        <f t="shared" si="2"/>
        <v>0.6549074074074076</v>
      </c>
      <c r="J27" s="32">
        <f t="shared" si="3"/>
        <v>0.14865060120687981</v>
      </c>
    </row>
    <row r="28" spans="2:10" x14ac:dyDescent="0.35">
      <c r="B28" s="16" t="s">
        <v>17</v>
      </c>
      <c r="C28" s="17">
        <v>3.1944444444444399E-3</v>
      </c>
      <c r="D28" s="18">
        <f t="shared" si="1"/>
        <v>1.1360689544461034E-3</v>
      </c>
      <c r="E28" s="17">
        <v>0</v>
      </c>
      <c r="F28" s="18">
        <f t="shared" si="0"/>
        <v>0</v>
      </c>
      <c r="G28" s="17">
        <v>0</v>
      </c>
      <c r="H28" s="18">
        <f t="shared" ref="H28" si="4">G28/G$30</f>
        <v>0</v>
      </c>
      <c r="I28" s="17">
        <f t="shared" ref="I28" si="5">C28+E28+G28</f>
        <v>3.1944444444444399E-3</v>
      </c>
      <c r="J28" s="32">
        <f t="shared" ref="J28" si="6">I28/$I$30</f>
        <v>7.2507362387068354E-4</v>
      </c>
    </row>
    <row r="29" spans="2:10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5.5" thickTop="1" thickBot="1" x14ac:dyDescent="0.4">
      <c r="B30" s="24" t="s">
        <v>29</v>
      </c>
      <c r="C30" s="25">
        <f t="shared" ref="C30:J30" si="7">SUM(C7:C28)</f>
        <v>2.8118402777777769</v>
      </c>
      <c r="D30" s="26">
        <f t="shared" si="7"/>
        <v>1.0000000000000002</v>
      </c>
      <c r="E30" s="25">
        <f t="shared" si="7"/>
        <v>1.0371064814814823</v>
      </c>
      <c r="F30" s="26">
        <f t="shared" si="7"/>
        <v>1</v>
      </c>
      <c r="G30" s="25">
        <f t="shared" si="7"/>
        <v>0.55673611111111132</v>
      </c>
      <c r="H30" s="26">
        <f t="shared" si="7"/>
        <v>0.99999999999999978</v>
      </c>
      <c r="I30" s="25">
        <f t="shared" si="7"/>
        <v>4.405682870370371</v>
      </c>
      <c r="J30" s="34">
        <f t="shared" si="7"/>
        <v>1</v>
      </c>
    </row>
    <row r="31" spans="2:10" ht="15" thickTop="1" x14ac:dyDescent="0.3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4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4" spans="9:9" x14ac:dyDescent="0.3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1:H67"/>
  <sheetViews>
    <sheetView showGridLines="0" showZeros="0" topLeftCell="B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x14ac:dyDescent="0.35">
      <c r="B3" s="175" t="s">
        <v>96</v>
      </c>
      <c r="C3" s="176"/>
      <c r="D3" s="176"/>
      <c r="E3" s="176"/>
      <c r="F3" s="176"/>
      <c r="G3" s="176"/>
      <c r="H3" s="177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8.7962962962963005E-4</v>
      </c>
      <c r="D7" s="39">
        <f t="shared" ref="D7:F27" si="0">C7/C$30</f>
        <v>3.2173397680128708E-3</v>
      </c>
      <c r="E7" s="38">
        <v>0</v>
      </c>
      <c r="F7" s="39"/>
      <c r="G7" s="38">
        <v>8.7962962962963005E-4</v>
      </c>
      <c r="H7" s="43">
        <f>G7/$G$30</f>
        <v>3.1255140648132934E-3</v>
      </c>
    </row>
    <row r="8" spans="2:8" s="1" customFormat="1" x14ac:dyDescent="0.35">
      <c r="B8" s="42" t="s">
        <v>13</v>
      </c>
      <c r="C8" s="38">
        <v>3.65740740740741E-3</v>
      </c>
      <c r="D8" s="39">
        <f t="shared" si="0"/>
        <v>1.3377360088053519E-2</v>
      </c>
      <c r="E8" s="38">
        <v>0</v>
      </c>
      <c r="F8" s="39"/>
      <c r="G8" s="38">
        <v>3.65740740740741E-3</v>
      </c>
      <c r="H8" s="43">
        <f t="shared" ref="H8:H27" si="1">G8/$G$30</f>
        <v>1.2995558480013169E-2</v>
      </c>
    </row>
    <row r="9" spans="2:8" s="1" customFormat="1" x14ac:dyDescent="0.35">
      <c r="B9" s="42" t="s">
        <v>0</v>
      </c>
      <c r="C9" s="38">
        <v>3.6331018518518499E-2</v>
      </c>
      <c r="D9" s="39">
        <f t="shared" si="0"/>
        <v>0.13288459910253148</v>
      </c>
      <c r="E9" s="38">
        <v>4.0162037037037041E-3</v>
      </c>
      <c r="F9" s="39">
        <f t="shared" si="0"/>
        <v>0.50000000000000011</v>
      </c>
      <c r="G9" s="38">
        <v>4.0347222222222201E-2</v>
      </c>
      <c r="H9" s="43">
        <f t="shared" si="1"/>
        <v>0.14336239513077803</v>
      </c>
    </row>
    <row r="10" spans="2:8" s="1" customFormat="1" x14ac:dyDescent="0.35">
      <c r="B10" s="42" t="s">
        <v>8</v>
      </c>
      <c r="C10" s="38">
        <v>8.2175925925925895E-4</v>
      </c>
      <c r="D10" s="39">
        <f t="shared" si="0"/>
        <v>3.0056726780120216E-3</v>
      </c>
      <c r="E10" s="38">
        <v>0</v>
      </c>
      <c r="F10" s="39"/>
      <c r="G10" s="38">
        <v>8.2175925925925895E-4</v>
      </c>
      <c r="H10" s="43">
        <f t="shared" si="1"/>
        <v>2.9198881394966267E-3</v>
      </c>
    </row>
    <row r="11" spans="2:8" s="1" customFormat="1" x14ac:dyDescent="0.35">
      <c r="B11" s="42" t="s">
        <v>26</v>
      </c>
      <c r="C11" s="38">
        <v>5.32407407407407E-4</v>
      </c>
      <c r="D11" s="39">
        <f t="shared" si="0"/>
        <v>1.9473372280077879E-3</v>
      </c>
      <c r="E11" s="38">
        <v>0</v>
      </c>
      <c r="F11" s="39"/>
      <c r="G11" s="38">
        <v>5.32407407407407E-4</v>
      </c>
      <c r="H11" s="43">
        <f t="shared" ref="H11" si="2">G11/$G$30</f>
        <v>1.8917585129133068E-3</v>
      </c>
    </row>
    <row r="12" spans="2:8" s="1" customFormat="1" x14ac:dyDescent="0.35">
      <c r="B12" s="42" t="s">
        <v>3</v>
      </c>
      <c r="C12" s="38">
        <v>9.7800925925925902E-3</v>
      </c>
      <c r="D12" s="39">
        <f t="shared" si="0"/>
        <v>3.5771738210143081E-2</v>
      </c>
      <c r="E12" s="38">
        <v>2.8356481481481483E-3</v>
      </c>
      <c r="F12" s="39">
        <f t="shared" si="0"/>
        <v>0.35302593659942372</v>
      </c>
      <c r="G12" s="38">
        <v>1.26157407407407E-2</v>
      </c>
      <c r="H12" s="43">
        <f t="shared" ref="H12" si="3">G12/$G$30</f>
        <v>4.4826451719032594E-2</v>
      </c>
    </row>
    <row r="13" spans="2:8" s="1" customFormat="1" x14ac:dyDescent="0.35">
      <c r="B13" s="42" t="s">
        <v>7</v>
      </c>
      <c r="C13" s="38">
        <v>1.6087962962963E-3</v>
      </c>
      <c r="D13" s="39">
        <f t="shared" si="0"/>
        <v>5.8843451020235511E-3</v>
      </c>
      <c r="E13" s="38">
        <v>2.8935185185185184E-4</v>
      </c>
      <c r="F13" s="39">
        <f t="shared" si="0"/>
        <v>3.6023054755043228E-2</v>
      </c>
      <c r="G13" s="38">
        <v>1.8981481481481501E-3</v>
      </c>
      <c r="H13" s="43">
        <f t="shared" si="1"/>
        <v>6.7445303503865838E-3</v>
      </c>
    </row>
    <row r="14" spans="2:8" s="1" customFormat="1" x14ac:dyDescent="0.35">
      <c r="B14" s="42" t="s">
        <v>2</v>
      </c>
      <c r="C14" s="38">
        <v>1.71296296296296E-3</v>
      </c>
      <c r="D14" s="39">
        <f t="shared" si="0"/>
        <v>6.2653458640250506E-3</v>
      </c>
      <c r="E14" s="38">
        <v>0</v>
      </c>
      <c r="F14" s="39">
        <f t="shared" si="0"/>
        <v>0</v>
      </c>
      <c r="G14" s="38">
        <v>1.71296296296296E-3</v>
      </c>
      <c r="H14" s="43">
        <f t="shared" si="1"/>
        <v>6.0865273893732415E-3</v>
      </c>
    </row>
    <row r="15" spans="2:8" s="1" customFormat="1" x14ac:dyDescent="0.35">
      <c r="B15" s="42" t="s">
        <v>9</v>
      </c>
      <c r="C15" s="38">
        <v>1.5370370370370401E-2</v>
      </c>
      <c r="D15" s="39">
        <f t="shared" si="0"/>
        <v>5.6218779104224986E-2</v>
      </c>
      <c r="E15" s="38">
        <v>0</v>
      </c>
      <c r="F15" s="39">
        <f t="shared" si="0"/>
        <v>0</v>
      </c>
      <c r="G15" s="38">
        <v>1.5370370370370401E-2</v>
      </c>
      <c r="H15" s="43">
        <f t="shared" ref="H15:H26" si="4">G15/$G$30</f>
        <v>5.4614245764106048E-2</v>
      </c>
    </row>
    <row r="16" spans="2:8" s="1" customFormat="1" x14ac:dyDescent="0.35">
      <c r="B16" s="42" t="s">
        <v>1</v>
      </c>
      <c r="C16" s="38">
        <v>3.1828703703703702E-3</v>
      </c>
      <c r="D16" s="39">
        <f t="shared" si="0"/>
        <v>1.1641689950046566E-2</v>
      </c>
      <c r="E16" s="38">
        <v>0</v>
      </c>
      <c r="F16" s="39">
        <f t="shared" si="0"/>
        <v>0</v>
      </c>
      <c r="G16" s="38">
        <v>3.1828703703703702E-3</v>
      </c>
      <c r="H16" s="43">
        <f t="shared" si="4"/>
        <v>1.1309425892416515E-2</v>
      </c>
    </row>
    <row r="17" spans="2:8" s="1" customFormat="1" x14ac:dyDescent="0.35">
      <c r="B17" s="42" t="s">
        <v>27</v>
      </c>
      <c r="C17" s="38">
        <v>2.31481481481481E-4</v>
      </c>
      <c r="D17" s="39">
        <f t="shared" si="0"/>
        <v>8.4666836000338492E-4</v>
      </c>
      <c r="E17" s="38">
        <v>0</v>
      </c>
      <c r="F17" s="39">
        <f t="shared" si="0"/>
        <v>0</v>
      </c>
      <c r="G17" s="38">
        <v>2.31481481481481E-4</v>
      </c>
      <c r="H17" s="43">
        <f t="shared" ref="H17" si="5">G17/$G$30</f>
        <v>8.2250370126665405E-4</v>
      </c>
    </row>
    <row r="18" spans="2:8" s="1" customFormat="1" x14ac:dyDescent="0.35">
      <c r="B18" s="42" t="s">
        <v>16</v>
      </c>
      <c r="C18" s="38">
        <v>2.8935185185185201E-3</v>
      </c>
      <c r="D18" s="39">
        <f t="shared" si="0"/>
        <v>1.0583354500042339E-2</v>
      </c>
      <c r="E18" s="38">
        <v>0</v>
      </c>
      <c r="F18" s="39">
        <f t="shared" si="0"/>
        <v>0</v>
      </c>
      <c r="G18" s="38">
        <v>2.8935185185185201E-3</v>
      </c>
      <c r="H18" s="43">
        <f t="shared" si="4"/>
        <v>1.0281296265833201E-2</v>
      </c>
    </row>
    <row r="19" spans="2:8" s="1" customFormat="1" x14ac:dyDescent="0.35">
      <c r="B19" s="42" t="s">
        <v>4</v>
      </c>
      <c r="C19" s="38">
        <v>3.2685185185185199E-2</v>
      </c>
      <c r="D19" s="39">
        <f t="shared" si="0"/>
        <v>0.11954957243247825</v>
      </c>
      <c r="E19" s="38">
        <v>0</v>
      </c>
      <c r="F19" s="39">
        <f t="shared" si="0"/>
        <v>0</v>
      </c>
      <c r="G19" s="38">
        <v>3.2685185185185199E-2</v>
      </c>
      <c r="H19" s="43">
        <f t="shared" si="4"/>
        <v>0.11613752261885184</v>
      </c>
    </row>
    <row r="20" spans="2:8" s="1" customFormat="1" x14ac:dyDescent="0.35">
      <c r="B20" s="42" t="s">
        <v>14</v>
      </c>
      <c r="C20" s="38">
        <v>2.9050925925925902E-3</v>
      </c>
      <c r="D20" s="39">
        <f t="shared" si="0"/>
        <v>1.0625687918042494E-2</v>
      </c>
      <c r="E20" s="38">
        <v>7.9861111111111105E-4</v>
      </c>
      <c r="F20" s="39">
        <f t="shared" si="0"/>
        <v>9.9423631123919318E-2</v>
      </c>
      <c r="G20" s="38">
        <v>3.7037037037036999E-3</v>
      </c>
      <c r="H20" s="43">
        <f t="shared" si="4"/>
        <v>1.3160059220266479E-2</v>
      </c>
    </row>
    <row r="21" spans="2:8" s="1" customFormat="1" x14ac:dyDescent="0.35">
      <c r="B21" s="42" t="s">
        <v>11</v>
      </c>
      <c r="C21" s="38">
        <v>0</v>
      </c>
      <c r="D21" s="39">
        <f t="shared" si="0"/>
        <v>0</v>
      </c>
      <c r="E21" s="38"/>
      <c r="F21" s="39">
        <f t="shared" si="0"/>
        <v>0</v>
      </c>
      <c r="G21" s="38">
        <v>0</v>
      </c>
      <c r="H21" s="43">
        <f t="shared" ref="H21:H23" si="6">G21/$G$30</f>
        <v>0</v>
      </c>
    </row>
    <row r="22" spans="2:8" s="1" customFormat="1" x14ac:dyDescent="0.35">
      <c r="B22" s="42" t="s">
        <v>15</v>
      </c>
      <c r="C22" s="38">
        <v>4.2824074074074102E-4</v>
      </c>
      <c r="D22" s="39">
        <f t="shared" si="0"/>
        <v>1.5663364660062663E-3</v>
      </c>
      <c r="E22" s="38">
        <v>0</v>
      </c>
      <c r="F22" s="39">
        <f t="shared" si="0"/>
        <v>0</v>
      </c>
      <c r="G22" s="38">
        <v>4.2824074074074102E-4</v>
      </c>
      <c r="H22" s="43">
        <f t="shared" si="6"/>
        <v>1.5216318473433141E-3</v>
      </c>
    </row>
    <row r="23" spans="2:8" s="1" customFormat="1" x14ac:dyDescent="0.35">
      <c r="B23" s="42" t="s">
        <v>71</v>
      </c>
      <c r="C23" s="38">
        <v>1.9560185185185201E-3</v>
      </c>
      <c r="D23" s="39">
        <f t="shared" si="0"/>
        <v>7.1543476420286231E-3</v>
      </c>
      <c r="E23" s="38">
        <v>0</v>
      </c>
      <c r="F23" s="39">
        <f t="shared" si="0"/>
        <v>0</v>
      </c>
      <c r="G23" s="38">
        <v>1.9560185185185201E-3</v>
      </c>
      <c r="H23" s="43">
        <f t="shared" si="6"/>
        <v>6.9501562757032466E-3</v>
      </c>
    </row>
    <row r="24" spans="2:8" s="1" customFormat="1" x14ac:dyDescent="0.35">
      <c r="B24" s="42" t="s">
        <v>12</v>
      </c>
      <c r="C24" s="38">
        <v>0</v>
      </c>
      <c r="D24" s="39"/>
      <c r="E24" s="38"/>
      <c r="F24" s="39">
        <f t="shared" si="0"/>
        <v>0</v>
      </c>
      <c r="G24" s="38">
        <v>0</v>
      </c>
      <c r="H24" s="43"/>
    </row>
    <row r="25" spans="2:8" s="1" customFormat="1" x14ac:dyDescent="0.35">
      <c r="B25" s="42" t="s">
        <v>5</v>
      </c>
      <c r="C25" s="38">
        <v>8.3333333333333295E-4</v>
      </c>
      <c r="D25" s="39">
        <f t="shared" si="0"/>
        <v>3.0480060960121906E-3</v>
      </c>
      <c r="E25" s="38">
        <v>0</v>
      </c>
      <c r="F25" s="39">
        <f t="shared" si="0"/>
        <v>0</v>
      </c>
      <c r="G25" s="38">
        <v>8.3333333333333295E-4</v>
      </c>
      <c r="H25" s="43">
        <f t="shared" si="4"/>
        <v>2.9610133245599594E-3</v>
      </c>
    </row>
    <row r="26" spans="2:8" s="1" customFormat="1" x14ac:dyDescent="0.35">
      <c r="B26" s="42" t="s">
        <v>6</v>
      </c>
      <c r="C26" s="38">
        <v>6.2893518518518501E-2</v>
      </c>
      <c r="D26" s="39">
        <f t="shared" si="0"/>
        <v>0.23003979341292011</v>
      </c>
      <c r="E26" s="36">
        <v>0</v>
      </c>
      <c r="F26" s="39">
        <f t="shared" si="0"/>
        <v>0</v>
      </c>
      <c r="G26" s="38">
        <v>6.2893518518518501E-2</v>
      </c>
      <c r="H26" s="43">
        <f t="shared" si="4"/>
        <v>0.2234742556341503</v>
      </c>
    </row>
    <row r="27" spans="2:8" s="1" customFormat="1" x14ac:dyDescent="0.35">
      <c r="B27" s="42" t="s">
        <v>78</v>
      </c>
      <c r="C27" s="38">
        <v>9.4699074074074102E-2</v>
      </c>
      <c r="D27" s="39">
        <f t="shared" si="0"/>
        <v>0.3463720260773856</v>
      </c>
      <c r="E27" s="38">
        <v>9.2592592592592588E-5</v>
      </c>
      <c r="F27" s="39">
        <f t="shared" si="0"/>
        <v>1.1527377521613834E-2</v>
      </c>
      <c r="G27" s="38">
        <v>9.4791666666666705E-2</v>
      </c>
      <c r="H27" s="43">
        <f t="shared" si="1"/>
        <v>0.33681526566869563</v>
      </c>
    </row>
    <row r="28" spans="2:8" s="1" customFormat="1" x14ac:dyDescent="0.35">
      <c r="B28" s="42" t="s">
        <v>17</v>
      </c>
      <c r="C28" s="38">
        <v>0</v>
      </c>
      <c r="D28" s="39"/>
      <c r="E28" s="63"/>
      <c r="F28" s="39"/>
      <c r="G28" s="38">
        <v>0</v>
      </c>
      <c r="H28" s="43"/>
    </row>
    <row r="29" spans="2:8" s="1" customFormat="1" ht="15" thickBot="1" x14ac:dyDescent="0.4">
      <c r="B29" s="67"/>
      <c r="C29" s="53"/>
      <c r="D29" s="64"/>
      <c r="E29" s="53"/>
      <c r="F29" s="64"/>
      <c r="G29" s="53"/>
      <c r="H29" s="68"/>
    </row>
    <row r="30" spans="2:8" s="1" customFormat="1" ht="15.5" thickTop="1" thickBot="1" x14ac:dyDescent="0.4">
      <c r="B30" s="46" t="s">
        <v>29</v>
      </c>
      <c r="C30" s="50">
        <f t="shared" ref="C30:H30" si="7">SUM(C7:C28)</f>
        <v>0.27340277777777777</v>
      </c>
      <c r="D30" s="51">
        <f t="shared" si="7"/>
        <v>1</v>
      </c>
      <c r="E30" s="50">
        <f t="shared" si="7"/>
        <v>8.0324074074074065E-3</v>
      </c>
      <c r="F30" s="51">
        <f t="shared" si="7"/>
        <v>1.0000000000000002</v>
      </c>
      <c r="G30" s="50">
        <f t="shared" si="7"/>
        <v>0.28143518518518518</v>
      </c>
      <c r="H30" s="49">
        <f t="shared" si="7"/>
        <v>1</v>
      </c>
    </row>
    <row r="31" spans="2:8" s="1" customFormat="1" ht="15" thickTop="1" x14ac:dyDescent="0.3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4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H67"/>
  <sheetViews>
    <sheetView showGridLines="0" showZeros="0" topLeftCell="B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x14ac:dyDescent="0.35">
      <c r="B3" s="175" t="s">
        <v>97</v>
      </c>
      <c r="C3" s="176"/>
      <c r="D3" s="176"/>
      <c r="E3" s="176"/>
      <c r="F3" s="176"/>
      <c r="G3" s="176"/>
      <c r="H3" s="177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0</v>
      </c>
      <c r="D7" s="39">
        <f t="shared" ref="D7:D27" si="0">C7/C$30</f>
        <v>0</v>
      </c>
      <c r="E7" s="38"/>
      <c r="F7" s="39"/>
      <c r="G7" s="38">
        <v>0</v>
      </c>
      <c r="H7" s="43">
        <f t="shared" ref="H7" si="1">G7/$G$30</f>
        <v>0</v>
      </c>
    </row>
    <row r="8" spans="2:8" s="1" customFormat="1" x14ac:dyDescent="0.35">
      <c r="B8" s="42" t="s">
        <v>13</v>
      </c>
      <c r="C8" s="38">
        <v>2.8124999999999999E-3</v>
      </c>
      <c r="D8" s="39">
        <f t="shared" si="0"/>
        <v>1.6404509552420173E-2</v>
      </c>
      <c r="E8" s="38">
        <v>0</v>
      </c>
      <c r="F8" s="39"/>
      <c r="G8" s="38">
        <v>2.8124999999999999E-3</v>
      </c>
      <c r="H8" s="43">
        <f t="shared" ref="H8:H22" si="2">G8/$G$30</f>
        <v>1.5230335318082093E-2</v>
      </c>
    </row>
    <row r="9" spans="2:8" s="1" customFormat="1" x14ac:dyDescent="0.35">
      <c r="B9" s="42" t="s">
        <v>0</v>
      </c>
      <c r="C9" s="38">
        <v>3.9212962962962998E-2</v>
      </c>
      <c r="D9" s="39">
        <f t="shared" si="0"/>
        <v>0.22871801795720001</v>
      </c>
      <c r="E9" s="38">
        <v>5.3587962962962947E-3</v>
      </c>
      <c r="F9" s="39">
        <f t="shared" ref="F9:F28" si="3">E9/E$30</f>
        <v>0.40542907180385279</v>
      </c>
      <c r="G9" s="38">
        <v>4.4571759259259297E-2</v>
      </c>
      <c r="H9" s="43">
        <f t="shared" si="2"/>
        <v>0.24136634283923536</v>
      </c>
    </row>
    <row r="10" spans="2:8" s="1" customFormat="1" x14ac:dyDescent="0.35">
      <c r="B10" s="42" t="s">
        <v>8</v>
      </c>
      <c r="C10" s="38">
        <v>2.0833333333333298E-3</v>
      </c>
      <c r="D10" s="39">
        <f t="shared" si="0"/>
        <v>1.2151488557348256E-2</v>
      </c>
      <c r="E10" s="38">
        <v>0</v>
      </c>
      <c r="F10" s="39"/>
      <c r="G10" s="38">
        <v>2.0833333333333298E-3</v>
      </c>
      <c r="H10" s="43">
        <f t="shared" si="2"/>
        <v>1.1281729865245976E-2</v>
      </c>
    </row>
    <row r="11" spans="2:8" s="1" customFormat="1" x14ac:dyDescent="0.35">
      <c r="B11" s="42" t="s">
        <v>26</v>
      </c>
      <c r="C11" s="38">
        <v>1.25E-3</v>
      </c>
      <c r="D11" s="39">
        <f t="shared" si="0"/>
        <v>7.2908931344089663E-3</v>
      </c>
      <c r="E11" s="38">
        <v>0</v>
      </c>
      <c r="F11" s="39"/>
      <c r="G11" s="38">
        <v>1.25E-3</v>
      </c>
      <c r="H11" s="43">
        <f t="shared" ref="H11" si="4">G11/$G$30</f>
        <v>6.7690379191475969E-3</v>
      </c>
    </row>
    <row r="12" spans="2:8" s="1" customFormat="1" x14ac:dyDescent="0.35">
      <c r="B12" s="42" t="s">
        <v>3</v>
      </c>
      <c r="C12" s="38">
        <v>1.7662037037037E-2</v>
      </c>
      <c r="D12" s="39">
        <f t="shared" si="0"/>
        <v>0.10301761965840796</v>
      </c>
      <c r="E12" s="38">
        <v>5.6597222222222222E-3</v>
      </c>
      <c r="F12" s="39">
        <f t="shared" si="3"/>
        <v>0.42819614711033277</v>
      </c>
      <c r="G12" s="38">
        <v>2.3321759259259299E-2</v>
      </c>
      <c r="H12" s="43">
        <f t="shared" ref="H12:H16" si="5">G12/$G$30</f>
        <v>0.12629269821372621</v>
      </c>
    </row>
    <row r="13" spans="2:8" s="1" customFormat="1" x14ac:dyDescent="0.35">
      <c r="B13" s="42" t="s">
        <v>7</v>
      </c>
      <c r="C13" s="38">
        <v>7.7083333333333301E-3</v>
      </c>
      <c r="D13" s="39">
        <f t="shared" si="0"/>
        <v>4.4960507662188606E-2</v>
      </c>
      <c r="E13" s="38">
        <v>1.0648148148148149E-3</v>
      </c>
      <c r="F13" s="39">
        <f t="shared" si="3"/>
        <v>8.0560420315236442E-2</v>
      </c>
      <c r="G13" s="38">
        <v>8.7731481481481497E-3</v>
      </c>
      <c r="H13" s="43">
        <f t="shared" si="5"/>
        <v>4.7508617988091473E-2</v>
      </c>
    </row>
    <row r="14" spans="2:8" s="1" customFormat="1" x14ac:dyDescent="0.35">
      <c r="B14" s="42" t="s">
        <v>2</v>
      </c>
      <c r="C14" s="38">
        <v>1.30671296296296E-2</v>
      </c>
      <c r="D14" s="39">
        <f t="shared" si="0"/>
        <v>7.621683656247874E-2</v>
      </c>
      <c r="E14" s="38">
        <v>3.3564814814814818E-4</v>
      </c>
      <c r="F14" s="39"/>
      <c r="G14" s="38">
        <v>1.34027777777778E-2</v>
      </c>
      <c r="H14" s="43">
        <f t="shared" si="5"/>
        <v>7.2579128799749357E-2</v>
      </c>
    </row>
    <row r="15" spans="2:8" s="1" customFormat="1" x14ac:dyDescent="0.35">
      <c r="B15" s="42" t="s">
        <v>9</v>
      </c>
      <c r="C15" s="38">
        <v>6.4814814814814802E-4</v>
      </c>
      <c r="D15" s="39">
        <f t="shared" si="0"/>
        <v>3.7804631067305744E-3</v>
      </c>
      <c r="E15" s="38">
        <v>0</v>
      </c>
      <c r="F15" s="39"/>
      <c r="G15" s="38">
        <v>6.4814814814814802E-4</v>
      </c>
      <c r="H15" s="43">
        <f t="shared" si="5"/>
        <v>3.5098715136320864E-3</v>
      </c>
    </row>
    <row r="16" spans="2:8" s="1" customFormat="1" x14ac:dyDescent="0.35">
      <c r="B16" s="42" t="s">
        <v>1</v>
      </c>
      <c r="C16" s="38">
        <v>9.4907407407407397E-4</v>
      </c>
      <c r="D16" s="39">
        <f t="shared" si="0"/>
        <v>5.5356781205697699E-3</v>
      </c>
      <c r="E16" s="38">
        <v>2.5462962962962961E-4</v>
      </c>
      <c r="F16" s="39">
        <f t="shared" si="3"/>
        <v>1.9264448336252189E-2</v>
      </c>
      <c r="G16" s="38">
        <v>1.2037037037037001E-3</v>
      </c>
      <c r="H16" s="43">
        <f t="shared" si="5"/>
        <v>6.5183328110310001E-3</v>
      </c>
    </row>
    <row r="17" spans="2:8" s="1" customFormat="1" x14ac:dyDescent="0.35">
      <c r="B17" s="42" t="s">
        <v>27</v>
      </c>
      <c r="C17" s="38">
        <v>0</v>
      </c>
      <c r="D17" s="39">
        <f t="shared" si="0"/>
        <v>0</v>
      </c>
      <c r="E17" s="38"/>
      <c r="F17" s="39">
        <f t="shared" si="3"/>
        <v>0</v>
      </c>
      <c r="G17" s="38">
        <v>0</v>
      </c>
      <c r="H17" s="43">
        <f t="shared" ref="H17" si="6">G17/$G$30</f>
        <v>0</v>
      </c>
    </row>
    <row r="18" spans="2:8" s="1" customFormat="1" x14ac:dyDescent="0.35">
      <c r="B18" s="42" t="s">
        <v>16</v>
      </c>
      <c r="C18" s="38">
        <v>6.4814814814814802E-4</v>
      </c>
      <c r="D18" s="39">
        <f t="shared" si="0"/>
        <v>3.7804631067305744E-3</v>
      </c>
      <c r="E18" s="38">
        <v>0</v>
      </c>
      <c r="F18" s="39">
        <f t="shared" si="3"/>
        <v>0</v>
      </c>
      <c r="G18" s="38">
        <v>6.4814814814814802E-4</v>
      </c>
      <c r="H18" s="43">
        <f t="shared" ref="H18" si="7">G18/$G$30</f>
        <v>3.5098715136320864E-3</v>
      </c>
    </row>
    <row r="19" spans="2:8" s="1" customFormat="1" x14ac:dyDescent="0.35">
      <c r="B19" s="42" t="s">
        <v>4</v>
      </c>
      <c r="C19" s="38">
        <v>8.6342592592592599E-3</v>
      </c>
      <c r="D19" s="39">
        <f t="shared" si="0"/>
        <v>5.0361169243232307E-2</v>
      </c>
      <c r="E19" s="38">
        <v>0</v>
      </c>
      <c r="F19" s="39">
        <f t="shared" si="3"/>
        <v>0</v>
      </c>
      <c r="G19" s="38">
        <v>8.6342592592592599E-3</v>
      </c>
      <c r="H19" s="43">
        <f t="shared" si="2"/>
        <v>4.6756502663741741E-2</v>
      </c>
    </row>
    <row r="20" spans="2:8" s="1" customFormat="1" x14ac:dyDescent="0.35">
      <c r="B20" s="42" t="s">
        <v>14</v>
      </c>
      <c r="C20" s="38">
        <v>4.1550925925925896E-3</v>
      </c>
      <c r="D20" s="39">
        <f t="shared" si="0"/>
        <v>2.4235468844933491E-2</v>
      </c>
      <c r="E20" s="38">
        <v>1.6203703703703703E-4</v>
      </c>
      <c r="F20" s="39">
        <f t="shared" si="3"/>
        <v>1.2259194395796848E-2</v>
      </c>
      <c r="G20" s="38">
        <v>4.31712962962963E-3</v>
      </c>
      <c r="H20" s="43">
        <f t="shared" si="2"/>
        <v>2.337825133187087E-2</v>
      </c>
    </row>
    <row r="21" spans="2:8" s="1" customFormat="1" x14ac:dyDescent="0.35">
      <c r="B21" s="42" t="s">
        <v>11</v>
      </c>
      <c r="C21" s="38">
        <v>2.31481481481481E-4</v>
      </c>
      <c r="D21" s="39">
        <f t="shared" si="0"/>
        <v>1.3501653952609168E-3</v>
      </c>
      <c r="E21" s="38">
        <v>0</v>
      </c>
      <c r="F21" s="39"/>
      <c r="G21" s="38">
        <v>2.31481481481481E-4</v>
      </c>
      <c r="H21" s="43">
        <f t="shared" si="2"/>
        <v>1.2535255405828857E-3</v>
      </c>
    </row>
    <row r="22" spans="2:8" s="1" customFormat="1" x14ac:dyDescent="0.35">
      <c r="B22" s="42" t="s">
        <v>15</v>
      </c>
      <c r="C22" s="38">
        <v>0</v>
      </c>
      <c r="D22" s="39">
        <f t="shared" si="0"/>
        <v>0</v>
      </c>
      <c r="E22" s="38"/>
      <c r="F22" s="39"/>
      <c r="G22" s="38">
        <v>0</v>
      </c>
      <c r="H22" s="43">
        <f t="shared" si="2"/>
        <v>0</v>
      </c>
    </row>
    <row r="23" spans="2:8" s="1" customFormat="1" x14ac:dyDescent="0.35">
      <c r="B23" s="42" t="s">
        <v>71</v>
      </c>
      <c r="C23" s="38">
        <v>2.10300925925926E-2</v>
      </c>
      <c r="D23" s="39">
        <f t="shared" si="0"/>
        <v>0.1226625261594546</v>
      </c>
      <c r="E23" s="38">
        <v>0</v>
      </c>
      <c r="F23" s="39"/>
      <c r="G23" s="38">
        <v>2.10300925925926E-2</v>
      </c>
      <c r="H23" s="43">
        <f t="shared" ref="H23" si="8">G23/$G$30</f>
        <v>0.11388279536195545</v>
      </c>
    </row>
    <row r="24" spans="2:8" s="1" customFormat="1" x14ac:dyDescent="0.35">
      <c r="B24" s="42" t="s">
        <v>12</v>
      </c>
      <c r="C24" s="38">
        <v>0</v>
      </c>
      <c r="D24" s="39">
        <f t="shared" si="0"/>
        <v>0</v>
      </c>
      <c r="E24" s="38"/>
      <c r="F24" s="39"/>
      <c r="G24" s="38">
        <v>0</v>
      </c>
      <c r="H24" s="43">
        <f t="shared" ref="H24:H28" si="9">G24/$G$30</f>
        <v>0</v>
      </c>
    </row>
    <row r="25" spans="2:8" s="1" customFormat="1" x14ac:dyDescent="0.35">
      <c r="B25" s="42" t="s">
        <v>5</v>
      </c>
      <c r="C25" s="38">
        <v>3.1365740740740698E-3</v>
      </c>
      <c r="D25" s="39">
        <f t="shared" si="0"/>
        <v>1.8294741105785436E-2</v>
      </c>
      <c r="E25" s="38">
        <v>0</v>
      </c>
      <c r="F25" s="39"/>
      <c r="G25" s="38">
        <v>3.1365740740740698E-3</v>
      </c>
      <c r="H25" s="43">
        <f t="shared" si="9"/>
        <v>1.6985271074898115E-2</v>
      </c>
    </row>
    <row r="26" spans="2:8" s="1" customFormat="1" x14ac:dyDescent="0.35">
      <c r="B26" s="42" t="s">
        <v>6</v>
      </c>
      <c r="C26" s="38">
        <v>2.6273148148148102E-3</v>
      </c>
      <c r="D26" s="39">
        <f t="shared" si="0"/>
        <v>1.5324377236211412E-2</v>
      </c>
      <c r="E26" s="38">
        <v>0</v>
      </c>
      <c r="F26" s="39"/>
      <c r="G26" s="38">
        <v>2.6273148148148102E-3</v>
      </c>
      <c r="H26" s="43">
        <f t="shared" si="9"/>
        <v>1.4227514885615758E-2</v>
      </c>
    </row>
    <row r="27" spans="2:8" s="1" customFormat="1" x14ac:dyDescent="0.35">
      <c r="B27" s="42" t="s">
        <v>78</v>
      </c>
      <c r="C27" s="38">
        <v>4.5590277777777799E-2</v>
      </c>
      <c r="D27" s="39">
        <f t="shared" si="0"/>
        <v>0.26591507459663827</v>
      </c>
      <c r="E27" s="38">
        <v>2.199074074074074E-4</v>
      </c>
      <c r="F27" s="39"/>
      <c r="G27" s="38">
        <v>4.5810185185185197E-2</v>
      </c>
      <c r="H27" s="43">
        <f t="shared" si="9"/>
        <v>0.24807270448135366</v>
      </c>
    </row>
    <row r="28" spans="2:8" s="1" customFormat="1" x14ac:dyDescent="0.35">
      <c r="B28" s="42" t="s">
        <v>17</v>
      </c>
      <c r="C28" s="38">
        <v>0</v>
      </c>
      <c r="D28" s="39"/>
      <c r="E28" s="38">
        <v>1.6203703703703703E-4</v>
      </c>
      <c r="F28" s="39">
        <f t="shared" si="3"/>
        <v>1.2259194395796848E-2</v>
      </c>
      <c r="G28" s="38">
        <v>1.6203703703703701E-4</v>
      </c>
      <c r="H28" s="43">
        <f t="shared" si="9"/>
        <v>8.7746787840802161E-4</v>
      </c>
    </row>
    <row r="29" spans="2:8" s="1" customFormat="1" ht="15" thickBot="1" x14ac:dyDescent="0.4">
      <c r="B29" s="67"/>
      <c r="C29" s="53"/>
      <c r="D29" s="64"/>
      <c r="E29" s="53"/>
      <c r="F29" s="64"/>
      <c r="G29" s="53"/>
      <c r="H29" s="68"/>
    </row>
    <row r="30" spans="2:8" s="1" customFormat="1" ht="15.5" thickTop="1" thickBot="1" x14ac:dyDescent="0.4">
      <c r="B30" s="46" t="s">
        <v>29</v>
      </c>
      <c r="C30" s="50">
        <f>SUM(C7:C28)</f>
        <v>0.17144675925925923</v>
      </c>
      <c r="D30" s="51">
        <f t="shared" ref="D30:H30" si="10">SUM(D7:D28)</f>
        <v>1</v>
      </c>
      <c r="E30" s="50">
        <f t="shared" si="10"/>
        <v>1.3217592592592592E-2</v>
      </c>
      <c r="F30" s="51">
        <f t="shared" si="10"/>
        <v>0.95796847635726778</v>
      </c>
      <c r="G30" s="50">
        <f t="shared" si="10"/>
        <v>0.18466435185185201</v>
      </c>
      <c r="H30" s="49">
        <f t="shared" si="10"/>
        <v>1</v>
      </c>
    </row>
    <row r="31" spans="2:8" s="1" customFormat="1" ht="15" thickTop="1" x14ac:dyDescent="0.3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4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1:H67"/>
  <sheetViews>
    <sheetView showGridLines="0" showZeros="0" topLeftCell="A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x14ac:dyDescent="0.35">
      <c r="B3" s="175" t="s">
        <v>98</v>
      </c>
      <c r="C3" s="176"/>
      <c r="D3" s="176"/>
      <c r="E3" s="176"/>
      <c r="F3" s="176"/>
      <c r="G3" s="176"/>
      <c r="H3" s="177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5.90277777777778E-4</v>
      </c>
      <c r="D7" s="39">
        <f t="shared" ref="D7:D28" si="0">C7/C$30</f>
        <v>3.1825273010920425E-3</v>
      </c>
      <c r="E7" s="38">
        <v>0</v>
      </c>
      <c r="F7" s="39"/>
      <c r="G7" s="38">
        <v>5.90277777777778E-4</v>
      </c>
      <c r="H7" s="43">
        <f>G7/$G$30</f>
        <v>2.3305762464013173E-3</v>
      </c>
    </row>
    <row r="8" spans="2:8" s="1" customFormat="1" x14ac:dyDescent="0.35">
      <c r="B8" s="42" t="s">
        <v>13</v>
      </c>
      <c r="C8" s="38">
        <v>1.66666666666667E-3</v>
      </c>
      <c r="D8" s="39">
        <f t="shared" si="0"/>
        <v>8.985959438377546E-3</v>
      </c>
      <c r="E8" s="38">
        <v>1.3773148148148147E-3</v>
      </c>
      <c r="F8" s="39">
        <f t="shared" ref="F8:F27" si="1">E8/E$30</f>
        <v>2.0314100375554794E-2</v>
      </c>
      <c r="G8" s="38">
        <v>3.04398148148148E-3</v>
      </c>
      <c r="H8" s="43">
        <f t="shared" ref="H8:H10" si="2">G8/$G$30</f>
        <v>1.201846181967737E-2</v>
      </c>
    </row>
    <row r="9" spans="2:8" s="1" customFormat="1" x14ac:dyDescent="0.35">
      <c r="B9" s="42" t="s">
        <v>0</v>
      </c>
      <c r="C9" s="38">
        <v>4.0439814814814803E-2</v>
      </c>
      <c r="D9" s="39">
        <f t="shared" si="0"/>
        <v>0.21803432137285469</v>
      </c>
      <c r="E9" s="38">
        <v>1.879629629629629E-2</v>
      </c>
      <c r="F9" s="39">
        <f t="shared" si="1"/>
        <v>0.27722772277227714</v>
      </c>
      <c r="G9" s="38">
        <v>5.9236111111111101E-2</v>
      </c>
      <c r="H9" s="43">
        <f t="shared" si="2"/>
        <v>0.23388018096239088</v>
      </c>
    </row>
    <row r="10" spans="2:8" s="1" customFormat="1" x14ac:dyDescent="0.35">
      <c r="B10" s="42" t="s">
        <v>8</v>
      </c>
      <c r="C10" s="38">
        <v>3.32175925925926E-3</v>
      </c>
      <c r="D10" s="39">
        <f t="shared" si="0"/>
        <v>1.7909516380655216E-2</v>
      </c>
      <c r="E10" s="38">
        <v>1.1574074074074076E-3</v>
      </c>
      <c r="F10" s="39">
        <f t="shared" si="1"/>
        <v>1.7070672584499829E-2</v>
      </c>
      <c r="G10" s="38">
        <v>4.4791666666666704E-3</v>
      </c>
      <c r="H10" s="43">
        <f t="shared" si="2"/>
        <v>1.768496092857471E-2</v>
      </c>
    </row>
    <row r="11" spans="2:8" s="1" customFormat="1" x14ac:dyDescent="0.35">
      <c r="B11" s="42" t="s">
        <v>26</v>
      </c>
      <c r="C11" s="38">
        <v>0</v>
      </c>
      <c r="D11" s="39">
        <f t="shared" si="0"/>
        <v>0</v>
      </c>
      <c r="E11" s="38"/>
      <c r="F11" s="39">
        <f t="shared" si="1"/>
        <v>0</v>
      </c>
      <c r="G11" s="38">
        <v>0</v>
      </c>
      <c r="H11" s="43">
        <f t="shared" ref="H11" si="3">G11/$G$30</f>
        <v>0</v>
      </c>
    </row>
    <row r="12" spans="2:8" s="1" customFormat="1" x14ac:dyDescent="0.35">
      <c r="B12" s="42" t="s">
        <v>3</v>
      </c>
      <c r="C12" s="38">
        <v>1.5636574074074101E-2</v>
      </c>
      <c r="D12" s="39">
        <f t="shared" si="0"/>
        <v>8.4305772230889323E-2</v>
      </c>
      <c r="E12" s="38">
        <v>1.3240740740740744E-2</v>
      </c>
      <c r="F12" s="39">
        <f t="shared" si="1"/>
        <v>0.19528849436667808</v>
      </c>
      <c r="G12" s="38">
        <v>2.88773148148148E-2</v>
      </c>
      <c r="H12" s="43">
        <f t="shared" ref="H12:H24" si="4">G12/$G$30</f>
        <v>0.11401544577982904</v>
      </c>
    </row>
    <row r="13" spans="2:8" s="1" customFormat="1" x14ac:dyDescent="0.35">
      <c r="B13" s="42" t="s">
        <v>7</v>
      </c>
      <c r="C13" s="38">
        <v>6.5856481481481504E-3</v>
      </c>
      <c r="D13" s="39">
        <f t="shared" si="0"/>
        <v>3.5507020280811215E-2</v>
      </c>
      <c r="E13" s="38">
        <v>5.6944444444444447E-3</v>
      </c>
      <c r="F13" s="39">
        <f t="shared" si="1"/>
        <v>8.3987709115739162E-2</v>
      </c>
      <c r="G13" s="38">
        <v>1.2280092592592599E-2</v>
      </c>
      <c r="H13" s="43">
        <f t="shared" si="4"/>
        <v>4.8485125439839176E-2</v>
      </c>
    </row>
    <row r="14" spans="2:8" s="1" customFormat="1" x14ac:dyDescent="0.35">
      <c r="B14" s="42" t="s">
        <v>2</v>
      </c>
      <c r="C14" s="38">
        <v>1.5219907407407401E-2</v>
      </c>
      <c r="D14" s="39">
        <f t="shared" si="0"/>
        <v>8.2059282371294756E-2</v>
      </c>
      <c r="E14" s="38">
        <v>4.0740740740740746E-3</v>
      </c>
      <c r="F14" s="39">
        <f t="shared" si="1"/>
        <v>6.0088767497439403E-2</v>
      </c>
      <c r="G14" s="38">
        <v>1.9293981481481499E-2</v>
      </c>
      <c r="H14" s="43">
        <f t="shared" si="4"/>
        <v>7.6177854955901916E-2</v>
      </c>
    </row>
    <row r="15" spans="2:8" s="1" customFormat="1" x14ac:dyDescent="0.35">
      <c r="B15" s="42" t="s">
        <v>9</v>
      </c>
      <c r="C15" s="38">
        <v>2.9710648148148101E-2</v>
      </c>
      <c r="D15" s="39">
        <f t="shared" si="0"/>
        <v>0.16018720748829915</v>
      </c>
      <c r="E15" s="38">
        <v>8.0208333333333347E-3</v>
      </c>
      <c r="F15" s="39">
        <f t="shared" si="1"/>
        <v>0.11829976101058383</v>
      </c>
      <c r="G15" s="38">
        <v>3.7731481481481498E-2</v>
      </c>
      <c r="H15" s="43">
        <f t="shared" si="4"/>
        <v>0.14897408947584892</v>
      </c>
    </row>
    <row r="16" spans="2:8" s="1" customFormat="1" x14ac:dyDescent="0.35">
      <c r="B16" s="42" t="s">
        <v>1</v>
      </c>
      <c r="C16" s="38">
        <v>3.59953703703704E-3</v>
      </c>
      <c r="D16" s="39">
        <f t="shared" si="0"/>
        <v>1.9407176287051485E-2</v>
      </c>
      <c r="E16" s="38">
        <v>3.8310185185185183E-3</v>
      </c>
      <c r="F16" s="39">
        <f t="shared" si="1"/>
        <v>5.6503926254694428E-2</v>
      </c>
      <c r="G16" s="38">
        <v>7.43055555555556E-3</v>
      </c>
      <c r="H16" s="43">
        <f t="shared" si="4"/>
        <v>2.9337842160581294E-2</v>
      </c>
    </row>
    <row r="17" spans="2:8" s="1" customFormat="1" x14ac:dyDescent="0.35">
      <c r="B17" s="42" t="s">
        <v>27</v>
      </c>
      <c r="C17" s="38">
        <v>7.2916666666666703E-4</v>
      </c>
      <c r="D17" s="39">
        <f t="shared" si="0"/>
        <v>3.9313572542901704E-3</v>
      </c>
      <c r="E17" s="38">
        <v>8.6805555555555551E-4</v>
      </c>
      <c r="F17" s="39">
        <f t="shared" si="1"/>
        <v>1.2803004438374871E-2</v>
      </c>
      <c r="G17" s="38">
        <v>1.5972222222222199E-3</v>
      </c>
      <c r="H17" s="43">
        <f t="shared" si="4"/>
        <v>6.3062651373211997E-3</v>
      </c>
    </row>
    <row r="18" spans="2:8" s="1" customFormat="1" x14ac:dyDescent="0.35">
      <c r="B18" s="42" t="s">
        <v>16</v>
      </c>
      <c r="C18" s="38">
        <v>5.09259259259259E-4</v>
      </c>
      <c r="D18" s="39">
        <f t="shared" si="0"/>
        <v>2.7457098283931321E-3</v>
      </c>
      <c r="E18" s="38">
        <v>0</v>
      </c>
      <c r="F18" s="39">
        <f t="shared" si="1"/>
        <v>0</v>
      </c>
      <c r="G18" s="38">
        <v>5.09259259259259E-4</v>
      </c>
      <c r="H18" s="43">
        <f t="shared" si="4"/>
        <v>2.0106932321893698E-3</v>
      </c>
    </row>
    <row r="19" spans="2:8" s="1" customFormat="1" x14ac:dyDescent="0.35">
      <c r="B19" s="42" t="s">
        <v>4</v>
      </c>
      <c r="C19" s="38">
        <v>9.3634259259259296E-3</v>
      </c>
      <c r="D19" s="39">
        <f t="shared" si="0"/>
        <v>5.0483619344773772E-2</v>
      </c>
      <c r="E19" s="38">
        <v>6.8287037037037036E-4</v>
      </c>
      <c r="F19" s="39">
        <f t="shared" si="1"/>
        <v>1.0071696824854898E-2</v>
      </c>
      <c r="G19" s="38">
        <v>1.00462962962963E-2</v>
      </c>
      <c r="H19" s="43">
        <f t="shared" si="4"/>
        <v>3.9665493762281241E-2</v>
      </c>
    </row>
    <row r="20" spans="2:8" s="1" customFormat="1" x14ac:dyDescent="0.35">
      <c r="B20" s="42" t="s">
        <v>14</v>
      </c>
      <c r="C20" s="38">
        <v>4.76851851851852E-3</v>
      </c>
      <c r="D20" s="39">
        <f t="shared" si="0"/>
        <v>2.5709828393135715E-2</v>
      </c>
      <c r="E20" s="38">
        <v>3.9930555555555552E-3</v>
      </c>
      <c r="F20" s="39">
        <f t="shared" si="1"/>
        <v>5.8893820416524405E-2</v>
      </c>
      <c r="G20" s="38">
        <v>8.7615740740740692E-3</v>
      </c>
      <c r="H20" s="43">
        <f t="shared" si="4"/>
        <v>3.4593063108348927E-2</v>
      </c>
    </row>
    <row r="21" spans="2:8" s="1" customFormat="1" x14ac:dyDescent="0.35">
      <c r="B21" s="42" t="s">
        <v>11</v>
      </c>
      <c r="C21" s="38">
        <v>2.6620370370370399E-4</v>
      </c>
      <c r="D21" s="39">
        <f t="shared" si="0"/>
        <v>1.4352574102964124E-3</v>
      </c>
      <c r="E21" s="38">
        <v>1.273148148148148E-4</v>
      </c>
      <c r="F21" s="39">
        <f t="shared" si="1"/>
        <v>1.8777739842949809E-3</v>
      </c>
      <c r="G21" s="38">
        <v>3.9351851851851901E-4</v>
      </c>
      <c r="H21" s="43">
        <f t="shared" si="4"/>
        <v>1.5537174976008796E-3</v>
      </c>
    </row>
    <row r="22" spans="2:8" s="1" customFormat="1" x14ac:dyDescent="0.35">
      <c r="B22" s="42" t="s">
        <v>15</v>
      </c>
      <c r="C22" s="38">
        <v>0</v>
      </c>
      <c r="D22" s="39"/>
      <c r="E22" s="38">
        <v>2.6620370370370372E-4</v>
      </c>
      <c r="F22" s="39">
        <f t="shared" si="1"/>
        <v>3.9262546944349606E-3</v>
      </c>
      <c r="G22" s="38">
        <v>2.6620370370370399E-4</v>
      </c>
      <c r="H22" s="43">
        <f t="shared" si="4"/>
        <v>1.051044189553536E-3</v>
      </c>
    </row>
    <row r="23" spans="2:8" s="1" customFormat="1" x14ac:dyDescent="0.35">
      <c r="B23" s="42" t="s">
        <v>71</v>
      </c>
      <c r="C23" s="38">
        <v>1.2847222222222201E-3</v>
      </c>
      <c r="D23" s="39">
        <f t="shared" si="0"/>
        <v>6.9266770670826667E-3</v>
      </c>
      <c r="E23" s="38">
        <v>2.8703703703703703E-3</v>
      </c>
      <c r="F23" s="39">
        <f t="shared" si="1"/>
        <v>4.2335268009559571E-2</v>
      </c>
      <c r="G23" s="38">
        <v>4.1550925925925896E-3</v>
      </c>
      <c r="H23" s="43">
        <f t="shared" si="4"/>
        <v>1.6405428871726902E-2</v>
      </c>
    </row>
    <row r="24" spans="2:8" s="1" customFormat="1" x14ac:dyDescent="0.35">
      <c r="B24" s="42" t="s">
        <v>12</v>
      </c>
      <c r="C24" s="38">
        <v>0</v>
      </c>
      <c r="D24" s="39">
        <f t="shared" si="0"/>
        <v>0</v>
      </c>
      <c r="E24" s="38"/>
      <c r="F24" s="39">
        <f t="shared" si="1"/>
        <v>0</v>
      </c>
      <c r="G24" s="38">
        <v>0</v>
      </c>
      <c r="H24" s="43">
        <f t="shared" si="4"/>
        <v>0</v>
      </c>
    </row>
    <row r="25" spans="2:8" s="1" customFormat="1" x14ac:dyDescent="0.35">
      <c r="B25" s="42" t="s">
        <v>5</v>
      </c>
      <c r="C25" s="38">
        <v>7.1759259259259302E-4</v>
      </c>
      <c r="D25" s="39">
        <f t="shared" si="0"/>
        <v>3.8689547581903269E-3</v>
      </c>
      <c r="E25" s="38">
        <v>0</v>
      </c>
      <c r="F25" s="39">
        <f t="shared" si="1"/>
        <v>0</v>
      </c>
      <c r="G25" s="38">
        <v>7.1759259259259302E-4</v>
      </c>
      <c r="H25" s="43">
        <f t="shared" ref="H25:H27" si="5">G25/$G$30</f>
        <v>2.833249554448661E-3</v>
      </c>
    </row>
    <row r="26" spans="2:8" s="1" customFormat="1" x14ac:dyDescent="0.35">
      <c r="B26" s="42" t="s">
        <v>6</v>
      </c>
      <c r="C26" s="38">
        <v>3.6851851851851899E-2</v>
      </c>
      <c r="D26" s="39">
        <f t="shared" si="0"/>
        <v>0.19868954758190338</v>
      </c>
      <c r="E26" s="38">
        <v>2.7314814814814814E-3</v>
      </c>
      <c r="F26" s="39">
        <f t="shared" si="1"/>
        <v>4.0286787299419591E-2</v>
      </c>
      <c r="G26" s="38">
        <v>3.9583333333333297E-2</v>
      </c>
      <c r="H26" s="43">
        <f t="shared" si="5"/>
        <v>0.15628570122926461</v>
      </c>
    </row>
    <row r="27" spans="2:8" s="1" customFormat="1" x14ac:dyDescent="0.35">
      <c r="B27" s="42" t="s">
        <v>78</v>
      </c>
      <c r="C27" s="38">
        <v>1.4212962962963E-2</v>
      </c>
      <c r="D27" s="39">
        <f t="shared" si="0"/>
        <v>7.6630265210608561E-2</v>
      </c>
      <c r="E27" s="38">
        <v>6.9444444444444444E-5</v>
      </c>
      <c r="F27" s="39">
        <f t="shared" si="1"/>
        <v>1.0242403550699897E-3</v>
      </c>
      <c r="G27" s="38">
        <v>1.42824074074074E-2</v>
      </c>
      <c r="H27" s="43">
        <f t="shared" si="5"/>
        <v>5.6390805648220056E-2</v>
      </c>
    </row>
    <row r="28" spans="2:8" s="1" customFormat="1" x14ac:dyDescent="0.35">
      <c r="B28" s="42" t="s">
        <v>17</v>
      </c>
      <c r="C28" s="38">
        <v>0</v>
      </c>
      <c r="D28" s="39">
        <f t="shared" si="0"/>
        <v>0</v>
      </c>
      <c r="E28" s="38"/>
      <c r="F28" s="39"/>
      <c r="G28" s="38">
        <v>0</v>
      </c>
      <c r="H28" s="43">
        <f t="shared" ref="H28" si="6">G28/$G$30</f>
        <v>0</v>
      </c>
    </row>
    <row r="29" spans="2:8" s="1" customFormat="1" ht="15" thickBot="1" x14ac:dyDescent="0.4">
      <c r="B29" s="67"/>
      <c r="C29" s="53"/>
      <c r="D29" s="64"/>
      <c r="E29" s="53"/>
      <c r="F29" s="64"/>
      <c r="G29" s="53"/>
      <c r="H29" s="68"/>
    </row>
    <row r="30" spans="2:8" s="1" customFormat="1" ht="15.5" thickTop="1" thickBot="1" x14ac:dyDescent="0.4">
      <c r="B30" s="46" t="s">
        <v>29</v>
      </c>
      <c r="C30" s="50">
        <f t="shared" ref="C30:H30" si="7">SUM(C7:C28)</f>
        <v>0.18547453703703717</v>
      </c>
      <c r="D30" s="51">
        <f t="shared" si="7"/>
        <v>0.99999999999999967</v>
      </c>
      <c r="E30" s="50">
        <f t="shared" si="7"/>
        <v>6.7800925925925931E-2</v>
      </c>
      <c r="F30" s="51">
        <f t="shared" si="7"/>
        <v>1</v>
      </c>
      <c r="G30" s="50">
        <f t="shared" si="7"/>
        <v>0.25327546296296294</v>
      </c>
      <c r="H30" s="49">
        <f t="shared" si="7"/>
        <v>1</v>
      </c>
    </row>
    <row r="31" spans="2:8" s="1" customFormat="1" ht="15" thickTop="1" x14ac:dyDescent="0.3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4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1:H67"/>
  <sheetViews>
    <sheetView showGridLines="0" showZeros="0" topLeftCell="A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x14ac:dyDescent="0.35">
      <c r="B3" s="175" t="s">
        <v>99</v>
      </c>
      <c r="C3" s="176"/>
      <c r="D3" s="176"/>
      <c r="E3" s="176"/>
      <c r="F3" s="176"/>
      <c r="G3" s="176"/>
      <c r="H3" s="177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3.8425925925925902E-3</v>
      </c>
      <c r="D7" s="39">
        <f t="shared" ref="D7:D27" si="0">C7/C$30</f>
        <v>1.5567121489192105E-2</v>
      </c>
      <c r="E7" s="38"/>
      <c r="F7" s="39"/>
      <c r="G7" s="38">
        <v>3.8425925925925902E-3</v>
      </c>
      <c r="H7" s="43">
        <f>G7/$G$30</f>
        <v>1.5567121489192105E-2</v>
      </c>
    </row>
    <row r="8" spans="2:8" s="1" customFormat="1" x14ac:dyDescent="0.35">
      <c r="B8" s="42" t="s">
        <v>13</v>
      </c>
      <c r="C8" s="38">
        <v>4.5833333333333299E-3</v>
      </c>
      <c r="D8" s="39">
        <f t="shared" si="0"/>
        <v>1.8568012378674916E-2</v>
      </c>
      <c r="E8" s="38"/>
      <c r="F8" s="39"/>
      <c r="G8" s="38">
        <v>4.5833333333333299E-3</v>
      </c>
      <c r="H8" s="43">
        <f t="shared" ref="H8:H27" si="1">G8/$G$30</f>
        <v>1.8568012378674916E-2</v>
      </c>
    </row>
    <row r="9" spans="2:8" s="1" customFormat="1" x14ac:dyDescent="0.35">
      <c r="B9" s="42" t="s">
        <v>0</v>
      </c>
      <c r="C9" s="38">
        <v>2.59490740740741E-2</v>
      </c>
      <c r="D9" s="39">
        <f t="shared" si="0"/>
        <v>0.10512495897219504</v>
      </c>
      <c r="E9" s="38"/>
      <c r="F9" s="39"/>
      <c r="G9" s="38">
        <v>2.59490740740741E-2</v>
      </c>
      <c r="H9" s="43">
        <f t="shared" si="1"/>
        <v>0.10512495897219504</v>
      </c>
    </row>
    <row r="10" spans="2:8" s="1" customFormat="1" x14ac:dyDescent="0.35">
      <c r="B10" s="42" t="s">
        <v>8</v>
      </c>
      <c r="C10" s="38">
        <v>7.5462962962963001E-3</v>
      </c>
      <c r="D10" s="39">
        <f t="shared" si="0"/>
        <v>3.0571575936606216E-2</v>
      </c>
      <c r="E10" s="38"/>
      <c r="F10" s="39"/>
      <c r="G10" s="38">
        <v>7.5462962962963001E-3</v>
      </c>
      <c r="H10" s="43">
        <f t="shared" si="1"/>
        <v>3.0571575936606216E-2</v>
      </c>
    </row>
    <row r="11" spans="2:8" s="1" customFormat="1" x14ac:dyDescent="0.35">
      <c r="B11" s="42" t="s">
        <v>26</v>
      </c>
      <c r="C11" s="38">
        <v>4.5138888888888898E-4</v>
      </c>
      <c r="D11" s="39">
        <f t="shared" si="0"/>
        <v>1.8286678857785922E-3</v>
      </c>
      <c r="E11" s="38"/>
      <c r="F11" s="39"/>
      <c r="G11" s="38">
        <v>4.5138888888888898E-4</v>
      </c>
      <c r="H11" s="43">
        <f t="shared" si="1"/>
        <v>1.8286678857785922E-3</v>
      </c>
    </row>
    <row r="12" spans="2:8" s="1" customFormat="1" x14ac:dyDescent="0.35">
      <c r="B12" s="42" t="s">
        <v>3</v>
      </c>
      <c r="C12" s="38">
        <v>7.7199074074074097E-3</v>
      </c>
      <c r="D12" s="39">
        <f t="shared" si="0"/>
        <v>3.1274909738828745E-2</v>
      </c>
      <c r="E12" s="38"/>
      <c r="F12" s="39"/>
      <c r="G12" s="38">
        <v>7.7199074074074097E-3</v>
      </c>
      <c r="H12" s="43">
        <f t="shared" si="1"/>
        <v>3.1274909738828745E-2</v>
      </c>
    </row>
    <row r="13" spans="2:8" s="1" customFormat="1" x14ac:dyDescent="0.35">
      <c r="B13" s="42" t="s">
        <v>7</v>
      </c>
      <c r="C13" s="38">
        <v>3.5069444444444401E-3</v>
      </c>
      <c r="D13" s="39">
        <f t="shared" si="0"/>
        <v>1.4207342804895195E-2</v>
      </c>
      <c r="E13" s="38"/>
      <c r="F13" s="39"/>
      <c r="G13" s="38">
        <v>3.5069444444444401E-3</v>
      </c>
      <c r="H13" s="43">
        <f t="shared" si="1"/>
        <v>1.4207342804895195E-2</v>
      </c>
    </row>
    <row r="14" spans="2:8" s="1" customFormat="1" x14ac:dyDescent="0.35">
      <c r="B14" s="42" t="s">
        <v>2</v>
      </c>
      <c r="C14" s="38">
        <v>9.7569444444444396E-3</v>
      </c>
      <c r="D14" s="39">
        <f t="shared" si="0"/>
        <v>3.9527359684906463E-2</v>
      </c>
      <c r="E14" s="38"/>
      <c r="F14" s="39"/>
      <c r="G14" s="38">
        <v>9.7569444444444396E-3</v>
      </c>
      <c r="H14" s="43">
        <f t="shared" si="1"/>
        <v>3.9527359684906463E-2</v>
      </c>
    </row>
    <row r="15" spans="2:8" s="1" customFormat="1" x14ac:dyDescent="0.35">
      <c r="B15" s="42" t="s">
        <v>9</v>
      </c>
      <c r="C15" s="38">
        <v>2.27199074074074E-2</v>
      </c>
      <c r="D15" s="39">
        <f t="shared" si="0"/>
        <v>9.2042950250855751E-2</v>
      </c>
      <c r="E15" s="38"/>
      <c r="F15" s="39"/>
      <c r="G15" s="38">
        <v>2.27199074074074E-2</v>
      </c>
      <c r="H15" s="43">
        <f t="shared" si="1"/>
        <v>9.2042950250855751E-2</v>
      </c>
    </row>
    <row r="16" spans="2:8" s="1" customFormat="1" x14ac:dyDescent="0.35">
      <c r="B16" s="42" t="s">
        <v>1</v>
      </c>
      <c r="C16" s="38">
        <v>4.2592592592592604E-3</v>
      </c>
      <c r="D16" s="39">
        <f t="shared" si="0"/>
        <v>1.7255122614526202E-2</v>
      </c>
      <c r="E16" s="38"/>
      <c r="F16" s="39"/>
      <c r="G16" s="38">
        <v>4.2592592592592604E-3</v>
      </c>
      <c r="H16" s="43">
        <f t="shared" si="1"/>
        <v>1.7255122614526202E-2</v>
      </c>
    </row>
    <row r="17" spans="2:8" s="1" customFormat="1" x14ac:dyDescent="0.35">
      <c r="B17" s="42" t="s">
        <v>27</v>
      </c>
      <c r="C17" s="38">
        <v>3.6226851851851902E-3</v>
      </c>
      <c r="D17" s="39">
        <f t="shared" si="0"/>
        <v>1.4676232006376922E-2</v>
      </c>
      <c r="E17" s="38"/>
      <c r="F17" s="39"/>
      <c r="G17" s="38">
        <v>3.6226851851851902E-3</v>
      </c>
      <c r="H17" s="43">
        <f t="shared" ref="H17:H26" si="2">G17/$G$30</f>
        <v>1.4676232006376922E-2</v>
      </c>
    </row>
    <row r="18" spans="2:8" s="1" customFormat="1" x14ac:dyDescent="0.35">
      <c r="B18" s="42" t="s">
        <v>16</v>
      </c>
      <c r="C18" s="38">
        <v>1.2268518518518501E-3</v>
      </c>
      <c r="D18" s="39">
        <f t="shared" si="0"/>
        <v>4.9702255357059084E-3</v>
      </c>
      <c r="E18" s="38"/>
      <c r="F18" s="39"/>
      <c r="G18" s="38">
        <v>1.2268518518518501E-3</v>
      </c>
      <c r="H18" s="43">
        <f t="shared" ref="H18" si="3">G18/$G$30</f>
        <v>4.9702255357059084E-3</v>
      </c>
    </row>
    <row r="19" spans="2:8" s="1" customFormat="1" x14ac:dyDescent="0.35">
      <c r="B19" s="42" t="s">
        <v>4</v>
      </c>
      <c r="C19" s="38">
        <v>8.0092592592592594E-3</v>
      </c>
      <c r="D19" s="39">
        <f t="shared" si="0"/>
        <v>3.2447132742532962E-2</v>
      </c>
      <c r="E19" s="38"/>
      <c r="F19" s="39"/>
      <c r="G19" s="38">
        <v>8.0092592592592594E-3</v>
      </c>
      <c r="H19" s="43">
        <f t="shared" ref="H19" si="4">G19/$G$30</f>
        <v>3.2447132742532962E-2</v>
      </c>
    </row>
    <row r="20" spans="2:8" s="1" customFormat="1" x14ac:dyDescent="0.35">
      <c r="B20" s="42" t="s">
        <v>14</v>
      </c>
      <c r="C20" s="38">
        <v>6.1689814814814802E-3</v>
      </c>
      <c r="D20" s="39">
        <f t="shared" si="0"/>
        <v>2.4991794438974081E-2</v>
      </c>
      <c r="E20" s="38"/>
      <c r="F20" s="39"/>
      <c r="G20" s="38">
        <v>6.1689814814814802E-3</v>
      </c>
      <c r="H20" s="43">
        <f t="shared" si="2"/>
        <v>2.4991794438974081E-2</v>
      </c>
    </row>
    <row r="21" spans="2:8" s="1" customFormat="1" x14ac:dyDescent="0.35">
      <c r="B21" s="42" t="s">
        <v>11</v>
      </c>
      <c r="C21" s="38">
        <v>5.6712962962962999E-4</v>
      </c>
      <c r="D21" s="39">
        <f t="shared" si="0"/>
        <v>2.2975570872602832E-3</v>
      </c>
      <c r="E21" s="38"/>
      <c r="F21" s="39"/>
      <c r="G21" s="38">
        <v>5.6712962962962999E-4</v>
      </c>
      <c r="H21" s="43">
        <f t="shared" si="2"/>
        <v>2.2975570872602832E-3</v>
      </c>
    </row>
    <row r="22" spans="2:8" s="1" customFormat="1" x14ac:dyDescent="0.35">
      <c r="B22" s="42" t="s">
        <v>15</v>
      </c>
      <c r="C22" s="38">
        <v>4.1435185185185203E-3</v>
      </c>
      <c r="D22" s="39">
        <f t="shared" si="0"/>
        <v>1.6786233413044516E-2</v>
      </c>
      <c r="E22" s="38"/>
      <c r="F22" s="39"/>
      <c r="G22" s="38">
        <v>4.1435185185185203E-3</v>
      </c>
      <c r="H22" s="43">
        <f t="shared" si="2"/>
        <v>1.6786233413044516E-2</v>
      </c>
    </row>
    <row r="23" spans="2:8" s="1" customFormat="1" x14ac:dyDescent="0.35">
      <c r="B23" s="42" t="s">
        <v>71</v>
      </c>
      <c r="C23" s="38">
        <v>1.7754629629629599E-2</v>
      </c>
      <c r="D23" s="39">
        <f t="shared" si="0"/>
        <v>7.1927603507291146E-2</v>
      </c>
      <c r="E23" s="38"/>
      <c r="F23" s="39"/>
      <c r="G23" s="38">
        <v>1.7754629629629599E-2</v>
      </c>
      <c r="H23" s="43">
        <f t="shared" si="2"/>
        <v>7.1927603507291146E-2</v>
      </c>
    </row>
    <row r="24" spans="2:8" s="1" customFormat="1" x14ac:dyDescent="0.35">
      <c r="B24" s="42" t="s">
        <v>12</v>
      </c>
      <c r="C24" s="38">
        <v>4.1550925925925896E-3</v>
      </c>
      <c r="D24" s="39">
        <f t="shared" si="0"/>
        <v>1.6833122333192667E-2</v>
      </c>
      <c r="E24" s="38"/>
      <c r="F24" s="39"/>
      <c r="G24" s="38">
        <v>4.1550925925925896E-3</v>
      </c>
      <c r="H24" s="43">
        <f t="shared" si="2"/>
        <v>1.6833122333192667E-2</v>
      </c>
    </row>
    <row r="25" spans="2:8" s="1" customFormat="1" x14ac:dyDescent="0.35">
      <c r="B25" s="42" t="s">
        <v>5</v>
      </c>
      <c r="C25" s="38">
        <v>1.8819444444444399E-2</v>
      </c>
      <c r="D25" s="39">
        <f t="shared" si="0"/>
        <v>7.6241384160922646E-2</v>
      </c>
      <c r="E25" s="38"/>
      <c r="F25" s="39"/>
      <c r="G25" s="38">
        <v>1.8819444444444399E-2</v>
      </c>
      <c r="H25" s="43">
        <f t="shared" si="2"/>
        <v>7.6241384160922646E-2</v>
      </c>
    </row>
    <row r="26" spans="2:8" s="1" customFormat="1" x14ac:dyDescent="0.35">
      <c r="B26" s="42" t="s">
        <v>6</v>
      </c>
      <c r="C26" s="38">
        <v>5.2048611111111101E-2</v>
      </c>
      <c r="D26" s="39">
        <f t="shared" si="0"/>
        <v>0.21085947390631604</v>
      </c>
      <c r="E26" s="38"/>
      <c r="F26" s="39"/>
      <c r="G26" s="38">
        <v>5.2048611111111101E-2</v>
      </c>
      <c r="H26" s="43">
        <f t="shared" si="2"/>
        <v>0.21085947390631604</v>
      </c>
    </row>
    <row r="27" spans="2:8" s="1" customFormat="1" x14ac:dyDescent="0.35">
      <c r="B27" s="42" t="s">
        <v>78</v>
      </c>
      <c r="C27" s="38">
        <v>3.0659722222222199E-2</v>
      </c>
      <c r="D27" s="39">
        <f t="shared" si="0"/>
        <v>0.12420874947249963</v>
      </c>
      <c r="E27" s="38"/>
      <c r="F27" s="39"/>
      <c r="G27" s="38">
        <v>3.0659722222222199E-2</v>
      </c>
      <c r="H27" s="43">
        <f t="shared" si="1"/>
        <v>0.12420874947249963</v>
      </c>
    </row>
    <row r="28" spans="2:8" s="1" customFormat="1" x14ac:dyDescent="0.35">
      <c r="B28" s="42" t="s">
        <v>17</v>
      </c>
      <c r="C28" s="38">
        <v>9.3287037037037002E-3</v>
      </c>
      <c r="D28" s="39">
        <f t="shared" ref="D28" si="5">C28/C$30</f>
        <v>3.7792469639424217E-2</v>
      </c>
      <c r="E28" s="38"/>
      <c r="F28" s="39"/>
      <c r="G28" s="38">
        <v>9.3287037037037002E-3</v>
      </c>
      <c r="H28" s="43">
        <f t="shared" ref="H28" si="6">G28/$G$30</f>
        <v>3.7792469639424217E-2</v>
      </c>
    </row>
    <row r="29" spans="2:8" s="1" customFormat="1" ht="15" thickBot="1" x14ac:dyDescent="0.4">
      <c r="B29" s="67"/>
      <c r="C29" s="53"/>
      <c r="D29" s="64"/>
      <c r="E29" s="53"/>
      <c r="F29" s="64"/>
      <c r="G29" s="53"/>
      <c r="H29" s="68"/>
    </row>
    <row r="30" spans="2:8" s="1" customFormat="1" ht="15.5" thickTop="1" thickBot="1" x14ac:dyDescent="0.4">
      <c r="B30" s="46" t="s">
        <v>29</v>
      </c>
      <c r="C30" s="50">
        <f>SUM(C7:C28)</f>
        <v>0.24684027777777762</v>
      </c>
      <c r="D30" s="51">
        <f>SUM(D7:D28)</f>
        <v>1.0000000000000002</v>
      </c>
      <c r="E30" s="50"/>
      <c r="F30" s="51"/>
      <c r="G30" s="50">
        <f>SUM(G7:G28)</f>
        <v>0.24684027777777762</v>
      </c>
      <c r="H30" s="49">
        <f>SUM(H7:H28)</f>
        <v>1.0000000000000002</v>
      </c>
    </row>
    <row r="31" spans="2:8" s="1" customFormat="1" ht="15" thickTop="1" x14ac:dyDescent="0.3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4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B2:N33"/>
  <sheetViews>
    <sheetView showGridLines="0" showZeros="0" topLeftCell="B1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0" width="15.1796875" style="8" customWidth="1"/>
    <col min="11" max="16384" width="8.81640625" style="8"/>
  </cols>
  <sheetData>
    <row r="2" spans="2:10" ht="15" thickBot="1" x14ac:dyDescent="0.4"/>
    <row r="3" spans="2:10" x14ac:dyDescent="0.35">
      <c r="B3" s="183" t="s">
        <v>36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3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35">
      <c r="B7" s="93" t="s">
        <v>10</v>
      </c>
      <c r="C7" s="73">
        <v>0</v>
      </c>
      <c r="D7" s="74"/>
      <c r="E7" s="75">
        <v>0</v>
      </c>
      <c r="F7" s="76"/>
      <c r="G7" s="75">
        <v>1.0763888888888899E-2</v>
      </c>
      <c r="H7" s="76">
        <f t="shared" ref="H7:H27" si="0">G7/G$30</f>
        <v>1.1061946902654886E-2</v>
      </c>
      <c r="I7" s="75">
        <f t="shared" ref="I7:I8" si="1">E7+G7</f>
        <v>1.0763888888888899E-2</v>
      </c>
      <c r="J7" s="94">
        <f t="shared" ref="J7:J8" si="2">I7/$I$30</f>
        <v>6.8261890780974849E-3</v>
      </c>
    </row>
    <row r="8" spans="2:10" x14ac:dyDescent="0.35">
      <c r="B8" s="93" t="s">
        <v>13</v>
      </c>
      <c r="C8" s="73">
        <v>0</v>
      </c>
      <c r="D8" s="74"/>
      <c r="E8" s="75">
        <v>4.7106481481481496E-3</v>
      </c>
      <c r="F8" s="76">
        <f t="shared" ref="F8:F28" si="3">E8/E$30</f>
        <v>7.8017175279865075E-3</v>
      </c>
      <c r="G8" s="75">
        <v>0</v>
      </c>
      <c r="H8" s="76"/>
      <c r="I8" s="75">
        <f t="shared" si="1"/>
        <v>4.7106481481481496E-3</v>
      </c>
      <c r="J8" s="94">
        <f t="shared" si="2"/>
        <v>2.9873752201996502E-3</v>
      </c>
    </row>
    <row r="9" spans="2:10" x14ac:dyDescent="0.35">
      <c r="B9" s="93" t="s">
        <v>0</v>
      </c>
      <c r="C9" s="73">
        <v>0</v>
      </c>
      <c r="D9" s="74"/>
      <c r="E9" s="75">
        <v>5.2546296296296299E-3</v>
      </c>
      <c r="F9" s="76">
        <f t="shared" si="3"/>
        <v>8.7026529673362996E-3</v>
      </c>
      <c r="G9" s="75">
        <v>1.55555555555556E-2</v>
      </c>
      <c r="H9" s="76">
        <f t="shared" si="0"/>
        <v>1.5986297459320641E-2</v>
      </c>
      <c r="I9" s="75">
        <f t="shared" ref="I9:I28" si="4">E9+G9</f>
        <v>2.081018518518523E-2</v>
      </c>
      <c r="J9" s="94">
        <f t="shared" ref="J9:J28" si="5">I9/$I$30</f>
        <v>1.319729888432182E-2</v>
      </c>
    </row>
    <row r="10" spans="2:10" x14ac:dyDescent="0.35">
      <c r="B10" s="93" t="s">
        <v>8</v>
      </c>
      <c r="C10" s="73">
        <v>0</v>
      </c>
      <c r="D10" s="74"/>
      <c r="E10" s="75">
        <v>7.8009259259259299E-3</v>
      </c>
      <c r="F10" s="76">
        <f t="shared" si="3"/>
        <v>1.291979757705874E-2</v>
      </c>
      <c r="G10" s="75">
        <v>1.8148148148148101E-2</v>
      </c>
      <c r="H10" s="76">
        <f t="shared" si="0"/>
        <v>1.865068036920731E-2</v>
      </c>
      <c r="I10" s="75">
        <f t="shared" si="4"/>
        <v>2.5949074074074031E-2</v>
      </c>
      <c r="J10" s="94">
        <f t="shared" si="5"/>
        <v>1.6456253669994109E-2</v>
      </c>
    </row>
    <row r="11" spans="2:10" x14ac:dyDescent="0.35">
      <c r="B11" s="93" t="s">
        <v>26</v>
      </c>
      <c r="C11" s="73">
        <v>0</v>
      </c>
      <c r="D11" s="74"/>
      <c r="E11" s="75">
        <v>0</v>
      </c>
      <c r="F11" s="76">
        <f t="shared" si="3"/>
        <v>0</v>
      </c>
      <c r="G11" s="75">
        <v>0</v>
      </c>
      <c r="H11" s="76"/>
      <c r="I11" s="75">
        <f t="shared" si="4"/>
        <v>0</v>
      </c>
      <c r="J11" s="94">
        <f t="shared" si="5"/>
        <v>0</v>
      </c>
    </row>
    <row r="12" spans="2:10" x14ac:dyDescent="0.35">
      <c r="B12" s="93" t="s">
        <v>3</v>
      </c>
      <c r="C12" s="73">
        <v>0</v>
      </c>
      <c r="D12" s="74"/>
      <c r="E12" s="75">
        <v>1.0069444444444401E-3</v>
      </c>
      <c r="F12" s="76">
        <f t="shared" si="3"/>
        <v>1.667689004753865E-3</v>
      </c>
      <c r="G12" s="75">
        <v>4.8263888888888896E-3</v>
      </c>
      <c r="H12" s="76">
        <f t="shared" si="0"/>
        <v>4.9600342563517023E-3</v>
      </c>
      <c r="I12" s="75">
        <f t="shared" si="4"/>
        <v>5.8333333333333293E-3</v>
      </c>
      <c r="J12" s="94">
        <f t="shared" si="5"/>
        <v>3.6993540810334696E-3</v>
      </c>
    </row>
    <row r="13" spans="2:10" x14ac:dyDescent="0.35">
      <c r="B13" s="93" t="s">
        <v>7</v>
      </c>
      <c r="C13" s="73">
        <v>0</v>
      </c>
      <c r="D13" s="74"/>
      <c r="E13" s="75">
        <v>7.5694444444444403E-3</v>
      </c>
      <c r="F13" s="76">
        <f t="shared" si="3"/>
        <v>1.2536420794356688E-2</v>
      </c>
      <c r="G13" s="75">
        <v>2.2337962962963001E-3</v>
      </c>
      <c r="H13" s="76">
        <f t="shared" si="0"/>
        <v>2.2956513464649402E-3</v>
      </c>
      <c r="I13" s="75">
        <f t="shared" si="4"/>
        <v>9.8032407407407408E-3</v>
      </c>
      <c r="J13" s="94">
        <f t="shared" si="5"/>
        <v>6.2169700528479184E-3</v>
      </c>
    </row>
    <row r="14" spans="2:10" x14ac:dyDescent="0.35">
      <c r="B14" s="93" t="s">
        <v>2</v>
      </c>
      <c r="C14" s="73">
        <v>0</v>
      </c>
      <c r="D14" s="74"/>
      <c r="E14" s="75">
        <v>5.1620370370370396E-3</v>
      </c>
      <c r="F14" s="76">
        <f t="shared" si="3"/>
        <v>8.5493022542554864E-3</v>
      </c>
      <c r="G14" s="75">
        <v>1.37152777777778E-2</v>
      </c>
      <c r="H14" s="76">
        <f t="shared" si="0"/>
        <v>1.4095061375963492E-2</v>
      </c>
      <c r="I14" s="75">
        <f t="shared" si="4"/>
        <v>1.887731481481484E-2</v>
      </c>
      <c r="J14" s="94">
        <f t="shared" si="5"/>
        <v>1.1971520845566668E-2</v>
      </c>
    </row>
    <row r="15" spans="2:10" x14ac:dyDescent="0.35">
      <c r="B15" s="93" t="s">
        <v>9</v>
      </c>
      <c r="C15" s="73">
        <v>0</v>
      </c>
      <c r="D15" s="74"/>
      <c r="E15" s="75">
        <v>6.7013888888888904E-3</v>
      </c>
      <c r="F15" s="76">
        <f t="shared" si="3"/>
        <v>1.1098757859224049E-2</v>
      </c>
      <c r="G15" s="75">
        <v>0</v>
      </c>
      <c r="H15" s="76">
        <f t="shared" si="0"/>
        <v>0</v>
      </c>
      <c r="I15" s="75">
        <f t="shared" si="4"/>
        <v>6.7013888888888904E-3</v>
      </c>
      <c r="J15" s="94">
        <f t="shared" si="5"/>
        <v>4.249853200234883E-3</v>
      </c>
    </row>
    <row r="16" spans="2:10" x14ac:dyDescent="0.35">
      <c r="B16" s="93" t="s">
        <v>1</v>
      </c>
      <c r="C16" s="73">
        <v>0</v>
      </c>
      <c r="D16" s="74"/>
      <c r="E16" s="75">
        <v>0</v>
      </c>
      <c r="F16" s="76">
        <f t="shared" si="3"/>
        <v>0</v>
      </c>
      <c r="G16" s="75">
        <v>0</v>
      </c>
      <c r="H16" s="76">
        <f t="shared" si="0"/>
        <v>0</v>
      </c>
      <c r="I16" s="75">
        <f t="shared" si="4"/>
        <v>0</v>
      </c>
      <c r="J16" s="94">
        <f t="shared" si="5"/>
        <v>0</v>
      </c>
    </row>
    <row r="17" spans="2:14" x14ac:dyDescent="0.35">
      <c r="B17" s="93" t="s">
        <v>27</v>
      </c>
      <c r="C17" s="73">
        <v>0</v>
      </c>
      <c r="D17" s="74"/>
      <c r="E17" s="75">
        <v>2.4837962962962999E-2</v>
      </c>
      <c r="F17" s="76">
        <f t="shared" si="3"/>
        <v>4.1136328783928908E-2</v>
      </c>
      <c r="G17" s="75">
        <v>5.7974537037036998E-2</v>
      </c>
      <c r="H17" s="76">
        <f t="shared" si="0"/>
        <v>5.9579883909030358E-2</v>
      </c>
      <c r="I17" s="75">
        <f t="shared" si="4"/>
        <v>8.2812499999999997E-2</v>
      </c>
      <c r="J17" s="94">
        <f t="shared" si="5"/>
        <v>5.2517615971814473E-2</v>
      </c>
    </row>
    <row r="18" spans="2:14" x14ac:dyDescent="0.35">
      <c r="B18" s="93" t="s">
        <v>16</v>
      </c>
      <c r="C18" s="73">
        <v>0</v>
      </c>
      <c r="D18" s="74"/>
      <c r="E18" s="75">
        <v>2.3032407407407398E-3</v>
      </c>
      <c r="F18" s="76">
        <f t="shared" si="3"/>
        <v>3.8145989878852924E-3</v>
      </c>
      <c r="G18" s="75">
        <v>0</v>
      </c>
      <c r="H18" s="76">
        <f t="shared" si="0"/>
        <v>0</v>
      </c>
      <c r="I18" s="75">
        <f t="shared" si="4"/>
        <v>2.3032407407407398E-3</v>
      </c>
      <c r="J18" s="94">
        <f t="shared" si="5"/>
        <v>1.4606576629477394E-3</v>
      </c>
    </row>
    <row r="19" spans="2:14" x14ac:dyDescent="0.35">
      <c r="B19" s="93" t="s">
        <v>4</v>
      </c>
      <c r="C19" s="73">
        <v>0</v>
      </c>
      <c r="D19" s="74"/>
      <c r="E19" s="75">
        <v>8.5069444444444402E-3</v>
      </c>
      <c r="F19" s="76">
        <f t="shared" si="3"/>
        <v>1.4089096764299947E-2</v>
      </c>
      <c r="G19" s="75">
        <v>6.8981481481481498E-3</v>
      </c>
      <c r="H19" s="76">
        <f t="shared" si="0"/>
        <v>7.0891616709487168E-3</v>
      </c>
      <c r="I19" s="75">
        <f t="shared" si="4"/>
        <v>1.540509259259259E-2</v>
      </c>
      <c r="J19" s="94">
        <f t="shared" si="5"/>
        <v>9.769524368761013E-3</v>
      </c>
    </row>
    <row r="20" spans="2:14" x14ac:dyDescent="0.35">
      <c r="B20" s="93" t="s">
        <v>14</v>
      </c>
      <c r="C20" s="73">
        <v>0</v>
      </c>
      <c r="D20" s="74"/>
      <c r="E20" s="75">
        <v>0</v>
      </c>
      <c r="F20" s="76">
        <f t="shared" si="3"/>
        <v>0</v>
      </c>
      <c r="G20" s="75">
        <v>2.29166666666667E-2</v>
      </c>
      <c r="H20" s="76">
        <f t="shared" si="0"/>
        <v>2.3551241792749124E-2</v>
      </c>
      <c r="I20" s="75">
        <f t="shared" si="4"/>
        <v>2.29166666666667E-2</v>
      </c>
      <c r="J20" s="94">
        <f t="shared" si="5"/>
        <v>1.4533176746917233E-2</v>
      </c>
    </row>
    <row r="21" spans="2:14" x14ac:dyDescent="0.35">
      <c r="B21" s="93" t="s">
        <v>11</v>
      </c>
      <c r="C21" s="73">
        <v>0</v>
      </c>
      <c r="D21" s="74"/>
      <c r="E21" s="75">
        <v>0.15599537037037001</v>
      </c>
      <c r="F21" s="76">
        <f t="shared" si="3"/>
        <v>0.25835761386290385</v>
      </c>
      <c r="G21" s="75">
        <v>0.401481481481481</v>
      </c>
      <c r="H21" s="76">
        <f t="shared" si="0"/>
        <v>0.41259872490246435</v>
      </c>
      <c r="I21" s="75">
        <f t="shared" si="4"/>
        <v>0.55747685185185103</v>
      </c>
      <c r="J21" s="94">
        <f t="shared" si="5"/>
        <v>0.3535378743394007</v>
      </c>
    </row>
    <row r="22" spans="2:14" x14ac:dyDescent="0.35">
      <c r="B22" s="93" t="s">
        <v>15</v>
      </c>
      <c r="C22" s="73">
        <v>0</v>
      </c>
      <c r="D22" s="74"/>
      <c r="E22" s="75">
        <v>6.2129629629629597E-2</v>
      </c>
      <c r="F22" s="76">
        <f t="shared" si="3"/>
        <v>0.10289832847722737</v>
      </c>
      <c r="G22" s="75">
        <v>2.9340277777777798E-2</v>
      </c>
      <c r="H22" s="76">
        <f t="shared" si="0"/>
        <v>3.0152726234656049E-2</v>
      </c>
      <c r="I22" s="75">
        <f t="shared" si="4"/>
        <v>9.1469907407407403E-2</v>
      </c>
      <c r="J22" s="94">
        <f t="shared" si="5"/>
        <v>5.8007927187316524E-2</v>
      </c>
    </row>
    <row r="23" spans="2:14" s="11" customFormat="1" x14ac:dyDescent="0.35">
      <c r="B23" s="93" t="s">
        <v>71</v>
      </c>
      <c r="C23" s="72">
        <v>0</v>
      </c>
      <c r="D23" s="77"/>
      <c r="E23" s="75">
        <v>8.0428240740740703E-2</v>
      </c>
      <c r="F23" s="76">
        <f t="shared" si="3"/>
        <v>0.13320426314982359</v>
      </c>
      <c r="G23" s="75">
        <v>0.160520833333333</v>
      </c>
      <c r="H23" s="76">
        <f t="shared" si="0"/>
        <v>0.16496574364830122</v>
      </c>
      <c r="I23" s="75">
        <f t="shared" si="4"/>
        <v>0.2409490740740737</v>
      </c>
      <c r="J23" s="94">
        <f t="shared" si="5"/>
        <v>0.15280387551379901</v>
      </c>
      <c r="K23" s="8"/>
      <c r="L23" s="8"/>
      <c r="M23" s="8"/>
      <c r="N23" s="8"/>
    </row>
    <row r="24" spans="2:14" x14ac:dyDescent="0.35">
      <c r="B24" s="93" t="s">
        <v>12</v>
      </c>
      <c r="C24" s="73">
        <v>0</v>
      </c>
      <c r="D24" s="78"/>
      <c r="E24" s="75">
        <v>9.1886574074074107E-2</v>
      </c>
      <c r="F24" s="76">
        <f t="shared" si="3"/>
        <v>0.15218141389357467</v>
      </c>
      <c r="G24" s="75">
        <v>0.193599537037037</v>
      </c>
      <c r="H24" s="76">
        <f t="shared" si="0"/>
        <v>0.19896041488248178</v>
      </c>
      <c r="I24" s="75">
        <f t="shared" si="4"/>
        <v>0.28548611111111111</v>
      </c>
      <c r="J24" s="94">
        <f t="shared" si="5"/>
        <v>0.18104815032295957</v>
      </c>
    </row>
    <row r="25" spans="2:14" s="12" customFormat="1" x14ac:dyDescent="0.35">
      <c r="B25" s="93" t="s">
        <v>5</v>
      </c>
      <c r="C25" s="79">
        <v>0</v>
      </c>
      <c r="D25" s="72"/>
      <c r="E25" s="75">
        <v>0.113831018518519</v>
      </c>
      <c r="F25" s="76">
        <f t="shared" si="3"/>
        <v>0.18852553289372875</v>
      </c>
      <c r="G25" s="75">
        <v>2.9074074074074099E-2</v>
      </c>
      <c r="H25" s="76">
        <f t="shared" si="0"/>
        <v>2.9879151203730182E-2</v>
      </c>
      <c r="I25" s="75">
        <f t="shared" si="4"/>
        <v>0.1429050925925931</v>
      </c>
      <c r="J25" s="94">
        <f t="shared" si="5"/>
        <v>9.0626834997064365E-2</v>
      </c>
      <c r="K25" s="8"/>
      <c r="L25" s="8"/>
      <c r="M25" s="8"/>
      <c r="N25" s="8"/>
    </row>
    <row r="26" spans="2:14" x14ac:dyDescent="0.35">
      <c r="B26" s="93" t="s">
        <v>6</v>
      </c>
      <c r="C26" s="73">
        <v>0</v>
      </c>
      <c r="D26" s="74"/>
      <c r="E26" s="75">
        <v>6.8518518518518503E-3</v>
      </c>
      <c r="F26" s="76">
        <f t="shared" si="3"/>
        <v>1.1347952767980368E-2</v>
      </c>
      <c r="G26" s="75">
        <v>0</v>
      </c>
      <c r="H26" s="76">
        <f t="shared" si="0"/>
        <v>0</v>
      </c>
      <c r="I26" s="75">
        <f t="shared" si="4"/>
        <v>6.8518518518518503E-3</v>
      </c>
      <c r="J26" s="94">
        <f t="shared" si="5"/>
        <v>4.3452730475631255E-3</v>
      </c>
    </row>
    <row r="27" spans="2:14" x14ac:dyDescent="0.35">
      <c r="B27" s="93" t="s">
        <v>78</v>
      </c>
      <c r="C27" s="73">
        <v>0</v>
      </c>
      <c r="D27" s="74"/>
      <c r="E27" s="75">
        <v>1.29398148148148E-2</v>
      </c>
      <c r="F27" s="76">
        <f t="shared" si="3"/>
        <v>2.1430762153043986E-2</v>
      </c>
      <c r="G27" s="75">
        <v>6.0069444444444398E-3</v>
      </c>
      <c r="H27" s="76">
        <f t="shared" si="0"/>
        <v>6.1732800456751353E-3</v>
      </c>
      <c r="I27" s="75">
        <f t="shared" si="4"/>
        <v>1.894675925925924E-2</v>
      </c>
      <c r="J27" s="94">
        <f t="shared" si="5"/>
        <v>1.2015560775102753E-2</v>
      </c>
    </row>
    <row r="28" spans="2:14" x14ac:dyDescent="0.35">
      <c r="B28" s="93" t="s">
        <v>17</v>
      </c>
      <c r="C28" s="73">
        <v>0</v>
      </c>
      <c r="D28" s="74"/>
      <c r="E28" s="75">
        <v>5.8796296296296296E-3</v>
      </c>
      <c r="F28" s="76">
        <f t="shared" si="3"/>
        <v>9.7377702806318057E-3</v>
      </c>
      <c r="G28" s="75">
        <v>0</v>
      </c>
      <c r="H28" s="76"/>
      <c r="I28" s="75">
        <f t="shared" si="4"/>
        <v>5.8796296296296296E-3</v>
      </c>
      <c r="J28" s="94">
        <f t="shared" si="5"/>
        <v>3.7287140340575473E-3</v>
      </c>
    </row>
    <row r="29" spans="2:14" ht="15" thickBot="1" x14ac:dyDescent="0.4">
      <c r="B29" s="95"/>
      <c r="C29" s="83"/>
      <c r="D29" s="84"/>
      <c r="E29" s="85"/>
      <c r="F29" s="84"/>
      <c r="G29" s="85"/>
      <c r="H29" s="85"/>
      <c r="I29" s="85"/>
      <c r="J29" s="96"/>
    </row>
    <row r="30" spans="2:14" s="11" customFormat="1" ht="15.5" thickTop="1" thickBot="1" x14ac:dyDescent="0.4">
      <c r="B30" s="97" t="s">
        <v>29</v>
      </c>
      <c r="C30" s="88"/>
      <c r="D30" s="89"/>
      <c r="E30" s="88">
        <f t="shared" ref="E30:J30" si="6">SUM(E7:E28)</f>
        <v>0.60379629629629628</v>
      </c>
      <c r="F30" s="90">
        <f t="shared" si="6"/>
        <v>1.0000000000000002</v>
      </c>
      <c r="G30" s="88">
        <f t="shared" si="6"/>
        <v>0.9730555555555549</v>
      </c>
      <c r="H30" s="90">
        <f t="shared" si="6"/>
        <v>0.99999999999999989</v>
      </c>
      <c r="I30" s="88">
        <f t="shared" si="6"/>
        <v>1.5768518518518511</v>
      </c>
      <c r="J30" s="98">
        <f t="shared" si="6"/>
        <v>1</v>
      </c>
      <c r="K30" s="8"/>
      <c r="L30" s="8"/>
      <c r="M30" s="8"/>
      <c r="N30" s="8"/>
    </row>
    <row r="31" spans="2:14" s="11" customFormat="1" ht="15" thickTop="1" x14ac:dyDescent="0.35">
      <c r="B31" s="99"/>
      <c r="C31" s="86"/>
      <c r="D31" s="87"/>
      <c r="E31" s="86"/>
      <c r="F31" s="86"/>
      <c r="G31" s="86"/>
      <c r="H31" s="86"/>
      <c r="I31" s="86"/>
      <c r="J31" s="100"/>
      <c r="K31" s="8"/>
      <c r="L31" s="8"/>
      <c r="M31" s="8"/>
      <c r="N31" s="8"/>
    </row>
    <row r="32" spans="2:14" s="12" customFormat="1" ht="93" customHeight="1" thickBot="1" x14ac:dyDescent="0.4">
      <c r="B32" s="180" t="s">
        <v>132</v>
      </c>
      <c r="C32" s="181"/>
      <c r="D32" s="181"/>
      <c r="E32" s="181"/>
      <c r="F32" s="181"/>
      <c r="G32" s="181"/>
      <c r="H32" s="181"/>
      <c r="I32" s="181"/>
      <c r="J32" s="182"/>
      <c r="K32" s="8"/>
      <c r="L32" s="8"/>
      <c r="M32" s="8"/>
      <c r="N32" s="8"/>
    </row>
    <row r="33" spans="2:2" x14ac:dyDescent="0.3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2"/>
  <sheetViews>
    <sheetView showGridLines="0" showZeros="0" topLeftCell="A10" zoomScale="110" zoomScaleNormal="110" zoomScaleSheetLayoutView="11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0" width="15.1796875" style="8" customWidth="1"/>
    <col min="11" max="16384" width="8.81640625" style="8"/>
  </cols>
  <sheetData>
    <row r="2" spans="2:10" ht="15" thickBot="1" x14ac:dyDescent="0.4"/>
    <row r="3" spans="2:10" x14ac:dyDescent="0.35">
      <c r="B3" s="183" t="s">
        <v>40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3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35">
      <c r="B7" s="93" t="s">
        <v>10</v>
      </c>
      <c r="C7" s="75">
        <v>6.3078703703703699E-3</v>
      </c>
      <c r="D7" s="76">
        <f t="shared" ref="D7" si="0">C7/C$30</f>
        <v>2.0367131560458623E-3</v>
      </c>
      <c r="E7" s="75">
        <v>0</v>
      </c>
      <c r="F7" s="76"/>
      <c r="G7" s="82">
        <v>0</v>
      </c>
      <c r="H7" s="76"/>
      <c r="I7" s="75">
        <f t="shared" ref="I7" si="1">C7+E7+G7</f>
        <v>6.3078703703703699E-3</v>
      </c>
      <c r="J7" s="94">
        <f t="shared" ref="J7" si="2">I7/$I$30</f>
        <v>2.0367131560458623E-3</v>
      </c>
    </row>
    <row r="8" spans="2:10" x14ac:dyDescent="0.35">
      <c r="B8" s="93" t="s">
        <v>13</v>
      </c>
      <c r="C8" s="75">
        <v>4.15046296296296E-2</v>
      </c>
      <c r="D8" s="76">
        <f t="shared" ref="D8" si="3">C8/C$30</f>
        <v>1.3401198857945794E-2</v>
      </c>
      <c r="E8" s="75">
        <v>0</v>
      </c>
      <c r="F8" s="76"/>
      <c r="G8" s="82">
        <v>0</v>
      </c>
      <c r="H8" s="76"/>
      <c r="I8" s="75">
        <f t="shared" ref="I8:I9" si="4">C8+E8+G8</f>
        <v>4.15046296296296E-2</v>
      </c>
      <c r="J8" s="94">
        <f t="shared" ref="J8:J9" si="5">I8/$I$30</f>
        <v>1.3401198857945794E-2</v>
      </c>
    </row>
    <row r="9" spans="2:10" x14ac:dyDescent="0.35">
      <c r="B9" s="93" t="s">
        <v>0</v>
      </c>
      <c r="C9" s="75">
        <v>0.24379629629629601</v>
      </c>
      <c r="D9" s="76">
        <f t="shared" ref="D9:D26" si="6">C9/C$30</f>
        <v>7.8718029209082566E-2</v>
      </c>
      <c r="E9" s="75">
        <v>0</v>
      </c>
      <c r="F9" s="76"/>
      <c r="G9" s="82">
        <v>0</v>
      </c>
      <c r="H9" s="76"/>
      <c r="I9" s="75">
        <f t="shared" si="4"/>
        <v>0.24379629629629601</v>
      </c>
      <c r="J9" s="94">
        <f t="shared" si="5"/>
        <v>7.8718029209082566E-2</v>
      </c>
    </row>
    <row r="10" spans="2:10" x14ac:dyDescent="0.35">
      <c r="B10" s="93" t="s">
        <v>8</v>
      </c>
      <c r="C10" s="75">
        <v>5.8194444444444403E-2</v>
      </c>
      <c r="D10" s="76">
        <f t="shared" si="6"/>
        <v>1.8790080272657959E-2</v>
      </c>
      <c r="E10" s="75">
        <v>0</v>
      </c>
      <c r="F10" s="76"/>
      <c r="G10" s="82">
        <v>0</v>
      </c>
      <c r="H10" s="76"/>
      <c r="I10" s="75">
        <f t="shared" ref="I10:I20" si="7">C10+E10+G10</f>
        <v>5.8194444444444403E-2</v>
      </c>
      <c r="J10" s="94">
        <f t="shared" ref="J10:J20" si="8">I10/$I$30</f>
        <v>1.8790080272657959E-2</v>
      </c>
    </row>
    <row r="11" spans="2:10" x14ac:dyDescent="0.35">
      <c r="B11" s="93" t="s">
        <v>26</v>
      </c>
      <c r="C11" s="75">
        <v>1.28009259259259E-2</v>
      </c>
      <c r="D11" s="76">
        <f t="shared" si="6"/>
        <v>4.133219725847191E-3</v>
      </c>
      <c r="E11" s="75">
        <v>0</v>
      </c>
      <c r="F11" s="76"/>
      <c r="G11" s="82">
        <v>0</v>
      </c>
      <c r="H11" s="76"/>
      <c r="I11" s="75">
        <f t="shared" si="7"/>
        <v>1.28009259259259E-2</v>
      </c>
      <c r="J11" s="94">
        <f t="shared" si="8"/>
        <v>4.133219725847191E-3</v>
      </c>
    </row>
    <row r="12" spans="2:10" x14ac:dyDescent="0.35">
      <c r="B12" s="93" t="s">
        <v>3</v>
      </c>
      <c r="C12" s="75">
        <v>0.44497685185185198</v>
      </c>
      <c r="D12" s="76">
        <f t="shared" si="6"/>
        <v>0.14367609907768669</v>
      </c>
      <c r="E12" s="75">
        <v>0</v>
      </c>
      <c r="F12" s="76"/>
      <c r="G12" s="82">
        <v>0</v>
      </c>
      <c r="H12" s="76"/>
      <c r="I12" s="75">
        <f t="shared" si="7"/>
        <v>0.44497685185185198</v>
      </c>
      <c r="J12" s="94">
        <f t="shared" si="8"/>
        <v>0.14367609907768669</v>
      </c>
    </row>
    <row r="13" spans="2:10" x14ac:dyDescent="0.35">
      <c r="B13" s="93" t="s">
        <v>7</v>
      </c>
      <c r="C13" s="75">
        <v>0.23688657407407401</v>
      </c>
      <c r="D13" s="76">
        <f t="shared" si="6"/>
        <v>7.6486987458331476E-2</v>
      </c>
      <c r="E13" s="75">
        <v>0</v>
      </c>
      <c r="F13" s="76"/>
      <c r="G13" s="82">
        <v>0</v>
      </c>
      <c r="H13" s="76"/>
      <c r="I13" s="75">
        <f t="shared" si="7"/>
        <v>0.23688657407407401</v>
      </c>
      <c r="J13" s="94">
        <f t="shared" si="8"/>
        <v>7.6486987458331476E-2</v>
      </c>
    </row>
    <row r="14" spans="2:10" x14ac:dyDescent="0.35">
      <c r="B14" s="93" t="s">
        <v>2</v>
      </c>
      <c r="C14" s="75">
        <v>0.101493055555556</v>
      </c>
      <c r="D14" s="76">
        <f t="shared" si="6"/>
        <v>3.2770527826360085E-2</v>
      </c>
      <c r="E14" s="75">
        <v>0</v>
      </c>
      <c r="F14" s="76"/>
      <c r="G14" s="82">
        <v>0</v>
      </c>
      <c r="H14" s="76"/>
      <c r="I14" s="75">
        <f t="shared" si="7"/>
        <v>0.101493055555556</v>
      </c>
      <c r="J14" s="94">
        <f t="shared" si="8"/>
        <v>3.2770527826360085E-2</v>
      </c>
    </row>
    <row r="15" spans="2:10" x14ac:dyDescent="0.35">
      <c r="B15" s="93" t="s">
        <v>9</v>
      </c>
      <c r="C15" s="75">
        <v>7.1840277777777795E-2</v>
      </c>
      <c r="D15" s="76">
        <f t="shared" si="6"/>
        <v>2.3196107448764533E-2</v>
      </c>
      <c r="E15" s="75">
        <v>0</v>
      </c>
      <c r="F15" s="76"/>
      <c r="G15" s="82">
        <v>0</v>
      </c>
      <c r="H15" s="76"/>
      <c r="I15" s="75">
        <f t="shared" si="7"/>
        <v>7.1840277777777795E-2</v>
      </c>
      <c r="J15" s="94">
        <f t="shared" si="8"/>
        <v>2.3196107448764533E-2</v>
      </c>
    </row>
    <row r="16" spans="2:10" x14ac:dyDescent="0.35">
      <c r="B16" s="93" t="s">
        <v>1</v>
      </c>
      <c r="C16" s="75">
        <v>5.6400462962962999E-2</v>
      </c>
      <c r="D16" s="76">
        <f t="shared" si="6"/>
        <v>1.8210831576901822E-2</v>
      </c>
      <c r="E16" s="75">
        <v>0</v>
      </c>
      <c r="F16" s="76"/>
      <c r="G16" s="82">
        <v>0</v>
      </c>
      <c r="H16" s="76"/>
      <c r="I16" s="75">
        <f t="shared" si="7"/>
        <v>5.6400462962962999E-2</v>
      </c>
      <c r="J16" s="94">
        <f t="shared" si="8"/>
        <v>1.8210831576901822E-2</v>
      </c>
    </row>
    <row r="17" spans="2:14" x14ac:dyDescent="0.35">
      <c r="B17" s="93" t="s">
        <v>27</v>
      </c>
      <c r="C17" s="75">
        <v>0.13143518518518499</v>
      </c>
      <c r="D17" s="76">
        <f t="shared" si="6"/>
        <v>4.2438375412948218E-2</v>
      </c>
      <c r="E17" s="75">
        <v>0</v>
      </c>
      <c r="F17" s="76"/>
      <c r="G17" s="82">
        <v>0</v>
      </c>
      <c r="H17" s="76"/>
      <c r="I17" s="75">
        <f t="shared" si="7"/>
        <v>0.13143518518518499</v>
      </c>
      <c r="J17" s="94">
        <f t="shared" si="8"/>
        <v>4.2438375412948218E-2</v>
      </c>
    </row>
    <row r="18" spans="2:14" x14ac:dyDescent="0.35">
      <c r="B18" s="93" t="s">
        <v>16</v>
      </c>
      <c r="C18" s="75">
        <v>5.1736111111111097E-3</v>
      </c>
      <c r="D18" s="76">
        <f t="shared" si="6"/>
        <v>1.6704784967935785E-3</v>
      </c>
      <c r="E18" s="75">
        <v>0</v>
      </c>
      <c r="F18" s="76"/>
      <c r="G18" s="82">
        <v>0</v>
      </c>
      <c r="H18" s="76"/>
      <c r="I18" s="75">
        <f t="shared" si="7"/>
        <v>5.1736111111111097E-3</v>
      </c>
      <c r="J18" s="94">
        <f t="shared" si="8"/>
        <v>1.6704784967935785E-3</v>
      </c>
    </row>
    <row r="19" spans="2:14" x14ac:dyDescent="0.35">
      <c r="B19" s="93" t="s">
        <v>4</v>
      </c>
      <c r="C19" s="75">
        <v>0.130543981481481</v>
      </c>
      <c r="D19" s="76">
        <f t="shared" si="6"/>
        <v>4.2150619609249901E-2</v>
      </c>
      <c r="E19" s="75">
        <v>0</v>
      </c>
      <c r="F19" s="76"/>
      <c r="G19" s="82">
        <v>0</v>
      </c>
      <c r="H19" s="76"/>
      <c r="I19" s="75">
        <f t="shared" si="7"/>
        <v>0.130543981481481</v>
      </c>
      <c r="J19" s="94">
        <f t="shared" si="8"/>
        <v>4.2150619609249901E-2</v>
      </c>
    </row>
    <row r="20" spans="2:14" x14ac:dyDescent="0.35">
      <c r="B20" s="93" t="s">
        <v>14</v>
      </c>
      <c r="C20" s="75">
        <v>0.220787037037037</v>
      </c>
      <c r="D20" s="76">
        <f t="shared" si="6"/>
        <v>7.1288697549964891E-2</v>
      </c>
      <c r="E20" s="75">
        <v>0</v>
      </c>
      <c r="F20" s="76"/>
      <c r="G20" s="82">
        <v>0</v>
      </c>
      <c r="H20" s="76"/>
      <c r="I20" s="75">
        <f t="shared" si="7"/>
        <v>0.220787037037037</v>
      </c>
      <c r="J20" s="94">
        <f t="shared" si="8"/>
        <v>7.1288697549964891E-2</v>
      </c>
    </row>
    <row r="21" spans="2:14" x14ac:dyDescent="0.35">
      <c r="B21" s="93" t="s">
        <v>11</v>
      </c>
      <c r="C21" s="75">
        <v>0.45155092592592599</v>
      </c>
      <c r="D21" s="76">
        <f t="shared" si="6"/>
        <v>0.14579876526600602</v>
      </c>
      <c r="E21" s="75">
        <v>0</v>
      </c>
      <c r="F21" s="76"/>
      <c r="G21" s="82">
        <v>0</v>
      </c>
      <c r="H21" s="76"/>
      <c r="I21" s="75">
        <f t="shared" ref="I21:I26" si="9">C21+E21+G21</f>
        <v>0.45155092592592599</v>
      </c>
      <c r="J21" s="94">
        <f t="shared" ref="J21:J26" si="10">I21/$I$30</f>
        <v>0.14579876526600602</v>
      </c>
    </row>
    <row r="22" spans="2:14" x14ac:dyDescent="0.35">
      <c r="B22" s="93" t="s">
        <v>15</v>
      </c>
      <c r="C22" s="75">
        <v>0.184976851851852</v>
      </c>
      <c r="D22" s="76">
        <f t="shared" si="6"/>
        <v>5.9726146165000001E-2</v>
      </c>
      <c r="E22" s="75">
        <v>0</v>
      </c>
      <c r="F22" s="76"/>
      <c r="G22" s="82">
        <v>0</v>
      </c>
      <c r="H22" s="76"/>
      <c r="I22" s="75">
        <f t="shared" si="9"/>
        <v>0.184976851851852</v>
      </c>
      <c r="J22" s="94">
        <f t="shared" si="10"/>
        <v>5.9726146165000001E-2</v>
      </c>
    </row>
    <row r="23" spans="2:14" s="11" customFormat="1" x14ac:dyDescent="0.35">
      <c r="B23" s="93" t="s">
        <v>71</v>
      </c>
      <c r="C23" s="75">
        <v>0.34594907407407399</v>
      </c>
      <c r="D23" s="76">
        <f t="shared" si="6"/>
        <v>0.11170157107194645</v>
      </c>
      <c r="E23" s="75">
        <v>0</v>
      </c>
      <c r="F23" s="76"/>
      <c r="G23" s="82">
        <v>0</v>
      </c>
      <c r="H23" s="76"/>
      <c r="I23" s="75">
        <f t="shared" si="9"/>
        <v>0.34594907407407399</v>
      </c>
      <c r="J23" s="94">
        <f t="shared" si="10"/>
        <v>0.11170157107194645</v>
      </c>
    </row>
    <row r="24" spans="2:14" x14ac:dyDescent="0.35">
      <c r="B24" s="93" t="s">
        <v>12</v>
      </c>
      <c r="C24" s="75">
        <v>0.116631944444444</v>
      </c>
      <c r="D24" s="76">
        <f t="shared" si="6"/>
        <v>3.7658639400869866E-2</v>
      </c>
      <c r="E24" s="75">
        <v>0</v>
      </c>
      <c r="F24" s="76"/>
      <c r="G24" s="82">
        <v>0</v>
      </c>
      <c r="H24" s="76"/>
      <c r="I24" s="75">
        <f t="shared" si="9"/>
        <v>0.116631944444444</v>
      </c>
      <c r="J24" s="94">
        <f t="shared" si="10"/>
        <v>3.7658639400869866E-2</v>
      </c>
      <c r="K24" s="11"/>
      <c r="L24" s="11"/>
      <c r="M24" s="11"/>
      <c r="N24" s="11"/>
    </row>
    <row r="25" spans="2:14" s="12" customFormat="1" x14ac:dyDescent="0.35">
      <c r="B25" s="93" t="s">
        <v>5</v>
      </c>
      <c r="C25" s="75">
        <v>0.14380787037036999</v>
      </c>
      <c r="D25" s="76">
        <f t="shared" si="6"/>
        <v>4.6433322869485823E-2</v>
      </c>
      <c r="E25" s="75">
        <v>0</v>
      </c>
      <c r="F25" s="76"/>
      <c r="G25" s="82">
        <v>0</v>
      </c>
      <c r="H25" s="76"/>
      <c r="I25" s="75">
        <f t="shared" si="9"/>
        <v>0.14380787037036999</v>
      </c>
      <c r="J25" s="94">
        <f t="shared" si="10"/>
        <v>4.6433322869485823E-2</v>
      </c>
      <c r="K25" s="11"/>
      <c r="L25" s="11"/>
      <c r="M25" s="11"/>
      <c r="N25" s="11"/>
    </row>
    <row r="26" spans="2:14" x14ac:dyDescent="0.35">
      <c r="B26" s="93" t="s">
        <v>6</v>
      </c>
      <c r="C26" s="75">
        <v>1.21296296296296E-2</v>
      </c>
      <c r="D26" s="76">
        <f t="shared" si="6"/>
        <v>3.9164686009835938E-3</v>
      </c>
      <c r="E26" s="75">
        <v>0</v>
      </c>
      <c r="F26" s="76"/>
      <c r="G26" s="82">
        <v>0</v>
      </c>
      <c r="H26" s="76"/>
      <c r="I26" s="75">
        <f t="shared" si="9"/>
        <v>1.21296296296296E-2</v>
      </c>
      <c r="J26" s="94">
        <f t="shared" si="10"/>
        <v>3.9164686009835938E-3</v>
      </c>
      <c r="K26" s="11"/>
      <c r="L26" s="11"/>
      <c r="M26" s="11"/>
      <c r="N26" s="11"/>
    </row>
    <row r="27" spans="2:14" x14ac:dyDescent="0.35">
      <c r="B27" s="93" t="s">
        <v>78</v>
      </c>
      <c r="C27" s="75">
        <v>2.05092592592593E-2</v>
      </c>
      <c r="D27" s="76">
        <f t="shared" ref="D27" si="11">C27/C$30</f>
        <v>6.6221205734188536E-3</v>
      </c>
      <c r="E27" s="75">
        <v>0</v>
      </c>
      <c r="F27" s="76"/>
      <c r="G27" s="82">
        <v>0</v>
      </c>
      <c r="H27" s="76"/>
      <c r="I27" s="75">
        <f t="shared" ref="I27" si="12">C27+E27+G27</f>
        <v>2.05092592592593E-2</v>
      </c>
      <c r="J27" s="94">
        <f t="shared" ref="J27" si="13">I27/$I$30</f>
        <v>6.6221205734188536E-3</v>
      </c>
      <c r="K27" s="11"/>
      <c r="L27" s="11"/>
      <c r="M27" s="11"/>
      <c r="N27" s="11"/>
    </row>
    <row r="28" spans="2:14" x14ac:dyDescent="0.35">
      <c r="B28" s="93" t="s">
        <v>17</v>
      </c>
      <c r="C28" s="75">
        <v>5.9386574074074099E-2</v>
      </c>
      <c r="D28" s="76">
        <f t="shared" ref="D28" si="14">C28/C$30</f>
        <v>1.9175000373708853E-2</v>
      </c>
      <c r="E28" s="75">
        <v>0</v>
      </c>
      <c r="F28" s="76"/>
      <c r="G28" s="75">
        <v>0</v>
      </c>
      <c r="H28" s="74"/>
      <c r="I28" s="75">
        <f t="shared" ref="I28" si="15">C28+E28+G28</f>
        <v>5.9386574074074099E-2</v>
      </c>
      <c r="J28" s="94">
        <f t="shared" ref="J28" si="16">I28/$I$30</f>
        <v>1.9175000373708853E-2</v>
      </c>
      <c r="K28" s="11"/>
      <c r="L28" s="11"/>
      <c r="M28" s="11"/>
      <c r="N28" s="11"/>
    </row>
    <row r="29" spans="2:14" ht="15" thickBot="1" x14ac:dyDescent="0.4">
      <c r="B29" s="95"/>
      <c r="C29" s="83"/>
      <c r="D29" s="84"/>
      <c r="E29" s="85"/>
      <c r="F29" s="84"/>
      <c r="G29" s="85"/>
      <c r="H29" s="85"/>
      <c r="I29" s="85"/>
      <c r="J29" s="96"/>
      <c r="K29" s="11"/>
      <c r="L29" s="11"/>
      <c r="M29" s="11"/>
      <c r="N29" s="11"/>
    </row>
    <row r="30" spans="2:14" s="11" customFormat="1" ht="15.5" thickTop="1" thickBot="1" x14ac:dyDescent="0.4">
      <c r="B30" s="97" t="s">
        <v>29</v>
      </c>
      <c r="C30" s="88">
        <f t="shared" ref="C30:J30" si="17">SUM(C7:C28)</f>
        <v>3.0970833333333321</v>
      </c>
      <c r="D30" s="90">
        <f t="shared" si="17"/>
        <v>1.0000000000000002</v>
      </c>
      <c r="E30" s="88"/>
      <c r="F30" s="90"/>
      <c r="G30" s="88"/>
      <c r="H30" s="90"/>
      <c r="I30" s="88">
        <f t="shared" si="17"/>
        <v>3.0970833333333321</v>
      </c>
      <c r="J30" s="101">
        <f t="shared" si="17"/>
        <v>1.0000000000000002</v>
      </c>
    </row>
    <row r="31" spans="2:14" s="11" customFormat="1" ht="15" thickTop="1" x14ac:dyDescent="0.35">
      <c r="B31" s="99"/>
      <c r="C31" s="86"/>
      <c r="D31" s="86"/>
      <c r="E31" s="86"/>
      <c r="F31" s="86"/>
      <c r="G31" s="86"/>
      <c r="H31" s="86"/>
      <c r="I31" s="86"/>
      <c r="J31" s="100"/>
    </row>
    <row r="32" spans="2:14" s="12" customFormat="1" ht="114" customHeight="1" thickBot="1" x14ac:dyDescent="0.4">
      <c r="B32" s="189" t="s">
        <v>133</v>
      </c>
      <c r="C32" s="190"/>
      <c r="D32" s="190"/>
      <c r="E32" s="190"/>
      <c r="F32" s="190"/>
      <c r="G32" s="190"/>
      <c r="H32" s="190"/>
      <c r="I32" s="190"/>
      <c r="J32" s="191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F32"/>
  <sheetViews>
    <sheetView showGridLines="0" showZeros="0" topLeftCell="A27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41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42</v>
      </c>
      <c r="D5" s="187"/>
      <c r="E5" s="187" t="s">
        <v>43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>
        <v>0</v>
      </c>
      <c r="D7" s="76"/>
      <c r="E7" s="75">
        <v>0</v>
      </c>
      <c r="F7" s="129"/>
    </row>
    <row r="8" spans="2:6" x14ac:dyDescent="0.35">
      <c r="B8" s="93" t="s">
        <v>13</v>
      </c>
      <c r="C8" s="75">
        <v>0</v>
      </c>
      <c r="D8" s="76"/>
      <c r="E8" s="75">
        <v>1.3553240740740701E-2</v>
      </c>
      <c r="F8" s="129">
        <f t="shared" ref="F8:F28" si="0">E8/E$30</f>
        <v>2.0175045656593435E-2</v>
      </c>
    </row>
    <row r="9" spans="2:6" x14ac:dyDescent="0.35">
      <c r="B9" s="93" t="s">
        <v>0</v>
      </c>
      <c r="C9" s="75">
        <v>0</v>
      </c>
      <c r="D9" s="76"/>
      <c r="E9" s="75">
        <v>5.7384259259259301E-2</v>
      </c>
      <c r="F9" s="129">
        <f t="shared" si="0"/>
        <v>8.542090210537201E-2</v>
      </c>
    </row>
    <row r="10" spans="2:6" x14ac:dyDescent="0.35">
      <c r="B10" s="93" t="s">
        <v>8</v>
      </c>
      <c r="C10" s="75">
        <v>0</v>
      </c>
      <c r="D10" s="76"/>
      <c r="E10" s="75">
        <v>2.0798611111111101E-2</v>
      </c>
      <c r="F10" s="129">
        <f t="shared" si="0"/>
        <v>3.0960339064815112E-2</v>
      </c>
    </row>
    <row r="11" spans="2:6" x14ac:dyDescent="0.35">
      <c r="B11" s="93" t="s">
        <v>26</v>
      </c>
      <c r="C11" s="75">
        <v>0</v>
      </c>
      <c r="D11" s="76"/>
      <c r="E11" s="75">
        <v>0</v>
      </c>
      <c r="F11" s="129">
        <f t="shared" si="0"/>
        <v>0</v>
      </c>
    </row>
    <row r="12" spans="2:6" x14ac:dyDescent="0.35">
      <c r="B12" s="93" t="s">
        <v>3</v>
      </c>
      <c r="C12" s="75">
        <v>8.9004629629629607E-3</v>
      </c>
      <c r="D12" s="76">
        <f t="shared" ref="D12:D25" si="1">C12/C$30</f>
        <v>0.17497155858930619</v>
      </c>
      <c r="E12" s="75">
        <v>0.24258101851851899</v>
      </c>
      <c r="F12" s="129">
        <f t="shared" si="0"/>
        <v>0.36110058233692904</v>
      </c>
    </row>
    <row r="13" spans="2:6" x14ac:dyDescent="0.35">
      <c r="B13" s="93" t="s">
        <v>7</v>
      </c>
      <c r="C13" s="75">
        <v>5.0231481481481498E-3</v>
      </c>
      <c r="D13" s="76">
        <f t="shared" si="1"/>
        <v>9.8748577929465439E-2</v>
      </c>
      <c r="E13" s="75">
        <v>0.111944444444444</v>
      </c>
      <c r="F13" s="129">
        <f t="shared" si="0"/>
        <v>0.16663795182798594</v>
      </c>
    </row>
    <row r="14" spans="2:6" x14ac:dyDescent="0.35">
      <c r="B14" s="93" t="s">
        <v>2</v>
      </c>
      <c r="C14" s="75">
        <v>0</v>
      </c>
      <c r="D14" s="76">
        <f t="shared" si="1"/>
        <v>0</v>
      </c>
      <c r="E14" s="75">
        <v>3.8321759259259298E-2</v>
      </c>
      <c r="F14" s="129">
        <f t="shared" si="0"/>
        <v>5.7044898521760146E-2</v>
      </c>
    </row>
    <row r="15" spans="2:6" x14ac:dyDescent="0.35">
      <c r="B15" s="93" t="s">
        <v>9</v>
      </c>
      <c r="C15" s="75">
        <v>1.0833333333333301E-2</v>
      </c>
      <c r="D15" s="76">
        <f t="shared" si="1"/>
        <v>0.21296928327645009</v>
      </c>
      <c r="E15" s="75">
        <v>1.375E-2</v>
      </c>
      <c r="F15" s="129">
        <f t="shared" si="0"/>
        <v>2.0467937011129866E-2</v>
      </c>
    </row>
    <row r="16" spans="2:6" x14ac:dyDescent="0.35">
      <c r="B16" s="93" t="s">
        <v>1</v>
      </c>
      <c r="C16" s="75">
        <v>0</v>
      </c>
      <c r="D16" s="76">
        <f t="shared" si="1"/>
        <v>0</v>
      </c>
      <c r="E16" s="75">
        <v>4.3865740740740696E-3</v>
      </c>
      <c r="F16" s="129">
        <f t="shared" si="0"/>
        <v>6.529754315840245E-3</v>
      </c>
    </row>
    <row r="17" spans="2:6" x14ac:dyDescent="0.35">
      <c r="B17" s="93" t="s">
        <v>27</v>
      </c>
      <c r="C17" s="75">
        <v>1.40046296296296E-2</v>
      </c>
      <c r="D17" s="76">
        <f t="shared" ref="D17:D23" si="2">C17/C$30</f>
        <v>0.2753128555176334</v>
      </c>
      <c r="E17" s="75">
        <v>1.7384259259259301E-2</v>
      </c>
      <c r="F17" s="129">
        <f t="shared" si="0"/>
        <v>2.5877812618448764E-2</v>
      </c>
    </row>
    <row r="18" spans="2:6" x14ac:dyDescent="0.35">
      <c r="B18" s="93" t="s">
        <v>16</v>
      </c>
      <c r="C18" s="75">
        <v>0</v>
      </c>
      <c r="D18" s="76">
        <f t="shared" si="1"/>
        <v>0</v>
      </c>
      <c r="E18" s="75">
        <v>0</v>
      </c>
      <c r="F18" s="129">
        <f t="shared" si="0"/>
        <v>0</v>
      </c>
    </row>
    <row r="19" spans="2:6" x14ac:dyDescent="0.35">
      <c r="B19" s="93" t="s">
        <v>4</v>
      </c>
      <c r="C19" s="75">
        <v>5.2546296296296299E-3</v>
      </c>
      <c r="D19" s="76">
        <f t="shared" si="1"/>
        <v>0.10329920364050069</v>
      </c>
      <c r="E19" s="75">
        <v>2.7743055555555601E-2</v>
      </c>
      <c r="F19" s="129">
        <f t="shared" si="0"/>
        <v>4.1297680989628258E-2</v>
      </c>
    </row>
    <row r="20" spans="2:6" x14ac:dyDescent="0.35">
      <c r="B20" s="93" t="s">
        <v>14</v>
      </c>
      <c r="C20" s="75">
        <v>0</v>
      </c>
      <c r="D20" s="76">
        <f t="shared" si="1"/>
        <v>0</v>
      </c>
      <c r="E20" s="75">
        <v>3.7245370370370401E-2</v>
      </c>
      <c r="F20" s="129">
        <f t="shared" si="0"/>
        <v>5.5442610523414114E-2</v>
      </c>
    </row>
    <row r="21" spans="2:6" x14ac:dyDescent="0.35">
      <c r="B21" s="93" t="s">
        <v>11</v>
      </c>
      <c r="C21" s="75">
        <v>0</v>
      </c>
      <c r="D21" s="76">
        <f t="shared" si="1"/>
        <v>0</v>
      </c>
      <c r="E21" s="75">
        <v>4.2824074074074101E-3</v>
      </c>
      <c r="F21" s="129">
        <f t="shared" si="0"/>
        <v>6.3746941869680602E-3</v>
      </c>
    </row>
    <row r="22" spans="2:6" x14ac:dyDescent="0.35">
      <c r="B22" s="93" t="s">
        <v>15</v>
      </c>
      <c r="C22" s="75">
        <v>2.3726851851851899E-3</v>
      </c>
      <c r="D22" s="76">
        <f t="shared" si="1"/>
        <v>4.6643913538111634E-2</v>
      </c>
      <c r="E22" s="75">
        <v>2.3692129629629601E-2</v>
      </c>
      <c r="F22" s="129">
        <f t="shared" si="0"/>
        <v>3.5267564866820526E-2</v>
      </c>
    </row>
    <row r="23" spans="2:6" s="11" customFormat="1" x14ac:dyDescent="0.35">
      <c r="B23" s="93" t="s">
        <v>71</v>
      </c>
      <c r="C23" s="75">
        <v>3.9236111111111104E-3</v>
      </c>
      <c r="D23" s="76">
        <f t="shared" si="2"/>
        <v>7.7133105802047852E-2</v>
      </c>
      <c r="E23" s="75">
        <v>4.1956018518518497E-2</v>
      </c>
      <c r="F23" s="129">
        <f t="shared" si="0"/>
        <v>6.2454774129078891E-2</v>
      </c>
    </row>
    <row r="24" spans="2:6" x14ac:dyDescent="0.35">
      <c r="B24" s="93" t="s">
        <v>12</v>
      </c>
      <c r="C24" s="75">
        <v>0</v>
      </c>
      <c r="D24" s="76">
        <f t="shared" si="1"/>
        <v>0</v>
      </c>
      <c r="E24" s="75">
        <v>2.4074074074074102E-3</v>
      </c>
      <c r="F24" s="129">
        <f t="shared" si="0"/>
        <v>3.583611867268533E-3</v>
      </c>
    </row>
    <row r="25" spans="2:6" s="12" customFormat="1" x14ac:dyDescent="0.35">
      <c r="B25" s="93" t="s">
        <v>5</v>
      </c>
      <c r="C25" s="75">
        <v>5.5555555555555599E-4</v>
      </c>
      <c r="D25" s="76">
        <f t="shared" si="1"/>
        <v>1.0921501706484663E-2</v>
      </c>
      <c r="E25" s="75">
        <v>5.3125000000000004E-3</v>
      </c>
      <c r="F25" s="129">
        <f t="shared" si="0"/>
        <v>7.9080665724819942E-3</v>
      </c>
    </row>
    <row r="26" spans="2:6" x14ac:dyDescent="0.35">
      <c r="B26" s="93" t="s">
        <v>6</v>
      </c>
      <c r="C26" s="75">
        <v>0</v>
      </c>
      <c r="D26" s="76"/>
      <c r="E26" s="75">
        <v>8.0208333333333295E-3</v>
      </c>
      <c r="F26" s="129">
        <f t="shared" si="0"/>
        <v>1.1939629923159082E-2</v>
      </c>
    </row>
    <row r="27" spans="2:6" x14ac:dyDescent="0.35">
      <c r="B27" s="93" t="s">
        <v>78</v>
      </c>
      <c r="C27" s="75">
        <v>0</v>
      </c>
      <c r="D27" s="76"/>
      <c r="E27" s="75">
        <v>4.0509259259259301E-4</v>
      </c>
      <c r="F27" s="129">
        <f t="shared" si="0"/>
        <v>6.0301161228076263E-4</v>
      </c>
    </row>
    <row r="28" spans="2:6" x14ac:dyDescent="0.35">
      <c r="B28" s="93" t="s">
        <v>17</v>
      </c>
      <c r="C28" s="75">
        <v>0</v>
      </c>
      <c r="D28" s="76"/>
      <c r="E28" s="75">
        <v>6.1342592592592601E-4</v>
      </c>
      <c r="F28" s="129">
        <f t="shared" si="0"/>
        <v>9.131318700251541E-4</v>
      </c>
    </row>
    <row r="29" spans="2:6" ht="15" thickBot="1" x14ac:dyDescent="0.4">
      <c r="B29" s="95"/>
      <c r="C29" s="85"/>
      <c r="D29" s="85"/>
      <c r="E29" s="85"/>
      <c r="F29" s="96"/>
    </row>
    <row r="30" spans="2:6" ht="15.5" thickTop="1" thickBot="1" x14ac:dyDescent="0.4">
      <c r="B30" s="97" t="s">
        <v>29</v>
      </c>
      <c r="C30" s="123">
        <f>SUM(C7:C28)</f>
        <v>5.08680555555555E-2</v>
      </c>
      <c r="D30" s="124">
        <f>SUM(D7:D28)</f>
        <v>0.99999999999999989</v>
      </c>
      <c r="E30" s="123">
        <f>SUM(E7:E28)</f>
        <v>0.67178240740740758</v>
      </c>
      <c r="F30" s="130">
        <f>SUM(F7:F28)</f>
        <v>0.99999999999999978</v>
      </c>
    </row>
    <row r="31" spans="2:6" ht="15" thickTop="1" x14ac:dyDescent="0.35">
      <c r="B31" s="131"/>
      <c r="C31" s="120"/>
      <c r="D31" s="121"/>
      <c r="E31" s="121"/>
      <c r="F31" s="132"/>
    </row>
    <row r="32" spans="2:6" ht="82" customHeight="1" thickBot="1" x14ac:dyDescent="0.4">
      <c r="B32" s="189" t="s">
        <v>134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F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122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48</v>
      </c>
      <c r="D5" s="187"/>
      <c r="E5" s="187" t="s">
        <v>123</v>
      </c>
      <c r="F5" s="188"/>
    </row>
    <row r="6" spans="2:6" x14ac:dyDescent="0.35">
      <c r="B6" s="91" t="s">
        <v>23</v>
      </c>
      <c r="C6" s="114" t="s">
        <v>24</v>
      </c>
      <c r="D6" s="114" t="s">
        <v>25</v>
      </c>
      <c r="E6" s="114" t="s">
        <v>24</v>
      </c>
      <c r="F6" s="139" t="s">
        <v>25</v>
      </c>
    </row>
    <row r="7" spans="2:6" x14ac:dyDescent="0.35">
      <c r="B7" s="93" t="s">
        <v>10</v>
      </c>
      <c r="C7" s="103">
        <v>0</v>
      </c>
      <c r="D7" s="112"/>
      <c r="E7" s="103">
        <v>0</v>
      </c>
      <c r="F7" s="133"/>
    </row>
    <row r="8" spans="2:6" x14ac:dyDescent="0.35">
      <c r="B8" s="93" t="s">
        <v>13</v>
      </c>
      <c r="C8" s="103">
        <v>0</v>
      </c>
      <c r="D8" s="112"/>
      <c r="E8" s="103">
        <v>0</v>
      </c>
      <c r="F8" s="133"/>
    </row>
    <row r="9" spans="2:6" x14ac:dyDescent="0.35">
      <c r="B9" s="93" t="s">
        <v>0</v>
      </c>
      <c r="C9" s="75">
        <v>0</v>
      </c>
      <c r="D9" s="111"/>
      <c r="E9" s="103">
        <v>0</v>
      </c>
      <c r="F9" s="133"/>
    </row>
    <row r="10" spans="2:6" x14ac:dyDescent="0.35">
      <c r="B10" s="93" t="s">
        <v>8</v>
      </c>
      <c r="C10" s="75">
        <v>0</v>
      </c>
      <c r="D10" s="111"/>
      <c r="E10" s="103">
        <v>0</v>
      </c>
      <c r="F10" s="133"/>
    </row>
    <row r="11" spans="2:6" x14ac:dyDescent="0.35">
      <c r="B11" s="93" t="s">
        <v>26</v>
      </c>
      <c r="C11" s="75">
        <v>0</v>
      </c>
      <c r="D11" s="111"/>
      <c r="E11" s="103">
        <v>0</v>
      </c>
      <c r="F11" s="133"/>
    </row>
    <row r="12" spans="2:6" x14ac:dyDescent="0.35">
      <c r="B12" s="93" t="s">
        <v>3</v>
      </c>
      <c r="C12" s="75">
        <v>0</v>
      </c>
      <c r="D12" s="76"/>
      <c r="E12" s="75">
        <v>0</v>
      </c>
      <c r="F12" s="140"/>
    </row>
    <row r="13" spans="2:6" x14ac:dyDescent="0.35">
      <c r="B13" s="93" t="s">
        <v>7</v>
      </c>
      <c r="C13" s="75">
        <v>0</v>
      </c>
      <c r="D13" s="76"/>
      <c r="E13" s="103">
        <v>0</v>
      </c>
      <c r="F13" s="133"/>
    </row>
    <row r="14" spans="2:6" x14ac:dyDescent="0.35">
      <c r="B14" s="93" t="s">
        <v>2</v>
      </c>
      <c r="C14" s="75">
        <v>0</v>
      </c>
      <c r="D14" s="76"/>
      <c r="E14" s="103">
        <v>0</v>
      </c>
      <c r="F14" s="133"/>
    </row>
    <row r="15" spans="2:6" x14ac:dyDescent="0.35">
      <c r="B15" s="93" t="s">
        <v>9</v>
      </c>
      <c r="C15" s="75">
        <v>0</v>
      </c>
      <c r="D15" s="76"/>
      <c r="E15" s="103">
        <v>0</v>
      </c>
      <c r="F15" s="133"/>
    </row>
    <row r="16" spans="2:6" x14ac:dyDescent="0.35">
      <c r="B16" s="93" t="s">
        <v>1</v>
      </c>
      <c r="C16" s="75">
        <v>0</v>
      </c>
      <c r="D16" s="76"/>
      <c r="E16" s="103">
        <v>0</v>
      </c>
      <c r="F16" s="133"/>
    </row>
    <row r="17" spans="2:6" x14ac:dyDescent="0.35">
      <c r="B17" s="93" t="s">
        <v>27</v>
      </c>
      <c r="C17" s="75">
        <v>0</v>
      </c>
      <c r="D17" s="76"/>
      <c r="E17" s="103">
        <v>0</v>
      </c>
      <c r="F17" s="133"/>
    </row>
    <row r="18" spans="2:6" x14ac:dyDescent="0.35">
      <c r="B18" s="93" t="s">
        <v>16</v>
      </c>
      <c r="C18" s="75">
        <v>0</v>
      </c>
      <c r="D18" s="76"/>
      <c r="E18" s="103">
        <v>0</v>
      </c>
      <c r="F18" s="133"/>
    </row>
    <row r="19" spans="2:6" x14ac:dyDescent="0.35">
      <c r="B19" s="93" t="s">
        <v>4</v>
      </c>
      <c r="C19" s="75">
        <v>0</v>
      </c>
      <c r="D19" s="76"/>
      <c r="E19" s="103">
        <v>0</v>
      </c>
      <c r="F19" s="133"/>
    </row>
    <row r="20" spans="2:6" x14ac:dyDescent="0.35">
      <c r="B20" s="93" t="s">
        <v>14</v>
      </c>
      <c r="C20" s="75">
        <v>0</v>
      </c>
      <c r="D20" s="76"/>
      <c r="E20" s="103">
        <v>0</v>
      </c>
      <c r="F20" s="133"/>
    </row>
    <row r="21" spans="2:6" x14ac:dyDescent="0.35">
      <c r="B21" s="93" t="s">
        <v>11</v>
      </c>
      <c r="C21" s="115">
        <v>0</v>
      </c>
      <c r="D21" s="76"/>
      <c r="E21" s="103">
        <v>0</v>
      </c>
      <c r="F21" s="133"/>
    </row>
    <row r="22" spans="2:6" x14ac:dyDescent="0.35">
      <c r="B22" s="93" t="s">
        <v>15</v>
      </c>
      <c r="C22" s="75">
        <v>0</v>
      </c>
      <c r="D22" s="76"/>
      <c r="E22" s="103">
        <v>0</v>
      </c>
      <c r="F22" s="133"/>
    </row>
    <row r="23" spans="2:6" s="11" customFormat="1" x14ac:dyDescent="0.35">
      <c r="B23" s="93" t="s">
        <v>71</v>
      </c>
      <c r="C23" s="75">
        <v>0</v>
      </c>
      <c r="D23" s="76"/>
      <c r="E23" s="103">
        <v>0</v>
      </c>
      <c r="F23" s="133"/>
    </row>
    <row r="24" spans="2:6" x14ac:dyDescent="0.35">
      <c r="B24" s="93" t="s">
        <v>12</v>
      </c>
      <c r="C24" s="75">
        <v>0</v>
      </c>
      <c r="D24" s="76"/>
      <c r="E24" s="103">
        <v>0</v>
      </c>
      <c r="F24" s="133"/>
    </row>
    <row r="25" spans="2:6" s="12" customFormat="1" x14ac:dyDescent="0.35">
      <c r="B25" s="93" t="s">
        <v>5</v>
      </c>
      <c r="C25" s="75">
        <v>0</v>
      </c>
      <c r="D25" s="76"/>
      <c r="E25" s="103">
        <v>0</v>
      </c>
      <c r="F25" s="133"/>
    </row>
    <row r="26" spans="2:6" x14ac:dyDescent="0.35">
      <c r="B26" s="93" t="s">
        <v>6</v>
      </c>
      <c r="C26" s="82">
        <v>0</v>
      </c>
      <c r="D26" s="111"/>
      <c r="E26" s="103">
        <v>0</v>
      </c>
      <c r="F26" s="133"/>
    </row>
    <row r="27" spans="2:6" x14ac:dyDescent="0.35">
      <c r="B27" s="93" t="s">
        <v>78</v>
      </c>
      <c r="C27" s="82">
        <v>0</v>
      </c>
      <c r="D27" s="111"/>
      <c r="E27" s="103">
        <v>0</v>
      </c>
      <c r="F27" s="133"/>
    </row>
    <row r="28" spans="2:6" x14ac:dyDescent="0.35">
      <c r="B28" s="93" t="s">
        <v>17</v>
      </c>
      <c r="C28" s="82">
        <v>0</v>
      </c>
      <c r="D28" s="111"/>
      <c r="E28" s="103">
        <v>0</v>
      </c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/>
      <c r="D30" s="124"/>
      <c r="E30" s="123"/>
      <c r="F30" s="130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121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F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124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55</v>
      </c>
      <c r="D5" s="187"/>
      <c r="E5" s="187" t="s">
        <v>123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>
        <v>0</v>
      </c>
      <c r="D7" s="74"/>
      <c r="E7" s="103">
        <v>0</v>
      </c>
      <c r="F7" s="133"/>
    </row>
    <row r="8" spans="2:6" x14ac:dyDescent="0.35">
      <c r="B8" s="93" t="s">
        <v>13</v>
      </c>
      <c r="C8" s="75">
        <v>0</v>
      </c>
      <c r="D8" s="74"/>
      <c r="E8" s="103">
        <v>0</v>
      </c>
      <c r="F8" s="133"/>
    </row>
    <row r="9" spans="2:6" x14ac:dyDescent="0.35">
      <c r="B9" s="93" t="s">
        <v>0</v>
      </c>
      <c r="C9" s="75">
        <v>0</v>
      </c>
      <c r="D9" s="74"/>
      <c r="E9" s="103">
        <v>0</v>
      </c>
      <c r="F9" s="133"/>
    </row>
    <row r="10" spans="2:6" x14ac:dyDescent="0.35">
      <c r="B10" s="93" t="s">
        <v>8</v>
      </c>
      <c r="C10" s="75">
        <v>0</v>
      </c>
      <c r="D10" s="74"/>
      <c r="E10" s="103">
        <v>0</v>
      </c>
      <c r="F10" s="133"/>
    </row>
    <row r="11" spans="2:6" x14ac:dyDescent="0.35">
      <c r="B11" s="93" t="s">
        <v>26</v>
      </c>
      <c r="C11" s="75">
        <v>0</v>
      </c>
      <c r="D11" s="74"/>
      <c r="E11" s="103">
        <v>0</v>
      </c>
      <c r="F11" s="133"/>
    </row>
    <row r="12" spans="2:6" x14ac:dyDescent="0.35">
      <c r="B12" s="93" t="s">
        <v>3</v>
      </c>
      <c r="C12" s="75">
        <v>0</v>
      </c>
      <c r="D12" s="76"/>
      <c r="E12" s="103">
        <v>0</v>
      </c>
      <c r="F12" s="133"/>
    </row>
    <row r="13" spans="2:6" x14ac:dyDescent="0.35">
      <c r="B13" s="93" t="s">
        <v>7</v>
      </c>
      <c r="C13" s="75">
        <v>0</v>
      </c>
      <c r="D13" s="74"/>
      <c r="E13" s="103">
        <v>0</v>
      </c>
      <c r="F13" s="133"/>
    </row>
    <row r="14" spans="2:6" x14ac:dyDescent="0.35">
      <c r="B14" s="93" t="s">
        <v>2</v>
      </c>
      <c r="C14" s="75">
        <v>0</v>
      </c>
      <c r="D14" s="74"/>
      <c r="E14" s="103">
        <v>0</v>
      </c>
      <c r="F14" s="133"/>
    </row>
    <row r="15" spans="2:6" x14ac:dyDescent="0.35">
      <c r="B15" s="93" t="s">
        <v>9</v>
      </c>
      <c r="C15" s="75">
        <v>0</v>
      </c>
      <c r="D15" s="74"/>
      <c r="E15" s="103">
        <v>0</v>
      </c>
      <c r="F15" s="133"/>
    </row>
    <row r="16" spans="2:6" x14ac:dyDescent="0.35">
      <c r="B16" s="93" t="s">
        <v>1</v>
      </c>
      <c r="C16" s="75">
        <v>0</v>
      </c>
      <c r="D16" s="74"/>
      <c r="E16" s="103">
        <v>0</v>
      </c>
      <c r="F16" s="133"/>
    </row>
    <row r="17" spans="2:6" x14ac:dyDescent="0.35">
      <c r="B17" s="93" t="s">
        <v>27</v>
      </c>
      <c r="C17" s="75">
        <v>0</v>
      </c>
      <c r="D17" s="74"/>
      <c r="E17" s="103">
        <v>0</v>
      </c>
      <c r="F17" s="133"/>
    </row>
    <row r="18" spans="2:6" x14ac:dyDescent="0.35">
      <c r="B18" s="93" t="s">
        <v>16</v>
      </c>
      <c r="C18" s="75">
        <v>0</v>
      </c>
      <c r="D18" s="74"/>
      <c r="E18" s="103">
        <v>0</v>
      </c>
      <c r="F18" s="133"/>
    </row>
    <row r="19" spans="2:6" x14ac:dyDescent="0.35">
      <c r="B19" s="93" t="s">
        <v>4</v>
      </c>
      <c r="C19" s="82">
        <v>0</v>
      </c>
      <c r="D19" s="74"/>
      <c r="E19" s="103">
        <v>0</v>
      </c>
      <c r="F19" s="133"/>
    </row>
    <row r="20" spans="2:6" x14ac:dyDescent="0.35">
      <c r="B20" s="93" t="s">
        <v>14</v>
      </c>
      <c r="C20" s="82">
        <v>0</v>
      </c>
      <c r="D20" s="74"/>
      <c r="E20" s="103">
        <v>0</v>
      </c>
      <c r="F20" s="133"/>
    </row>
    <row r="21" spans="2:6" x14ac:dyDescent="0.35">
      <c r="B21" s="93" t="s">
        <v>11</v>
      </c>
      <c r="C21" s="82">
        <v>0</v>
      </c>
      <c r="D21" s="74"/>
      <c r="E21" s="103">
        <v>0</v>
      </c>
      <c r="F21" s="133"/>
    </row>
    <row r="22" spans="2:6" x14ac:dyDescent="0.35">
      <c r="B22" s="93" t="s">
        <v>15</v>
      </c>
      <c r="C22" s="82">
        <v>0</v>
      </c>
      <c r="D22" s="74"/>
      <c r="E22" s="103">
        <v>0</v>
      </c>
      <c r="F22" s="133"/>
    </row>
    <row r="23" spans="2:6" s="11" customFormat="1" x14ac:dyDescent="0.35">
      <c r="B23" s="93" t="s">
        <v>71</v>
      </c>
      <c r="C23" s="82">
        <v>0</v>
      </c>
      <c r="D23" s="74"/>
      <c r="E23" s="81">
        <v>0</v>
      </c>
      <c r="F23" s="134"/>
    </row>
    <row r="24" spans="2:6" x14ac:dyDescent="0.35">
      <c r="B24" s="93" t="s">
        <v>12</v>
      </c>
      <c r="C24" s="82">
        <v>0</v>
      </c>
      <c r="D24" s="111"/>
      <c r="E24" s="71">
        <v>0</v>
      </c>
      <c r="F24" s="135"/>
    </row>
    <row r="25" spans="2:6" s="12" customFormat="1" x14ac:dyDescent="0.35">
      <c r="B25" s="93" t="s">
        <v>5</v>
      </c>
      <c r="C25" s="82">
        <v>0</v>
      </c>
      <c r="D25" s="111"/>
      <c r="E25" s="72">
        <v>0</v>
      </c>
      <c r="F25" s="92"/>
    </row>
    <row r="26" spans="2:6" x14ac:dyDescent="0.35">
      <c r="B26" s="93" t="s">
        <v>6</v>
      </c>
      <c r="C26" s="82">
        <v>0</v>
      </c>
      <c r="D26" s="111"/>
      <c r="E26" s="103">
        <v>0</v>
      </c>
      <c r="F26" s="133"/>
    </row>
    <row r="27" spans="2:6" x14ac:dyDescent="0.35">
      <c r="B27" s="93" t="s">
        <v>78</v>
      </c>
      <c r="C27" s="82">
        <v>0</v>
      </c>
      <c r="D27" s="75"/>
      <c r="E27" s="103">
        <v>0</v>
      </c>
      <c r="F27" s="133"/>
    </row>
    <row r="28" spans="2:6" x14ac:dyDescent="0.35">
      <c r="B28" s="93" t="s">
        <v>17</v>
      </c>
      <c r="C28" s="82">
        <v>0</v>
      </c>
      <c r="D28" s="75"/>
      <c r="E28" s="103">
        <v>0</v>
      </c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/>
      <c r="D30" s="124"/>
      <c r="E30" s="125"/>
      <c r="F30" s="137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125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F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126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59</v>
      </c>
      <c r="D5" s="187"/>
      <c r="E5" s="187" t="s">
        <v>123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>
        <v>0</v>
      </c>
      <c r="D7" s="74"/>
      <c r="E7" s="75">
        <v>0</v>
      </c>
      <c r="F7" s="129"/>
    </row>
    <row r="8" spans="2:6" x14ac:dyDescent="0.35">
      <c r="B8" s="93" t="s">
        <v>13</v>
      </c>
      <c r="C8" s="75">
        <v>0</v>
      </c>
      <c r="D8" s="111"/>
      <c r="E8" s="75">
        <v>0</v>
      </c>
      <c r="F8" s="129"/>
    </row>
    <row r="9" spans="2:6" x14ac:dyDescent="0.35">
      <c r="B9" s="93" t="s">
        <v>0</v>
      </c>
      <c r="C9" s="75">
        <v>0</v>
      </c>
      <c r="D9" s="74"/>
      <c r="E9" s="75">
        <v>0</v>
      </c>
      <c r="F9" s="129"/>
    </row>
    <row r="10" spans="2:6" x14ac:dyDescent="0.35">
      <c r="B10" s="93" t="s">
        <v>8</v>
      </c>
      <c r="C10" s="75">
        <v>0</v>
      </c>
      <c r="D10" s="74"/>
      <c r="E10" s="75">
        <v>0</v>
      </c>
      <c r="F10" s="129"/>
    </row>
    <row r="11" spans="2:6" x14ac:dyDescent="0.35">
      <c r="B11" s="93" t="s">
        <v>26</v>
      </c>
      <c r="C11" s="75">
        <v>0</v>
      </c>
      <c r="D11" s="74"/>
      <c r="E11" s="75">
        <v>0</v>
      </c>
      <c r="F11" s="129"/>
    </row>
    <row r="12" spans="2:6" x14ac:dyDescent="0.35">
      <c r="B12" s="93" t="s">
        <v>3</v>
      </c>
      <c r="C12" s="75">
        <v>0</v>
      </c>
      <c r="D12" s="74"/>
      <c r="E12" s="75">
        <v>0</v>
      </c>
      <c r="F12" s="129"/>
    </row>
    <row r="13" spans="2:6" x14ac:dyDescent="0.35">
      <c r="B13" s="93" t="s">
        <v>7</v>
      </c>
      <c r="C13" s="75">
        <v>0</v>
      </c>
      <c r="D13" s="74"/>
      <c r="E13" s="75">
        <v>0</v>
      </c>
      <c r="F13" s="129"/>
    </row>
    <row r="14" spans="2:6" x14ac:dyDescent="0.35">
      <c r="B14" s="93" t="s">
        <v>2</v>
      </c>
      <c r="C14" s="75">
        <v>0</v>
      </c>
      <c r="D14" s="74"/>
      <c r="E14" s="75">
        <v>0</v>
      </c>
      <c r="F14" s="129"/>
    </row>
    <row r="15" spans="2:6" x14ac:dyDescent="0.35">
      <c r="B15" s="93" t="s">
        <v>9</v>
      </c>
      <c r="C15" s="75">
        <v>0</v>
      </c>
      <c r="D15" s="74"/>
      <c r="E15" s="75">
        <v>0</v>
      </c>
      <c r="F15" s="129"/>
    </row>
    <row r="16" spans="2:6" x14ac:dyDescent="0.35">
      <c r="B16" s="93" t="s">
        <v>1</v>
      </c>
      <c r="C16" s="75">
        <v>0</v>
      </c>
      <c r="D16" s="74"/>
      <c r="E16" s="75">
        <v>0</v>
      </c>
      <c r="F16" s="129"/>
    </row>
    <row r="17" spans="2:6" x14ac:dyDescent="0.35">
      <c r="B17" s="93" t="s">
        <v>27</v>
      </c>
      <c r="C17" s="75">
        <v>0</v>
      </c>
      <c r="D17" s="74"/>
      <c r="E17" s="75">
        <v>0</v>
      </c>
      <c r="F17" s="129"/>
    </row>
    <row r="18" spans="2:6" x14ac:dyDescent="0.35">
      <c r="B18" s="93" t="s">
        <v>16</v>
      </c>
      <c r="C18" s="75">
        <v>0</v>
      </c>
      <c r="D18" s="74"/>
      <c r="E18" s="75">
        <v>0</v>
      </c>
      <c r="F18" s="129"/>
    </row>
    <row r="19" spans="2:6" x14ac:dyDescent="0.35">
      <c r="B19" s="93" t="s">
        <v>4</v>
      </c>
      <c r="C19" s="75">
        <v>0</v>
      </c>
      <c r="D19" s="74"/>
      <c r="E19" s="75">
        <v>0</v>
      </c>
      <c r="F19" s="129"/>
    </row>
    <row r="20" spans="2:6" x14ac:dyDescent="0.35">
      <c r="B20" s="93" t="s">
        <v>14</v>
      </c>
      <c r="C20" s="75">
        <v>0</v>
      </c>
      <c r="D20" s="74"/>
      <c r="E20" s="75">
        <v>0</v>
      </c>
      <c r="F20" s="129"/>
    </row>
    <row r="21" spans="2:6" x14ac:dyDescent="0.35">
      <c r="B21" s="93" t="s">
        <v>11</v>
      </c>
      <c r="C21" s="75">
        <v>0</v>
      </c>
      <c r="D21" s="74"/>
      <c r="E21" s="75">
        <v>0</v>
      </c>
      <c r="F21" s="129"/>
    </row>
    <row r="22" spans="2:6" x14ac:dyDescent="0.35">
      <c r="B22" s="93" t="s">
        <v>15</v>
      </c>
      <c r="C22" s="75">
        <v>0</v>
      </c>
      <c r="D22" s="76"/>
      <c r="E22" s="75">
        <v>0</v>
      </c>
      <c r="F22" s="129"/>
    </row>
    <row r="23" spans="2:6" s="11" customFormat="1" x14ac:dyDescent="0.35">
      <c r="B23" s="93" t="s">
        <v>71</v>
      </c>
      <c r="C23" s="75">
        <v>0</v>
      </c>
      <c r="D23" s="74"/>
      <c r="E23" s="75">
        <v>0</v>
      </c>
      <c r="F23" s="129"/>
    </row>
    <row r="24" spans="2:6" x14ac:dyDescent="0.35">
      <c r="B24" s="93" t="s">
        <v>12</v>
      </c>
      <c r="C24" s="75">
        <v>0</v>
      </c>
      <c r="D24" s="74"/>
      <c r="E24" s="75">
        <v>0</v>
      </c>
      <c r="F24" s="129"/>
    </row>
    <row r="25" spans="2:6" s="12" customFormat="1" x14ac:dyDescent="0.35">
      <c r="B25" s="93" t="s">
        <v>5</v>
      </c>
      <c r="C25" s="75">
        <v>0</v>
      </c>
      <c r="D25" s="76"/>
      <c r="E25" s="75">
        <v>0</v>
      </c>
      <c r="F25" s="129"/>
    </row>
    <row r="26" spans="2:6" x14ac:dyDescent="0.35">
      <c r="B26" s="93" t="s">
        <v>6</v>
      </c>
      <c r="C26" s="82">
        <v>0</v>
      </c>
      <c r="D26" s="111"/>
      <c r="E26" s="75">
        <v>0</v>
      </c>
      <c r="F26" s="94"/>
    </row>
    <row r="27" spans="2:6" x14ac:dyDescent="0.35">
      <c r="B27" s="93" t="s">
        <v>78</v>
      </c>
      <c r="C27" s="82">
        <v>0</v>
      </c>
      <c r="D27" s="111"/>
      <c r="E27" s="75">
        <v>0</v>
      </c>
      <c r="F27" s="129"/>
    </row>
    <row r="28" spans="2:6" x14ac:dyDescent="0.35">
      <c r="B28" s="93" t="s">
        <v>17</v>
      </c>
      <c r="C28" s="82">
        <v>0</v>
      </c>
      <c r="D28" s="111"/>
      <c r="E28" s="75">
        <v>0</v>
      </c>
      <c r="F28" s="94"/>
    </row>
    <row r="29" spans="2:6" ht="15" thickBot="1" x14ac:dyDescent="0.4">
      <c r="B29" s="95"/>
      <c r="C29" s="116"/>
      <c r="D29" s="85"/>
      <c r="E29" s="85"/>
      <c r="F29" s="96"/>
    </row>
    <row r="30" spans="2:6" ht="15.5" thickTop="1" thickBot="1" x14ac:dyDescent="0.4">
      <c r="B30" s="97" t="s">
        <v>29</v>
      </c>
      <c r="C30" s="123"/>
      <c r="D30" s="124"/>
      <c r="E30" s="123"/>
      <c r="F30" s="130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127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J67"/>
  <sheetViews>
    <sheetView showGridLines="0" showZeros="0" topLeftCell="A1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0" width="10.81640625" style="8" customWidth="1"/>
    <col min="11" max="16384" width="8.81640625" style="8"/>
  </cols>
  <sheetData>
    <row r="1" spans="2:10" s="5" customFormat="1" x14ac:dyDescent="0.35"/>
    <row r="2" spans="2:10" s="5" customFormat="1" ht="15" thickBot="1" x14ac:dyDescent="0.4"/>
    <row r="3" spans="2:10" s="5" customFormat="1" x14ac:dyDescent="0.35">
      <c r="B3" s="155" t="s">
        <v>30</v>
      </c>
      <c r="C3" s="156"/>
      <c r="D3" s="156"/>
      <c r="E3" s="156"/>
      <c r="F3" s="156"/>
      <c r="G3" s="156"/>
      <c r="H3" s="156"/>
      <c r="I3" s="156"/>
      <c r="J3" s="157"/>
    </row>
    <row r="4" spans="2:10" s="5" customFormat="1" ht="15" thickBot="1" x14ac:dyDescent="0.4">
      <c r="B4" s="158" t="s">
        <v>131</v>
      </c>
      <c r="C4" s="159"/>
      <c r="D4" s="159"/>
      <c r="E4" s="159"/>
      <c r="F4" s="159"/>
      <c r="G4" s="159"/>
      <c r="H4" s="159"/>
      <c r="I4" s="159"/>
      <c r="J4" s="160"/>
    </row>
    <row r="5" spans="2:10" s="5" customFormat="1" x14ac:dyDescent="0.3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5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35">
      <c r="B7" s="16" t="s">
        <v>10</v>
      </c>
      <c r="C7" s="17">
        <v>1.4548611111111101E-2</v>
      </c>
      <c r="D7" s="18">
        <f>C7/C$30</f>
        <v>4.4975741008429796E-3</v>
      </c>
      <c r="E7" s="17">
        <v>4.6296296296296302E-3</v>
      </c>
      <c r="F7" s="18">
        <f t="shared" ref="D7:F28" si="0">E7/E$30</f>
        <v>3.9367753872802773E-3</v>
      </c>
      <c r="G7" s="17">
        <v>6.53935185185185E-3</v>
      </c>
      <c r="H7" s="18">
        <f>G7/G$30</f>
        <v>9.1729713933175385E-3</v>
      </c>
      <c r="I7" s="17">
        <f>C7+E7+G7</f>
        <v>2.5717592592592584E-2</v>
      </c>
      <c r="J7" s="32">
        <f>I7/$I$30</f>
        <v>5.0193817711957044E-3</v>
      </c>
    </row>
    <row r="8" spans="2:10" s="5" customFormat="1" x14ac:dyDescent="0.35">
      <c r="B8" s="16" t="s">
        <v>13</v>
      </c>
      <c r="C8" s="17">
        <v>4.2696759259259302E-2</v>
      </c>
      <c r="D8" s="18">
        <f t="shared" si="0"/>
        <v>1.3199324469379301E-2</v>
      </c>
      <c r="E8" s="17">
        <v>5.7291666666666697E-3</v>
      </c>
      <c r="F8" s="18">
        <f t="shared" si="0"/>
        <v>4.8717595417593455E-3</v>
      </c>
      <c r="G8" s="17">
        <v>1.7557870370370401E-2</v>
      </c>
      <c r="H8" s="18">
        <f t="shared" ref="H8" si="1">G8/G$30</f>
        <v>2.4629022307367673E-2</v>
      </c>
      <c r="I8" s="17">
        <f t="shared" ref="I8:I27" si="2">C8+E8+G8</f>
        <v>6.5983796296296374E-2</v>
      </c>
      <c r="J8" s="32">
        <f t="shared" ref="J8:J28" si="3">I8/$I$30</f>
        <v>1.287826079099314E-2</v>
      </c>
    </row>
    <row r="9" spans="2:10" s="5" customFormat="1" x14ac:dyDescent="0.35">
      <c r="B9" s="16" t="s">
        <v>0</v>
      </c>
      <c r="C9" s="17">
        <v>0.58457175925925897</v>
      </c>
      <c r="D9" s="18">
        <f t="shared" si="0"/>
        <v>0.18071517510841403</v>
      </c>
      <c r="E9" s="17">
        <v>0.141898148148148</v>
      </c>
      <c r="F9" s="18">
        <f t="shared" si="0"/>
        <v>0.12066216562014036</v>
      </c>
      <c r="G9" s="17">
        <v>0.16021990740740699</v>
      </c>
      <c r="H9" s="18">
        <f t="shared" ref="H9" si="4">G9/G$30</f>
        <v>0.22474591681007858</v>
      </c>
      <c r="I9" s="17">
        <f t="shared" si="2"/>
        <v>0.88668981481481401</v>
      </c>
      <c r="J9" s="32">
        <f t="shared" si="3"/>
        <v>0.17305798266935316</v>
      </c>
    </row>
    <row r="10" spans="2:10" s="5" customFormat="1" x14ac:dyDescent="0.35">
      <c r="B10" s="16" t="s">
        <v>8</v>
      </c>
      <c r="C10" s="17">
        <v>3.00810185185185E-2</v>
      </c>
      <c r="D10" s="18">
        <f t="shared" si="0"/>
        <v>9.2992801019020736E-3</v>
      </c>
      <c r="E10" s="17">
        <v>1.1793981481481501E-2</v>
      </c>
      <c r="F10" s="18">
        <f t="shared" si="0"/>
        <v>1.0028935299096521E-2</v>
      </c>
      <c r="G10" s="17">
        <v>1.1990740740740699E-2</v>
      </c>
      <c r="H10" s="18">
        <f t="shared" ref="H10" si="5">G10/G$30</f>
        <v>1.6819820112348567E-2</v>
      </c>
      <c r="I10" s="17">
        <f t="shared" si="2"/>
        <v>5.38657407407407E-2</v>
      </c>
      <c r="J10" s="32">
        <f t="shared" si="3"/>
        <v>1.0513142557670928E-2</v>
      </c>
    </row>
    <row r="11" spans="2:10" s="5" customFormat="1" x14ac:dyDescent="0.35">
      <c r="B11" s="16" t="s">
        <v>26</v>
      </c>
      <c r="C11" s="17">
        <v>2.50231481481481E-2</v>
      </c>
      <c r="D11" s="18">
        <f t="shared" si="0"/>
        <v>7.735684332555697E-3</v>
      </c>
      <c r="E11" s="17">
        <v>2.6273148148148102E-3</v>
      </c>
      <c r="F11" s="18">
        <f t="shared" si="0"/>
        <v>2.2341200322815533E-3</v>
      </c>
      <c r="G11" s="17">
        <v>2.10648148148148E-3</v>
      </c>
      <c r="H11" s="18">
        <f t="shared" ref="H11" si="6">G11/G$30</f>
        <v>2.954833262980162E-3</v>
      </c>
      <c r="I11" s="17">
        <f t="shared" si="2"/>
        <v>2.9756944444444391E-2</v>
      </c>
      <c r="J11" s="32">
        <f t="shared" si="3"/>
        <v>5.807754515636426E-3</v>
      </c>
    </row>
    <row r="12" spans="2:10" s="5" customFormat="1" x14ac:dyDescent="0.35">
      <c r="B12" s="16" t="s">
        <v>3</v>
      </c>
      <c r="C12" s="17">
        <v>0.33076388888888902</v>
      </c>
      <c r="D12" s="18">
        <f t="shared" si="0"/>
        <v>0.10225272287501259</v>
      </c>
      <c r="E12" s="17">
        <v>6.0300925925925897E-2</v>
      </c>
      <c r="F12" s="18">
        <f t="shared" si="0"/>
        <v>5.1276499419325577E-2</v>
      </c>
      <c r="G12" s="17">
        <v>0.107418981481481</v>
      </c>
      <c r="H12" s="18">
        <f t="shared" ref="H12" si="7">G12/G$30</f>
        <v>0.15068026106438889</v>
      </c>
      <c r="I12" s="17">
        <f t="shared" si="2"/>
        <v>0.49848379629629591</v>
      </c>
      <c r="J12" s="32">
        <f t="shared" si="3"/>
        <v>9.7290618138446319E-2</v>
      </c>
    </row>
    <row r="13" spans="2:10" s="5" customFormat="1" x14ac:dyDescent="0.35">
      <c r="B13" s="16" t="s">
        <v>7</v>
      </c>
      <c r="C13" s="17">
        <v>8.6400462962962998E-2</v>
      </c>
      <c r="D13" s="18">
        <f t="shared" si="0"/>
        <v>2.6709936883685666E-2</v>
      </c>
      <c r="E13" s="17">
        <v>1.18518518518519E-2</v>
      </c>
      <c r="F13" s="18">
        <f t="shared" si="0"/>
        <v>1.0078144991437549E-2</v>
      </c>
      <c r="G13" s="17">
        <v>1.0266203703703699E-2</v>
      </c>
      <c r="H13" s="18">
        <f t="shared" ref="H13" si="8">G13/G$30</f>
        <v>1.4400753320128594E-2</v>
      </c>
      <c r="I13" s="17">
        <f t="shared" si="2"/>
        <v>0.1085185185185186</v>
      </c>
      <c r="J13" s="32">
        <f t="shared" si="3"/>
        <v>2.1179893558384778E-2</v>
      </c>
    </row>
    <row r="14" spans="2:10" s="5" customFormat="1" x14ac:dyDescent="0.35">
      <c r="B14" s="16" t="s">
        <v>2</v>
      </c>
      <c r="C14" s="17">
        <v>0.247789351851852</v>
      </c>
      <c r="D14" s="18">
        <f t="shared" si="0"/>
        <v>7.660188060855011E-2</v>
      </c>
      <c r="E14" s="17">
        <v>5.7048611111111099E-2</v>
      </c>
      <c r="F14" s="18">
        <f t="shared" si="0"/>
        <v>4.8510914709761203E-2</v>
      </c>
      <c r="G14" s="17">
        <v>6.0023148148148103E-2</v>
      </c>
      <c r="H14" s="18">
        <f t="shared" ref="H14" si="9">G14/G$30</f>
        <v>8.4196512647335811E-2</v>
      </c>
      <c r="I14" s="17">
        <f t="shared" si="2"/>
        <v>0.36486111111111119</v>
      </c>
      <c r="J14" s="32">
        <f t="shared" si="3"/>
        <v>7.1211067036531725E-2</v>
      </c>
    </row>
    <row r="15" spans="2:10" s="5" customFormat="1" x14ac:dyDescent="0.35">
      <c r="B15" s="16" t="s">
        <v>9</v>
      </c>
      <c r="C15" s="17">
        <v>0.27057870370370402</v>
      </c>
      <c r="D15" s="18">
        <f t="shared" si="0"/>
        <v>8.3647006626497517E-2</v>
      </c>
      <c r="E15" s="17">
        <v>8.5520833333333296E-2</v>
      </c>
      <c r="F15" s="18">
        <f t="shared" si="0"/>
        <v>7.2722083341534877E-2</v>
      </c>
      <c r="G15" s="17">
        <v>8.9849537037037006E-2</v>
      </c>
      <c r="H15" s="18">
        <f t="shared" ref="H15" si="10">G15/G$30</f>
        <v>0.12603500340942311</v>
      </c>
      <c r="I15" s="17">
        <f t="shared" si="2"/>
        <v>0.44594907407407436</v>
      </c>
      <c r="J15" s="32">
        <f t="shared" si="3"/>
        <v>8.7037254565333344E-2</v>
      </c>
    </row>
    <row r="16" spans="2:10" s="5" customFormat="1" x14ac:dyDescent="0.35">
      <c r="B16" s="16" t="s">
        <v>1</v>
      </c>
      <c r="C16" s="17">
        <v>5.2557870370370401E-2</v>
      </c>
      <c r="D16" s="18">
        <f t="shared" si="0"/>
        <v>1.6247799516251389E-2</v>
      </c>
      <c r="E16" s="17">
        <v>1.5856481481481499E-2</v>
      </c>
      <c r="F16" s="18">
        <f t="shared" si="0"/>
        <v>1.3483455701434962E-2</v>
      </c>
      <c r="G16" s="17">
        <v>1.35069444444444E-2</v>
      </c>
      <c r="H16" s="18">
        <f t="shared" ref="H16" si="11">G16/G$30</f>
        <v>1.8946650647790327E-2</v>
      </c>
      <c r="I16" s="17">
        <f t="shared" si="2"/>
        <v>8.1921296296296311E-2</v>
      </c>
      <c r="J16" s="32">
        <f t="shared" si="3"/>
        <v>1.5988831762611708E-2</v>
      </c>
    </row>
    <row r="17" spans="2:10" s="5" customFormat="1" x14ac:dyDescent="0.35">
      <c r="B17" s="16" t="s">
        <v>27</v>
      </c>
      <c r="C17" s="17">
        <v>5.2766203703703697E-2</v>
      </c>
      <c r="D17" s="18">
        <f t="shared" si="0"/>
        <v>1.6312203918650084E-2</v>
      </c>
      <c r="E17" s="17">
        <v>1.6504629629629598E-2</v>
      </c>
      <c r="F17" s="18">
        <f t="shared" si="0"/>
        <v>1.403460425565416E-2</v>
      </c>
      <c r="G17" s="17">
        <v>1.8020833333333298E-2</v>
      </c>
      <c r="H17" s="18">
        <f t="shared" ref="H17:H18" si="12">G17/G$30</f>
        <v>2.5278436211319266E-2</v>
      </c>
      <c r="I17" s="17">
        <f t="shared" si="2"/>
        <v>8.7291666666666601E-2</v>
      </c>
      <c r="J17" s="32">
        <f t="shared" si="3"/>
        <v>1.7036983491610258E-2</v>
      </c>
    </row>
    <row r="18" spans="2:10" s="5" customFormat="1" x14ac:dyDescent="0.35">
      <c r="B18" s="16" t="s">
        <v>16</v>
      </c>
      <c r="C18" s="17">
        <v>3.8124999999999999E-2</v>
      </c>
      <c r="D18" s="18">
        <f t="shared" si="0"/>
        <v>1.1786005638963235E-2</v>
      </c>
      <c r="E18" s="17">
        <v>2.7916666666666701E-2</v>
      </c>
      <c r="F18" s="18">
        <f t="shared" si="0"/>
        <v>2.3738755585300097E-2</v>
      </c>
      <c r="G18" s="17">
        <v>1.7361111111111101E-4</v>
      </c>
      <c r="H18" s="18">
        <f t="shared" si="12"/>
        <v>2.435302139818815E-4</v>
      </c>
      <c r="I18" s="17">
        <f t="shared" si="2"/>
        <v>6.6215277777777803E-2</v>
      </c>
      <c r="J18" s="32">
        <f t="shared" si="3"/>
        <v>1.2923439744829275E-2</v>
      </c>
    </row>
    <row r="19" spans="2:10" s="5" customFormat="1" x14ac:dyDescent="0.35">
      <c r="B19" s="16" t="s">
        <v>4</v>
      </c>
      <c r="C19" s="17">
        <v>0.161423611111111</v>
      </c>
      <c r="D19" s="18">
        <f t="shared" si="0"/>
        <v>4.9902677791930826E-2</v>
      </c>
      <c r="E19" s="17">
        <v>3.6319444444444397E-2</v>
      </c>
      <c r="F19" s="18">
        <f t="shared" si="0"/>
        <v>3.0884002913213731E-2</v>
      </c>
      <c r="G19" s="17">
        <v>4.2395833333333299E-2</v>
      </c>
      <c r="H19" s="18">
        <f t="shared" ref="H19" si="13">G19/G$30</f>
        <v>5.9470078254375447E-2</v>
      </c>
      <c r="I19" s="17">
        <f t="shared" si="2"/>
        <v>0.24013888888888871</v>
      </c>
      <c r="J19" s="32">
        <f t="shared" si="3"/>
        <v>4.6868646709616761E-2</v>
      </c>
    </row>
    <row r="20" spans="2:10" s="5" customFormat="1" x14ac:dyDescent="0.35">
      <c r="B20" s="16" t="s">
        <v>14</v>
      </c>
      <c r="C20" s="17">
        <v>0.113298611111111</v>
      </c>
      <c r="D20" s="18">
        <f t="shared" si="0"/>
        <v>3.502526083782969E-2</v>
      </c>
      <c r="E20" s="17">
        <v>1.97916666666667E-2</v>
      </c>
      <c r="F20" s="18">
        <f t="shared" si="0"/>
        <v>1.6829714780623211E-2</v>
      </c>
      <c r="G20" s="17">
        <v>3.2627314814814803E-2</v>
      </c>
      <c r="H20" s="18">
        <f t="shared" ref="H20" si="14">G20/G$30</f>
        <v>4.5767444880994941E-2</v>
      </c>
      <c r="I20" s="17">
        <f t="shared" si="2"/>
        <v>0.1657175925925925</v>
      </c>
      <c r="J20" s="32">
        <f t="shared" si="3"/>
        <v>3.2343613051296169E-2</v>
      </c>
    </row>
    <row r="21" spans="2:10" s="5" customFormat="1" x14ac:dyDescent="0.35">
      <c r="B21" s="16" t="s">
        <v>11</v>
      </c>
      <c r="C21" s="17">
        <v>4.1550925925925901E-2</v>
      </c>
      <c r="D21" s="18">
        <f t="shared" si="0"/>
        <v>1.2845100256186397E-2</v>
      </c>
      <c r="E21" s="17">
        <v>8.4375000000000006E-3</v>
      </c>
      <c r="F21" s="18">
        <f t="shared" si="0"/>
        <v>7.1747731433183049E-3</v>
      </c>
      <c r="G21" s="17">
        <v>1.44907407407407E-2</v>
      </c>
      <c r="H21" s="18">
        <f t="shared" ref="H21" si="15">G21/G$30</f>
        <v>2.0326655193687662E-2</v>
      </c>
      <c r="I21" s="17">
        <f t="shared" si="2"/>
        <v>6.4479166666666601E-2</v>
      </c>
      <c r="J21" s="32">
        <f t="shared" si="3"/>
        <v>1.2584597591058169E-2</v>
      </c>
    </row>
    <row r="22" spans="2:10" s="5" customFormat="1" x14ac:dyDescent="0.35">
      <c r="B22" s="16" t="s">
        <v>15</v>
      </c>
      <c r="C22" s="17">
        <v>3.9942129629629598E-2</v>
      </c>
      <c r="D22" s="18">
        <f t="shared" si="0"/>
        <v>1.2347755148774163E-2</v>
      </c>
      <c r="E22" s="17">
        <v>1.21875E-2</v>
      </c>
      <c r="F22" s="18">
        <f t="shared" si="0"/>
        <v>1.0363561207015329E-2</v>
      </c>
      <c r="G22" s="17">
        <v>7.5462962962963001E-3</v>
      </c>
      <c r="H22" s="18">
        <f t="shared" ref="H22" si="16">G22/G$30</f>
        <v>1.058544663441246E-2</v>
      </c>
      <c r="I22" s="17">
        <f t="shared" si="2"/>
        <v>5.9675925925925896E-2</v>
      </c>
      <c r="J22" s="32">
        <f t="shared" si="3"/>
        <v>1.1647134298958169E-2</v>
      </c>
    </row>
    <row r="23" spans="2:10" s="6" customFormat="1" x14ac:dyDescent="0.35">
      <c r="B23" s="16" t="s">
        <v>71</v>
      </c>
      <c r="C23" s="17">
        <v>5.7662037037036998E-2</v>
      </c>
      <c r="D23" s="18">
        <f t="shared" si="0"/>
        <v>1.7825707375019671E-2</v>
      </c>
      <c r="E23" s="17">
        <v>2.39236111111111E-2</v>
      </c>
      <c r="F23" s="18">
        <f t="shared" si="0"/>
        <v>2.034328681377082E-2</v>
      </c>
      <c r="G23" s="17">
        <v>3.3680555555555602E-2</v>
      </c>
      <c r="H23" s="18">
        <f t="shared" ref="H23" si="17">G23/G$30</f>
        <v>4.7244861512485102E-2</v>
      </c>
      <c r="I23" s="17">
        <f t="shared" si="2"/>
        <v>0.1152662037037037</v>
      </c>
      <c r="J23" s="32">
        <f t="shared" si="3"/>
        <v>2.2496860062708391E-2</v>
      </c>
    </row>
    <row r="24" spans="2:10" s="5" customFormat="1" x14ac:dyDescent="0.35">
      <c r="B24" s="16" t="s">
        <v>12</v>
      </c>
      <c r="C24" s="17">
        <v>6.3009259259259306E-2</v>
      </c>
      <c r="D24" s="18">
        <f t="shared" si="0"/>
        <v>1.9478753703253159E-2</v>
      </c>
      <c r="E24" s="17">
        <v>6.5868055555555596E-2</v>
      </c>
      <c r="F24" s="18">
        <f t="shared" si="0"/>
        <v>5.6010471822530175E-2</v>
      </c>
      <c r="G24" s="17">
        <v>3.4386574074074097E-2</v>
      </c>
      <c r="H24" s="18">
        <f t="shared" ref="H24" si="18">G24/G$30</f>
        <v>4.8235217716011386E-2</v>
      </c>
      <c r="I24" s="17">
        <f t="shared" si="2"/>
        <v>0.16326388888888899</v>
      </c>
      <c r="J24" s="32">
        <f t="shared" si="3"/>
        <v>3.1864716140633069E-2</v>
      </c>
    </row>
    <row r="25" spans="2:10" s="5" customFormat="1" x14ac:dyDescent="0.35">
      <c r="B25" s="16" t="s">
        <v>5</v>
      </c>
      <c r="C25" s="17">
        <v>0.12143518518518499</v>
      </c>
      <c r="D25" s="18">
        <f t="shared" si="0"/>
        <v>3.7540610553734692E-2</v>
      </c>
      <c r="E25" s="17">
        <v>3.4143518518518497E-2</v>
      </c>
      <c r="F25" s="18">
        <f t="shared" si="0"/>
        <v>2.9033718481192024E-2</v>
      </c>
      <c r="G25" s="17">
        <v>2.9374999999999998E-2</v>
      </c>
      <c r="H25" s="18">
        <f t="shared" ref="H25" si="19">G25/G$30</f>
        <v>4.1205312205734368E-2</v>
      </c>
      <c r="I25" s="17">
        <f t="shared" si="2"/>
        <v>0.18495370370370351</v>
      </c>
      <c r="J25" s="32">
        <f t="shared" si="3"/>
        <v>3.6097984115079793E-2</v>
      </c>
    </row>
    <row r="26" spans="2:10" s="5" customFormat="1" x14ac:dyDescent="0.35">
      <c r="B26" s="16" t="s">
        <v>6</v>
      </c>
      <c r="C26" s="17">
        <v>0.43660879629629601</v>
      </c>
      <c r="D26" s="18">
        <f t="shared" si="0"/>
        <v>0.1349737373159107</v>
      </c>
      <c r="E26" s="17">
        <v>0.23496527777777801</v>
      </c>
      <c r="F26" s="18">
        <f t="shared" si="0"/>
        <v>0.19980119284294245</v>
      </c>
      <c r="G26" s="17">
        <v>2.8124999999999999E-3</v>
      </c>
      <c r="H26" s="18">
        <f t="shared" ref="H26" si="20">G26/G$30</f>
        <v>3.9451894665064827E-3</v>
      </c>
      <c r="I26" s="17">
        <f t="shared" si="2"/>
        <v>0.67438657407407399</v>
      </c>
      <c r="J26" s="32">
        <f t="shared" si="3"/>
        <v>0.13162210515853295</v>
      </c>
    </row>
    <row r="27" spans="2:10" s="5" customFormat="1" x14ac:dyDescent="0.35">
      <c r="B27" s="16" t="s">
        <v>78</v>
      </c>
      <c r="C27" s="17">
        <v>0.406134259259259</v>
      </c>
      <c r="D27" s="18">
        <f t="shared" si="0"/>
        <v>0.12555280445392217</v>
      </c>
      <c r="E27" s="17">
        <v>0.289791666666667</v>
      </c>
      <c r="F27" s="18">
        <f t="shared" si="0"/>
        <v>0.24642245536680921</v>
      </c>
      <c r="G27" s="17">
        <v>1.7905092592592601E-2</v>
      </c>
      <c r="H27" s="18">
        <f t="shared" ref="H27" si="21">G27/G$30</f>
        <v>2.5116082735331405E-2</v>
      </c>
      <c r="I27" s="17">
        <f t="shared" si="2"/>
        <v>0.71383101851851871</v>
      </c>
      <c r="J27" s="32">
        <f t="shared" si="3"/>
        <v>0.1393205988922121</v>
      </c>
    </row>
    <row r="28" spans="2:10" s="5" customFormat="1" x14ac:dyDescent="0.35">
      <c r="B28" s="16" t="s">
        <v>17</v>
      </c>
      <c r="C28" s="17">
        <v>1.7800925925925901E-2</v>
      </c>
      <c r="D28" s="18">
        <f t="shared" si="0"/>
        <v>5.5029983827338891E-3</v>
      </c>
      <c r="E28" s="17">
        <v>8.8888888888888906E-3</v>
      </c>
      <c r="F28" s="18">
        <f t="shared" si="0"/>
        <v>7.5586087435781327E-3</v>
      </c>
      <c r="G28" s="17">
        <v>0</v>
      </c>
      <c r="H28" s="18">
        <f t="shared" ref="H28" si="22">G28/G$30</f>
        <v>0</v>
      </c>
      <c r="I28" s="17">
        <f>C28+E28+G28</f>
        <v>2.6689814814814791E-2</v>
      </c>
      <c r="J28" s="32">
        <f t="shared" si="3"/>
        <v>5.2091333773075111E-3</v>
      </c>
    </row>
    <row r="29" spans="2:10" s="5" customFormat="1" ht="15" thickBot="1" x14ac:dyDescent="0.4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5.5" thickTop="1" thickBot="1" x14ac:dyDescent="0.4">
      <c r="B30" s="24" t="s">
        <v>29</v>
      </c>
      <c r="C30" s="25">
        <f t="shared" ref="C30:J30" si="23">SUM(C7:C28)</f>
        <v>3.2347685185185178</v>
      </c>
      <c r="D30" s="26">
        <f t="shared" si="23"/>
        <v>0.99999999999999989</v>
      </c>
      <c r="E30" s="25">
        <f t="shared" si="23"/>
        <v>1.1759953703703709</v>
      </c>
      <c r="F30" s="26">
        <f t="shared" si="23"/>
        <v>0.99999999999999989</v>
      </c>
      <c r="G30" s="25">
        <f>SUM(G7:G28)</f>
        <v>0.71289351851851768</v>
      </c>
      <c r="H30" s="26">
        <f t="shared" si="23"/>
        <v>0.99999999999999967</v>
      </c>
      <c r="I30" s="25">
        <f t="shared" si="23"/>
        <v>5.123657407407407</v>
      </c>
      <c r="J30" s="34">
        <f t="shared" si="23"/>
        <v>0.99999999999999989</v>
      </c>
    </row>
    <row r="31" spans="2:10" s="5" customFormat="1" ht="15" thickTop="1" x14ac:dyDescent="0.3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4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3" spans="9:9" s="5" customFormat="1" x14ac:dyDescent="0.35">
      <c r="I33" s="7"/>
    </row>
    <row r="34" spans="9:9" s="5" customFormat="1" x14ac:dyDescent="0.35"/>
    <row r="35" spans="9:9" s="5" customFormat="1" x14ac:dyDescent="0.35"/>
    <row r="36" spans="9:9" s="5" customFormat="1" x14ac:dyDescent="0.35"/>
    <row r="37" spans="9:9" s="5" customFormat="1" x14ac:dyDescent="0.35"/>
    <row r="38" spans="9:9" s="5" customFormat="1" x14ac:dyDescent="0.35"/>
    <row r="39" spans="9:9" s="5" customFormat="1" x14ac:dyDescent="0.35"/>
    <row r="40" spans="9:9" s="5" customFormat="1" x14ac:dyDescent="0.35"/>
    <row r="41" spans="9:9" s="5" customFormat="1" x14ac:dyDescent="0.35"/>
    <row r="42" spans="9:9" s="5" customFormat="1" x14ac:dyDescent="0.35"/>
    <row r="43" spans="9:9" s="5" customFormat="1" x14ac:dyDescent="0.35"/>
    <row r="44" spans="9:9" s="5" customFormat="1" x14ac:dyDescent="0.35"/>
    <row r="45" spans="9:9" s="5" customFormat="1" x14ac:dyDescent="0.35"/>
    <row r="46" spans="9:9" s="5" customFormat="1" x14ac:dyDescent="0.35"/>
    <row r="47" spans="9:9" s="5" customFormat="1" x14ac:dyDescent="0.35"/>
    <row r="48" spans="9:9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F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128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56</v>
      </c>
      <c r="D5" s="187"/>
      <c r="E5" s="187" t="s">
        <v>123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>
        <v>0</v>
      </c>
      <c r="D7" s="74"/>
      <c r="E7" s="75">
        <v>0</v>
      </c>
      <c r="F7" s="129"/>
    </row>
    <row r="8" spans="2:6" x14ac:dyDescent="0.35">
      <c r="B8" s="93" t="s">
        <v>13</v>
      </c>
      <c r="C8" s="75">
        <v>0</v>
      </c>
      <c r="D8" s="111"/>
      <c r="E8" s="75">
        <v>0</v>
      </c>
      <c r="F8" s="129"/>
    </row>
    <row r="9" spans="2:6" x14ac:dyDescent="0.35">
      <c r="B9" s="93" t="s">
        <v>0</v>
      </c>
      <c r="C9" s="75">
        <v>0</v>
      </c>
      <c r="D9" s="111"/>
      <c r="E9" s="75">
        <v>0</v>
      </c>
      <c r="F9" s="129">
        <f t="shared" ref="F9:F26" si="0">E9/E$30</f>
        <v>0</v>
      </c>
    </row>
    <row r="10" spans="2:6" x14ac:dyDescent="0.35">
      <c r="B10" s="93" t="s">
        <v>8</v>
      </c>
      <c r="C10" s="75">
        <v>0</v>
      </c>
      <c r="D10" s="111"/>
      <c r="E10" s="75">
        <v>0</v>
      </c>
      <c r="F10" s="129"/>
    </row>
    <row r="11" spans="2:6" x14ac:dyDescent="0.35">
      <c r="B11" s="93" t="s">
        <v>26</v>
      </c>
      <c r="C11" s="75">
        <v>0</v>
      </c>
      <c r="D11" s="76"/>
      <c r="E11" s="75">
        <v>0</v>
      </c>
      <c r="F11" s="129"/>
    </row>
    <row r="12" spans="2:6" x14ac:dyDescent="0.35">
      <c r="B12" s="93" t="s">
        <v>3</v>
      </c>
      <c r="C12" s="75">
        <v>0</v>
      </c>
      <c r="D12" s="76"/>
      <c r="E12" s="75">
        <v>0</v>
      </c>
      <c r="F12" s="129"/>
    </row>
    <row r="13" spans="2:6" x14ac:dyDescent="0.35">
      <c r="B13" s="93" t="s">
        <v>7</v>
      </c>
      <c r="C13" s="75">
        <v>0</v>
      </c>
      <c r="D13" s="76"/>
      <c r="E13" s="75">
        <v>4.1782407407407402E-3</v>
      </c>
      <c r="F13" s="129">
        <f t="shared" si="0"/>
        <v>6.0116569525395465E-2</v>
      </c>
    </row>
    <row r="14" spans="2:6" x14ac:dyDescent="0.35">
      <c r="B14" s="93" t="s">
        <v>2</v>
      </c>
      <c r="C14" s="75">
        <v>0</v>
      </c>
      <c r="D14" s="76"/>
      <c r="E14" s="75">
        <v>0</v>
      </c>
      <c r="F14" s="129">
        <f t="shared" si="0"/>
        <v>0</v>
      </c>
    </row>
    <row r="15" spans="2:6" x14ac:dyDescent="0.35">
      <c r="B15" s="93" t="s">
        <v>9</v>
      </c>
      <c r="C15" s="75">
        <v>0</v>
      </c>
      <c r="D15" s="76"/>
      <c r="E15" s="75">
        <v>0</v>
      </c>
      <c r="F15" s="129"/>
    </row>
    <row r="16" spans="2:6" x14ac:dyDescent="0.35">
      <c r="B16" s="93" t="s">
        <v>1</v>
      </c>
      <c r="C16" s="75">
        <v>0</v>
      </c>
      <c r="D16" s="76"/>
      <c r="E16" s="75">
        <v>0</v>
      </c>
      <c r="F16" s="129"/>
    </row>
    <row r="17" spans="2:6" x14ac:dyDescent="0.35">
      <c r="B17" s="93" t="s">
        <v>27</v>
      </c>
      <c r="C17" s="75">
        <v>0</v>
      </c>
      <c r="D17" s="76"/>
      <c r="E17" s="75">
        <v>9.6064814814814797E-3</v>
      </c>
      <c r="F17" s="129">
        <f t="shared" si="0"/>
        <v>0.13821815154038292</v>
      </c>
    </row>
    <row r="18" spans="2:6" x14ac:dyDescent="0.35">
      <c r="B18" s="93" t="s">
        <v>16</v>
      </c>
      <c r="C18" s="75">
        <v>0</v>
      </c>
      <c r="D18" s="76"/>
      <c r="E18" s="75">
        <v>0</v>
      </c>
      <c r="F18" s="129">
        <f t="shared" si="0"/>
        <v>0</v>
      </c>
    </row>
    <row r="19" spans="2:6" x14ac:dyDescent="0.35">
      <c r="B19" s="93" t="s">
        <v>4</v>
      </c>
      <c r="C19" s="75">
        <v>0</v>
      </c>
      <c r="D19" s="76"/>
      <c r="E19" s="75">
        <v>2.71990740740741E-3</v>
      </c>
      <c r="F19" s="129">
        <f t="shared" si="0"/>
        <v>3.9134054954204849E-2</v>
      </c>
    </row>
    <row r="20" spans="2:6" x14ac:dyDescent="0.35">
      <c r="B20" s="93" t="s">
        <v>14</v>
      </c>
      <c r="C20" s="75">
        <v>0</v>
      </c>
      <c r="D20" s="76"/>
      <c r="E20" s="75">
        <v>1.05092592592593E-2</v>
      </c>
      <c r="F20" s="129">
        <f t="shared" si="0"/>
        <v>0.15120732722731109</v>
      </c>
    </row>
    <row r="21" spans="2:6" x14ac:dyDescent="0.35">
      <c r="B21" s="93" t="s">
        <v>11</v>
      </c>
      <c r="C21" s="75">
        <v>0</v>
      </c>
      <c r="D21" s="76"/>
      <c r="E21" s="75">
        <v>0</v>
      </c>
      <c r="F21" s="129"/>
    </row>
    <row r="22" spans="2:6" x14ac:dyDescent="0.35">
      <c r="B22" s="93" t="s">
        <v>15</v>
      </c>
      <c r="C22" s="75">
        <v>0</v>
      </c>
      <c r="D22" s="76"/>
      <c r="E22" s="75">
        <v>9.5949074074074096E-3</v>
      </c>
      <c r="F22" s="129">
        <f t="shared" si="0"/>
        <v>0.13805162364696083</v>
      </c>
    </row>
    <row r="23" spans="2:6" s="11" customFormat="1" x14ac:dyDescent="0.35">
      <c r="B23" s="93" t="s">
        <v>71</v>
      </c>
      <c r="C23" s="75">
        <v>0</v>
      </c>
      <c r="D23" s="76"/>
      <c r="E23" s="75">
        <v>1.8402777777777799E-2</v>
      </c>
      <c r="F23" s="129">
        <f t="shared" si="0"/>
        <v>0.26477935054121582</v>
      </c>
    </row>
    <row r="24" spans="2:6" x14ac:dyDescent="0.35">
      <c r="B24" s="93" t="s">
        <v>12</v>
      </c>
      <c r="C24" s="75">
        <v>0</v>
      </c>
      <c r="D24" s="76"/>
      <c r="E24" s="75">
        <v>1.20486111111111E-2</v>
      </c>
      <c r="F24" s="129">
        <f t="shared" si="0"/>
        <v>0.17335553705245604</v>
      </c>
    </row>
    <row r="25" spans="2:6" s="12" customFormat="1" x14ac:dyDescent="0.35">
      <c r="B25" s="93" t="s">
        <v>5</v>
      </c>
      <c r="C25" s="75">
        <v>0</v>
      </c>
      <c r="D25" s="76"/>
      <c r="E25" s="75">
        <v>1.0879629629629601E-3</v>
      </c>
      <c r="F25" s="129">
        <f t="shared" si="0"/>
        <v>1.5653621981681881E-2</v>
      </c>
    </row>
    <row r="26" spans="2:6" x14ac:dyDescent="0.35">
      <c r="B26" s="93" t="s">
        <v>6</v>
      </c>
      <c r="C26" s="75">
        <v>0</v>
      </c>
      <c r="D26" s="76"/>
      <c r="E26" s="75">
        <v>1.35416666666667E-3</v>
      </c>
      <c r="F26" s="129">
        <f t="shared" si="0"/>
        <v>1.9483763530391378E-2</v>
      </c>
    </row>
    <row r="27" spans="2:6" x14ac:dyDescent="0.35">
      <c r="B27" s="93" t="s">
        <v>78</v>
      </c>
      <c r="C27" s="75">
        <v>0</v>
      </c>
      <c r="D27" s="76"/>
      <c r="E27" s="75">
        <v>0</v>
      </c>
      <c r="F27" s="129"/>
    </row>
    <row r="28" spans="2:6" x14ac:dyDescent="0.35">
      <c r="B28" s="93" t="s">
        <v>17</v>
      </c>
      <c r="C28" s="75">
        <v>0</v>
      </c>
      <c r="D28" s="76"/>
      <c r="E28" s="75">
        <v>0</v>
      </c>
      <c r="F28" s="129"/>
    </row>
    <row r="29" spans="2:6" ht="15" thickBot="1" x14ac:dyDescent="0.4">
      <c r="B29" s="95"/>
      <c r="C29" s="116"/>
      <c r="D29" s="85"/>
      <c r="E29" s="85"/>
      <c r="F29" s="96"/>
    </row>
    <row r="30" spans="2:6" ht="15.5" thickTop="1" thickBot="1" x14ac:dyDescent="0.4">
      <c r="B30" s="97" t="s">
        <v>29</v>
      </c>
      <c r="C30" s="123"/>
      <c r="D30" s="124"/>
      <c r="E30" s="123">
        <f>SUM(E7:E28)</f>
        <v>6.950231481481485E-2</v>
      </c>
      <c r="F30" s="130">
        <f>SUM(F7:F28)</f>
        <v>1.0000000000000002</v>
      </c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129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F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72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44</v>
      </c>
      <c r="D5" s="187"/>
      <c r="E5" s="187" t="s">
        <v>45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>
        <v>0</v>
      </c>
      <c r="D7" s="74"/>
      <c r="E7" s="103">
        <v>0</v>
      </c>
      <c r="F7" s="133"/>
    </row>
    <row r="8" spans="2:6" x14ac:dyDescent="0.35">
      <c r="B8" s="93" t="s">
        <v>13</v>
      </c>
      <c r="C8" s="75">
        <v>0</v>
      </c>
      <c r="D8" s="74"/>
      <c r="E8" s="103">
        <v>0</v>
      </c>
      <c r="F8" s="133"/>
    </row>
    <row r="9" spans="2:6" x14ac:dyDescent="0.35">
      <c r="B9" s="93" t="s">
        <v>0</v>
      </c>
      <c r="C9" s="75">
        <v>0</v>
      </c>
      <c r="D9" s="74"/>
      <c r="E9" s="103">
        <v>0</v>
      </c>
      <c r="F9" s="133"/>
    </row>
    <row r="10" spans="2:6" x14ac:dyDescent="0.35">
      <c r="B10" s="93" t="s">
        <v>8</v>
      </c>
      <c r="C10" s="75">
        <v>0</v>
      </c>
      <c r="D10" s="74"/>
      <c r="E10" s="103">
        <v>0</v>
      </c>
      <c r="F10" s="133"/>
    </row>
    <row r="11" spans="2:6" x14ac:dyDescent="0.35">
      <c r="B11" s="93" t="s">
        <v>26</v>
      </c>
      <c r="C11" s="75">
        <v>0</v>
      </c>
      <c r="D11" s="74"/>
      <c r="E11" s="103">
        <v>0</v>
      </c>
      <c r="F11" s="133"/>
    </row>
    <row r="12" spans="2:6" x14ac:dyDescent="0.35">
      <c r="B12" s="93" t="s">
        <v>3</v>
      </c>
      <c r="C12" s="75">
        <v>0</v>
      </c>
      <c r="D12" s="111"/>
      <c r="E12" s="103">
        <v>0</v>
      </c>
      <c r="F12" s="133"/>
    </row>
    <row r="13" spans="2:6" x14ac:dyDescent="0.35">
      <c r="B13" s="93" t="s">
        <v>7</v>
      </c>
      <c r="C13" s="75">
        <v>0</v>
      </c>
      <c r="D13" s="111"/>
      <c r="E13" s="103">
        <v>0</v>
      </c>
      <c r="F13" s="133"/>
    </row>
    <row r="14" spans="2:6" x14ac:dyDescent="0.35">
      <c r="B14" s="93" t="s">
        <v>2</v>
      </c>
      <c r="C14" s="75">
        <v>0</v>
      </c>
      <c r="D14" s="74"/>
      <c r="E14" s="103">
        <v>0</v>
      </c>
      <c r="F14" s="133"/>
    </row>
    <row r="15" spans="2:6" x14ac:dyDescent="0.35">
      <c r="B15" s="93" t="s">
        <v>9</v>
      </c>
      <c r="C15" s="75">
        <v>0</v>
      </c>
      <c r="D15" s="74"/>
      <c r="E15" s="103">
        <v>0</v>
      </c>
      <c r="F15" s="133"/>
    </row>
    <row r="16" spans="2:6" x14ac:dyDescent="0.35">
      <c r="B16" s="93" t="s">
        <v>1</v>
      </c>
      <c r="C16" s="75">
        <v>0</v>
      </c>
      <c r="D16" s="74"/>
      <c r="E16" s="103">
        <v>0</v>
      </c>
      <c r="F16" s="133"/>
    </row>
    <row r="17" spans="2:6" x14ac:dyDescent="0.35">
      <c r="B17" s="93" t="s">
        <v>27</v>
      </c>
      <c r="C17" s="75">
        <v>0</v>
      </c>
      <c r="D17" s="74"/>
      <c r="E17" s="103">
        <v>0</v>
      </c>
      <c r="F17" s="133"/>
    </row>
    <row r="18" spans="2:6" x14ac:dyDescent="0.35">
      <c r="B18" s="93" t="s">
        <v>16</v>
      </c>
      <c r="C18" s="75">
        <v>0</v>
      </c>
      <c r="D18" s="74"/>
      <c r="E18" s="103">
        <v>0</v>
      </c>
      <c r="F18" s="133"/>
    </row>
    <row r="19" spans="2:6" x14ac:dyDescent="0.35">
      <c r="B19" s="93" t="s">
        <v>4</v>
      </c>
      <c r="C19" s="75">
        <v>0</v>
      </c>
      <c r="D19" s="74"/>
      <c r="E19" s="103">
        <v>0</v>
      </c>
      <c r="F19" s="133"/>
    </row>
    <row r="20" spans="2:6" x14ac:dyDescent="0.35">
      <c r="B20" s="93" t="s">
        <v>14</v>
      </c>
      <c r="C20" s="75">
        <v>0</v>
      </c>
      <c r="D20" s="74"/>
      <c r="E20" s="103">
        <v>0</v>
      </c>
      <c r="F20" s="133"/>
    </row>
    <row r="21" spans="2:6" x14ac:dyDescent="0.35">
      <c r="B21" s="93" t="s">
        <v>11</v>
      </c>
      <c r="C21" s="73">
        <v>0</v>
      </c>
      <c r="D21" s="74"/>
      <c r="E21" s="103">
        <v>0</v>
      </c>
      <c r="F21" s="133"/>
    </row>
    <row r="22" spans="2:6" x14ac:dyDescent="0.35">
      <c r="B22" s="93" t="s">
        <v>15</v>
      </c>
      <c r="C22" s="75">
        <v>0</v>
      </c>
      <c r="D22" s="74"/>
      <c r="E22" s="103">
        <v>0</v>
      </c>
      <c r="F22" s="133"/>
    </row>
    <row r="23" spans="2:6" s="11" customFormat="1" x14ac:dyDescent="0.35">
      <c r="B23" s="93" t="s">
        <v>71</v>
      </c>
      <c r="C23" s="80">
        <v>0</v>
      </c>
      <c r="D23" s="74"/>
      <c r="E23" s="103">
        <v>0</v>
      </c>
      <c r="F23" s="134"/>
    </row>
    <row r="24" spans="2:6" x14ac:dyDescent="0.35">
      <c r="B24" s="93" t="s">
        <v>12</v>
      </c>
      <c r="C24" s="73">
        <v>0</v>
      </c>
      <c r="D24" s="111"/>
      <c r="E24" s="103">
        <v>0</v>
      </c>
      <c r="F24" s="135"/>
    </row>
    <row r="25" spans="2:6" s="12" customFormat="1" x14ac:dyDescent="0.35">
      <c r="B25" s="93" t="s">
        <v>5</v>
      </c>
      <c r="C25" s="75">
        <v>0</v>
      </c>
      <c r="D25" s="111"/>
      <c r="E25" s="103">
        <v>0</v>
      </c>
      <c r="F25" s="92"/>
    </row>
    <row r="26" spans="2:6" x14ac:dyDescent="0.35">
      <c r="B26" s="93" t="s">
        <v>6</v>
      </c>
      <c r="C26" s="82">
        <v>0</v>
      </c>
      <c r="D26" s="75"/>
      <c r="E26" s="103">
        <v>0</v>
      </c>
      <c r="F26" s="133"/>
    </row>
    <row r="27" spans="2:6" x14ac:dyDescent="0.35">
      <c r="B27" s="93" t="s">
        <v>78</v>
      </c>
      <c r="C27" s="82">
        <v>0</v>
      </c>
      <c r="D27" s="75"/>
      <c r="E27" s="103">
        <v>0</v>
      </c>
      <c r="F27" s="133"/>
    </row>
    <row r="28" spans="2:6" x14ac:dyDescent="0.35">
      <c r="B28" s="93" t="s">
        <v>17</v>
      </c>
      <c r="C28" s="82">
        <v>0</v>
      </c>
      <c r="D28" s="75"/>
      <c r="E28" s="103">
        <v>0</v>
      </c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/>
      <c r="D30" s="124"/>
      <c r="E30" s="125"/>
      <c r="F30" s="137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117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F32"/>
  <sheetViews>
    <sheetView showGridLines="0" showZeros="0" topLeftCell="B1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73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51</v>
      </c>
      <c r="D5" s="187"/>
      <c r="E5" s="187" t="s">
        <v>52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>
        <v>0</v>
      </c>
      <c r="D7" s="74"/>
      <c r="E7" s="103">
        <v>0</v>
      </c>
      <c r="F7" s="133"/>
    </row>
    <row r="8" spans="2:6" x14ac:dyDescent="0.35">
      <c r="B8" s="93" t="s">
        <v>13</v>
      </c>
      <c r="C8" s="75">
        <v>0</v>
      </c>
      <c r="D8" s="74"/>
      <c r="E8" s="103">
        <v>0</v>
      </c>
      <c r="F8" s="133"/>
    </row>
    <row r="9" spans="2:6" x14ac:dyDescent="0.35">
      <c r="B9" s="93" t="s">
        <v>0</v>
      </c>
      <c r="C9" s="75">
        <v>0</v>
      </c>
      <c r="D9" s="74"/>
      <c r="E9" s="103">
        <v>0</v>
      </c>
      <c r="F9" s="133"/>
    </row>
    <row r="10" spans="2:6" x14ac:dyDescent="0.35">
      <c r="B10" s="93" t="s">
        <v>8</v>
      </c>
      <c r="C10" s="75">
        <v>0</v>
      </c>
      <c r="D10" s="76"/>
      <c r="E10" s="103">
        <v>0</v>
      </c>
      <c r="F10" s="133"/>
    </row>
    <row r="11" spans="2:6" x14ac:dyDescent="0.35">
      <c r="B11" s="93" t="s">
        <v>26</v>
      </c>
      <c r="C11" s="75">
        <v>0</v>
      </c>
      <c r="D11" s="76"/>
      <c r="E11" s="103">
        <v>0</v>
      </c>
      <c r="F11" s="133"/>
    </row>
    <row r="12" spans="2:6" x14ac:dyDescent="0.35">
      <c r="B12" s="93" t="s">
        <v>3</v>
      </c>
      <c r="C12" s="75">
        <v>0</v>
      </c>
      <c r="D12" s="76"/>
      <c r="E12" s="103">
        <v>0</v>
      </c>
      <c r="F12" s="133"/>
    </row>
    <row r="13" spans="2:6" x14ac:dyDescent="0.35">
      <c r="B13" s="93" t="s">
        <v>7</v>
      </c>
      <c r="C13" s="75">
        <v>0</v>
      </c>
      <c r="D13" s="76"/>
      <c r="E13" s="103">
        <v>0</v>
      </c>
      <c r="F13" s="133"/>
    </row>
    <row r="14" spans="2:6" x14ac:dyDescent="0.35">
      <c r="B14" s="93" t="s">
        <v>2</v>
      </c>
      <c r="C14" s="75">
        <v>0</v>
      </c>
      <c r="D14" s="76"/>
      <c r="E14" s="103">
        <v>0</v>
      </c>
      <c r="F14" s="133"/>
    </row>
    <row r="15" spans="2:6" x14ac:dyDescent="0.35">
      <c r="B15" s="93" t="s">
        <v>9</v>
      </c>
      <c r="C15" s="75">
        <v>0</v>
      </c>
      <c r="D15" s="76"/>
      <c r="E15" s="103">
        <v>0</v>
      </c>
      <c r="F15" s="133"/>
    </row>
    <row r="16" spans="2:6" x14ac:dyDescent="0.35">
      <c r="B16" s="93" t="s">
        <v>1</v>
      </c>
      <c r="C16" s="75">
        <v>0</v>
      </c>
      <c r="D16" s="76"/>
      <c r="E16" s="103">
        <v>0</v>
      </c>
      <c r="F16" s="133"/>
    </row>
    <row r="17" spans="2:6" x14ac:dyDescent="0.35">
      <c r="B17" s="93" t="s">
        <v>27</v>
      </c>
      <c r="C17" s="75">
        <v>0</v>
      </c>
      <c r="D17" s="76"/>
      <c r="E17" s="103">
        <v>0</v>
      </c>
      <c r="F17" s="133"/>
    </row>
    <row r="18" spans="2:6" x14ac:dyDescent="0.35">
      <c r="B18" s="93" t="s">
        <v>16</v>
      </c>
      <c r="C18" s="75">
        <v>0</v>
      </c>
      <c r="D18" s="76"/>
      <c r="E18" s="103">
        <v>0</v>
      </c>
      <c r="F18" s="133"/>
    </row>
    <row r="19" spans="2:6" x14ac:dyDescent="0.35">
      <c r="B19" s="93" t="s">
        <v>4</v>
      </c>
      <c r="C19" s="75">
        <v>0</v>
      </c>
      <c r="D19" s="76"/>
      <c r="E19" s="103">
        <v>0</v>
      </c>
      <c r="F19" s="133"/>
    </row>
    <row r="20" spans="2:6" x14ac:dyDescent="0.35">
      <c r="B20" s="93" t="s">
        <v>14</v>
      </c>
      <c r="C20" s="75">
        <v>0</v>
      </c>
      <c r="D20" s="76"/>
      <c r="E20" s="103">
        <v>0</v>
      </c>
      <c r="F20" s="133"/>
    </row>
    <row r="21" spans="2:6" x14ac:dyDescent="0.35">
      <c r="B21" s="93" t="s">
        <v>11</v>
      </c>
      <c r="C21" s="75">
        <v>0</v>
      </c>
      <c r="D21" s="76"/>
      <c r="E21" s="103">
        <v>0</v>
      </c>
      <c r="F21" s="133"/>
    </row>
    <row r="22" spans="2:6" x14ac:dyDescent="0.35">
      <c r="B22" s="93" t="s">
        <v>15</v>
      </c>
      <c r="C22" s="75">
        <v>0</v>
      </c>
      <c r="D22" s="76"/>
      <c r="E22" s="103">
        <v>0</v>
      </c>
      <c r="F22" s="133"/>
    </row>
    <row r="23" spans="2:6" s="11" customFormat="1" x14ac:dyDescent="0.35">
      <c r="B23" s="93" t="s">
        <v>71</v>
      </c>
      <c r="C23" s="75">
        <v>0</v>
      </c>
      <c r="D23" s="76"/>
      <c r="E23" s="81">
        <v>0</v>
      </c>
      <c r="F23" s="134"/>
    </row>
    <row r="24" spans="2:6" x14ac:dyDescent="0.35">
      <c r="B24" s="93" t="s">
        <v>12</v>
      </c>
      <c r="C24" s="73">
        <v>0</v>
      </c>
      <c r="D24" s="76"/>
      <c r="E24" s="71">
        <v>0</v>
      </c>
      <c r="F24" s="135"/>
    </row>
    <row r="25" spans="2:6" s="12" customFormat="1" x14ac:dyDescent="0.35">
      <c r="B25" s="93" t="s">
        <v>5</v>
      </c>
      <c r="C25" s="75">
        <v>0</v>
      </c>
      <c r="D25" s="76"/>
      <c r="E25" s="72">
        <v>0</v>
      </c>
      <c r="F25" s="92"/>
    </row>
    <row r="26" spans="2:6" x14ac:dyDescent="0.35">
      <c r="B26" s="93" t="s">
        <v>6</v>
      </c>
      <c r="C26" s="82">
        <v>0</v>
      </c>
      <c r="D26" s="76"/>
      <c r="E26" s="103">
        <v>0</v>
      </c>
      <c r="F26" s="133"/>
    </row>
    <row r="27" spans="2:6" x14ac:dyDescent="0.35">
      <c r="B27" s="93" t="s">
        <v>78</v>
      </c>
      <c r="C27" s="82">
        <v>0</v>
      </c>
      <c r="D27" s="75"/>
      <c r="E27" s="103">
        <v>0</v>
      </c>
      <c r="F27" s="133"/>
    </row>
    <row r="28" spans="2:6" x14ac:dyDescent="0.35">
      <c r="B28" s="93" t="s">
        <v>17</v>
      </c>
      <c r="C28" s="82">
        <v>0</v>
      </c>
      <c r="D28" s="113"/>
      <c r="E28" s="103">
        <v>0</v>
      </c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/>
      <c r="D30" s="124"/>
      <c r="E30" s="125"/>
      <c r="F30" s="137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130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F32"/>
  <sheetViews>
    <sheetView showGridLines="0" showZeros="0" topLeftCell="A1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74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57</v>
      </c>
      <c r="D5" s="187"/>
      <c r="E5" s="187" t="s">
        <v>58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>
        <v>0</v>
      </c>
      <c r="D7" s="111"/>
      <c r="E7" s="75">
        <v>0</v>
      </c>
      <c r="F7" s="129">
        <f t="shared" ref="F7:F28" si="0">E7/E$30</f>
        <v>0</v>
      </c>
    </row>
    <row r="8" spans="2:6" x14ac:dyDescent="0.35">
      <c r="B8" s="93" t="s">
        <v>13</v>
      </c>
      <c r="C8" s="75">
        <v>0</v>
      </c>
      <c r="D8" s="111"/>
      <c r="E8" s="75">
        <v>4.98842592592593E-3</v>
      </c>
      <c r="F8" s="129">
        <f t="shared" si="0"/>
        <v>5.9154542959099698E-3</v>
      </c>
    </row>
    <row r="9" spans="2:6" x14ac:dyDescent="0.35">
      <c r="B9" s="93" t="s">
        <v>0</v>
      </c>
      <c r="C9" s="75">
        <v>0</v>
      </c>
      <c r="D9" s="76">
        <f t="shared" ref="D9:D25" si="1">C9/C$30</f>
        <v>0</v>
      </c>
      <c r="E9" s="75">
        <v>6.2662037037037002E-2</v>
      </c>
      <c r="F9" s="129">
        <f t="shared" si="0"/>
        <v>7.4306889925885231E-2</v>
      </c>
    </row>
    <row r="10" spans="2:6" x14ac:dyDescent="0.35">
      <c r="B10" s="93" t="s">
        <v>8</v>
      </c>
      <c r="C10" s="75">
        <v>0</v>
      </c>
      <c r="D10" s="76"/>
      <c r="E10" s="75">
        <v>0</v>
      </c>
      <c r="F10" s="129">
        <f t="shared" si="0"/>
        <v>0</v>
      </c>
    </row>
    <row r="11" spans="2:6" x14ac:dyDescent="0.35">
      <c r="B11" s="93" t="s">
        <v>26</v>
      </c>
      <c r="C11" s="75">
        <v>0</v>
      </c>
      <c r="D11" s="76"/>
      <c r="E11" s="75">
        <v>6.2500000000000001E-4</v>
      </c>
      <c r="F11" s="129">
        <f t="shared" si="0"/>
        <v>7.411474059840792E-4</v>
      </c>
    </row>
    <row r="12" spans="2:6" x14ac:dyDescent="0.35">
      <c r="B12" s="93" t="s">
        <v>3</v>
      </c>
      <c r="C12" s="75">
        <v>0</v>
      </c>
      <c r="D12" s="76">
        <f t="shared" si="1"/>
        <v>0</v>
      </c>
      <c r="E12" s="75">
        <v>0.17877314814814799</v>
      </c>
      <c r="F12" s="129">
        <f t="shared" si="0"/>
        <v>0.21199560801537179</v>
      </c>
    </row>
    <row r="13" spans="2:6" x14ac:dyDescent="0.35">
      <c r="B13" s="93" t="s">
        <v>7</v>
      </c>
      <c r="C13" s="75">
        <v>0</v>
      </c>
      <c r="D13" s="76"/>
      <c r="E13" s="75">
        <v>9.7372685185185201E-2</v>
      </c>
      <c r="F13" s="129">
        <f t="shared" si="0"/>
        <v>0.11546802086192702</v>
      </c>
    </row>
    <row r="14" spans="2:6" x14ac:dyDescent="0.35">
      <c r="B14" s="93" t="s">
        <v>2</v>
      </c>
      <c r="C14" s="75">
        <v>0</v>
      </c>
      <c r="D14" s="76"/>
      <c r="E14" s="75">
        <v>1.38888888888889E-2</v>
      </c>
      <c r="F14" s="129">
        <f t="shared" si="0"/>
        <v>1.6469942355201772E-2</v>
      </c>
    </row>
    <row r="15" spans="2:6" ht="16" customHeight="1" x14ac:dyDescent="0.35">
      <c r="B15" s="93" t="s">
        <v>9</v>
      </c>
      <c r="C15" s="75">
        <v>0</v>
      </c>
      <c r="D15" s="76"/>
      <c r="E15" s="75">
        <v>2.88194444444444E-3</v>
      </c>
      <c r="F15" s="129">
        <f t="shared" si="0"/>
        <v>3.4175130387043601E-3</v>
      </c>
    </row>
    <row r="16" spans="2:6" x14ac:dyDescent="0.35">
      <c r="B16" s="93" t="s">
        <v>1</v>
      </c>
      <c r="C16" s="75">
        <v>0</v>
      </c>
      <c r="D16" s="76"/>
      <c r="E16" s="75">
        <v>5.70601851851852E-3</v>
      </c>
      <c r="F16" s="129">
        <f t="shared" si="0"/>
        <v>6.766401317595391E-3</v>
      </c>
    </row>
    <row r="17" spans="2:6" x14ac:dyDescent="0.35">
      <c r="B17" s="93" t="s">
        <v>27</v>
      </c>
      <c r="C17" s="75">
        <v>0</v>
      </c>
      <c r="D17" s="76"/>
      <c r="E17" s="75">
        <v>1.82060185185185E-2</v>
      </c>
      <c r="F17" s="129">
        <f t="shared" si="0"/>
        <v>2.1589349437276951E-2</v>
      </c>
    </row>
    <row r="18" spans="2:6" x14ac:dyDescent="0.35">
      <c r="B18" s="93" t="s">
        <v>16</v>
      </c>
      <c r="C18" s="75">
        <v>0</v>
      </c>
      <c r="D18" s="76"/>
      <c r="E18" s="75">
        <v>2.0520833333333301E-2</v>
      </c>
      <c r="F18" s="129">
        <f t="shared" si="0"/>
        <v>2.4334339829810561E-2</v>
      </c>
    </row>
    <row r="19" spans="2:6" x14ac:dyDescent="0.35">
      <c r="B19" s="93" t="s">
        <v>4</v>
      </c>
      <c r="C19" s="75">
        <v>0</v>
      </c>
      <c r="D19" s="76">
        <f t="shared" si="1"/>
        <v>0</v>
      </c>
      <c r="E19" s="75">
        <v>1.0694444444444401E-2</v>
      </c>
      <c r="F19" s="129">
        <f t="shared" si="0"/>
        <v>1.2681855613505303E-2</v>
      </c>
    </row>
    <row r="20" spans="2:6" x14ac:dyDescent="0.35">
      <c r="B20" s="93" t="s">
        <v>14</v>
      </c>
      <c r="C20" s="75">
        <v>0</v>
      </c>
      <c r="D20" s="76"/>
      <c r="E20" s="75">
        <v>3.0648148148148101E-2</v>
      </c>
      <c r="F20" s="129">
        <f t="shared" si="0"/>
        <v>3.6343672797145163E-2</v>
      </c>
    </row>
    <row r="21" spans="2:6" x14ac:dyDescent="0.35">
      <c r="B21" s="93" t="s">
        <v>11</v>
      </c>
      <c r="C21" s="75">
        <v>3.7847222222222201E-3</v>
      </c>
      <c r="D21" s="76">
        <f t="shared" si="1"/>
        <v>0.12192393736017917</v>
      </c>
      <c r="E21" s="75">
        <v>2.9178240740740699E-2</v>
      </c>
      <c r="F21" s="129">
        <f t="shared" si="0"/>
        <v>3.4600603897886315E-2</v>
      </c>
    </row>
    <row r="22" spans="2:6" x14ac:dyDescent="0.35">
      <c r="B22" s="93" t="s">
        <v>15</v>
      </c>
      <c r="C22" s="75">
        <v>1.2881944444444401E-2</v>
      </c>
      <c r="D22" s="76">
        <f t="shared" si="1"/>
        <v>0.41498881431767287</v>
      </c>
      <c r="E22" s="75">
        <v>5.55439814814815E-2</v>
      </c>
      <c r="F22" s="129">
        <f t="shared" si="0"/>
        <v>6.5866044468844392E-2</v>
      </c>
    </row>
    <row r="23" spans="2:6" s="11" customFormat="1" x14ac:dyDescent="0.35">
      <c r="B23" s="93" t="s">
        <v>71</v>
      </c>
      <c r="C23" s="75">
        <v>1.1284722222222199E-2</v>
      </c>
      <c r="D23" s="76">
        <f t="shared" si="1"/>
        <v>0.36353467561521258</v>
      </c>
      <c r="E23" s="75">
        <v>3.7384259259259298E-2</v>
      </c>
      <c r="F23" s="129">
        <f t="shared" si="0"/>
        <v>4.4331594839418113E-2</v>
      </c>
    </row>
    <row r="24" spans="2:6" x14ac:dyDescent="0.35">
      <c r="B24" s="93" t="s">
        <v>12</v>
      </c>
      <c r="C24" s="75">
        <v>0</v>
      </c>
      <c r="D24" s="76">
        <f t="shared" si="1"/>
        <v>0</v>
      </c>
      <c r="E24" s="75">
        <v>9.1215277777777798E-2</v>
      </c>
      <c r="F24" s="129">
        <f t="shared" si="0"/>
        <v>0.10816634641778758</v>
      </c>
    </row>
    <row r="25" spans="2:6" s="12" customFormat="1" x14ac:dyDescent="0.35">
      <c r="B25" s="93" t="s">
        <v>5</v>
      </c>
      <c r="C25" s="75">
        <v>3.0902777777777799E-3</v>
      </c>
      <c r="D25" s="76">
        <f t="shared" si="1"/>
        <v>9.9552572706935405E-2</v>
      </c>
      <c r="E25" s="75">
        <v>8.3113425925925896E-2</v>
      </c>
      <c r="F25" s="129">
        <f t="shared" si="0"/>
        <v>9.8558880043919828E-2</v>
      </c>
    </row>
    <row r="26" spans="2:6" x14ac:dyDescent="0.35">
      <c r="B26" s="93" t="s">
        <v>6</v>
      </c>
      <c r="C26" s="82">
        <v>0</v>
      </c>
      <c r="D26" s="76"/>
      <c r="E26" s="75">
        <v>9.91898148148148E-3</v>
      </c>
      <c r="F26" s="129">
        <f t="shared" si="0"/>
        <v>1.1762283832006589E-2</v>
      </c>
    </row>
    <row r="27" spans="2:6" x14ac:dyDescent="0.35">
      <c r="B27" s="93" t="s">
        <v>78</v>
      </c>
      <c r="C27" s="82">
        <v>0</v>
      </c>
      <c r="D27" s="76"/>
      <c r="E27" s="75">
        <v>3.4074074074074097E-2</v>
      </c>
      <c r="F27" s="129">
        <f t="shared" si="0"/>
        <v>4.040625857809501E-2</v>
      </c>
    </row>
    <row r="28" spans="2:6" x14ac:dyDescent="0.35">
      <c r="B28" s="93" t="s">
        <v>17</v>
      </c>
      <c r="C28" s="82">
        <v>0</v>
      </c>
      <c r="D28" s="76"/>
      <c r="E28" s="75">
        <v>5.58912037037037E-2</v>
      </c>
      <c r="F28" s="129">
        <f t="shared" si="0"/>
        <v>6.6277793027724408E-2</v>
      </c>
    </row>
    <row r="29" spans="2:6" ht="15" thickBot="1" x14ac:dyDescent="0.4">
      <c r="B29" s="95"/>
      <c r="C29" s="116"/>
      <c r="D29" s="85"/>
      <c r="E29" s="85"/>
      <c r="F29" s="96"/>
    </row>
    <row r="30" spans="2:6" ht="15.5" thickTop="1" thickBot="1" x14ac:dyDescent="0.4">
      <c r="B30" s="97" t="s">
        <v>29</v>
      </c>
      <c r="C30" s="123">
        <f>SUM(C7:C28)</f>
        <v>3.1041666666666599E-2</v>
      </c>
      <c r="D30" s="124">
        <f>SUM(D7:D28)</f>
        <v>1</v>
      </c>
      <c r="E30" s="123">
        <f>SUM(E7:E28)</f>
        <v>0.84328703703703689</v>
      </c>
      <c r="F30" s="130">
        <f>SUM(F7:F28)</f>
        <v>0.99999999999999978</v>
      </c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2" t="s">
        <v>135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F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75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46</v>
      </c>
      <c r="D5" s="187"/>
      <c r="E5" s="187" t="s">
        <v>47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>
        <v>0</v>
      </c>
      <c r="D7" s="111"/>
      <c r="E7" s="103">
        <v>0</v>
      </c>
      <c r="F7" s="133"/>
    </row>
    <row r="8" spans="2:6" x14ac:dyDescent="0.35">
      <c r="B8" s="93" t="s">
        <v>13</v>
      </c>
      <c r="C8" s="75">
        <v>0</v>
      </c>
      <c r="D8" s="111"/>
      <c r="E8" s="103">
        <v>0</v>
      </c>
      <c r="F8" s="133"/>
    </row>
    <row r="9" spans="2:6" x14ac:dyDescent="0.35">
      <c r="B9" s="93" t="s">
        <v>0</v>
      </c>
      <c r="C9" s="75">
        <v>0</v>
      </c>
      <c r="D9" s="76"/>
      <c r="E9" s="103">
        <v>0</v>
      </c>
      <c r="F9" s="133"/>
    </row>
    <row r="10" spans="2:6" x14ac:dyDescent="0.35">
      <c r="B10" s="93" t="s">
        <v>8</v>
      </c>
      <c r="C10" s="75">
        <v>0</v>
      </c>
      <c r="D10" s="76"/>
      <c r="E10" s="103">
        <v>0</v>
      </c>
      <c r="F10" s="133"/>
    </row>
    <row r="11" spans="2:6" x14ac:dyDescent="0.35">
      <c r="B11" s="93" t="s">
        <v>26</v>
      </c>
      <c r="C11" s="75">
        <v>0</v>
      </c>
      <c r="D11" s="76"/>
      <c r="E11" s="103">
        <v>0</v>
      </c>
      <c r="F11" s="133"/>
    </row>
    <row r="12" spans="2:6" x14ac:dyDescent="0.35">
      <c r="B12" s="93" t="s">
        <v>3</v>
      </c>
      <c r="C12" s="75">
        <v>0</v>
      </c>
      <c r="D12" s="76"/>
      <c r="E12" s="103">
        <v>0</v>
      </c>
      <c r="F12" s="133"/>
    </row>
    <row r="13" spans="2:6" x14ac:dyDescent="0.35">
      <c r="B13" s="93" t="s">
        <v>7</v>
      </c>
      <c r="C13" s="75">
        <v>0</v>
      </c>
      <c r="D13" s="76"/>
      <c r="E13" s="103">
        <v>0</v>
      </c>
      <c r="F13" s="133"/>
    </row>
    <row r="14" spans="2:6" x14ac:dyDescent="0.35">
      <c r="B14" s="93" t="s">
        <v>2</v>
      </c>
      <c r="C14" s="75">
        <v>0</v>
      </c>
      <c r="D14" s="76"/>
      <c r="E14" s="103">
        <v>0</v>
      </c>
      <c r="F14" s="133"/>
    </row>
    <row r="15" spans="2:6" x14ac:dyDescent="0.35">
      <c r="B15" s="93" t="s">
        <v>9</v>
      </c>
      <c r="C15" s="75">
        <v>0</v>
      </c>
      <c r="D15" s="76"/>
      <c r="E15" s="103">
        <v>0</v>
      </c>
      <c r="F15" s="133"/>
    </row>
    <row r="16" spans="2:6" x14ac:dyDescent="0.35">
      <c r="B16" s="93" t="s">
        <v>1</v>
      </c>
      <c r="C16" s="75">
        <v>0</v>
      </c>
      <c r="D16" s="76"/>
      <c r="E16" s="103">
        <v>0</v>
      </c>
      <c r="F16" s="133"/>
    </row>
    <row r="17" spans="2:6" x14ac:dyDescent="0.35">
      <c r="B17" s="93" t="s">
        <v>27</v>
      </c>
      <c r="C17" s="75">
        <v>0</v>
      </c>
      <c r="D17" s="76"/>
      <c r="E17" s="103">
        <v>0</v>
      </c>
      <c r="F17" s="133"/>
    </row>
    <row r="18" spans="2:6" x14ac:dyDescent="0.35">
      <c r="B18" s="93" t="s">
        <v>16</v>
      </c>
      <c r="C18" s="75">
        <v>0</v>
      </c>
      <c r="D18" s="76"/>
      <c r="E18" s="103">
        <v>0</v>
      </c>
      <c r="F18" s="133"/>
    </row>
    <row r="19" spans="2:6" x14ac:dyDescent="0.35">
      <c r="B19" s="93" t="s">
        <v>4</v>
      </c>
      <c r="C19" s="75">
        <v>0</v>
      </c>
      <c r="D19" s="76"/>
      <c r="E19" s="103">
        <v>0</v>
      </c>
      <c r="F19" s="133"/>
    </row>
    <row r="20" spans="2:6" x14ac:dyDescent="0.35">
      <c r="B20" s="93" t="s">
        <v>14</v>
      </c>
      <c r="C20" s="75">
        <v>0</v>
      </c>
      <c r="D20" s="76"/>
      <c r="E20" s="103">
        <v>0</v>
      </c>
      <c r="F20" s="133"/>
    </row>
    <row r="21" spans="2:6" x14ac:dyDescent="0.35">
      <c r="B21" s="93" t="s">
        <v>11</v>
      </c>
      <c r="C21" s="75">
        <v>0</v>
      </c>
      <c r="D21" s="76"/>
      <c r="E21" s="103">
        <v>0</v>
      </c>
      <c r="F21" s="133"/>
    </row>
    <row r="22" spans="2:6" x14ac:dyDescent="0.35">
      <c r="B22" s="93" t="s">
        <v>15</v>
      </c>
      <c r="C22" s="75">
        <v>0</v>
      </c>
      <c r="D22" s="76"/>
      <c r="E22" s="103">
        <v>0</v>
      </c>
      <c r="F22" s="133"/>
    </row>
    <row r="23" spans="2:6" s="11" customFormat="1" x14ac:dyDescent="0.35">
      <c r="B23" s="93" t="s">
        <v>71</v>
      </c>
      <c r="C23" s="75">
        <v>0</v>
      </c>
      <c r="D23" s="76"/>
      <c r="E23" s="103">
        <v>0</v>
      </c>
      <c r="F23" s="134"/>
    </row>
    <row r="24" spans="2:6" x14ac:dyDescent="0.35">
      <c r="B24" s="93" t="s">
        <v>12</v>
      </c>
      <c r="C24" s="75">
        <v>0</v>
      </c>
      <c r="D24" s="76"/>
      <c r="E24" s="103">
        <v>0</v>
      </c>
      <c r="F24" s="135"/>
    </row>
    <row r="25" spans="2:6" s="12" customFormat="1" x14ac:dyDescent="0.35">
      <c r="B25" s="93" t="s">
        <v>5</v>
      </c>
      <c r="C25" s="75">
        <v>0</v>
      </c>
      <c r="D25" s="76"/>
      <c r="E25" s="103">
        <v>0</v>
      </c>
      <c r="F25" s="92"/>
    </row>
    <row r="26" spans="2:6" x14ac:dyDescent="0.35">
      <c r="B26" s="93" t="s">
        <v>6</v>
      </c>
      <c r="C26" s="82">
        <v>0</v>
      </c>
      <c r="D26" s="76"/>
      <c r="E26" s="103">
        <v>0</v>
      </c>
      <c r="F26" s="133"/>
    </row>
    <row r="27" spans="2:6" x14ac:dyDescent="0.35">
      <c r="B27" s="93" t="s">
        <v>78</v>
      </c>
      <c r="C27" s="82">
        <v>0</v>
      </c>
      <c r="D27" s="76"/>
      <c r="E27" s="103">
        <v>0</v>
      </c>
      <c r="F27" s="133"/>
    </row>
    <row r="28" spans="2:6" x14ac:dyDescent="0.35">
      <c r="B28" s="93" t="s">
        <v>17</v>
      </c>
      <c r="C28" s="82">
        <v>0</v>
      </c>
      <c r="D28" s="76"/>
      <c r="E28" s="103">
        <v>0</v>
      </c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/>
      <c r="D30" s="124"/>
      <c r="E30" s="125"/>
      <c r="F30" s="137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7" t="s">
        <v>120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F32"/>
  <sheetViews>
    <sheetView showGridLines="0" showZeros="0" topLeftCell="A1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76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49</v>
      </c>
      <c r="D5" s="187"/>
      <c r="E5" s="187" t="s">
        <v>50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>
        <v>0</v>
      </c>
      <c r="D7" s="76"/>
      <c r="E7" s="75">
        <v>0</v>
      </c>
      <c r="F7" s="129"/>
    </row>
    <row r="8" spans="2:6" x14ac:dyDescent="0.35">
      <c r="B8" s="93" t="s">
        <v>13</v>
      </c>
      <c r="C8" s="75">
        <v>0</v>
      </c>
      <c r="D8" s="76"/>
      <c r="E8" s="75">
        <v>0</v>
      </c>
      <c r="F8" s="129"/>
    </row>
    <row r="9" spans="2:6" x14ac:dyDescent="0.35">
      <c r="B9" s="93" t="s">
        <v>0</v>
      </c>
      <c r="C9" s="75">
        <v>8.2175925925925895E-4</v>
      </c>
      <c r="D9" s="76">
        <f t="shared" ref="D9" si="0">C9/C$30</f>
        <v>1</v>
      </c>
      <c r="E9" s="75">
        <v>1.63194444444444E-3</v>
      </c>
      <c r="F9" s="129">
        <f t="shared" ref="F9:F27" si="1">E9/E$30</f>
        <v>6.7561092477239806E-2</v>
      </c>
    </row>
    <row r="10" spans="2:6" x14ac:dyDescent="0.35">
      <c r="B10" s="93" t="s">
        <v>8</v>
      </c>
      <c r="C10" s="75">
        <v>0</v>
      </c>
      <c r="D10" s="76"/>
      <c r="E10" s="75">
        <v>0</v>
      </c>
      <c r="F10" s="129">
        <f t="shared" si="1"/>
        <v>0</v>
      </c>
    </row>
    <row r="11" spans="2:6" x14ac:dyDescent="0.35">
      <c r="B11" s="93" t="s">
        <v>26</v>
      </c>
      <c r="C11" s="75">
        <v>0</v>
      </c>
      <c r="D11" s="76"/>
      <c r="E11" s="75">
        <v>0</v>
      </c>
      <c r="F11" s="129"/>
    </row>
    <row r="12" spans="2:6" x14ac:dyDescent="0.35">
      <c r="B12" s="93" t="s">
        <v>3</v>
      </c>
      <c r="C12" s="75">
        <v>0</v>
      </c>
      <c r="D12" s="76"/>
      <c r="E12" s="75">
        <v>1.4837962962963001E-2</v>
      </c>
      <c r="F12" s="129">
        <f t="shared" si="1"/>
        <v>0.61427886919022612</v>
      </c>
    </row>
    <row r="13" spans="2:6" x14ac:dyDescent="0.35">
      <c r="B13" s="93" t="s">
        <v>7</v>
      </c>
      <c r="C13" s="75">
        <v>0</v>
      </c>
      <c r="D13" s="76"/>
      <c r="E13" s="75">
        <v>3.1250000000000002E-3</v>
      </c>
      <c r="F13" s="129">
        <f t="shared" si="1"/>
        <v>0.12937230474365105</v>
      </c>
    </row>
    <row r="14" spans="2:6" x14ac:dyDescent="0.35">
      <c r="B14" s="93" t="s">
        <v>2</v>
      </c>
      <c r="C14" s="75">
        <v>0</v>
      </c>
      <c r="D14" s="111"/>
      <c r="E14" s="75">
        <v>0</v>
      </c>
      <c r="F14" s="129">
        <f t="shared" si="1"/>
        <v>0</v>
      </c>
    </row>
    <row r="15" spans="2:6" x14ac:dyDescent="0.35">
      <c r="B15" s="93" t="s">
        <v>9</v>
      </c>
      <c r="C15" s="75">
        <v>0</v>
      </c>
      <c r="D15" s="111"/>
      <c r="E15" s="75">
        <v>0</v>
      </c>
      <c r="F15" s="129">
        <f t="shared" si="1"/>
        <v>0</v>
      </c>
    </row>
    <row r="16" spans="2:6" x14ac:dyDescent="0.35">
      <c r="B16" s="93" t="s">
        <v>1</v>
      </c>
      <c r="C16" s="75">
        <v>0</v>
      </c>
      <c r="D16" s="111"/>
      <c r="E16" s="75">
        <v>0</v>
      </c>
      <c r="F16" s="129">
        <f t="shared" si="1"/>
        <v>0</v>
      </c>
    </row>
    <row r="17" spans="2:6" x14ac:dyDescent="0.35">
      <c r="B17" s="93" t="s">
        <v>27</v>
      </c>
      <c r="C17" s="75">
        <v>0</v>
      </c>
      <c r="D17" s="111"/>
      <c r="E17" s="75">
        <v>2.6851851851851802E-3</v>
      </c>
      <c r="F17" s="129">
        <f t="shared" si="1"/>
        <v>0.11116435074269254</v>
      </c>
    </row>
    <row r="18" spans="2:6" x14ac:dyDescent="0.35">
      <c r="B18" s="93" t="s">
        <v>16</v>
      </c>
      <c r="C18" s="75">
        <v>0</v>
      </c>
      <c r="D18" s="111"/>
      <c r="E18" s="75">
        <v>0</v>
      </c>
      <c r="F18" s="129">
        <f t="shared" si="1"/>
        <v>0</v>
      </c>
    </row>
    <row r="19" spans="2:6" x14ac:dyDescent="0.35">
      <c r="B19" s="93" t="s">
        <v>4</v>
      </c>
      <c r="C19" s="75">
        <v>0</v>
      </c>
      <c r="D19" s="76"/>
      <c r="E19" s="75">
        <v>0</v>
      </c>
      <c r="F19" s="129">
        <f t="shared" si="1"/>
        <v>0</v>
      </c>
    </row>
    <row r="20" spans="2:6" x14ac:dyDescent="0.35">
      <c r="B20" s="93" t="s">
        <v>14</v>
      </c>
      <c r="C20" s="75">
        <v>0</v>
      </c>
      <c r="D20" s="76"/>
      <c r="E20" s="75">
        <v>0</v>
      </c>
      <c r="F20" s="129">
        <f t="shared" si="1"/>
        <v>0</v>
      </c>
    </row>
    <row r="21" spans="2:6" x14ac:dyDescent="0.35">
      <c r="B21" s="93" t="s">
        <v>11</v>
      </c>
      <c r="C21" s="75">
        <v>0</v>
      </c>
      <c r="D21" s="111"/>
      <c r="E21" s="75">
        <v>0</v>
      </c>
      <c r="F21" s="129">
        <f t="shared" si="1"/>
        <v>0</v>
      </c>
    </row>
    <row r="22" spans="2:6" x14ac:dyDescent="0.35">
      <c r="B22" s="93" t="s">
        <v>15</v>
      </c>
      <c r="C22" s="75">
        <v>0</v>
      </c>
      <c r="D22" s="111"/>
      <c r="E22" s="75">
        <v>0</v>
      </c>
      <c r="F22" s="129">
        <f t="shared" si="1"/>
        <v>0</v>
      </c>
    </row>
    <row r="23" spans="2:6" s="11" customFormat="1" x14ac:dyDescent="0.35">
      <c r="B23" s="93" t="s">
        <v>71</v>
      </c>
      <c r="C23" s="75">
        <v>0</v>
      </c>
      <c r="D23" s="111"/>
      <c r="E23" s="75">
        <v>0</v>
      </c>
      <c r="F23" s="129">
        <f t="shared" si="1"/>
        <v>0</v>
      </c>
    </row>
    <row r="24" spans="2:6" x14ac:dyDescent="0.35">
      <c r="B24" s="93" t="s">
        <v>12</v>
      </c>
      <c r="C24" s="75">
        <v>0</v>
      </c>
      <c r="D24" s="111"/>
      <c r="E24" s="75">
        <v>0</v>
      </c>
      <c r="F24" s="129">
        <f t="shared" si="1"/>
        <v>0</v>
      </c>
    </row>
    <row r="25" spans="2:6" s="12" customFormat="1" x14ac:dyDescent="0.35">
      <c r="B25" s="93" t="s">
        <v>5</v>
      </c>
      <c r="C25" s="75">
        <v>0</v>
      </c>
      <c r="D25" s="111"/>
      <c r="E25" s="75">
        <v>0</v>
      </c>
      <c r="F25" s="129">
        <f t="shared" si="1"/>
        <v>0</v>
      </c>
    </row>
    <row r="26" spans="2:6" x14ac:dyDescent="0.35">
      <c r="B26" s="93" t="s">
        <v>6</v>
      </c>
      <c r="C26" s="82">
        <v>0</v>
      </c>
      <c r="D26" s="111"/>
      <c r="E26" s="75">
        <v>0</v>
      </c>
      <c r="F26" s="129">
        <f t="shared" si="1"/>
        <v>0</v>
      </c>
    </row>
    <row r="27" spans="2:6" x14ac:dyDescent="0.35">
      <c r="B27" s="93" t="s">
        <v>78</v>
      </c>
      <c r="C27" s="82">
        <v>0</v>
      </c>
      <c r="D27" s="75"/>
      <c r="E27" s="75">
        <v>1.8749999999999999E-3</v>
      </c>
      <c r="F27" s="129">
        <f t="shared" si="1"/>
        <v>7.7623382846190622E-2</v>
      </c>
    </row>
    <row r="28" spans="2:6" x14ac:dyDescent="0.35">
      <c r="B28" s="93" t="s">
        <v>17</v>
      </c>
      <c r="C28" s="82">
        <v>0</v>
      </c>
      <c r="D28" s="76"/>
      <c r="E28" s="75">
        <v>0</v>
      </c>
      <c r="F28" s="129"/>
    </row>
    <row r="29" spans="2:6" ht="15" thickBot="1" x14ac:dyDescent="0.4">
      <c r="B29" s="95"/>
      <c r="C29" s="116"/>
      <c r="D29" s="85"/>
      <c r="E29" s="85"/>
      <c r="F29" s="96"/>
    </row>
    <row r="30" spans="2:6" ht="15.5" thickTop="1" thickBot="1" x14ac:dyDescent="0.4">
      <c r="B30" s="97" t="s">
        <v>29</v>
      </c>
      <c r="C30" s="123">
        <f>SUM(C7:C28)</f>
        <v>8.2175925925925895E-4</v>
      </c>
      <c r="D30" s="124">
        <f>SUM(D7:D28)</f>
        <v>1</v>
      </c>
      <c r="E30" s="123">
        <f>SUM(E7:E28)</f>
        <v>2.4155092592592617E-2</v>
      </c>
      <c r="F30" s="130">
        <f>SUM(F7:F28)</f>
        <v>1</v>
      </c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89" t="s">
        <v>136</v>
      </c>
      <c r="C32" s="200"/>
      <c r="D32" s="200"/>
      <c r="E32" s="200"/>
      <c r="F32" s="20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F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77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53</v>
      </c>
      <c r="D5" s="187"/>
      <c r="E5" s="187" t="s">
        <v>54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103">
        <v>0</v>
      </c>
      <c r="D7" s="104"/>
      <c r="E7" s="103">
        <v>0</v>
      </c>
      <c r="F7" s="133"/>
    </row>
    <row r="8" spans="2:6" x14ac:dyDescent="0.35">
      <c r="B8" s="93" t="s">
        <v>13</v>
      </c>
      <c r="C8" s="103">
        <v>0</v>
      </c>
      <c r="D8" s="104"/>
      <c r="E8" s="103">
        <v>0</v>
      </c>
      <c r="F8" s="133"/>
    </row>
    <row r="9" spans="2:6" x14ac:dyDescent="0.35">
      <c r="B9" s="93" t="s">
        <v>0</v>
      </c>
      <c r="C9" s="103">
        <v>0</v>
      </c>
      <c r="D9" s="104"/>
      <c r="E9" s="103">
        <v>0</v>
      </c>
      <c r="F9" s="133"/>
    </row>
    <row r="10" spans="2:6" x14ac:dyDescent="0.35">
      <c r="B10" s="93" t="s">
        <v>8</v>
      </c>
      <c r="C10" s="103">
        <v>0</v>
      </c>
      <c r="D10" s="104"/>
      <c r="E10" s="103">
        <v>0</v>
      </c>
      <c r="F10" s="133"/>
    </row>
    <row r="11" spans="2:6" x14ac:dyDescent="0.35">
      <c r="B11" s="93" t="s">
        <v>26</v>
      </c>
      <c r="C11" s="103">
        <v>0</v>
      </c>
      <c r="D11" s="104"/>
      <c r="E11" s="103">
        <v>0</v>
      </c>
      <c r="F11" s="133"/>
    </row>
    <row r="12" spans="2:6" x14ac:dyDescent="0.35">
      <c r="B12" s="93" t="s">
        <v>3</v>
      </c>
      <c r="C12" s="103">
        <v>0</v>
      </c>
      <c r="D12" s="104"/>
      <c r="E12" s="103">
        <v>0</v>
      </c>
      <c r="F12" s="133"/>
    </row>
    <row r="13" spans="2:6" x14ac:dyDescent="0.35">
      <c r="B13" s="93" t="s">
        <v>7</v>
      </c>
      <c r="C13" s="103">
        <v>0</v>
      </c>
      <c r="D13" s="104"/>
      <c r="E13" s="103">
        <v>0</v>
      </c>
      <c r="F13" s="133"/>
    </row>
    <row r="14" spans="2:6" x14ac:dyDescent="0.35">
      <c r="B14" s="93" t="s">
        <v>2</v>
      </c>
      <c r="C14" s="103">
        <v>0</v>
      </c>
      <c r="D14" s="104"/>
      <c r="E14" s="103">
        <v>0</v>
      </c>
      <c r="F14" s="133"/>
    </row>
    <row r="15" spans="2:6" x14ac:dyDescent="0.35">
      <c r="B15" s="93" t="s">
        <v>9</v>
      </c>
      <c r="C15" s="103">
        <v>0</v>
      </c>
      <c r="D15" s="104"/>
      <c r="E15" s="103">
        <v>0</v>
      </c>
      <c r="F15" s="133"/>
    </row>
    <row r="16" spans="2:6" x14ac:dyDescent="0.35">
      <c r="B16" s="93" t="s">
        <v>1</v>
      </c>
      <c r="C16" s="103">
        <v>0</v>
      </c>
      <c r="D16" s="104"/>
      <c r="E16" s="103">
        <v>0</v>
      </c>
      <c r="F16" s="133"/>
    </row>
    <row r="17" spans="2:6" x14ac:dyDescent="0.35">
      <c r="B17" s="93" t="s">
        <v>27</v>
      </c>
      <c r="C17" s="103">
        <v>0</v>
      </c>
      <c r="D17" s="104"/>
      <c r="E17" s="103">
        <v>0</v>
      </c>
      <c r="F17" s="133"/>
    </row>
    <row r="18" spans="2:6" x14ac:dyDescent="0.35">
      <c r="B18" s="93" t="s">
        <v>16</v>
      </c>
      <c r="C18" s="103">
        <v>0</v>
      </c>
      <c r="D18" s="104"/>
      <c r="E18" s="103">
        <v>0</v>
      </c>
      <c r="F18" s="133"/>
    </row>
    <row r="19" spans="2:6" x14ac:dyDescent="0.35">
      <c r="B19" s="93" t="s">
        <v>4</v>
      </c>
      <c r="C19" s="105">
        <v>0</v>
      </c>
      <c r="D19" s="106"/>
      <c r="E19" s="103">
        <v>0</v>
      </c>
      <c r="F19" s="133"/>
    </row>
    <row r="20" spans="2:6" x14ac:dyDescent="0.35">
      <c r="B20" s="93" t="s">
        <v>14</v>
      </c>
      <c r="C20" s="105">
        <v>0</v>
      </c>
      <c r="D20" s="106"/>
      <c r="E20" s="103">
        <v>0</v>
      </c>
      <c r="F20" s="133"/>
    </row>
    <row r="21" spans="2:6" x14ac:dyDescent="0.35">
      <c r="B21" s="93" t="s">
        <v>11</v>
      </c>
      <c r="C21" s="105">
        <v>0</v>
      </c>
      <c r="D21" s="106"/>
      <c r="E21" s="103">
        <v>0</v>
      </c>
      <c r="F21" s="133"/>
    </row>
    <row r="22" spans="2:6" x14ac:dyDescent="0.35">
      <c r="B22" s="93" t="s">
        <v>15</v>
      </c>
      <c r="C22" s="105">
        <v>0</v>
      </c>
      <c r="D22" s="106"/>
      <c r="E22" s="103">
        <v>0</v>
      </c>
      <c r="F22" s="133"/>
    </row>
    <row r="23" spans="2:6" s="11" customFormat="1" x14ac:dyDescent="0.35">
      <c r="B23" s="93" t="s">
        <v>71</v>
      </c>
      <c r="C23" s="107">
        <v>0</v>
      </c>
      <c r="D23" s="106"/>
      <c r="E23" s="81">
        <v>0</v>
      </c>
      <c r="F23" s="133"/>
    </row>
    <row r="24" spans="2:6" x14ac:dyDescent="0.35">
      <c r="B24" s="93" t="s">
        <v>12</v>
      </c>
      <c r="C24" s="108">
        <v>0</v>
      </c>
      <c r="D24" s="109"/>
      <c r="E24" s="71">
        <v>0</v>
      </c>
      <c r="F24" s="133"/>
    </row>
    <row r="25" spans="2:6" s="12" customFormat="1" x14ac:dyDescent="0.35">
      <c r="B25" s="93" t="s">
        <v>5</v>
      </c>
      <c r="C25" s="110">
        <v>0</v>
      </c>
      <c r="D25" s="109"/>
      <c r="E25" s="72">
        <v>0</v>
      </c>
      <c r="F25" s="133"/>
    </row>
    <row r="26" spans="2:6" x14ac:dyDescent="0.35">
      <c r="B26" s="93" t="s">
        <v>6</v>
      </c>
      <c r="C26" s="110">
        <v>0</v>
      </c>
      <c r="D26" s="109"/>
      <c r="E26" s="103">
        <v>0</v>
      </c>
      <c r="F26" s="133"/>
    </row>
    <row r="27" spans="2:6" x14ac:dyDescent="0.35">
      <c r="B27" s="93" t="s">
        <v>78</v>
      </c>
      <c r="C27" s="110">
        <v>0</v>
      </c>
      <c r="D27" s="105"/>
      <c r="E27" s="103">
        <v>0</v>
      </c>
      <c r="F27" s="133"/>
    </row>
    <row r="28" spans="2:6" x14ac:dyDescent="0.35">
      <c r="B28" s="93" t="s">
        <v>17</v>
      </c>
      <c r="C28" s="110">
        <v>0</v>
      </c>
      <c r="D28" s="105"/>
      <c r="E28" s="103">
        <v>0</v>
      </c>
      <c r="F28" s="133"/>
    </row>
    <row r="29" spans="2:6" ht="15" thickBot="1" x14ac:dyDescent="0.4">
      <c r="B29" s="95"/>
      <c r="C29" s="118"/>
      <c r="D29" s="119"/>
      <c r="E29" s="117"/>
      <c r="F29" s="136"/>
    </row>
    <row r="30" spans="2:6" ht="15.5" thickTop="1" thickBot="1" x14ac:dyDescent="0.4">
      <c r="B30" s="97" t="s">
        <v>29</v>
      </c>
      <c r="C30" s="126"/>
      <c r="D30" s="127"/>
      <c r="E30" s="128"/>
      <c r="F30" s="138"/>
    </row>
    <row r="31" spans="2:6" ht="15" thickTop="1" x14ac:dyDescent="0.35">
      <c r="B31" s="99"/>
      <c r="C31" s="120"/>
      <c r="D31" s="121"/>
      <c r="E31" s="121"/>
      <c r="F31" s="132"/>
    </row>
    <row r="32" spans="2:6" ht="66" customHeight="1" thickBot="1" x14ac:dyDescent="0.4">
      <c r="B32" s="197" t="s">
        <v>118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F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6" width="23.81640625" style="8" customWidth="1"/>
    <col min="7" max="16384" width="8.81640625" style="8"/>
  </cols>
  <sheetData>
    <row r="2" spans="2:6" ht="15" thickBot="1" x14ac:dyDescent="0.4"/>
    <row r="3" spans="2:6" x14ac:dyDescent="0.35">
      <c r="B3" s="183" t="s">
        <v>60</v>
      </c>
      <c r="C3" s="184"/>
      <c r="D3" s="184"/>
      <c r="E3" s="184"/>
      <c r="F3" s="185"/>
    </row>
    <row r="4" spans="2:6" x14ac:dyDescent="0.35">
      <c r="B4" s="186" t="s">
        <v>131</v>
      </c>
      <c r="C4" s="187"/>
      <c r="D4" s="187"/>
      <c r="E4" s="187"/>
      <c r="F4" s="188"/>
    </row>
    <row r="5" spans="2:6" x14ac:dyDescent="0.35">
      <c r="B5" s="102"/>
      <c r="C5" s="187" t="s">
        <v>61</v>
      </c>
      <c r="D5" s="187"/>
      <c r="E5" s="187" t="s">
        <v>62</v>
      </c>
      <c r="F5" s="188"/>
    </row>
    <row r="6" spans="2:6" x14ac:dyDescent="0.3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35">
      <c r="B7" s="93" t="s">
        <v>10</v>
      </c>
      <c r="C7" s="75">
        <v>0</v>
      </c>
      <c r="D7" s="74"/>
      <c r="E7" s="103">
        <v>0</v>
      </c>
      <c r="F7" s="133"/>
    </row>
    <row r="8" spans="2:6" x14ac:dyDescent="0.35">
      <c r="B8" s="93" t="s">
        <v>13</v>
      </c>
      <c r="C8" s="75">
        <v>0</v>
      </c>
      <c r="D8" s="74"/>
      <c r="E8" s="103">
        <v>0</v>
      </c>
      <c r="F8" s="133"/>
    </row>
    <row r="9" spans="2:6" x14ac:dyDescent="0.35">
      <c r="B9" s="93" t="s">
        <v>0</v>
      </c>
      <c r="C9" s="75">
        <v>0</v>
      </c>
      <c r="D9" s="74"/>
      <c r="E9" s="103">
        <v>0</v>
      </c>
      <c r="F9" s="133"/>
    </row>
    <row r="10" spans="2:6" x14ac:dyDescent="0.35">
      <c r="B10" s="93" t="s">
        <v>8</v>
      </c>
      <c r="C10" s="75">
        <v>0</v>
      </c>
      <c r="D10" s="74"/>
      <c r="E10" s="103">
        <v>0</v>
      </c>
      <c r="F10" s="133"/>
    </row>
    <row r="11" spans="2:6" x14ac:dyDescent="0.35">
      <c r="B11" s="93" t="s">
        <v>26</v>
      </c>
      <c r="C11" s="75">
        <v>0</v>
      </c>
      <c r="D11" s="74"/>
      <c r="E11" s="103">
        <v>0</v>
      </c>
      <c r="F11" s="133"/>
    </row>
    <row r="12" spans="2:6" x14ac:dyDescent="0.35">
      <c r="B12" s="93" t="s">
        <v>3</v>
      </c>
      <c r="C12" s="75">
        <v>0</v>
      </c>
      <c r="D12" s="74"/>
      <c r="E12" s="103">
        <v>0</v>
      </c>
      <c r="F12" s="133"/>
    </row>
    <row r="13" spans="2:6" x14ac:dyDescent="0.35">
      <c r="B13" s="93" t="s">
        <v>7</v>
      </c>
      <c r="C13" s="75">
        <v>0</v>
      </c>
      <c r="D13" s="74">
        <f t="shared" ref="D13:D21" si="0">C13/$C$30</f>
        <v>0</v>
      </c>
      <c r="E13" s="103">
        <v>0</v>
      </c>
      <c r="F13" s="133"/>
    </row>
    <row r="14" spans="2:6" x14ac:dyDescent="0.35">
      <c r="B14" s="93" t="s">
        <v>2</v>
      </c>
      <c r="C14" s="75">
        <v>0</v>
      </c>
      <c r="D14" s="74"/>
      <c r="E14" s="103">
        <v>0</v>
      </c>
      <c r="F14" s="133"/>
    </row>
    <row r="15" spans="2:6" x14ac:dyDescent="0.35">
      <c r="B15" s="93" t="s">
        <v>9</v>
      </c>
      <c r="C15" s="75">
        <v>6.3773148148148096E-3</v>
      </c>
      <c r="D15" s="74">
        <f t="shared" si="0"/>
        <v>3.5870060542933471E-2</v>
      </c>
      <c r="E15" s="103">
        <v>0</v>
      </c>
      <c r="F15" s="133"/>
    </row>
    <row r="16" spans="2:6" x14ac:dyDescent="0.35">
      <c r="B16" s="93" t="s">
        <v>1</v>
      </c>
      <c r="C16" s="75">
        <v>0</v>
      </c>
      <c r="D16" s="74">
        <f t="shared" si="0"/>
        <v>0</v>
      </c>
      <c r="E16" s="103">
        <v>0</v>
      </c>
      <c r="F16" s="133"/>
    </row>
    <row r="17" spans="2:6" x14ac:dyDescent="0.35">
      <c r="B17" s="93" t="s">
        <v>27</v>
      </c>
      <c r="C17" s="75">
        <v>9.2592592592592596E-4</v>
      </c>
      <c r="D17" s="74">
        <f t="shared" si="0"/>
        <v>5.2079942712063157E-3</v>
      </c>
      <c r="E17" s="103">
        <v>0</v>
      </c>
      <c r="F17" s="133"/>
    </row>
    <row r="18" spans="2:6" x14ac:dyDescent="0.35">
      <c r="B18" s="93" t="s">
        <v>16</v>
      </c>
      <c r="C18" s="75">
        <v>0</v>
      </c>
      <c r="D18" s="74">
        <f t="shared" si="0"/>
        <v>0</v>
      </c>
      <c r="E18" s="103">
        <v>0</v>
      </c>
      <c r="F18" s="133"/>
    </row>
    <row r="19" spans="2:6" x14ac:dyDescent="0.35">
      <c r="B19" s="93" t="s">
        <v>4</v>
      </c>
      <c r="C19" s="75">
        <v>1.03009259259259E-3</v>
      </c>
      <c r="D19" s="74">
        <f t="shared" si="0"/>
        <v>5.7938936267170121E-3</v>
      </c>
      <c r="E19" s="103">
        <v>0</v>
      </c>
      <c r="F19" s="133"/>
    </row>
    <row r="20" spans="2:6" x14ac:dyDescent="0.35">
      <c r="B20" s="93" t="s">
        <v>14</v>
      </c>
      <c r="C20" s="75">
        <v>0</v>
      </c>
      <c r="D20" s="74"/>
      <c r="E20" s="103">
        <v>0</v>
      </c>
      <c r="F20" s="133"/>
    </row>
    <row r="21" spans="2:6" x14ac:dyDescent="0.35">
      <c r="B21" s="93" t="s">
        <v>11</v>
      </c>
      <c r="C21" s="75">
        <v>2.6736111111111101E-3</v>
      </c>
      <c r="D21" s="74">
        <f t="shared" si="0"/>
        <v>1.5038083458108231E-2</v>
      </c>
      <c r="E21" s="103">
        <v>0</v>
      </c>
      <c r="F21" s="133"/>
    </row>
    <row r="22" spans="2:6" x14ac:dyDescent="0.35">
      <c r="B22" s="93" t="s">
        <v>15</v>
      </c>
      <c r="C22" s="75">
        <v>1.55092592592593E-3</v>
      </c>
      <c r="D22" s="74">
        <f t="shared" ref="D22" si="1">C22/$C$30</f>
        <v>8.7233904042706006E-3</v>
      </c>
      <c r="E22" s="103">
        <v>0</v>
      </c>
      <c r="F22" s="133"/>
    </row>
    <row r="23" spans="2:6" s="11" customFormat="1" x14ac:dyDescent="0.35">
      <c r="B23" s="93" t="s">
        <v>71</v>
      </c>
      <c r="C23" s="75">
        <v>0</v>
      </c>
      <c r="D23" s="74"/>
      <c r="E23" s="81">
        <v>0</v>
      </c>
      <c r="F23" s="134"/>
    </row>
    <row r="24" spans="2:6" x14ac:dyDescent="0.35">
      <c r="B24" s="93" t="s">
        <v>12</v>
      </c>
      <c r="C24" s="75">
        <v>0</v>
      </c>
      <c r="D24" s="74">
        <f t="shared" ref="D24:D25" si="2">C24/$C$30</f>
        <v>0</v>
      </c>
      <c r="E24" s="71">
        <v>0</v>
      </c>
      <c r="F24" s="135"/>
    </row>
    <row r="25" spans="2:6" s="12" customFormat="1" x14ac:dyDescent="0.35">
      <c r="B25" s="93" t="s">
        <v>5</v>
      </c>
      <c r="C25" s="75">
        <v>0.16523148148148101</v>
      </c>
      <c r="D25" s="74">
        <f t="shared" si="2"/>
        <v>0.92936657769676434</v>
      </c>
      <c r="E25" s="72">
        <v>0</v>
      </c>
      <c r="F25" s="92"/>
    </row>
    <row r="26" spans="2:6" x14ac:dyDescent="0.35">
      <c r="B26" s="93" t="s">
        <v>6</v>
      </c>
      <c r="C26" s="82">
        <v>0</v>
      </c>
      <c r="D26" s="74"/>
      <c r="E26" s="103">
        <v>0</v>
      </c>
      <c r="F26" s="133"/>
    </row>
    <row r="27" spans="2:6" x14ac:dyDescent="0.35">
      <c r="B27" s="93" t="s">
        <v>78</v>
      </c>
      <c r="C27" s="82">
        <v>0</v>
      </c>
      <c r="D27" s="74"/>
      <c r="E27" s="103">
        <v>0</v>
      </c>
      <c r="F27" s="133"/>
    </row>
    <row r="28" spans="2:6" x14ac:dyDescent="0.35">
      <c r="B28" s="93" t="s">
        <v>17</v>
      </c>
      <c r="C28" s="82">
        <v>0</v>
      </c>
      <c r="D28" s="74"/>
      <c r="E28" s="103">
        <v>0</v>
      </c>
      <c r="F28" s="133"/>
    </row>
    <row r="29" spans="2:6" ht="15" thickBot="1" x14ac:dyDescent="0.4">
      <c r="B29" s="95"/>
      <c r="C29" s="116"/>
      <c r="D29" s="85"/>
      <c r="E29" s="117"/>
      <c r="F29" s="136"/>
    </row>
    <row r="30" spans="2:6" ht="15.5" thickTop="1" thickBot="1" x14ac:dyDescent="0.4">
      <c r="B30" s="97" t="s">
        <v>29</v>
      </c>
      <c r="C30" s="123">
        <f>SUM(C7:C28)</f>
        <v>0.17778935185185138</v>
      </c>
      <c r="D30" s="89">
        <f>SUM(D7:D28)</f>
        <v>1</v>
      </c>
      <c r="E30" s="125"/>
      <c r="F30" s="137"/>
    </row>
    <row r="31" spans="2:6" ht="15" thickTop="1" x14ac:dyDescent="0.35">
      <c r="B31" s="99"/>
      <c r="C31" s="120"/>
      <c r="D31" s="121"/>
      <c r="E31" s="121"/>
      <c r="F31" s="132"/>
    </row>
    <row r="32" spans="2:6" ht="81" customHeight="1" thickBot="1" x14ac:dyDescent="0.4">
      <c r="B32" s="192" t="s">
        <v>137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P65"/>
  <sheetViews>
    <sheetView showGridLines="0" showZeros="0" topLeftCell="A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79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13" customFormat="1" x14ac:dyDescent="0.35">
      <c r="B5" s="149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3.10185185185185E-3</v>
      </c>
      <c r="D7" s="75">
        <v>3.5879629629629602E-4</v>
      </c>
      <c r="E7" s="75">
        <v>0</v>
      </c>
      <c r="F7" s="75">
        <v>0</v>
      </c>
      <c r="G7" s="75">
        <v>0</v>
      </c>
      <c r="H7" s="75">
        <v>0</v>
      </c>
      <c r="I7" s="75">
        <v>2.8472222222222202E-3</v>
      </c>
      <c r="J7" s="75">
        <v>0</v>
      </c>
      <c r="K7" s="143">
        <f t="shared" ref="K7:K28" si="0">J7+I7+H7+G7+F7+E7+D7+C7</f>
        <v>6.3078703703703665E-3</v>
      </c>
    </row>
    <row r="8" spans="2:11" x14ac:dyDescent="0.35">
      <c r="B8" s="93" t="s">
        <v>13</v>
      </c>
      <c r="C8" s="75">
        <v>2.0902777777777801E-2</v>
      </c>
      <c r="D8" s="75">
        <v>2.60416666666667E-3</v>
      </c>
      <c r="E8" s="75">
        <v>3.15972222222222E-3</v>
      </c>
      <c r="F8" s="75">
        <v>6.8981481481481498E-3</v>
      </c>
      <c r="G8" s="75">
        <v>7.9398148148148093E-3</v>
      </c>
      <c r="H8" s="75">
        <v>0</v>
      </c>
      <c r="I8" s="75">
        <v>0</v>
      </c>
      <c r="J8" s="75">
        <v>0</v>
      </c>
      <c r="K8" s="143">
        <f t="shared" si="0"/>
        <v>4.1504629629629655E-2</v>
      </c>
    </row>
    <row r="9" spans="2:11" x14ac:dyDescent="0.35">
      <c r="B9" s="93" t="s">
        <v>0</v>
      </c>
      <c r="C9" s="75">
        <v>5.0196759259259302E-2</v>
      </c>
      <c r="D9" s="75">
        <v>4.5613425925925898E-2</v>
      </c>
      <c r="E9" s="75">
        <v>6.4988425925925894E-2</v>
      </c>
      <c r="F9" s="75">
        <v>1.57291666666667E-2</v>
      </c>
      <c r="G9" s="75">
        <v>6.2291666666666697E-2</v>
      </c>
      <c r="H9" s="75">
        <v>2.4189814814814799E-3</v>
      </c>
      <c r="I9" s="75">
        <v>0</v>
      </c>
      <c r="J9" s="75">
        <v>2.5578703703703701E-3</v>
      </c>
      <c r="K9" s="143">
        <f t="shared" si="0"/>
        <v>0.24379629629629634</v>
      </c>
    </row>
    <row r="10" spans="2:11" x14ac:dyDescent="0.35">
      <c r="B10" s="93" t="s">
        <v>8</v>
      </c>
      <c r="C10" s="75">
        <v>7.6273148148148203E-3</v>
      </c>
      <c r="D10" s="75">
        <v>1.7546296296296299E-2</v>
      </c>
      <c r="E10" s="75">
        <v>8.2175925925925906E-3</v>
      </c>
      <c r="F10" s="75">
        <v>6.6550925925925901E-3</v>
      </c>
      <c r="G10" s="75">
        <v>4.0740740740740702E-3</v>
      </c>
      <c r="H10" s="75">
        <v>9.7337962962962994E-3</v>
      </c>
      <c r="I10" s="75">
        <v>4.3402777777777797E-3</v>
      </c>
      <c r="J10" s="75">
        <v>0</v>
      </c>
      <c r="K10" s="143">
        <f t="shared" si="0"/>
        <v>5.8194444444444451E-2</v>
      </c>
    </row>
    <row r="11" spans="2:11" x14ac:dyDescent="0.35">
      <c r="B11" s="93" t="s">
        <v>26</v>
      </c>
      <c r="C11" s="75">
        <v>4.5370370370370399E-3</v>
      </c>
      <c r="D11" s="75">
        <v>2.1527777777777799E-3</v>
      </c>
      <c r="E11" s="75">
        <v>0</v>
      </c>
      <c r="F11" s="75">
        <v>1.1805555555555599E-3</v>
      </c>
      <c r="G11" s="75">
        <v>4.9305555555555604E-3</v>
      </c>
      <c r="H11" s="75">
        <v>0</v>
      </c>
      <c r="I11" s="75">
        <v>0</v>
      </c>
      <c r="J11" s="75">
        <v>0</v>
      </c>
      <c r="K11" s="143">
        <f t="shared" si="0"/>
        <v>1.2800925925925941E-2</v>
      </c>
    </row>
    <row r="12" spans="2:11" x14ac:dyDescent="0.35">
      <c r="B12" s="93" t="s">
        <v>3</v>
      </c>
      <c r="C12" s="75">
        <v>4.3819444444444397E-2</v>
      </c>
      <c r="D12" s="75">
        <v>1.46759259259259E-2</v>
      </c>
      <c r="E12" s="75">
        <v>0.140069444444444</v>
      </c>
      <c r="F12" s="75">
        <v>8.0787037037037004E-2</v>
      </c>
      <c r="G12" s="75">
        <v>0.115034722222222</v>
      </c>
      <c r="H12" s="75">
        <v>2.3981481481481499E-2</v>
      </c>
      <c r="I12" s="75">
        <v>2.6608796296296301E-2</v>
      </c>
      <c r="J12" s="75">
        <v>0</v>
      </c>
      <c r="K12" s="143">
        <f t="shared" si="0"/>
        <v>0.4449768518518511</v>
      </c>
    </row>
    <row r="13" spans="2:11" x14ac:dyDescent="0.35">
      <c r="B13" s="93" t="s">
        <v>7</v>
      </c>
      <c r="C13" s="75">
        <v>1.0196759259259299E-2</v>
      </c>
      <c r="D13" s="75">
        <v>0.10604166666666701</v>
      </c>
      <c r="E13" s="75">
        <v>2.27777777777778E-2</v>
      </c>
      <c r="F13" s="75">
        <v>3.2939814814814797E-2</v>
      </c>
      <c r="G13" s="75">
        <v>3.6203703703703703E-2</v>
      </c>
      <c r="H13" s="75">
        <v>1.9351851851851901E-2</v>
      </c>
      <c r="I13" s="75">
        <v>6.4467592592592597E-3</v>
      </c>
      <c r="J13" s="75">
        <v>2.9282407407407399E-3</v>
      </c>
      <c r="K13" s="143">
        <f t="shared" si="0"/>
        <v>0.23688657407407451</v>
      </c>
    </row>
    <row r="14" spans="2:11" x14ac:dyDescent="0.35">
      <c r="B14" s="93" t="s">
        <v>2</v>
      </c>
      <c r="C14" s="75">
        <v>2.07175925925926E-2</v>
      </c>
      <c r="D14" s="75">
        <v>1.6215277777777801E-2</v>
      </c>
      <c r="E14" s="75">
        <v>2.0370370370370399E-3</v>
      </c>
      <c r="F14" s="75">
        <v>7.1064814814814801E-3</v>
      </c>
      <c r="G14" s="75">
        <v>3.48958333333333E-2</v>
      </c>
      <c r="H14" s="75">
        <v>7.1180555555555598E-3</v>
      </c>
      <c r="I14" s="75">
        <v>1.34027777777778E-2</v>
      </c>
      <c r="J14" s="75">
        <v>0</v>
      </c>
      <c r="K14" s="143">
        <f t="shared" si="0"/>
        <v>0.10149305555555557</v>
      </c>
    </row>
    <row r="15" spans="2:11" x14ac:dyDescent="0.35">
      <c r="B15" s="93" t="s">
        <v>9</v>
      </c>
      <c r="C15" s="75">
        <v>2.33680555555556E-2</v>
      </c>
      <c r="D15" s="75">
        <v>2.37152777777778E-2</v>
      </c>
      <c r="E15" s="75">
        <v>0</v>
      </c>
      <c r="F15" s="75">
        <v>1.5972222222222199E-3</v>
      </c>
      <c r="G15" s="75">
        <v>1.37615740740741E-2</v>
      </c>
      <c r="H15" s="75">
        <v>3.8310185185185201E-3</v>
      </c>
      <c r="I15" s="75">
        <v>3.7847222222222201E-3</v>
      </c>
      <c r="J15" s="75">
        <v>1.7824074074074101E-3</v>
      </c>
      <c r="K15" s="143">
        <f t="shared" si="0"/>
        <v>7.1840277777777864E-2</v>
      </c>
    </row>
    <row r="16" spans="2:11" x14ac:dyDescent="0.35">
      <c r="B16" s="93" t="s">
        <v>1</v>
      </c>
      <c r="C16" s="75">
        <v>2.00694444444444E-2</v>
      </c>
      <c r="D16" s="75">
        <v>1.0914351851851901E-2</v>
      </c>
      <c r="E16" s="75">
        <v>2.66203703703704E-3</v>
      </c>
      <c r="F16" s="75">
        <v>0</v>
      </c>
      <c r="G16" s="75">
        <v>1.8495370370370402E-2</v>
      </c>
      <c r="H16" s="75">
        <v>0</v>
      </c>
      <c r="I16" s="75">
        <v>4.2592592592592604E-3</v>
      </c>
      <c r="J16" s="75">
        <v>0</v>
      </c>
      <c r="K16" s="143">
        <f t="shared" si="0"/>
        <v>5.6400462962962999E-2</v>
      </c>
    </row>
    <row r="17" spans="2:11" x14ac:dyDescent="0.35">
      <c r="B17" s="93" t="s">
        <v>27</v>
      </c>
      <c r="C17" s="75">
        <v>1.4155092592592599E-2</v>
      </c>
      <c r="D17" s="75">
        <v>4.5694444444444399E-2</v>
      </c>
      <c r="E17" s="75">
        <v>8.5648148148148202E-3</v>
      </c>
      <c r="F17" s="75">
        <v>1.9837962962963002E-2</v>
      </c>
      <c r="G17" s="75">
        <v>1.6851851851851899E-2</v>
      </c>
      <c r="H17" s="75">
        <v>1.7164351851851899E-2</v>
      </c>
      <c r="I17" s="75">
        <v>4.6296296296296302E-3</v>
      </c>
      <c r="J17" s="75">
        <v>4.5370370370370399E-3</v>
      </c>
      <c r="K17" s="143">
        <f t="shared" si="0"/>
        <v>0.13143518518518529</v>
      </c>
    </row>
    <row r="18" spans="2:11" x14ac:dyDescent="0.35">
      <c r="B18" s="93" t="s">
        <v>16</v>
      </c>
      <c r="C18" s="75">
        <v>0</v>
      </c>
      <c r="D18" s="75">
        <v>2.6967592592592599E-3</v>
      </c>
      <c r="E18" s="75">
        <v>1.8981481481481501E-3</v>
      </c>
      <c r="F18" s="75">
        <v>0</v>
      </c>
      <c r="G18" s="75">
        <v>0</v>
      </c>
      <c r="H18" s="75">
        <v>5.78703703703704E-4</v>
      </c>
      <c r="I18" s="75">
        <v>0</v>
      </c>
      <c r="J18" s="75">
        <v>0</v>
      </c>
      <c r="K18" s="143">
        <f t="shared" si="0"/>
        <v>5.1736111111111141E-3</v>
      </c>
    </row>
    <row r="19" spans="2:11" x14ac:dyDescent="0.35">
      <c r="B19" s="93" t="s">
        <v>4</v>
      </c>
      <c r="C19" s="75">
        <v>1.15277777777778E-2</v>
      </c>
      <c r="D19" s="75">
        <v>4.9895833333333299E-2</v>
      </c>
      <c r="E19" s="75">
        <v>1.59375E-2</v>
      </c>
      <c r="F19" s="75">
        <v>1.8055555555555599E-2</v>
      </c>
      <c r="G19" s="75">
        <v>2.0081018518518502E-2</v>
      </c>
      <c r="H19" s="75">
        <v>0</v>
      </c>
      <c r="I19" s="75">
        <v>1.1608796296296299E-2</v>
      </c>
      <c r="J19" s="75">
        <v>3.4375E-3</v>
      </c>
      <c r="K19" s="143">
        <f t="shared" si="0"/>
        <v>0.1305439814814815</v>
      </c>
    </row>
    <row r="20" spans="2:11" x14ac:dyDescent="0.35">
      <c r="B20" s="93" t="s">
        <v>14</v>
      </c>
      <c r="C20" s="75">
        <v>2.7951388888888901E-2</v>
      </c>
      <c r="D20" s="75">
        <v>6.21527777777778E-2</v>
      </c>
      <c r="E20" s="75">
        <v>1.21875E-2</v>
      </c>
      <c r="F20" s="75">
        <v>2.49537037037037E-2</v>
      </c>
      <c r="G20" s="75">
        <v>4.7233796296296301E-2</v>
      </c>
      <c r="H20" s="75">
        <v>1.0590277777777799E-2</v>
      </c>
      <c r="I20" s="75">
        <v>3.09027777777778E-2</v>
      </c>
      <c r="J20" s="75">
        <v>4.8148148148148204E-3</v>
      </c>
      <c r="K20" s="143">
        <f t="shared" si="0"/>
        <v>0.22078703703703711</v>
      </c>
    </row>
    <row r="21" spans="2:11" x14ac:dyDescent="0.35">
      <c r="B21" s="93" t="s">
        <v>11</v>
      </c>
      <c r="C21" s="75">
        <v>6.1087962962962997E-2</v>
      </c>
      <c r="D21" s="75">
        <v>5.4398148148148098E-2</v>
      </c>
      <c r="E21" s="75">
        <v>0.104305555555556</v>
      </c>
      <c r="F21" s="75">
        <v>3.9606481481481499E-2</v>
      </c>
      <c r="G21" s="75">
        <v>0.119189814814815</v>
      </c>
      <c r="H21" s="75">
        <v>1.9224537037036998E-2</v>
      </c>
      <c r="I21" s="75">
        <v>3.4155092592592598E-2</v>
      </c>
      <c r="J21" s="75">
        <v>1.95833333333333E-2</v>
      </c>
      <c r="K21" s="143">
        <f t="shared" si="0"/>
        <v>0.45155092592592644</v>
      </c>
    </row>
    <row r="22" spans="2:11" x14ac:dyDescent="0.35">
      <c r="B22" s="93" t="s">
        <v>15</v>
      </c>
      <c r="C22" s="75">
        <v>1.70717592592593E-2</v>
      </c>
      <c r="D22" s="75">
        <v>0.10403935185185199</v>
      </c>
      <c r="E22" s="75">
        <v>1.19444444444444E-2</v>
      </c>
      <c r="F22" s="75">
        <v>4.1203703703703697E-3</v>
      </c>
      <c r="G22" s="75">
        <v>4.1319444444444398E-3</v>
      </c>
      <c r="H22" s="75">
        <v>9.2013888888888892E-3</v>
      </c>
      <c r="I22" s="75">
        <v>2.9097222222222201E-2</v>
      </c>
      <c r="J22" s="75">
        <v>5.37037037037037E-3</v>
      </c>
      <c r="K22" s="143">
        <f t="shared" si="0"/>
        <v>0.18497685185185198</v>
      </c>
    </row>
    <row r="23" spans="2:11" x14ac:dyDescent="0.35">
      <c r="B23" s="93" t="s">
        <v>71</v>
      </c>
      <c r="C23" s="75">
        <v>8.5821759259259306E-2</v>
      </c>
      <c r="D23" s="75">
        <v>8.9803240740740697E-2</v>
      </c>
      <c r="E23" s="75">
        <v>2.6388888888888898E-3</v>
      </c>
      <c r="F23" s="75">
        <v>2.0104166666666701E-2</v>
      </c>
      <c r="G23" s="75">
        <v>6.1597222222222199E-2</v>
      </c>
      <c r="H23" s="75">
        <v>4.4097222222222203E-3</v>
      </c>
      <c r="I23" s="75">
        <v>7.4097222222222203E-2</v>
      </c>
      <c r="J23" s="75">
        <v>7.47685185185185E-3</v>
      </c>
      <c r="K23" s="143">
        <f t="shared" si="0"/>
        <v>0.34594907407407405</v>
      </c>
    </row>
    <row r="24" spans="2:11" x14ac:dyDescent="0.35">
      <c r="B24" s="93" t="s">
        <v>12</v>
      </c>
      <c r="C24" s="75">
        <v>9.4791666666666705E-3</v>
      </c>
      <c r="D24" s="75">
        <v>2.4768518518518499E-2</v>
      </c>
      <c r="E24" s="75">
        <v>1.9606481481481499E-2</v>
      </c>
      <c r="F24" s="75">
        <v>9.3287037037037002E-3</v>
      </c>
      <c r="G24" s="75">
        <v>6.2615740740740696E-3</v>
      </c>
      <c r="H24" s="75">
        <v>1.8402777777777799E-2</v>
      </c>
      <c r="I24" s="75">
        <v>2.6655092592592598E-2</v>
      </c>
      <c r="J24" s="75">
        <v>2.1296296296296302E-3</v>
      </c>
      <c r="K24" s="143">
        <f t="shared" si="0"/>
        <v>0.11663194444444447</v>
      </c>
    </row>
    <row r="25" spans="2:11" x14ac:dyDescent="0.35">
      <c r="B25" s="93" t="s">
        <v>5</v>
      </c>
      <c r="C25" s="75">
        <v>2.4537037037037001E-3</v>
      </c>
      <c r="D25" s="75">
        <v>1.29166666666667E-2</v>
      </c>
      <c r="E25" s="75">
        <v>0.105439814814815</v>
      </c>
      <c r="F25" s="75">
        <v>1.49074074074074E-2</v>
      </c>
      <c r="G25" s="75">
        <v>3.3564814814814801E-4</v>
      </c>
      <c r="H25" s="75">
        <v>0</v>
      </c>
      <c r="I25" s="75">
        <v>5.3009259259259303E-3</v>
      </c>
      <c r="J25" s="75">
        <v>2.4537037037037001E-3</v>
      </c>
      <c r="K25" s="143">
        <f t="shared" si="0"/>
        <v>0.14380787037037057</v>
      </c>
    </row>
    <row r="26" spans="2:11" x14ac:dyDescent="0.35">
      <c r="B26" s="93" t="s">
        <v>6</v>
      </c>
      <c r="C26" s="75">
        <v>2.1412037037036999E-3</v>
      </c>
      <c r="D26" s="75">
        <v>5.7754629629629597E-3</v>
      </c>
      <c r="E26" s="75">
        <v>3.2407407407407402E-3</v>
      </c>
      <c r="F26" s="75">
        <v>2.4305555555555601E-4</v>
      </c>
      <c r="G26" s="75">
        <v>0</v>
      </c>
      <c r="H26" s="75">
        <v>7.2916666666666703E-4</v>
      </c>
      <c r="I26" s="75">
        <v>0</v>
      </c>
      <c r="J26" s="75">
        <v>0</v>
      </c>
      <c r="K26" s="143">
        <f t="shared" si="0"/>
        <v>1.2129629629629622E-2</v>
      </c>
    </row>
    <row r="27" spans="2:11" x14ac:dyDescent="0.35">
      <c r="B27" s="93" t="s">
        <v>78</v>
      </c>
      <c r="C27" s="75">
        <v>2.2337962962963001E-3</v>
      </c>
      <c r="D27" s="75">
        <v>2.93981481481481E-3</v>
      </c>
      <c r="E27" s="75">
        <v>0</v>
      </c>
      <c r="F27" s="75">
        <v>7.0717592592592603E-3</v>
      </c>
      <c r="G27" s="75">
        <v>4.2939814814814802E-3</v>
      </c>
      <c r="H27" s="75">
        <v>3.9699074074074098E-3</v>
      </c>
      <c r="I27" s="75">
        <v>0</v>
      </c>
      <c r="J27" s="75">
        <v>0</v>
      </c>
      <c r="K27" s="143">
        <f t="shared" si="0"/>
        <v>2.0509259259259258E-2</v>
      </c>
    </row>
    <row r="28" spans="2:11" x14ac:dyDescent="0.35">
      <c r="B28" s="93" t="s">
        <v>17</v>
      </c>
      <c r="C28" s="75">
        <v>1.8425925925925901E-2</v>
      </c>
      <c r="D28" s="75">
        <v>1.23726851851852E-2</v>
      </c>
      <c r="E28" s="75">
        <v>2.1527777777777799E-3</v>
      </c>
      <c r="F28" s="75">
        <v>4.3402777777777797E-3</v>
      </c>
      <c r="G28" s="75">
        <v>2.4189814814814799E-3</v>
      </c>
      <c r="H28" s="75">
        <v>0</v>
      </c>
      <c r="I28" s="75">
        <v>1.9675925925925899E-2</v>
      </c>
      <c r="J28" s="75">
        <v>0</v>
      </c>
      <c r="K28" s="143">
        <f t="shared" si="0"/>
        <v>5.9386574074074043E-2</v>
      </c>
    </row>
    <row r="29" spans="2:11" ht="15" thickBot="1" x14ac:dyDescent="0.4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5.5" thickTop="1" thickBot="1" x14ac:dyDescent="0.4">
      <c r="B30" s="97" t="s">
        <v>29</v>
      </c>
      <c r="C30" s="88">
        <f>SUM(C7:C28)</f>
        <v>0.45688657407407424</v>
      </c>
      <c r="D30" s="88">
        <f t="shared" ref="D30:J30" si="1">SUM(D7:D28)</f>
        <v>0.70729166666666698</v>
      </c>
      <c r="E30" s="88">
        <f t="shared" si="1"/>
        <v>0.53182870370370394</v>
      </c>
      <c r="F30" s="88">
        <f t="shared" si="1"/>
        <v>0.31546296296296311</v>
      </c>
      <c r="G30" s="88">
        <f t="shared" si="1"/>
        <v>0.58002314814814815</v>
      </c>
      <c r="H30" s="88">
        <f t="shared" si="1"/>
        <v>0.15070601851851864</v>
      </c>
      <c r="I30" s="88">
        <f t="shared" si="1"/>
        <v>0.29781249999999992</v>
      </c>
      <c r="J30" s="88">
        <f t="shared" si="1"/>
        <v>5.7071759259259232E-2</v>
      </c>
      <c r="K30" s="146">
        <f>SUM(K7:K28)</f>
        <v>3.0970833333333339</v>
      </c>
    </row>
    <row r="31" spans="2:11" ht="15" thickTop="1" x14ac:dyDescent="0.35">
      <c r="B31" s="99"/>
      <c r="C31" s="86"/>
      <c r="D31" s="86"/>
      <c r="E31" s="86"/>
      <c r="F31" s="86"/>
      <c r="G31" s="86"/>
      <c r="H31" s="86"/>
      <c r="I31" s="86"/>
      <c r="J31" s="121"/>
      <c r="K31" s="147"/>
    </row>
    <row r="32" spans="2:11" ht="66" customHeight="1" thickBot="1" x14ac:dyDescent="0.4">
      <c r="B32" s="204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  <row r="65" spans="10:16" s="11" customFormat="1" x14ac:dyDescent="0.3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K32"/>
  <sheetViews>
    <sheetView showGridLines="0" showZeros="0" topLeftCell="A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4.7106481481481496E-3</v>
      </c>
      <c r="H8" s="75">
        <v>0</v>
      </c>
      <c r="I8" s="75">
        <v>0</v>
      </c>
      <c r="J8" s="75">
        <v>0</v>
      </c>
      <c r="K8" s="143">
        <f t="shared" ref="K8:K27" si="0">J8+I8+H8+G8+F8+E8+D8+C8</f>
        <v>4.7106481481481496E-3</v>
      </c>
    </row>
    <row r="9" spans="2:11" x14ac:dyDescent="0.3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5.2546296296296299E-3</v>
      </c>
      <c r="H9" s="75">
        <v>0</v>
      </c>
      <c r="I9" s="75">
        <v>0</v>
      </c>
      <c r="J9" s="75">
        <v>0</v>
      </c>
      <c r="K9" s="143">
        <f t="shared" si="0"/>
        <v>5.2546296296296299E-3</v>
      </c>
    </row>
    <row r="10" spans="2:11" x14ac:dyDescent="0.35">
      <c r="B10" s="93" t="s">
        <v>8</v>
      </c>
      <c r="C10" s="75">
        <v>3.1944444444444399E-3</v>
      </c>
      <c r="D10" s="75">
        <v>0</v>
      </c>
      <c r="E10" s="75">
        <v>0</v>
      </c>
      <c r="F10" s="75">
        <v>0</v>
      </c>
      <c r="G10" s="75">
        <v>4.6064814814814796E-3</v>
      </c>
      <c r="H10" s="75">
        <v>0</v>
      </c>
      <c r="I10" s="75">
        <v>0</v>
      </c>
      <c r="J10" s="75">
        <v>0</v>
      </c>
      <c r="K10" s="143">
        <f t="shared" si="0"/>
        <v>7.8009259259259195E-3</v>
      </c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 x14ac:dyDescent="0.3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1.0069444444444401E-3</v>
      </c>
      <c r="H12" s="75">
        <v>0</v>
      </c>
      <c r="I12" s="75">
        <v>0</v>
      </c>
      <c r="J12" s="75">
        <v>0</v>
      </c>
      <c r="K12" s="143">
        <f t="shared" si="0"/>
        <v>1.0069444444444401E-3</v>
      </c>
    </row>
    <row r="13" spans="2:11" x14ac:dyDescent="0.35">
      <c r="B13" s="93" t="s">
        <v>7</v>
      </c>
      <c r="C13" s="75">
        <v>0</v>
      </c>
      <c r="D13" s="75">
        <v>1.77083333333333E-3</v>
      </c>
      <c r="E13" s="75">
        <v>0</v>
      </c>
      <c r="F13" s="75">
        <v>0</v>
      </c>
      <c r="G13" s="75">
        <v>1.7361111111111099E-3</v>
      </c>
      <c r="H13" s="75">
        <v>0</v>
      </c>
      <c r="I13" s="75">
        <v>4.0625000000000001E-3</v>
      </c>
      <c r="J13" s="75">
        <v>0</v>
      </c>
      <c r="K13" s="143">
        <f t="shared" si="0"/>
        <v>7.5694444444444403E-3</v>
      </c>
    </row>
    <row r="14" spans="2:11" x14ac:dyDescent="0.35">
      <c r="B14" s="93" t="s">
        <v>2</v>
      </c>
      <c r="C14" s="75">
        <v>0</v>
      </c>
      <c r="D14" s="75">
        <v>0</v>
      </c>
      <c r="E14" s="75">
        <v>5.1620370370370396E-3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5.1620370370370396E-3</v>
      </c>
    </row>
    <row r="15" spans="2:11" x14ac:dyDescent="0.35">
      <c r="B15" s="93" t="s">
        <v>9</v>
      </c>
      <c r="C15" s="75">
        <v>0</v>
      </c>
      <c r="D15" s="75">
        <v>0</v>
      </c>
      <c r="E15" s="75">
        <v>4.2592592592592604E-3</v>
      </c>
      <c r="F15" s="75">
        <v>0</v>
      </c>
      <c r="G15" s="75">
        <v>2.44212962962963E-3</v>
      </c>
      <c r="H15" s="75">
        <v>0</v>
      </c>
      <c r="I15" s="75">
        <v>0</v>
      </c>
      <c r="J15" s="75">
        <v>0</v>
      </c>
      <c r="K15" s="143">
        <f t="shared" si="0"/>
        <v>6.7013888888888904E-3</v>
      </c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0</v>
      </c>
    </row>
    <row r="17" spans="2:11" x14ac:dyDescent="0.35">
      <c r="B17" s="93" t="s">
        <v>27</v>
      </c>
      <c r="C17" s="75">
        <v>3.1944444444444399E-3</v>
      </c>
      <c r="D17" s="75">
        <v>1.68981481481481E-3</v>
      </c>
      <c r="E17" s="75">
        <v>2.1412037037036999E-3</v>
      </c>
      <c r="F17" s="75">
        <v>0</v>
      </c>
      <c r="G17" s="75">
        <v>8.6805555555555594E-3</v>
      </c>
      <c r="H17" s="75">
        <v>0</v>
      </c>
      <c r="I17" s="75">
        <v>0</v>
      </c>
      <c r="J17" s="75">
        <v>9.1319444444444408E-3</v>
      </c>
      <c r="K17" s="143">
        <f t="shared" si="0"/>
        <v>2.4837962962962954E-2</v>
      </c>
    </row>
    <row r="18" spans="2:11" x14ac:dyDescent="0.35">
      <c r="B18" s="93" t="s">
        <v>16</v>
      </c>
      <c r="C18" s="75">
        <v>0</v>
      </c>
      <c r="D18" s="75">
        <v>2.3032407407407398E-3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2.3032407407407398E-3</v>
      </c>
    </row>
    <row r="19" spans="2:11" x14ac:dyDescent="0.3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6.0069444444444398E-3</v>
      </c>
      <c r="H19" s="75">
        <v>2.5000000000000001E-3</v>
      </c>
      <c r="I19" s="75">
        <v>0</v>
      </c>
      <c r="J19" s="75">
        <v>0</v>
      </c>
      <c r="K19" s="143">
        <f t="shared" si="0"/>
        <v>8.5069444444444402E-3</v>
      </c>
    </row>
    <row r="20" spans="2:11" x14ac:dyDescent="0.3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0</v>
      </c>
    </row>
    <row r="21" spans="2:11" x14ac:dyDescent="0.35">
      <c r="B21" s="93" t="s">
        <v>11</v>
      </c>
      <c r="C21" s="75">
        <v>2.99768518518519E-2</v>
      </c>
      <c r="D21" s="75">
        <v>1.13541666666667E-2</v>
      </c>
      <c r="E21" s="75">
        <v>1.51736111111111E-2</v>
      </c>
      <c r="F21" s="75">
        <v>0</v>
      </c>
      <c r="G21" s="75">
        <v>2.48148148148148E-2</v>
      </c>
      <c r="H21" s="75">
        <v>1.07523148148148E-2</v>
      </c>
      <c r="I21" s="75">
        <v>1.9699074074074101E-2</v>
      </c>
      <c r="J21" s="75">
        <v>4.4224537037037E-2</v>
      </c>
      <c r="K21" s="143">
        <f t="shared" si="0"/>
        <v>0.1559953703703704</v>
      </c>
    </row>
    <row r="22" spans="2:11" x14ac:dyDescent="0.35">
      <c r="B22" s="93" t="s">
        <v>15</v>
      </c>
      <c r="C22" s="75">
        <v>2.38425925925926E-3</v>
      </c>
      <c r="D22" s="75">
        <v>1.83101851851852E-2</v>
      </c>
      <c r="E22" s="75">
        <v>2.4560185185185199E-2</v>
      </c>
      <c r="F22" s="75">
        <v>0</v>
      </c>
      <c r="G22" s="75">
        <v>1.6875000000000001E-2</v>
      </c>
      <c r="H22" s="75">
        <v>0</v>
      </c>
      <c r="I22" s="75">
        <v>0</v>
      </c>
      <c r="J22" s="75">
        <v>0</v>
      </c>
      <c r="K22" s="143">
        <f t="shared" si="0"/>
        <v>6.212962962962966E-2</v>
      </c>
    </row>
    <row r="23" spans="2:11" x14ac:dyDescent="0.35">
      <c r="B23" s="93" t="s">
        <v>71</v>
      </c>
      <c r="C23" s="75">
        <v>2.1527777777777799E-3</v>
      </c>
      <c r="D23" s="75">
        <v>2.7789351851851898E-2</v>
      </c>
      <c r="E23" s="75">
        <v>1.5960648148148099E-2</v>
      </c>
      <c r="F23" s="75">
        <v>0</v>
      </c>
      <c r="G23" s="75">
        <v>3.05555555555556E-2</v>
      </c>
      <c r="H23" s="75">
        <v>0</v>
      </c>
      <c r="I23" s="75">
        <v>3.9699074074074098E-3</v>
      </c>
      <c r="J23" s="75">
        <v>0</v>
      </c>
      <c r="K23" s="143">
        <f t="shared" si="0"/>
        <v>8.0428240740740786E-2</v>
      </c>
    </row>
    <row r="24" spans="2:11" x14ac:dyDescent="0.35">
      <c r="B24" s="93" t="s">
        <v>12</v>
      </c>
      <c r="C24" s="75">
        <v>1.1782407407407399E-2</v>
      </c>
      <c r="D24" s="75">
        <v>2.5381944444444401E-2</v>
      </c>
      <c r="E24" s="75">
        <v>1.6562500000000001E-2</v>
      </c>
      <c r="F24" s="75">
        <v>0</v>
      </c>
      <c r="G24" s="75">
        <v>1.9456018518518501E-2</v>
      </c>
      <c r="H24" s="75">
        <v>7.4537037037037002E-3</v>
      </c>
      <c r="I24" s="75">
        <v>6.5162037037037003E-3</v>
      </c>
      <c r="J24" s="75">
        <v>4.7337962962963002E-3</v>
      </c>
      <c r="K24" s="143">
        <f t="shared" si="0"/>
        <v>9.1886574074074009E-2</v>
      </c>
    </row>
    <row r="25" spans="2:11" x14ac:dyDescent="0.35">
      <c r="B25" s="93" t="s">
        <v>5</v>
      </c>
      <c r="C25" s="75">
        <v>0</v>
      </c>
      <c r="D25" s="75">
        <v>1.4502314814814799E-2</v>
      </c>
      <c r="E25" s="75">
        <v>4.2430555555555603E-2</v>
      </c>
      <c r="F25" s="75">
        <v>3.6689814814814801E-3</v>
      </c>
      <c r="G25" s="75">
        <v>1.19791666666667E-2</v>
      </c>
      <c r="H25" s="75">
        <v>5.0694444444444398E-3</v>
      </c>
      <c r="I25" s="75">
        <v>3.6180555555555598E-2</v>
      </c>
      <c r="J25" s="75">
        <v>0</v>
      </c>
      <c r="K25" s="143">
        <f t="shared" si="0"/>
        <v>0.11383101851851862</v>
      </c>
    </row>
    <row r="26" spans="2:11" x14ac:dyDescent="0.35">
      <c r="B26" s="93" t="s">
        <v>6</v>
      </c>
      <c r="C26" s="75">
        <v>0</v>
      </c>
      <c r="D26" s="75">
        <v>2.0833333333333298E-3</v>
      </c>
      <c r="E26" s="75">
        <v>0</v>
      </c>
      <c r="F26" s="75">
        <v>0</v>
      </c>
      <c r="G26" s="75">
        <v>4.76851851851852E-3</v>
      </c>
      <c r="H26" s="75">
        <v>0</v>
      </c>
      <c r="I26" s="75">
        <v>0</v>
      </c>
      <c r="J26" s="75">
        <v>0</v>
      </c>
      <c r="K26" s="143">
        <f t="shared" si="0"/>
        <v>6.8518518518518503E-3</v>
      </c>
    </row>
    <row r="27" spans="2:11" x14ac:dyDescent="0.35">
      <c r="B27" s="93" t="s">
        <v>78</v>
      </c>
      <c r="C27" s="75">
        <v>0</v>
      </c>
      <c r="D27" s="75">
        <v>0</v>
      </c>
      <c r="E27" s="75">
        <v>4.7453703703703703E-3</v>
      </c>
      <c r="F27" s="75">
        <v>0</v>
      </c>
      <c r="G27" s="75">
        <v>0</v>
      </c>
      <c r="H27" s="75">
        <v>0</v>
      </c>
      <c r="I27" s="75">
        <v>4.6180555555555601E-3</v>
      </c>
      <c r="J27" s="75">
        <v>3.5763888888888898E-3</v>
      </c>
      <c r="K27" s="143">
        <f t="shared" si="0"/>
        <v>1.2939814814814821E-2</v>
      </c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5.8796296296296296E-3</v>
      </c>
      <c r="H28" s="75">
        <v>0</v>
      </c>
      <c r="I28" s="75">
        <v>0</v>
      </c>
      <c r="J28" s="75">
        <v>0</v>
      </c>
      <c r="K28" s="143">
        <f t="shared" ref="K28" si="1">J28+I28+H28+G28+F28+E28+D28+C28</f>
        <v>5.8796296296296296E-3</v>
      </c>
    </row>
    <row r="29" spans="2:11" ht="15" thickBot="1" x14ac:dyDescent="0.4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5.5" thickTop="1" thickBot="1" x14ac:dyDescent="0.4">
      <c r="B30" s="97" t="s">
        <v>29</v>
      </c>
      <c r="C30" s="88">
        <f t="shared" ref="C30:J30" si="2">SUM(C7:C28)</f>
        <v>5.2685185185185224E-2</v>
      </c>
      <c r="D30" s="88">
        <f t="shared" si="2"/>
        <v>0.10518518518518521</v>
      </c>
      <c r="E30" s="88">
        <f t="shared" si="2"/>
        <v>0.13099537037037037</v>
      </c>
      <c r="F30" s="88">
        <f t="shared" si="2"/>
        <v>3.6689814814814801E-3</v>
      </c>
      <c r="G30" s="88">
        <f t="shared" si="2"/>
        <v>0.14877314814814821</v>
      </c>
      <c r="H30" s="88">
        <f t="shared" si="2"/>
        <v>2.5775462962962938E-2</v>
      </c>
      <c r="I30" s="88">
        <f t="shared" si="2"/>
        <v>7.5046296296296361E-2</v>
      </c>
      <c r="J30" s="88">
        <f t="shared" si="2"/>
        <v>6.1666666666666634E-2</v>
      </c>
      <c r="K30" s="146">
        <f>SUM(K7:K28)</f>
        <v>0.6037962962962965</v>
      </c>
    </row>
    <row r="31" spans="2:11" ht="15" thickTop="1" x14ac:dyDescent="0.35">
      <c r="B31" s="148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H67"/>
  <sheetViews>
    <sheetView showGridLines="0" showZeros="0" topLeftCell="A9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5" width="15.1796875" style="10" customWidth="1"/>
    <col min="6" max="8" width="15.1796875" customWidth="1"/>
  </cols>
  <sheetData>
    <row r="1" spans="2:8" s="1" customFormat="1" x14ac:dyDescent="0.35">
      <c r="C1" s="9"/>
      <c r="D1" s="9"/>
      <c r="E1" s="9"/>
    </row>
    <row r="2" spans="2:8" s="1" customFormat="1" ht="15" thickBot="1" x14ac:dyDescent="0.4">
      <c r="C2" s="9"/>
      <c r="D2" s="9"/>
      <c r="E2" s="9"/>
    </row>
    <row r="3" spans="2:8" s="1" customFormat="1" ht="15" thickBot="1" x14ac:dyDescent="0.4">
      <c r="B3" s="163" t="s">
        <v>101</v>
      </c>
      <c r="C3" s="164"/>
      <c r="D3" s="164"/>
      <c r="E3" s="164"/>
      <c r="F3" s="164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1.2824074074074101E-2</v>
      </c>
      <c r="D7" s="39">
        <f>C7/C$30</f>
        <v>5.6078266634949827E-3</v>
      </c>
      <c r="E7" s="38">
        <v>0</v>
      </c>
      <c r="F7" s="39"/>
      <c r="G7" s="38">
        <v>1.2824074074074101E-2</v>
      </c>
      <c r="H7" s="43">
        <f>G7/$G$30</f>
        <v>4.8955714519257646E-3</v>
      </c>
    </row>
    <row r="8" spans="2:8" s="1" customFormat="1" x14ac:dyDescent="0.35">
      <c r="B8" s="42" t="s">
        <v>13</v>
      </c>
      <c r="C8" s="38">
        <v>2.8958333333333301E-2</v>
      </c>
      <c r="D8" s="39">
        <f t="shared" ref="D8:D28" si="0">C8/C$30</f>
        <v>1.2663160931466067E-2</v>
      </c>
      <c r="E8" s="38">
        <v>2.7777777777777799E-4</v>
      </c>
      <c r="F8" s="39">
        <f t="shared" ref="F8:F28" si="1">E8/E$30</f>
        <v>8.3489876852431725E-4</v>
      </c>
      <c r="G8" s="38">
        <v>2.9236111111111102E-2</v>
      </c>
      <c r="H8" s="43">
        <f t="shared" ref="H8:H27" si="2">G8/$G$30</f>
        <v>1.1160842497801851E-2</v>
      </c>
    </row>
    <row r="9" spans="2:8" s="1" customFormat="1" x14ac:dyDescent="0.35">
      <c r="B9" s="42" t="s">
        <v>0</v>
      </c>
      <c r="C9" s="38">
        <v>0.34296296296296302</v>
      </c>
      <c r="D9" s="39">
        <f t="shared" si="0"/>
        <v>0.14997393474068865</v>
      </c>
      <c r="E9" s="38">
        <v>9.5949074074074103E-2</v>
      </c>
      <c r="F9" s="39">
        <f t="shared" si="1"/>
        <v>0.28838794962777442</v>
      </c>
      <c r="G9" s="38">
        <v>0.43891203703703702</v>
      </c>
      <c r="H9" s="43">
        <f t="shared" si="2"/>
        <v>0.16755402581220979</v>
      </c>
    </row>
    <row r="10" spans="2:8" s="1" customFormat="1" x14ac:dyDescent="0.35">
      <c r="B10" s="42" t="s">
        <v>8</v>
      </c>
      <c r="C10" s="38">
        <v>1.84837962962963E-2</v>
      </c>
      <c r="D10" s="39">
        <f t="shared" si="0"/>
        <v>8.0827609942251549E-3</v>
      </c>
      <c r="E10" s="38">
        <v>9.8379629629629598E-3</v>
      </c>
      <c r="F10" s="39">
        <f t="shared" si="1"/>
        <v>2.9569331385236201E-2</v>
      </c>
      <c r="G10" s="38">
        <v>2.83217592592593E-2</v>
      </c>
      <c r="H10" s="43">
        <f t="shared" si="2"/>
        <v>1.0811790020633878E-2</v>
      </c>
    </row>
    <row r="11" spans="2:8" s="1" customFormat="1" x14ac:dyDescent="0.35">
      <c r="B11" s="42" t="s">
        <v>26</v>
      </c>
      <c r="C11" s="38">
        <v>6.9212962962963004E-3</v>
      </c>
      <c r="D11" s="39">
        <f t="shared" si="0"/>
        <v>3.026606809359201E-3</v>
      </c>
      <c r="E11" s="38">
        <v>0</v>
      </c>
      <c r="F11" s="39">
        <f t="shared" si="1"/>
        <v>0</v>
      </c>
      <c r="G11" s="38">
        <v>6.9212962962963004E-3</v>
      </c>
      <c r="H11" s="43">
        <f t="shared" si="2"/>
        <v>2.6421947005880893E-3</v>
      </c>
    </row>
    <row r="12" spans="2:8" s="1" customFormat="1" x14ac:dyDescent="0.35">
      <c r="B12" s="42" t="s">
        <v>3</v>
      </c>
      <c r="C12" s="38">
        <v>0.16818287037037</v>
      </c>
      <c r="D12" s="39">
        <f t="shared" si="0"/>
        <v>7.3544520981268277E-2</v>
      </c>
      <c r="E12" s="38">
        <v>0.06</v>
      </c>
      <c r="F12" s="39">
        <f t="shared" si="1"/>
        <v>0.18033813400125237</v>
      </c>
      <c r="G12" s="38">
        <v>0.22818287037036999</v>
      </c>
      <c r="H12" s="43">
        <f t="shared" si="2"/>
        <v>8.7108475789454951E-2</v>
      </c>
    </row>
    <row r="13" spans="2:8" s="1" customFormat="1" x14ac:dyDescent="0.35">
      <c r="B13" s="42" t="s">
        <v>7</v>
      </c>
      <c r="C13" s="38">
        <v>3.05555555555556E-2</v>
      </c>
      <c r="D13" s="39">
        <f t="shared" si="0"/>
        <v>1.3361608656702838E-2</v>
      </c>
      <c r="E13" s="38">
        <v>2.6909722222222199E-2</v>
      </c>
      <c r="F13" s="39">
        <f t="shared" si="1"/>
        <v>8.0880818200793098E-2</v>
      </c>
      <c r="G13" s="38">
        <v>5.7465277777777803E-2</v>
      </c>
      <c r="H13" s="43">
        <f t="shared" si="2"/>
        <v>2.1937285432140234E-2</v>
      </c>
    </row>
    <row r="14" spans="2:8" s="1" customFormat="1" x14ac:dyDescent="0.35">
      <c r="B14" s="42" t="s">
        <v>2</v>
      </c>
      <c r="C14" s="38">
        <v>4.6122685185185197E-2</v>
      </c>
      <c r="D14" s="39">
        <f t="shared" si="0"/>
        <v>2.016894337006089E-2</v>
      </c>
      <c r="E14" s="38">
        <v>1.9317129629629601E-2</v>
      </c>
      <c r="F14" s="39">
        <f t="shared" si="1"/>
        <v>5.8060251861128426E-2</v>
      </c>
      <c r="G14" s="38">
        <v>6.5439814814814798E-2</v>
      </c>
      <c r="H14" s="43">
        <f t="shared" si="2"/>
        <v>2.4981553239339538E-2</v>
      </c>
    </row>
    <row r="15" spans="2:8" s="1" customFormat="1" x14ac:dyDescent="0.35">
      <c r="B15" s="42" t="s">
        <v>9</v>
      </c>
      <c r="C15" s="38">
        <v>8.8437500000000002E-2</v>
      </c>
      <c r="D15" s="39">
        <f t="shared" si="0"/>
        <v>3.8672746873434187E-2</v>
      </c>
      <c r="E15" s="38">
        <v>3.5671296296296298E-2</v>
      </c>
      <c r="F15" s="39">
        <f t="shared" si="1"/>
        <v>0.10721491685799767</v>
      </c>
      <c r="G15" s="38">
        <v>0.124108796296296</v>
      </c>
      <c r="H15" s="43">
        <f t="shared" si="2"/>
        <v>4.7378350793321061E-2</v>
      </c>
    </row>
    <row r="16" spans="2:8" s="1" customFormat="1" x14ac:dyDescent="0.35">
      <c r="B16" s="42" t="s">
        <v>1</v>
      </c>
      <c r="C16" s="38">
        <v>2.38888888888889E-2</v>
      </c>
      <c r="D16" s="39">
        <f t="shared" si="0"/>
        <v>1.0446348586149483E-2</v>
      </c>
      <c r="E16" s="38">
        <v>3.9004629629629602E-3</v>
      </c>
      <c r="F16" s="39">
        <f t="shared" si="1"/>
        <v>1.1723370208028936E-2</v>
      </c>
      <c r="G16" s="38">
        <v>2.7789351851851898E-2</v>
      </c>
      <c r="H16" s="43">
        <f t="shared" si="2"/>
        <v>1.0608544274434797E-2</v>
      </c>
    </row>
    <row r="17" spans="2:8" s="1" customFormat="1" x14ac:dyDescent="0.35">
      <c r="B17" s="42" t="s">
        <v>27</v>
      </c>
      <c r="C17" s="38">
        <v>4.98842592592593E-3</v>
      </c>
      <c r="D17" s="39">
        <f t="shared" si="0"/>
        <v>2.1813838375147423E-3</v>
      </c>
      <c r="E17" s="38">
        <v>6.9560185185185202E-3</v>
      </c>
      <c r="F17" s="39">
        <f t="shared" si="1"/>
        <v>2.0907256661796433E-2</v>
      </c>
      <c r="G17" s="38">
        <v>1.19444444444444E-2</v>
      </c>
      <c r="H17" s="43">
        <f t="shared" si="2"/>
        <v>4.5597741321185556E-3</v>
      </c>
    </row>
    <row r="18" spans="2:8" s="1" customFormat="1" x14ac:dyDescent="0.35">
      <c r="B18" s="42" t="s">
        <v>16</v>
      </c>
      <c r="C18" s="38">
        <v>4.3553240740740698E-2</v>
      </c>
      <c r="D18" s="39">
        <f t="shared" si="0"/>
        <v>1.9045353551201766E-2</v>
      </c>
      <c r="E18" s="38">
        <v>0</v>
      </c>
      <c r="F18" s="39"/>
      <c r="G18" s="38">
        <v>4.3553240740740698E-2</v>
      </c>
      <c r="H18" s="43">
        <f t="shared" si="2"/>
        <v>1.6626385716242413E-2</v>
      </c>
    </row>
    <row r="19" spans="2:8" s="1" customFormat="1" x14ac:dyDescent="0.35">
      <c r="B19" s="42" t="s">
        <v>4</v>
      </c>
      <c r="C19" s="38">
        <v>0.340902777777778</v>
      </c>
      <c r="D19" s="39">
        <f t="shared" si="0"/>
        <v>0.14907303839944133</v>
      </c>
      <c r="E19" s="38">
        <v>8.6111111111111093E-3</v>
      </c>
      <c r="F19" s="39">
        <f t="shared" si="1"/>
        <v>2.588186182425381E-2</v>
      </c>
      <c r="G19" s="38">
        <v>0.34951388888888901</v>
      </c>
      <c r="H19" s="43">
        <f t="shared" si="2"/>
        <v>0.13342641399391153</v>
      </c>
    </row>
    <row r="20" spans="2:8" s="1" customFormat="1" x14ac:dyDescent="0.35">
      <c r="B20" s="42" t="s">
        <v>14</v>
      </c>
      <c r="C20" s="38">
        <v>3.60300925925926E-2</v>
      </c>
      <c r="D20" s="39">
        <f t="shared" si="0"/>
        <v>1.5755563541028746E-2</v>
      </c>
      <c r="E20" s="38">
        <v>2.32291666666667E-2</v>
      </c>
      <c r="F20" s="39">
        <f t="shared" si="1"/>
        <v>6.981840951784607E-2</v>
      </c>
      <c r="G20" s="38">
        <v>5.9259259259259303E-2</v>
      </c>
      <c r="H20" s="43">
        <f t="shared" si="2"/>
        <v>2.2622135229115416E-2</v>
      </c>
    </row>
    <row r="21" spans="2:8" s="1" customFormat="1" x14ac:dyDescent="0.35">
      <c r="B21" s="42" t="s">
        <v>11</v>
      </c>
      <c r="C21" s="38">
        <v>8.7268518518518502E-3</v>
      </c>
      <c r="D21" s="39">
        <f t="shared" si="0"/>
        <v>3.8161564118007287E-3</v>
      </c>
      <c r="E21" s="38">
        <v>6.3773148148148096E-3</v>
      </c>
      <c r="F21" s="39">
        <f t="shared" si="1"/>
        <v>1.9167884227370754E-2</v>
      </c>
      <c r="G21" s="38">
        <v>1.51041666666667E-2</v>
      </c>
      <c r="H21" s="43">
        <f t="shared" si="2"/>
        <v>5.7659934519522773E-3</v>
      </c>
    </row>
    <row r="22" spans="2:8" s="1" customFormat="1" x14ac:dyDescent="0.35">
      <c r="B22" s="42" t="s">
        <v>15</v>
      </c>
      <c r="C22" s="38">
        <v>1.5995370370370399E-2</v>
      </c>
      <c r="D22" s="39">
        <f t="shared" si="0"/>
        <v>6.9945996831679283E-3</v>
      </c>
      <c r="E22" s="38">
        <v>5.15046296296296E-3</v>
      </c>
      <c r="F22" s="39">
        <f t="shared" si="1"/>
        <v>1.5480414666388361E-2</v>
      </c>
      <c r="G22" s="38">
        <v>2.1145833333333301E-2</v>
      </c>
      <c r="H22" s="43">
        <f t="shared" si="2"/>
        <v>8.0723908327331589E-3</v>
      </c>
    </row>
    <row r="23" spans="2:8" s="1" customFormat="1" x14ac:dyDescent="0.35">
      <c r="B23" s="42" t="s">
        <v>71</v>
      </c>
      <c r="C23" s="38">
        <v>3.54513888888889E-2</v>
      </c>
      <c r="D23" s="39">
        <f t="shared" si="0"/>
        <v>1.5502502771015435E-2</v>
      </c>
      <c r="E23" s="38">
        <v>7.9050925925925903E-3</v>
      </c>
      <c r="F23" s="39">
        <f t="shared" si="1"/>
        <v>2.3759827454254503E-2</v>
      </c>
      <c r="G23" s="38">
        <v>4.3356481481481503E-2</v>
      </c>
      <c r="H23" s="43">
        <f t="shared" si="2"/>
        <v>1.6551273157864518E-2</v>
      </c>
    </row>
    <row r="24" spans="2:8" s="1" customFormat="1" x14ac:dyDescent="0.35">
      <c r="B24" s="42" t="s">
        <v>12</v>
      </c>
      <c r="C24" s="38">
        <v>1.1331018518518501E-2</v>
      </c>
      <c r="D24" s="39">
        <f t="shared" si="0"/>
        <v>4.9549298768606208E-3</v>
      </c>
      <c r="E24" s="38">
        <v>7.1643518518518497E-3</v>
      </c>
      <c r="F24" s="39">
        <f t="shared" si="1"/>
        <v>2.1533430738189658E-2</v>
      </c>
      <c r="G24" s="38">
        <v>1.8495370370370402E-2</v>
      </c>
      <c r="H24" s="43">
        <f t="shared" si="2"/>
        <v>7.0605804875247006E-3</v>
      </c>
    </row>
    <row r="25" spans="2:8" s="1" customFormat="1" x14ac:dyDescent="0.35">
      <c r="B25" s="42" t="s">
        <v>5</v>
      </c>
      <c r="C25" s="38">
        <v>3.5324074074074098E-2</v>
      </c>
      <c r="D25" s="39">
        <f t="shared" si="0"/>
        <v>1.5446829401612513E-2</v>
      </c>
      <c r="E25" s="38">
        <v>5.20833333333333E-4</v>
      </c>
      <c r="F25" s="39">
        <f t="shared" si="1"/>
        <v>1.5654351909830926E-3</v>
      </c>
      <c r="G25" s="38">
        <v>3.5844907407407402E-2</v>
      </c>
      <c r="H25" s="43">
        <f t="shared" si="2"/>
        <v>1.3683740782142653E-2</v>
      </c>
    </row>
    <row r="26" spans="2:8" s="1" customFormat="1" x14ac:dyDescent="0.35">
      <c r="B26" s="42" t="s">
        <v>6</v>
      </c>
      <c r="C26" s="38">
        <v>0.39614583333333298</v>
      </c>
      <c r="D26" s="39">
        <f t="shared" si="0"/>
        <v>0.17323021950491174</v>
      </c>
      <c r="E26" s="38">
        <v>1.03472222222222E-2</v>
      </c>
      <c r="F26" s="39">
        <f t="shared" si="1"/>
        <v>3.1099979127530725E-2</v>
      </c>
      <c r="G26" s="38">
        <v>0.40649305555555598</v>
      </c>
      <c r="H26" s="43">
        <f t="shared" si="2"/>
        <v>0.15517812722300053</v>
      </c>
    </row>
    <row r="27" spans="2:8" s="1" customFormat="1" x14ac:dyDescent="0.35">
      <c r="B27" s="42" t="s">
        <v>78</v>
      </c>
      <c r="C27" s="38">
        <v>0.59025462962963005</v>
      </c>
      <c r="D27" s="39">
        <f t="shared" si="0"/>
        <v>0.25811186298277683</v>
      </c>
      <c r="E27" s="38">
        <v>8.9120370370370395E-4</v>
      </c>
      <c r="F27" s="39">
        <f t="shared" si="1"/>
        <v>2.6786335490155164E-3</v>
      </c>
      <c r="G27" s="38">
        <v>0.59114583333333304</v>
      </c>
      <c r="H27" s="43">
        <f t="shared" si="2"/>
        <v>0.22566905406778681</v>
      </c>
    </row>
    <row r="28" spans="2:8" s="1" customFormat="1" x14ac:dyDescent="0.35">
      <c r="B28" s="42" t="s">
        <v>17</v>
      </c>
      <c r="C28" s="38">
        <v>7.7546296296296304E-4</v>
      </c>
      <c r="D28" s="39">
        <f t="shared" si="0"/>
        <v>3.3910143181783677E-4</v>
      </c>
      <c r="E28" s="38">
        <v>3.6921296296296298E-3</v>
      </c>
      <c r="F28" s="39">
        <f t="shared" si="1"/>
        <v>1.1097196131635708E-2</v>
      </c>
      <c r="G28" s="38">
        <v>4.4675925925925898E-3</v>
      </c>
      <c r="H28" s="43">
        <f t="shared" ref="H28" si="3">G28/$G$30</f>
        <v>1.705496913757527E-3</v>
      </c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>SUM(C7:C28)</f>
        <v>2.2868171296296298</v>
      </c>
      <c r="D30" s="51">
        <f t="shared" ref="D30:H30" si="4">SUM(D7:D28)</f>
        <v>0.99999999999999967</v>
      </c>
      <c r="E30" s="50">
        <f>SUM(E7:E28)</f>
        <v>0.33270833333333327</v>
      </c>
      <c r="F30" s="51">
        <f>SUM(F7:F28)</f>
        <v>1</v>
      </c>
      <c r="G30" s="50">
        <f t="shared" si="4"/>
        <v>2.6195254629629625</v>
      </c>
      <c r="H30" s="49">
        <f t="shared" si="4"/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5" s="1" customFormat="1" x14ac:dyDescent="0.35">
      <c r="C33" s="9"/>
      <c r="D33" s="9"/>
      <c r="E33" s="9"/>
    </row>
    <row r="34" spans="3:5" s="1" customFormat="1" x14ac:dyDescent="0.35">
      <c r="C34" s="9"/>
      <c r="D34" s="9"/>
      <c r="E34" s="9"/>
    </row>
    <row r="35" spans="3:5" s="1" customFormat="1" x14ac:dyDescent="0.35">
      <c r="C35" s="9"/>
      <c r="D35" s="9"/>
      <c r="E35" s="9"/>
    </row>
    <row r="36" spans="3:5" s="1" customFormat="1" x14ac:dyDescent="0.35">
      <c r="C36" s="9"/>
      <c r="D36" s="9"/>
      <c r="E36" s="9"/>
    </row>
    <row r="37" spans="3:5" s="1" customFormat="1" x14ac:dyDescent="0.35">
      <c r="C37" s="9"/>
      <c r="D37" s="9"/>
      <c r="E37" s="9"/>
    </row>
    <row r="38" spans="3:5" s="1" customFormat="1" x14ac:dyDescent="0.35">
      <c r="C38" s="9"/>
      <c r="D38" s="9"/>
      <c r="E38" s="9"/>
    </row>
    <row r="39" spans="3:5" s="1" customFormat="1" x14ac:dyDescent="0.35">
      <c r="C39" s="9"/>
      <c r="D39" s="9"/>
      <c r="E39" s="9"/>
    </row>
    <row r="40" spans="3:5" s="1" customFormat="1" x14ac:dyDescent="0.35">
      <c r="C40" s="9"/>
      <c r="D40" s="9"/>
      <c r="E40" s="9"/>
    </row>
    <row r="41" spans="3:5" s="1" customFormat="1" x14ac:dyDescent="0.35">
      <c r="C41" s="9"/>
      <c r="D41" s="9"/>
      <c r="E41" s="9"/>
    </row>
    <row r="42" spans="3:5" s="1" customFormat="1" x14ac:dyDescent="0.35">
      <c r="C42" s="9"/>
      <c r="D42" s="9"/>
      <c r="E42" s="9"/>
    </row>
    <row r="43" spans="3:5" s="1" customFormat="1" x14ac:dyDescent="0.35">
      <c r="C43" s="9"/>
      <c r="D43" s="9"/>
      <c r="E43" s="9"/>
    </row>
    <row r="44" spans="3:5" s="1" customFormat="1" x14ac:dyDescent="0.35">
      <c r="C44" s="9"/>
      <c r="D44" s="9"/>
      <c r="E44" s="9"/>
    </row>
    <row r="45" spans="3:5" s="1" customFormat="1" x14ac:dyDescent="0.35">
      <c r="C45" s="9"/>
      <c r="D45" s="9"/>
      <c r="E45" s="9"/>
    </row>
    <row r="46" spans="3:5" s="1" customFormat="1" x14ac:dyDescent="0.35">
      <c r="C46" s="9"/>
      <c r="D46" s="9"/>
      <c r="E46" s="9"/>
    </row>
    <row r="47" spans="3:5" s="1" customFormat="1" x14ac:dyDescent="0.35">
      <c r="C47" s="9"/>
      <c r="D47" s="9"/>
      <c r="E47" s="9"/>
    </row>
    <row r="48" spans="3:5" s="1" customFormat="1" x14ac:dyDescent="0.35">
      <c r="C48" s="9"/>
      <c r="D48" s="9"/>
      <c r="E48" s="9"/>
    </row>
    <row r="49" spans="3:5" s="1" customFormat="1" x14ac:dyDescent="0.35">
      <c r="C49" s="9"/>
      <c r="D49" s="9"/>
      <c r="E49" s="9"/>
    </row>
    <row r="50" spans="3:5" s="1" customFormat="1" x14ac:dyDescent="0.35">
      <c r="C50" s="9"/>
      <c r="D50" s="9"/>
      <c r="E50" s="9"/>
    </row>
    <row r="51" spans="3:5" s="1" customFormat="1" x14ac:dyDescent="0.35">
      <c r="C51" s="9"/>
      <c r="D51" s="9"/>
      <c r="E51" s="9"/>
    </row>
    <row r="52" spans="3:5" s="1" customFormat="1" x14ac:dyDescent="0.35">
      <c r="C52" s="9"/>
      <c r="D52" s="9"/>
      <c r="E52" s="9"/>
    </row>
    <row r="53" spans="3:5" s="1" customFormat="1" x14ac:dyDescent="0.35">
      <c r="C53" s="9"/>
      <c r="D53" s="9"/>
      <c r="E53" s="9"/>
    </row>
    <row r="54" spans="3:5" s="1" customFormat="1" x14ac:dyDescent="0.35">
      <c r="C54" s="9"/>
      <c r="D54" s="9"/>
      <c r="E54" s="9"/>
    </row>
    <row r="55" spans="3:5" s="1" customFormat="1" x14ac:dyDescent="0.35">
      <c r="C55" s="9"/>
      <c r="D55" s="9"/>
      <c r="E55" s="9"/>
    </row>
    <row r="56" spans="3:5" s="1" customFormat="1" x14ac:dyDescent="0.35">
      <c r="C56" s="9"/>
      <c r="D56" s="9"/>
      <c r="E56" s="9"/>
    </row>
    <row r="57" spans="3:5" s="1" customFormat="1" x14ac:dyDescent="0.35">
      <c r="C57" s="9"/>
      <c r="D57" s="9"/>
      <c r="E57" s="9"/>
    </row>
    <row r="58" spans="3:5" s="1" customFormat="1" x14ac:dyDescent="0.35">
      <c r="C58" s="9"/>
      <c r="D58" s="9"/>
      <c r="E58" s="9"/>
    </row>
    <row r="59" spans="3:5" s="1" customFormat="1" x14ac:dyDescent="0.35">
      <c r="C59" s="9"/>
      <c r="D59" s="9"/>
      <c r="E59" s="9"/>
    </row>
    <row r="60" spans="3:5" s="1" customFormat="1" x14ac:dyDescent="0.35">
      <c r="C60" s="9"/>
      <c r="D60" s="9"/>
      <c r="E60" s="9"/>
    </row>
    <row r="61" spans="3:5" s="1" customFormat="1" x14ac:dyDescent="0.35">
      <c r="C61" s="9"/>
      <c r="D61" s="9"/>
      <c r="E61" s="9"/>
    </row>
    <row r="62" spans="3:5" s="1" customFormat="1" x14ac:dyDescent="0.35">
      <c r="C62" s="9"/>
      <c r="D62" s="9"/>
      <c r="E62" s="9"/>
    </row>
    <row r="63" spans="3:5" s="1" customFormat="1" x14ac:dyDescent="0.35">
      <c r="C63" s="9"/>
      <c r="D63" s="9"/>
      <c r="E63" s="9"/>
    </row>
    <row r="64" spans="3:5" s="1" customFormat="1" x14ac:dyDescent="0.35">
      <c r="C64" s="9"/>
      <c r="D64" s="9"/>
      <c r="E64" s="9"/>
    </row>
    <row r="65" spans="3:5" s="1" customFormat="1" x14ac:dyDescent="0.35">
      <c r="C65" s="9"/>
      <c r="D65" s="9"/>
      <c r="E65" s="9"/>
    </row>
    <row r="66" spans="3:5" s="1" customFormat="1" x14ac:dyDescent="0.35">
      <c r="C66" s="9"/>
      <c r="D66" s="9"/>
      <c r="E66" s="9"/>
    </row>
    <row r="67" spans="3:5" s="1" customFormat="1" x14ac:dyDescent="0.3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K32"/>
  <sheetViews>
    <sheetView showGridLines="0" showZeros="0" topLeftCell="B1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1.0763888888888899E-2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>
        <f t="shared" ref="K7:K27" si="0">C7+D7+E7+F7+G7+H7+I7+J7</f>
        <v>1.0763888888888899E-2</v>
      </c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35">
      <c r="B9" s="93" t="s">
        <v>0</v>
      </c>
      <c r="C9" s="75">
        <v>0</v>
      </c>
      <c r="D9" s="75">
        <v>1.55555555555556E-2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>
        <f t="shared" si="0"/>
        <v>1.55555555555556E-2</v>
      </c>
    </row>
    <row r="10" spans="2:11" x14ac:dyDescent="0.35">
      <c r="B10" s="93" t="s">
        <v>8</v>
      </c>
      <c r="C10" s="75">
        <v>0</v>
      </c>
      <c r="D10" s="75">
        <v>1.8148148148148101E-2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1.8148148148148101E-2</v>
      </c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 x14ac:dyDescent="0.35">
      <c r="B12" s="93" t="s">
        <v>3</v>
      </c>
      <c r="C12" s="75">
        <v>0</v>
      </c>
      <c r="D12" s="75">
        <v>4.8263888888888896E-3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>
        <f t="shared" si="0"/>
        <v>4.8263888888888896E-3</v>
      </c>
    </row>
    <row r="13" spans="2:11" x14ac:dyDescent="0.35">
      <c r="B13" s="93" t="s">
        <v>7</v>
      </c>
      <c r="C13" s="75">
        <v>0</v>
      </c>
      <c r="D13" s="75">
        <v>2.2337962962963001E-3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2.2337962962963001E-3</v>
      </c>
    </row>
    <row r="14" spans="2:11" x14ac:dyDescent="0.35">
      <c r="B14" s="93" t="s">
        <v>2</v>
      </c>
      <c r="C14" s="75">
        <v>0</v>
      </c>
      <c r="D14" s="75">
        <v>6.4814814814814804E-3</v>
      </c>
      <c r="E14" s="75">
        <v>0</v>
      </c>
      <c r="F14" s="75">
        <v>7.2337962962962998E-3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1.3715277777777781E-2</v>
      </c>
    </row>
    <row r="15" spans="2:11" x14ac:dyDescent="0.3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>
        <f t="shared" si="0"/>
        <v>0</v>
      </c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0</v>
      </c>
    </row>
    <row r="17" spans="2:11" x14ac:dyDescent="0.35">
      <c r="B17" s="93" t="s">
        <v>27</v>
      </c>
      <c r="C17" s="75">
        <v>0</v>
      </c>
      <c r="D17" s="75">
        <v>4.4965277777777798E-2</v>
      </c>
      <c r="E17" s="75">
        <v>0</v>
      </c>
      <c r="F17" s="75">
        <v>1.30092592592593E-2</v>
      </c>
      <c r="G17" s="75">
        <v>0</v>
      </c>
      <c r="H17" s="75">
        <v>0</v>
      </c>
      <c r="I17" s="75">
        <v>0</v>
      </c>
      <c r="J17" s="75">
        <v>0</v>
      </c>
      <c r="K17" s="143">
        <f t="shared" si="0"/>
        <v>5.7974537037037102E-2</v>
      </c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 x14ac:dyDescent="0.35">
      <c r="B19" s="93" t="s">
        <v>4</v>
      </c>
      <c r="C19" s="75">
        <v>0</v>
      </c>
      <c r="D19" s="75">
        <v>6.8981481481481498E-3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6.8981481481481498E-3</v>
      </c>
    </row>
    <row r="20" spans="2:11" x14ac:dyDescent="0.35">
      <c r="B20" s="93" t="s">
        <v>14</v>
      </c>
      <c r="C20" s="75">
        <v>0</v>
      </c>
      <c r="D20" s="75">
        <v>2.29166666666667E-2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2.29166666666667E-2</v>
      </c>
    </row>
    <row r="21" spans="2:11" x14ac:dyDescent="0.35">
      <c r="B21" s="93" t="s">
        <v>11</v>
      </c>
      <c r="C21" s="75">
        <v>0</v>
      </c>
      <c r="D21" s="75">
        <v>0.24699074074074101</v>
      </c>
      <c r="E21" s="75">
        <v>0.13311342592592601</v>
      </c>
      <c r="F21" s="75">
        <v>2.13773148148148E-2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0.40148148148148183</v>
      </c>
    </row>
    <row r="22" spans="2:11" x14ac:dyDescent="0.35">
      <c r="B22" s="93" t="s">
        <v>15</v>
      </c>
      <c r="C22" s="75">
        <v>0</v>
      </c>
      <c r="D22" s="75">
        <v>2.9340277777777798E-2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>
        <f t="shared" si="0"/>
        <v>2.9340277777777798E-2</v>
      </c>
    </row>
    <row r="23" spans="2:11" x14ac:dyDescent="0.35">
      <c r="B23" s="93" t="s">
        <v>71</v>
      </c>
      <c r="C23" s="75">
        <v>0</v>
      </c>
      <c r="D23" s="75">
        <v>0.135486111111111</v>
      </c>
      <c r="E23" s="75">
        <v>0</v>
      </c>
      <c r="F23" s="75">
        <v>2.5034722222222201E-2</v>
      </c>
      <c r="G23" s="75">
        <v>0</v>
      </c>
      <c r="H23" s="75">
        <v>0</v>
      </c>
      <c r="I23" s="75">
        <v>0</v>
      </c>
      <c r="J23" s="75">
        <v>0</v>
      </c>
      <c r="K23" s="143">
        <f t="shared" si="0"/>
        <v>0.1605208333333332</v>
      </c>
    </row>
    <row r="24" spans="2:11" x14ac:dyDescent="0.35">
      <c r="B24" s="93" t="s">
        <v>12</v>
      </c>
      <c r="C24" s="73">
        <v>0</v>
      </c>
      <c r="D24" s="75">
        <v>0.151956018518519</v>
      </c>
      <c r="E24" s="75">
        <v>0</v>
      </c>
      <c r="F24" s="75">
        <v>4.1643518518518503E-2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0.1935995370370375</v>
      </c>
    </row>
    <row r="25" spans="2:11" x14ac:dyDescent="0.35">
      <c r="B25" s="93" t="s">
        <v>5</v>
      </c>
      <c r="C25" s="75">
        <v>0</v>
      </c>
      <c r="D25" s="75">
        <v>2.2430555555555599E-2</v>
      </c>
      <c r="E25" s="75">
        <v>0</v>
      </c>
      <c r="F25" s="75">
        <v>6.64351851851852E-3</v>
      </c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2.907407407407412E-2</v>
      </c>
    </row>
    <row r="26" spans="2:11" x14ac:dyDescent="0.3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 x14ac:dyDescent="0.35">
      <c r="B27" s="93" t="s">
        <v>78</v>
      </c>
      <c r="C27" s="75">
        <v>0</v>
      </c>
      <c r="D27" s="75">
        <v>6.0069444444444398E-3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>
        <f t="shared" si="0"/>
        <v>6.0069444444444398E-3</v>
      </c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" thickBot="1" x14ac:dyDescent="0.4">
      <c r="B29" s="95"/>
      <c r="C29" s="85"/>
      <c r="D29" s="85"/>
      <c r="E29" s="84"/>
      <c r="F29" s="85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/>
      <c r="D30" s="88">
        <f>SUM(D7:D28)</f>
        <v>0.72500000000000075</v>
      </c>
      <c r="E30" s="88">
        <f>SUM(E7:E28)</f>
        <v>0.13311342592592601</v>
      </c>
      <c r="F30" s="88">
        <f t="shared" ref="F30" si="1">SUM(F7:F28)</f>
        <v>0.11494212962962963</v>
      </c>
      <c r="G30" s="88"/>
      <c r="H30" s="88"/>
      <c r="I30" s="88"/>
      <c r="J30" s="88"/>
      <c r="K30" s="146">
        <f>SUM(K7:K28)</f>
        <v>0.97305555555555645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K32"/>
  <sheetViews>
    <sheetView showGridLines="0" showZeros="0" topLeftCell="A4" zoomScale="109" zoomScaleNormal="109" zoomScaleSheetLayoutView="100" zoomScalePageLayoutView="109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8.5763888888888903E-3</v>
      </c>
      <c r="D8" s="75">
        <v>0</v>
      </c>
      <c r="E8" s="75">
        <v>4.9768518518518504E-3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>
        <f t="shared" ref="K8:K28" si="0">SUM(C8:J8)</f>
        <v>1.3553240740740741E-2</v>
      </c>
    </row>
    <row r="9" spans="2:11" x14ac:dyDescent="0.35">
      <c r="B9" s="93" t="s">
        <v>0</v>
      </c>
      <c r="C9" s="75">
        <v>3.0462962962963001E-2</v>
      </c>
      <c r="D9" s="75">
        <v>7.0717592592592603E-3</v>
      </c>
      <c r="E9" s="75">
        <v>9.7222222222222206E-3</v>
      </c>
      <c r="F9" s="75">
        <v>0</v>
      </c>
      <c r="G9" s="75">
        <v>0</v>
      </c>
      <c r="H9" s="75">
        <v>1.0127314814814801E-2</v>
      </c>
      <c r="I9" s="75">
        <v>0</v>
      </c>
      <c r="J9" s="75">
        <v>0</v>
      </c>
      <c r="K9" s="143">
        <f t="shared" si="0"/>
        <v>5.7384259259259288E-2</v>
      </c>
    </row>
    <row r="10" spans="2:11" x14ac:dyDescent="0.35">
      <c r="B10" s="93" t="s">
        <v>8</v>
      </c>
      <c r="C10" s="75">
        <v>1.00694444444444E-2</v>
      </c>
      <c r="D10" s="75">
        <v>0</v>
      </c>
      <c r="E10" s="75">
        <v>7.3379629629629602E-3</v>
      </c>
      <c r="F10" s="75">
        <v>0</v>
      </c>
      <c r="G10" s="75">
        <v>0</v>
      </c>
      <c r="H10" s="75">
        <v>3.3912037037037001E-3</v>
      </c>
      <c r="I10" s="75">
        <v>0</v>
      </c>
      <c r="J10" s="75">
        <v>0</v>
      </c>
      <c r="K10" s="143">
        <f t="shared" si="0"/>
        <v>2.0798611111111059E-2</v>
      </c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 x14ac:dyDescent="0.35">
      <c r="B12" s="93" t="s">
        <v>3</v>
      </c>
      <c r="C12" s="75">
        <v>0.18292824074074099</v>
      </c>
      <c r="D12" s="75">
        <v>1.6365740740740702E-2</v>
      </c>
      <c r="E12" s="75">
        <v>8.8888888888888906E-3</v>
      </c>
      <c r="F12" s="75">
        <v>8.9004629629629607E-3</v>
      </c>
      <c r="G12" s="75">
        <v>1.5925925925925899E-2</v>
      </c>
      <c r="H12" s="75">
        <v>1.8472222222222199E-2</v>
      </c>
      <c r="I12" s="75">
        <v>0</v>
      </c>
      <c r="J12" s="75">
        <v>0</v>
      </c>
      <c r="K12" s="143">
        <f t="shared" si="0"/>
        <v>0.25148148148148164</v>
      </c>
    </row>
    <row r="13" spans="2:11" x14ac:dyDescent="0.35">
      <c r="B13" s="93" t="s">
        <v>7</v>
      </c>
      <c r="C13" s="75">
        <v>3.7326388888888902E-2</v>
      </c>
      <c r="D13" s="75">
        <v>9.5949074074074096E-3</v>
      </c>
      <c r="E13" s="75">
        <v>2.5439814814814801E-2</v>
      </c>
      <c r="F13" s="75">
        <v>0</v>
      </c>
      <c r="G13" s="75">
        <v>3.0231481481481502E-2</v>
      </c>
      <c r="H13" s="75">
        <v>1.4375000000000001E-2</v>
      </c>
      <c r="I13" s="75">
        <v>0</v>
      </c>
      <c r="J13" s="75">
        <v>0</v>
      </c>
      <c r="K13" s="143">
        <f t="shared" si="0"/>
        <v>0.11696759259259261</v>
      </c>
    </row>
    <row r="14" spans="2:11" x14ac:dyDescent="0.35">
      <c r="B14" s="93" t="s">
        <v>2</v>
      </c>
      <c r="C14" s="75">
        <v>1.5671296296296301E-2</v>
      </c>
      <c r="D14" s="75">
        <v>0</v>
      </c>
      <c r="E14" s="75">
        <v>7.4999999999999997E-3</v>
      </c>
      <c r="F14" s="75">
        <v>0</v>
      </c>
      <c r="G14" s="75">
        <v>0</v>
      </c>
      <c r="H14" s="75">
        <v>1.5150462962962999E-2</v>
      </c>
      <c r="I14" s="75">
        <v>0</v>
      </c>
      <c r="J14" s="75">
        <v>0</v>
      </c>
      <c r="K14" s="143">
        <f t="shared" si="0"/>
        <v>3.8321759259259298E-2</v>
      </c>
    </row>
    <row r="15" spans="2:11" x14ac:dyDescent="0.35">
      <c r="B15" s="93" t="s">
        <v>9</v>
      </c>
      <c r="C15" s="75">
        <v>1.33101851851852E-3</v>
      </c>
      <c r="D15" s="75">
        <v>0</v>
      </c>
      <c r="E15" s="75">
        <v>4.8032407407407399E-3</v>
      </c>
      <c r="F15" s="75">
        <v>1.0833333333333301E-2</v>
      </c>
      <c r="G15" s="75">
        <v>0</v>
      </c>
      <c r="H15" s="75">
        <v>7.6157407407407398E-3</v>
      </c>
      <c r="I15" s="75">
        <v>0</v>
      </c>
      <c r="J15" s="75">
        <v>0</v>
      </c>
      <c r="K15" s="143">
        <f t="shared" si="0"/>
        <v>2.4583333333333301E-2</v>
      </c>
    </row>
    <row r="16" spans="2:11" x14ac:dyDescent="0.35">
      <c r="B16" s="93" t="s">
        <v>1</v>
      </c>
      <c r="C16" s="75">
        <v>0</v>
      </c>
      <c r="D16" s="75">
        <v>1.19212962962963E-3</v>
      </c>
      <c r="E16" s="75">
        <v>0</v>
      </c>
      <c r="F16" s="75">
        <v>0</v>
      </c>
      <c r="G16" s="75">
        <v>3.1944444444444399E-3</v>
      </c>
      <c r="H16" s="75">
        <v>0</v>
      </c>
      <c r="I16" s="75">
        <v>0</v>
      </c>
      <c r="J16" s="75">
        <v>0</v>
      </c>
      <c r="K16" s="143">
        <f t="shared" si="0"/>
        <v>4.3865740740740696E-3</v>
      </c>
    </row>
    <row r="17" spans="2:11" x14ac:dyDescent="0.35">
      <c r="B17" s="93" t="s">
        <v>27</v>
      </c>
      <c r="C17" s="75">
        <v>2.8472222222222202E-3</v>
      </c>
      <c r="D17" s="75">
        <v>6.2731481481481501E-3</v>
      </c>
      <c r="E17" s="75">
        <v>1.0405092592592599E-2</v>
      </c>
      <c r="F17" s="75">
        <v>1.7592592592592601E-3</v>
      </c>
      <c r="G17" s="75">
        <v>4.1550925925925896E-3</v>
      </c>
      <c r="H17" s="75">
        <v>5.9490740740740702E-3</v>
      </c>
      <c r="I17" s="75">
        <v>0</v>
      </c>
      <c r="J17" s="75">
        <v>0</v>
      </c>
      <c r="K17" s="143">
        <f t="shared" si="0"/>
        <v>3.138888888888889E-2</v>
      </c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 x14ac:dyDescent="0.35">
      <c r="B19" s="93" t="s">
        <v>4</v>
      </c>
      <c r="C19" s="75">
        <v>1.39583333333333E-2</v>
      </c>
      <c r="D19" s="75">
        <v>1.03009259259259E-3</v>
      </c>
      <c r="E19" s="75">
        <v>9.6527777777777792E-3</v>
      </c>
      <c r="F19" s="75">
        <v>4.1319444444444398E-3</v>
      </c>
      <c r="G19" s="75">
        <v>0</v>
      </c>
      <c r="H19" s="75">
        <v>4.2245370370370397E-3</v>
      </c>
      <c r="I19" s="75">
        <v>0</v>
      </c>
      <c r="J19" s="75">
        <v>0</v>
      </c>
      <c r="K19" s="143">
        <f t="shared" si="0"/>
        <v>3.2997685185185151E-2</v>
      </c>
    </row>
    <row r="20" spans="2:11" x14ac:dyDescent="0.35">
      <c r="B20" s="93" t="s">
        <v>14</v>
      </c>
      <c r="C20" s="75">
        <v>1.35069444444444E-2</v>
      </c>
      <c r="D20" s="75">
        <v>0</v>
      </c>
      <c r="E20" s="75">
        <v>2.19560185185185E-2</v>
      </c>
      <c r="F20" s="75">
        <v>0</v>
      </c>
      <c r="G20" s="75">
        <v>0</v>
      </c>
      <c r="H20" s="75">
        <v>1.7824074074074101E-3</v>
      </c>
      <c r="I20" s="75">
        <v>0</v>
      </c>
      <c r="J20" s="75">
        <v>0</v>
      </c>
      <c r="K20" s="143">
        <f t="shared" si="0"/>
        <v>3.7245370370370311E-2</v>
      </c>
    </row>
    <row r="21" spans="2:11" x14ac:dyDescent="0.3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1.13425925925926E-3</v>
      </c>
      <c r="H21" s="75">
        <v>3.1481481481481499E-3</v>
      </c>
      <c r="I21" s="75">
        <v>0</v>
      </c>
      <c r="J21" s="75">
        <v>0</v>
      </c>
      <c r="K21" s="143">
        <f t="shared" si="0"/>
        <v>4.2824074074074101E-3</v>
      </c>
    </row>
    <row r="22" spans="2:11" x14ac:dyDescent="0.35">
      <c r="B22" s="93" t="s">
        <v>15</v>
      </c>
      <c r="C22" s="75">
        <v>2.98611111111111E-3</v>
      </c>
      <c r="D22" s="75">
        <v>5.1736111111111097E-3</v>
      </c>
      <c r="E22" s="75">
        <v>1.05787037037037E-2</v>
      </c>
      <c r="F22" s="75">
        <v>0</v>
      </c>
      <c r="G22" s="75">
        <v>0</v>
      </c>
      <c r="H22" s="75">
        <v>7.3263888888888901E-3</v>
      </c>
      <c r="I22" s="75">
        <v>0</v>
      </c>
      <c r="J22" s="75">
        <v>0</v>
      </c>
      <c r="K22" s="143">
        <f t="shared" si="0"/>
        <v>2.6064814814814808E-2</v>
      </c>
    </row>
    <row r="23" spans="2:11" x14ac:dyDescent="0.35">
      <c r="B23" s="93" t="s">
        <v>71</v>
      </c>
      <c r="C23" s="75">
        <v>2.0833333333333298E-3</v>
      </c>
      <c r="D23" s="75">
        <v>0</v>
      </c>
      <c r="E23" s="75">
        <v>1.96875E-2</v>
      </c>
      <c r="F23" s="75">
        <v>5.60185185185185E-3</v>
      </c>
      <c r="G23" s="75">
        <v>3.9236111111111104E-3</v>
      </c>
      <c r="H23" s="75">
        <v>1.4583333333333301E-2</v>
      </c>
      <c r="I23" s="75">
        <v>0</v>
      </c>
      <c r="J23" s="75">
        <v>0</v>
      </c>
      <c r="K23" s="143">
        <f t="shared" si="0"/>
        <v>4.5879629629629597E-2</v>
      </c>
    </row>
    <row r="24" spans="2:11" x14ac:dyDescent="0.3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5.20833333333333E-4</v>
      </c>
      <c r="H24" s="75">
        <v>1.88657407407407E-3</v>
      </c>
      <c r="I24" s="75">
        <v>0</v>
      </c>
      <c r="J24" s="75">
        <v>0</v>
      </c>
      <c r="K24" s="143">
        <f t="shared" si="0"/>
        <v>2.4074074074074032E-3</v>
      </c>
    </row>
    <row r="25" spans="2:11" x14ac:dyDescent="0.35">
      <c r="B25" s="93" t="s">
        <v>5</v>
      </c>
      <c r="C25" s="75">
        <v>0</v>
      </c>
      <c r="D25" s="75">
        <v>4.7916666666666698E-3</v>
      </c>
      <c r="E25" s="75">
        <v>5.5555555555555599E-4</v>
      </c>
      <c r="F25" s="75">
        <v>0</v>
      </c>
      <c r="G25" s="75">
        <v>0</v>
      </c>
      <c r="H25" s="75">
        <v>5.20833333333333E-4</v>
      </c>
      <c r="I25" s="75">
        <v>0</v>
      </c>
      <c r="J25" s="75">
        <v>0</v>
      </c>
      <c r="K25" s="143">
        <f t="shared" si="0"/>
        <v>5.8680555555555586E-3</v>
      </c>
    </row>
    <row r="26" spans="2:11" x14ac:dyDescent="0.35">
      <c r="B26" s="93" t="s">
        <v>6</v>
      </c>
      <c r="C26" s="75">
        <v>3.6226851851851902E-3</v>
      </c>
      <c r="D26" s="75">
        <v>0</v>
      </c>
      <c r="E26" s="75">
        <v>0</v>
      </c>
      <c r="F26" s="75">
        <v>0</v>
      </c>
      <c r="G26" s="75">
        <v>8.3333333333333295E-4</v>
      </c>
      <c r="H26" s="75">
        <v>3.5648148148148102E-3</v>
      </c>
      <c r="I26" s="75">
        <v>0</v>
      </c>
      <c r="J26" s="75">
        <v>0</v>
      </c>
      <c r="K26" s="143">
        <f t="shared" si="0"/>
        <v>8.0208333333333329E-3</v>
      </c>
    </row>
    <row r="27" spans="2:11" x14ac:dyDescent="0.3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2.89351851851852E-4</v>
      </c>
      <c r="H27" s="75">
        <v>1.15740740740741E-4</v>
      </c>
      <c r="I27" s="75">
        <v>0</v>
      </c>
      <c r="J27" s="75">
        <v>0</v>
      </c>
      <c r="K27" s="143">
        <f t="shared" si="0"/>
        <v>4.0509259259259301E-4</v>
      </c>
    </row>
    <row r="28" spans="2:11" x14ac:dyDescent="0.35">
      <c r="B28" s="93" t="s">
        <v>17</v>
      </c>
      <c r="C28" s="75">
        <v>0</v>
      </c>
      <c r="D28" s="75">
        <v>0</v>
      </c>
      <c r="E28" s="75">
        <v>6.1342592592592601E-4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>
        <f t="shared" si="0"/>
        <v>6.1342592592592601E-4</v>
      </c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>
        <f>SUM(C7:C28)</f>
        <v>0.32537037037037064</v>
      </c>
      <c r="D30" s="88">
        <f t="shared" ref="D30:H30" si="1">SUM(D7:D28)</f>
        <v>5.1493055555555528E-2</v>
      </c>
      <c r="E30" s="88">
        <f t="shared" si="1"/>
        <v>0.14211805555555551</v>
      </c>
      <c r="F30" s="88">
        <f t="shared" si="1"/>
        <v>3.1226851851851811E-2</v>
      </c>
      <c r="G30" s="88">
        <f t="shared" si="1"/>
        <v>6.0208333333333308E-2</v>
      </c>
      <c r="H30" s="88">
        <f t="shared" si="1"/>
        <v>0.11223379629629625</v>
      </c>
      <c r="I30" s="88"/>
      <c r="J30" s="88"/>
      <c r="K30" s="146">
        <f>SUM(K7:K28)</f>
        <v>0.72265046296296309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K32"/>
  <sheetViews>
    <sheetView showGridLines="0" showZeros="0" topLeftCell="B1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3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3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3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3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3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3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3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3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3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3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3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3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3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3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3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3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K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3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3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3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3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3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3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3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3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3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3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3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3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3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3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3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3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K32"/>
  <sheetViews>
    <sheetView showGridLines="0" showZeros="0" topLeftCell="B1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95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3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3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3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3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3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3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3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3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3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3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3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3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3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3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3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3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" thickBot="1" x14ac:dyDescent="0.4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5.5" thickTop="1" thickBot="1" x14ac:dyDescent="0.4">
      <c r="B30" s="97" t="s">
        <v>29</v>
      </c>
      <c r="C30" s="123"/>
      <c r="D30" s="123"/>
      <c r="E30" s="88"/>
      <c r="F30" s="88"/>
      <c r="G30" s="88"/>
      <c r="H30" s="88"/>
      <c r="I30" s="88"/>
      <c r="J30" s="88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K32"/>
  <sheetViews>
    <sheetView showGridLines="0" showZeros="0" topLeftCell="B7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94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3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>
        <f t="shared" ref="K9:K26" si="0">SUM(C9:J9)</f>
        <v>0</v>
      </c>
    </row>
    <row r="10" spans="2:11" x14ac:dyDescent="0.3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3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35">
      <c r="B13" s="93" t="s">
        <v>7</v>
      </c>
      <c r="C13" s="75">
        <v>4.1782407407407402E-3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4.1782407407407402E-3</v>
      </c>
    </row>
    <row r="14" spans="2:11" x14ac:dyDescent="0.3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0</v>
      </c>
    </row>
    <row r="15" spans="2:11" x14ac:dyDescent="0.3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35">
      <c r="B17" s="93" t="s">
        <v>27</v>
      </c>
      <c r="C17" s="75">
        <v>8.3564814814814804E-3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1.25E-3</v>
      </c>
      <c r="K17" s="143">
        <f t="shared" si="0"/>
        <v>9.6064814814814797E-3</v>
      </c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 x14ac:dyDescent="0.35">
      <c r="B19" s="93" t="s">
        <v>4</v>
      </c>
      <c r="C19" s="75">
        <v>2.3495370370370402E-3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3.7037037037037003E-4</v>
      </c>
      <c r="K19" s="143">
        <f t="shared" si="0"/>
        <v>2.71990740740741E-3</v>
      </c>
    </row>
    <row r="20" spans="2:11" x14ac:dyDescent="0.35">
      <c r="B20" s="93" t="s">
        <v>14</v>
      </c>
      <c r="C20" s="75">
        <v>7.8009259259259299E-3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2.70833333333333E-3</v>
      </c>
      <c r="K20" s="143">
        <f t="shared" si="0"/>
        <v>1.050925925925926E-2</v>
      </c>
    </row>
    <row r="21" spans="2:11" x14ac:dyDescent="0.3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0</v>
      </c>
    </row>
    <row r="22" spans="2:11" x14ac:dyDescent="0.35">
      <c r="B22" s="93" t="s">
        <v>15</v>
      </c>
      <c r="C22" s="75">
        <v>9.5949074074074096E-3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>
        <f t="shared" si="0"/>
        <v>9.5949074074074096E-3</v>
      </c>
    </row>
    <row r="23" spans="2:11" x14ac:dyDescent="0.35">
      <c r="B23" s="93" t="s">
        <v>71</v>
      </c>
      <c r="C23" s="75">
        <v>1.1712962962963E-2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6.6898148148148203E-3</v>
      </c>
      <c r="K23" s="143">
        <f t="shared" si="0"/>
        <v>1.840277777777782E-2</v>
      </c>
    </row>
    <row r="24" spans="2:11" x14ac:dyDescent="0.35">
      <c r="B24" s="93" t="s">
        <v>12</v>
      </c>
      <c r="C24" s="75">
        <v>1.20486111111111E-2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1.20486111111111E-2</v>
      </c>
    </row>
    <row r="25" spans="2:11" x14ac:dyDescent="0.35">
      <c r="B25" s="93" t="s">
        <v>5</v>
      </c>
      <c r="C25" s="75">
        <v>1.0879629629629601E-3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1.0879629629629601E-3</v>
      </c>
    </row>
    <row r="26" spans="2:11" x14ac:dyDescent="0.35">
      <c r="B26" s="93" t="s">
        <v>6</v>
      </c>
      <c r="C26" s="75">
        <v>1.35416666666667E-3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1.35416666666667E-3</v>
      </c>
    </row>
    <row r="27" spans="2:11" x14ac:dyDescent="0.3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>
        <f>SUM(C7:C28)</f>
        <v>5.8483796296296325E-2</v>
      </c>
      <c r="D30" s="88"/>
      <c r="E30" s="88"/>
      <c r="F30" s="88"/>
      <c r="G30" s="88"/>
      <c r="H30" s="88"/>
      <c r="I30" s="88"/>
      <c r="J30" s="88">
        <f t="shared" ref="J30" si="1">SUM(J7:J28)</f>
        <v>1.1018518518518521E-2</v>
      </c>
      <c r="K30" s="146">
        <f>SUM(K7:K28)</f>
        <v>6.950231481481485E-2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K32"/>
  <sheetViews>
    <sheetView showGridLines="0" showZeros="0" topLeftCell="B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3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3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3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3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3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3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3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3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3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3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3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3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3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3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3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3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K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3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3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3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3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3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3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3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3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3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3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3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3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3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3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3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3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K32"/>
  <sheetViews>
    <sheetView showGridLines="0" showZeros="0" topLeftCell="B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>
        <f t="shared" ref="K7:K28" si="0">J7+I7+H7+G7+F7+E7+D7+C7</f>
        <v>0</v>
      </c>
    </row>
    <row r="8" spans="2:11" x14ac:dyDescent="0.35">
      <c r="B8" s="93" t="s">
        <v>13</v>
      </c>
      <c r="C8" s="75">
        <v>3.8657407407407399E-3</v>
      </c>
      <c r="D8" s="75">
        <v>0</v>
      </c>
      <c r="E8" s="75">
        <v>0</v>
      </c>
      <c r="F8" s="75">
        <v>0</v>
      </c>
      <c r="G8" s="75">
        <v>5.5555555555555599E-4</v>
      </c>
      <c r="H8" s="75">
        <v>0</v>
      </c>
      <c r="I8" s="75">
        <v>0</v>
      </c>
      <c r="J8" s="75">
        <v>5.6712962962962999E-4</v>
      </c>
      <c r="K8" s="143">
        <f t="shared" si="0"/>
        <v>4.9884259259259257E-3</v>
      </c>
    </row>
    <row r="9" spans="2:11" x14ac:dyDescent="0.35">
      <c r="B9" s="93" t="s">
        <v>0</v>
      </c>
      <c r="C9" s="75">
        <v>5.8842592592592599E-2</v>
      </c>
      <c r="D9" s="75">
        <v>0</v>
      </c>
      <c r="E9" s="75">
        <v>0</v>
      </c>
      <c r="F9" s="75">
        <v>0</v>
      </c>
      <c r="G9" s="75">
        <v>2.1875000000000002E-3</v>
      </c>
      <c r="H9" s="75">
        <v>0</v>
      </c>
      <c r="I9" s="75">
        <v>0</v>
      </c>
      <c r="J9" s="75">
        <v>1.63194444444444E-3</v>
      </c>
      <c r="K9" s="143">
        <f t="shared" si="0"/>
        <v>6.2662037037037044E-2</v>
      </c>
    </row>
    <row r="10" spans="2:11" x14ac:dyDescent="0.3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0</v>
      </c>
    </row>
    <row r="11" spans="2:11" x14ac:dyDescent="0.35">
      <c r="B11" s="93" t="s">
        <v>26</v>
      </c>
      <c r="C11" s="75">
        <v>6.2500000000000001E-4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6.2500000000000001E-4</v>
      </c>
    </row>
    <row r="12" spans="2:11" x14ac:dyDescent="0.35">
      <c r="B12" s="93" t="s">
        <v>3</v>
      </c>
      <c r="C12" s="75">
        <v>0.142395833333333</v>
      </c>
      <c r="D12" s="75">
        <v>0</v>
      </c>
      <c r="E12" s="75">
        <v>0</v>
      </c>
      <c r="F12" s="75">
        <v>0</v>
      </c>
      <c r="G12" s="75">
        <v>2.18171296296296E-2</v>
      </c>
      <c r="H12" s="75">
        <v>0</v>
      </c>
      <c r="I12" s="75">
        <v>0</v>
      </c>
      <c r="J12" s="75">
        <v>1.45601851851852E-2</v>
      </c>
      <c r="K12" s="143">
        <f t="shared" si="0"/>
        <v>0.17877314814814779</v>
      </c>
    </row>
    <row r="13" spans="2:11" x14ac:dyDescent="0.35">
      <c r="B13" s="93" t="s">
        <v>7</v>
      </c>
      <c r="C13" s="75">
        <v>3.9814814814814803E-2</v>
      </c>
      <c r="D13" s="75">
        <v>0</v>
      </c>
      <c r="E13" s="75">
        <v>0</v>
      </c>
      <c r="F13" s="75">
        <v>0</v>
      </c>
      <c r="G13" s="75">
        <v>3.5925925925925903E-2</v>
      </c>
      <c r="H13" s="75">
        <v>0</v>
      </c>
      <c r="I13" s="75">
        <v>0</v>
      </c>
      <c r="J13" s="75">
        <v>2.1631944444444402E-2</v>
      </c>
      <c r="K13" s="143">
        <f t="shared" si="0"/>
        <v>9.7372685185185104E-2</v>
      </c>
    </row>
    <row r="14" spans="2:11" x14ac:dyDescent="0.35">
      <c r="B14" s="93" t="s">
        <v>2</v>
      </c>
      <c r="C14" s="75">
        <v>1.38888888888889E-2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1.38888888888889E-2</v>
      </c>
    </row>
    <row r="15" spans="2:11" x14ac:dyDescent="0.35">
      <c r="B15" s="93" t="s">
        <v>9</v>
      </c>
      <c r="C15" s="75">
        <v>2.88194444444444E-3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>
        <f t="shared" si="0"/>
        <v>2.88194444444444E-3</v>
      </c>
    </row>
    <row r="16" spans="2:11" x14ac:dyDescent="0.35">
      <c r="B16" s="93" t="s">
        <v>1</v>
      </c>
      <c r="C16" s="75">
        <v>4.8611111111111103E-3</v>
      </c>
      <c r="D16" s="75">
        <v>0</v>
      </c>
      <c r="E16" s="75">
        <v>0</v>
      </c>
      <c r="F16" s="75">
        <v>0</v>
      </c>
      <c r="G16" s="75">
        <v>4.7453703703703698E-4</v>
      </c>
      <c r="H16" s="75">
        <v>0</v>
      </c>
      <c r="I16" s="75">
        <v>0</v>
      </c>
      <c r="J16" s="75">
        <v>3.7037037037037003E-4</v>
      </c>
      <c r="K16" s="143">
        <f t="shared" si="0"/>
        <v>5.7060185185185174E-3</v>
      </c>
    </row>
    <row r="17" spans="2:11" x14ac:dyDescent="0.35">
      <c r="B17" s="93" t="s">
        <v>27</v>
      </c>
      <c r="C17" s="75">
        <v>7.8703703703703696E-3</v>
      </c>
      <c r="D17" s="75">
        <v>1.50462962962963E-4</v>
      </c>
      <c r="E17" s="75">
        <v>0</v>
      </c>
      <c r="F17" s="75">
        <v>0</v>
      </c>
      <c r="G17" s="75">
        <v>6.5509259259259297E-3</v>
      </c>
      <c r="H17" s="75">
        <v>0</v>
      </c>
      <c r="I17" s="75">
        <v>0</v>
      </c>
      <c r="J17" s="75">
        <v>3.6342592592592598E-3</v>
      </c>
      <c r="K17" s="143">
        <f t="shared" si="0"/>
        <v>1.8206018518518524E-2</v>
      </c>
    </row>
    <row r="18" spans="2:11" x14ac:dyDescent="0.35">
      <c r="B18" s="93" t="s">
        <v>16</v>
      </c>
      <c r="C18" s="75">
        <v>5.4745370370370399E-3</v>
      </c>
      <c r="D18" s="75">
        <v>0</v>
      </c>
      <c r="E18" s="75">
        <v>0</v>
      </c>
      <c r="F18" s="75">
        <v>0</v>
      </c>
      <c r="G18" s="75">
        <v>7.8009259259259299E-3</v>
      </c>
      <c r="H18" s="75">
        <v>0</v>
      </c>
      <c r="I18" s="75">
        <v>0</v>
      </c>
      <c r="J18" s="75">
        <v>7.2453703703703699E-3</v>
      </c>
      <c r="K18" s="143">
        <f t="shared" si="0"/>
        <v>2.0520833333333342E-2</v>
      </c>
    </row>
    <row r="19" spans="2:11" x14ac:dyDescent="0.35">
      <c r="B19" s="93" t="s">
        <v>4</v>
      </c>
      <c r="C19" s="75">
        <v>1.0694444444444401E-2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1.0694444444444401E-2</v>
      </c>
    </row>
    <row r="20" spans="2:11" x14ac:dyDescent="0.35">
      <c r="B20" s="93" t="s">
        <v>14</v>
      </c>
      <c r="C20" s="75">
        <v>2.7164351851851901E-2</v>
      </c>
      <c r="D20" s="75">
        <v>0</v>
      </c>
      <c r="E20" s="75">
        <v>0</v>
      </c>
      <c r="F20" s="75">
        <v>0</v>
      </c>
      <c r="G20" s="75">
        <v>3.4837962962962999E-3</v>
      </c>
      <c r="H20" s="75">
        <v>0</v>
      </c>
      <c r="I20" s="75">
        <v>0</v>
      </c>
      <c r="J20" s="75">
        <v>0</v>
      </c>
      <c r="K20" s="143">
        <f t="shared" si="0"/>
        <v>3.0648148148148202E-2</v>
      </c>
    </row>
    <row r="21" spans="2:11" x14ac:dyDescent="0.35">
      <c r="B21" s="93" t="s">
        <v>11</v>
      </c>
      <c r="C21" s="75">
        <v>1.2847222222222201E-2</v>
      </c>
      <c r="D21" s="75">
        <v>7.9282407407407392E-3</v>
      </c>
      <c r="E21" s="75">
        <v>0</v>
      </c>
      <c r="F21" s="75">
        <v>0</v>
      </c>
      <c r="G21" s="75">
        <v>1.21875E-2</v>
      </c>
      <c r="H21" s="75">
        <v>0</v>
      </c>
      <c r="I21" s="75">
        <v>0</v>
      </c>
      <c r="J21" s="75">
        <v>0</v>
      </c>
      <c r="K21" s="143">
        <f t="shared" si="0"/>
        <v>3.2962962962962944E-2</v>
      </c>
    </row>
    <row r="22" spans="2:11" x14ac:dyDescent="0.35">
      <c r="B22" s="93" t="s">
        <v>15</v>
      </c>
      <c r="C22" s="75">
        <v>2.0532407407407399E-2</v>
      </c>
      <c r="D22" s="75">
        <v>1.6331018518518502E-2</v>
      </c>
      <c r="E22" s="75">
        <v>4.05092592592593E-3</v>
      </c>
      <c r="F22" s="75">
        <v>0</v>
      </c>
      <c r="G22" s="75">
        <v>1.96875E-2</v>
      </c>
      <c r="H22" s="75">
        <v>0</v>
      </c>
      <c r="I22" s="75">
        <v>0</v>
      </c>
      <c r="J22" s="75">
        <v>7.8240740740740701E-3</v>
      </c>
      <c r="K22" s="143">
        <f t="shared" si="0"/>
        <v>6.8425925925925904E-2</v>
      </c>
    </row>
    <row r="23" spans="2:11" x14ac:dyDescent="0.35">
      <c r="B23" s="93" t="s">
        <v>71</v>
      </c>
      <c r="C23" s="75">
        <v>2.13773148148148E-2</v>
      </c>
      <c r="D23" s="75">
        <v>1.7268518518518499E-2</v>
      </c>
      <c r="E23" s="75">
        <v>0</v>
      </c>
      <c r="F23" s="75">
        <v>0</v>
      </c>
      <c r="G23" s="75">
        <v>5.2083333333333296E-3</v>
      </c>
      <c r="H23" s="75">
        <v>0</v>
      </c>
      <c r="I23" s="75">
        <v>0</v>
      </c>
      <c r="J23" s="75">
        <v>4.8148148148148204E-3</v>
      </c>
      <c r="K23" s="143">
        <f t="shared" si="0"/>
        <v>4.8668981481481452E-2</v>
      </c>
    </row>
    <row r="24" spans="2:11" x14ac:dyDescent="0.35">
      <c r="B24" s="93" t="s">
        <v>12</v>
      </c>
      <c r="C24" s="75">
        <v>1.08796296296296E-2</v>
      </c>
      <c r="D24" s="75">
        <v>6.0810185185185203E-2</v>
      </c>
      <c r="E24" s="75">
        <v>0</v>
      </c>
      <c r="F24" s="75">
        <v>0</v>
      </c>
      <c r="G24" s="75">
        <v>1.7442129629629599E-2</v>
      </c>
      <c r="H24" s="75">
        <v>0</v>
      </c>
      <c r="I24" s="75">
        <v>0</v>
      </c>
      <c r="J24" s="75">
        <v>2.0833333333333298E-3</v>
      </c>
      <c r="K24" s="143">
        <f t="shared" si="0"/>
        <v>9.1215277777777728E-2</v>
      </c>
    </row>
    <row r="25" spans="2:11" x14ac:dyDescent="0.35">
      <c r="B25" s="93" t="s">
        <v>5</v>
      </c>
      <c r="C25" s="75">
        <v>2.6064814814814801E-2</v>
      </c>
      <c r="D25" s="75">
        <v>1.51967592592593E-2</v>
      </c>
      <c r="E25" s="75">
        <v>0</v>
      </c>
      <c r="F25" s="75">
        <v>0</v>
      </c>
      <c r="G25" s="75">
        <v>3.0034722222222199E-2</v>
      </c>
      <c r="H25" s="75">
        <v>0</v>
      </c>
      <c r="I25" s="75">
        <v>0</v>
      </c>
      <c r="J25" s="75">
        <v>1.49074074074074E-2</v>
      </c>
      <c r="K25" s="143">
        <f t="shared" si="0"/>
        <v>8.6203703703703699E-2</v>
      </c>
    </row>
    <row r="26" spans="2:11" x14ac:dyDescent="0.35">
      <c r="B26" s="93" t="s">
        <v>6</v>
      </c>
      <c r="C26" s="75">
        <v>8.6111111111111093E-3</v>
      </c>
      <c r="D26" s="75">
        <v>0</v>
      </c>
      <c r="E26" s="75">
        <v>0</v>
      </c>
      <c r="F26" s="75">
        <v>0</v>
      </c>
      <c r="G26" s="75">
        <v>1.30787037037037E-3</v>
      </c>
      <c r="H26" s="75">
        <v>0</v>
      </c>
      <c r="I26" s="75">
        <v>0</v>
      </c>
      <c r="J26" s="75">
        <v>0</v>
      </c>
      <c r="K26" s="143">
        <f t="shared" si="0"/>
        <v>9.91898148148148E-3</v>
      </c>
    </row>
    <row r="27" spans="2:11" x14ac:dyDescent="0.35">
      <c r="B27" s="93" t="s">
        <v>78</v>
      </c>
      <c r="C27" s="75">
        <v>3.0902777777777799E-3</v>
      </c>
      <c r="D27" s="75">
        <v>0</v>
      </c>
      <c r="E27" s="75">
        <v>0</v>
      </c>
      <c r="F27" s="75">
        <v>0</v>
      </c>
      <c r="G27" s="75">
        <v>2.1967592592592601E-2</v>
      </c>
      <c r="H27" s="75">
        <v>0</v>
      </c>
      <c r="I27" s="75">
        <v>0</v>
      </c>
      <c r="J27" s="75">
        <v>9.0162037037036999E-3</v>
      </c>
      <c r="K27" s="143">
        <f t="shared" si="0"/>
        <v>3.4074074074074083E-2</v>
      </c>
    </row>
    <row r="28" spans="2:11" x14ac:dyDescent="0.35">
      <c r="B28" s="93" t="s">
        <v>17</v>
      </c>
      <c r="C28" s="75">
        <v>2.42592592592593E-2</v>
      </c>
      <c r="D28" s="75">
        <v>0</v>
      </c>
      <c r="E28" s="75">
        <v>0</v>
      </c>
      <c r="F28" s="75">
        <v>0</v>
      </c>
      <c r="G28" s="75">
        <v>2.5150462962962999E-2</v>
      </c>
      <c r="H28" s="75">
        <v>0</v>
      </c>
      <c r="I28" s="75">
        <v>0</v>
      </c>
      <c r="J28" s="75">
        <v>6.4814814814814804E-3</v>
      </c>
      <c r="K28" s="143">
        <f t="shared" si="0"/>
        <v>5.5891203703703776E-2</v>
      </c>
    </row>
    <row r="29" spans="2:11" ht="15" thickBot="1" x14ac:dyDescent="0.4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5.5" thickTop="1" thickBot="1" x14ac:dyDescent="0.4">
      <c r="B30" s="97" t="s">
        <v>29</v>
      </c>
      <c r="C30" s="88">
        <f>SUM(C7:C28)</f>
        <v>0.44604166666666628</v>
      </c>
      <c r="D30" s="88">
        <f>SUM(D7:D28)</f>
        <v>0.11768518518518521</v>
      </c>
      <c r="E30" s="88">
        <f>SUM(E7:E28)</f>
        <v>4.05092592592593E-3</v>
      </c>
      <c r="F30" s="88"/>
      <c r="G30" s="88">
        <f t="shared" ref="G30:J30" si="1">SUM(G7:G28)</f>
        <v>0.21178240740740736</v>
      </c>
      <c r="H30" s="88"/>
      <c r="I30" s="88"/>
      <c r="J30" s="88">
        <f t="shared" si="1"/>
        <v>9.4768518518518474E-2</v>
      </c>
      <c r="K30" s="146">
        <f>SUM(K7:K28)</f>
        <v>0.87432870370370319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K32"/>
  <sheetViews>
    <sheetView showGridLines="0" showZeros="0" topLeftCell="B1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3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3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3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3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3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3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3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3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3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3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3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3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3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3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3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3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1:H67"/>
  <sheetViews>
    <sheetView showGridLines="0" showZeros="0" topLeftCell="A7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102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3.2754629629629601E-3</v>
      </c>
      <c r="D7" s="39">
        <f>C7/C$30</f>
        <v>7.2090890564499655E-3</v>
      </c>
      <c r="E7" s="38">
        <v>0</v>
      </c>
      <c r="F7" s="39"/>
      <c r="G7" s="38">
        <v>3.2754629629629601E-3</v>
      </c>
      <c r="H7" s="43">
        <f t="shared" ref="H7:H27" si="0">G7/$G$30</f>
        <v>6.9122172829856826E-3</v>
      </c>
    </row>
    <row r="8" spans="2:8" s="1" customFormat="1" x14ac:dyDescent="0.35">
      <c r="B8" s="42" t="s">
        <v>13</v>
      </c>
      <c r="C8" s="38">
        <v>9.0740740740740695E-3</v>
      </c>
      <c r="D8" s="39">
        <f t="shared" ref="D8:F27" si="1">C8/C$30</f>
        <v>1.9971469329529243E-2</v>
      </c>
      <c r="E8" s="38">
        <v>0</v>
      </c>
      <c r="F8" s="39"/>
      <c r="G8" s="38">
        <v>9.0740740740740695E-3</v>
      </c>
      <c r="H8" s="43">
        <f t="shared" si="0"/>
        <v>1.9149040105515113E-2</v>
      </c>
    </row>
    <row r="9" spans="2:8" s="1" customFormat="1" x14ac:dyDescent="0.35">
      <c r="B9" s="42" t="s">
        <v>0</v>
      </c>
      <c r="C9" s="38">
        <v>8.5428240740740694E-2</v>
      </c>
      <c r="D9" s="39">
        <f t="shared" si="1"/>
        <v>0.18802221316486648</v>
      </c>
      <c r="E9" s="38">
        <v>0</v>
      </c>
      <c r="F9" s="39"/>
      <c r="G9" s="38">
        <v>8.5428240740740694E-2</v>
      </c>
      <c r="H9" s="43">
        <f t="shared" si="0"/>
        <v>0.18027941966684574</v>
      </c>
    </row>
    <row r="10" spans="2:8" s="1" customFormat="1" x14ac:dyDescent="0.35">
      <c r="B10" s="42" t="s">
        <v>8</v>
      </c>
      <c r="C10" s="38">
        <v>8.4259259259259305E-3</v>
      </c>
      <c r="D10" s="39">
        <f t="shared" si="1"/>
        <v>1.854493580599146E-2</v>
      </c>
      <c r="E10" s="38">
        <v>0</v>
      </c>
      <c r="F10" s="39"/>
      <c r="G10" s="38">
        <v>8.4259259259259305E-3</v>
      </c>
      <c r="H10" s="43">
        <f t="shared" si="0"/>
        <v>1.7781251526549767E-2</v>
      </c>
    </row>
    <row r="11" spans="2:8" s="1" customFormat="1" x14ac:dyDescent="0.35">
      <c r="B11" s="42" t="s">
        <v>26</v>
      </c>
      <c r="C11" s="38">
        <v>2.9282407407407399E-3</v>
      </c>
      <c r="D11" s="39">
        <f t="shared" si="1"/>
        <v>6.4448746688404324E-3</v>
      </c>
      <c r="E11" s="38">
        <v>0</v>
      </c>
      <c r="F11" s="39"/>
      <c r="G11" s="38">
        <v>2.9282407407407399E-3</v>
      </c>
      <c r="H11" s="43">
        <f t="shared" si="0"/>
        <v>6.1794734013970983E-3</v>
      </c>
    </row>
    <row r="12" spans="2:8" s="1" customFormat="1" x14ac:dyDescent="0.35">
      <c r="B12" s="42" t="s">
        <v>3</v>
      </c>
      <c r="C12" s="38">
        <v>4.4259259259259297E-2</v>
      </c>
      <c r="D12" s="39">
        <f t="shared" si="1"/>
        <v>9.7411860607295828E-2</v>
      </c>
      <c r="E12" s="38">
        <v>0</v>
      </c>
      <c r="F12" s="39"/>
      <c r="G12" s="38">
        <v>4.4259259259259297E-2</v>
      </c>
      <c r="H12" s="43">
        <f t="shared" si="0"/>
        <v>9.3400420106492216E-2</v>
      </c>
    </row>
    <row r="13" spans="2:8" s="1" customFormat="1" x14ac:dyDescent="0.35">
      <c r="B13" s="42" t="s">
        <v>7</v>
      </c>
      <c r="C13" s="38">
        <v>1.64814814814815E-2</v>
      </c>
      <c r="D13" s="39">
        <f t="shared" si="1"/>
        <v>3.627470959853276E-2</v>
      </c>
      <c r="E13" s="38">
        <v>0</v>
      </c>
      <c r="F13" s="39"/>
      <c r="G13" s="38">
        <v>1.64814814814815E-2</v>
      </c>
      <c r="H13" s="43">
        <f t="shared" si="0"/>
        <v>3.4780909579405057E-2</v>
      </c>
    </row>
    <row r="14" spans="2:8" s="1" customFormat="1" x14ac:dyDescent="0.35">
      <c r="B14" s="42" t="s">
        <v>2</v>
      </c>
      <c r="C14" s="38">
        <v>1.94444444444444E-2</v>
      </c>
      <c r="D14" s="39">
        <f t="shared" si="1"/>
        <v>4.279600570613401E-2</v>
      </c>
      <c r="E14" s="38">
        <v>0</v>
      </c>
      <c r="F14" s="39"/>
      <c r="G14" s="38">
        <v>1.94444444444444E-2</v>
      </c>
      <c r="H14" s="43">
        <f t="shared" si="0"/>
        <v>4.1033657368960884E-2</v>
      </c>
    </row>
    <row r="15" spans="2:8" s="1" customFormat="1" x14ac:dyDescent="0.35">
      <c r="B15" s="42" t="s">
        <v>9</v>
      </c>
      <c r="C15" s="38">
        <v>2.2731481481481498E-2</v>
      </c>
      <c r="D15" s="39">
        <f t="shared" si="1"/>
        <v>5.003056857550444E-2</v>
      </c>
      <c r="E15" s="38">
        <v>0</v>
      </c>
      <c r="F15" s="39"/>
      <c r="G15" s="38">
        <v>2.2731481481481498E-2</v>
      </c>
      <c r="H15" s="43">
        <f t="shared" si="0"/>
        <v>4.7970299447999659E-2</v>
      </c>
    </row>
    <row r="16" spans="2:8" s="1" customFormat="1" x14ac:dyDescent="0.35">
      <c r="B16" s="42" t="s">
        <v>1</v>
      </c>
      <c r="C16" s="38">
        <v>4.8495370370370402E-3</v>
      </c>
      <c r="D16" s="39">
        <f t="shared" si="1"/>
        <v>1.0673527613613216E-2</v>
      </c>
      <c r="E16" s="38">
        <v>0</v>
      </c>
      <c r="F16" s="39"/>
      <c r="G16" s="38">
        <v>4.8495370370370402E-3</v>
      </c>
      <c r="H16" s="43">
        <f t="shared" si="0"/>
        <v>1.0233989546187299E-2</v>
      </c>
    </row>
    <row r="17" spans="2:8" s="1" customFormat="1" x14ac:dyDescent="0.35">
      <c r="B17" s="42" t="s">
        <v>27</v>
      </c>
      <c r="C17" s="38">
        <v>6.5972222222222196E-3</v>
      </c>
      <c r="D17" s="39">
        <f t="shared" si="1"/>
        <v>1.452007336458121E-2</v>
      </c>
      <c r="E17" s="38">
        <v>0</v>
      </c>
      <c r="F17" s="39"/>
      <c r="G17" s="38">
        <v>6.5972222222222196E-3</v>
      </c>
      <c r="H17" s="43">
        <f t="shared" si="0"/>
        <v>1.3922133750183184E-2</v>
      </c>
    </row>
    <row r="18" spans="2:8" s="1" customFormat="1" x14ac:dyDescent="0.35">
      <c r="B18" s="42" t="s">
        <v>16</v>
      </c>
      <c r="C18" s="38">
        <v>6.3425925925925898E-3</v>
      </c>
      <c r="D18" s="39">
        <f t="shared" si="1"/>
        <v>1.3959649480334216E-2</v>
      </c>
      <c r="E18" s="38">
        <v>0</v>
      </c>
      <c r="F18" s="39"/>
      <c r="G18" s="38">
        <v>6.3425925925925898E-3</v>
      </c>
      <c r="H18" s="43">
        <f t="shared" si="0"/>
        <v>1.3384788237018219E-2</v>
      </c>
    </row>
    <row r="19" spans="2:8" s="1" customFormat="1" x14ac:dyDescent="0.35">
      <c r="B19" s="42" t="s">
        <v>4</v>
      </c>
      <c r="C19" s="38">
        <v>2.1469907407407399E-2</v>
      </c>
      <c r="D19" s="39">
        <f t="shared" si="1"/>
        <v>4.7253922967189728E-2</v>
      </c>
      <c r="E19" s="38">
        <v>0</v>
      </c>
      <c r="F19" s="39"/>
      <c r="G19" s="38">
        <v>2.1469907407407399E-2</v>
      </c>
      <c r="H19" s="43">
        <f t="shared" si="0"/>
        <v>4.5307996678227734E-2</v>
      </c>
    </row>
    <row r="20" spans="2:8" s="1" customFormat="1" x14ac:dyDescent="0.35">
      <c r="B20" s="42" t="s">
        <v>14</v>
      </c>
      <c r="C20" s="38">
        <v>1.3993055555555601E-2</v>
      </c>
      <c r="D20" s="39">
        <f t="shared" si="1"/>
        <v>3.0797839820664467E-2</v>
      </c>
      <c r="E20" s="38">
        <v>0</v>
      </c>
      <c r="F20" s="39"/>
      <c r="G20" s="38">
        <v>1.3993055555555601E-2</v>
      </c>
      <c r="H20" s="43">
        <f t="shared" si="0"/>
        <v>2.9529578428020228E-2</v>
      </c>
    </row>
    <row r="21" spans="2:8" s="1" customFormat="1" x14ac:dyDescent="0.35">
      <c r="B21" s="42" t="s">
        <v>11</v>
      </c>
      <c r="C21" s="38">
        <v>1.63194444444444E-3</v>
      </c>
      <c r="D21" s="39">
        <f t="shared" si="1"/>
        <v>3.5918076217648174E-3</v>
      </c>
      <c r="E21" s="36">
        <v>1.95138888888889E-2</v>
      </c>
      <c r="F21" s="39">
        <f t="shared" si="1"/>
        <v>1</v>
      </c>
      <c r="G21" s="38">
        <v>2.1145833333333301E-2</v>
      </c>
      <c r="H21" s="43">
        <f t="shared" ref="H21:H26" si="2">G21/$G$30</f>
        <v>4.4624102388745E-2</v>
      </c>
    </row>
    <row r="22" spans="2:8" s="1" customFormat="1" x14ac:dyDescent="0.35">
      <c r="B22" s="42" t="s">
        <v>15</v>
      </c>
      <c r="C22" s="38">
        <v>1.5625000000000001E-3</v>
      </c>
      <c r="D22" s="39">
        <f t="shared" si="1"/>
        <v>3.43896474424292E-3</v>
      </c>
      <c r="E22" s="38">
        <v>0</v>
      </c>
      <c r="F22" s="39"/>
      <c r="G22" s="38">
        <v>1.5625000000000001E-3</v>
      </c>
      <c r="H22" s="43">
        <f t="shared" si="2"/>
        <v>3.2973474671486504E-3</v>
      </c>
    </row>
    <row r="23" spans="2:8" s="1" customFormat="1" x14ac:dyDescent="0.35">
      <c r="B23" s="42" t="s">
        <v>71</v>
      </c>
      <c r="C23" s="38">
        <v>3.4490740740740701E-3</v>
      </c>
      <c r="D23" s="39">
        <f t="shared" si="1"/>
        <v>7.5911962502547324E-3</v>
      </c>
      <c r="E23" s="38">
        <v>0</v>
      </c>
      <c r="F23" s="39"/>
      <c r="G23" s="38">
        <v>3.4490740740740701E-3</v>
      </c>
      <c r="H23" s="43">
        <f t="shared" si="2"/>
        <v>7.2785892237799748E-3</v>
      </c>
    </row>
    <row r="24" spans="2:8" s="1" customFormat="1" x14ac:dyDescent="0.35">
      <c r="B24" s="42" t="s">
        <v>12</v>
      </c>
      <c r="C24" s="38">
        <v>0</v>
      </c>
      <c r="D24" s="39"/>
      <c r="E24" s="38">
        <v>0</v>
      </c>
      <c r="F24" s="39"/>
      <c r="G24" s="38">
        <v>0</v>
      </c>
      <c r="H24" s="43"/>
    </row>
    <row r="25" spans="2:8" s="1" customFormat="1" x14ac:dyDescent="0.35">
      <c r="B25" s="42" t="s">
        <v>5</v>
      </c>
      <c r="C25" s="38">
        <v>2.8472222222222202E-3</v>
      </c>
      <c r="D25" s="39">
        <f t="shared" si="1"/>
        <v>6.2665579783982043E-3</v>
      </c>
      <c r="E25" s="38">
        <v>0</v>
      </c>
      <c r="F25" s="39"/>
      <c r="G25" s="38">
        <v>2.8472222222222202E-3</v>
      </c>
      <c r="H25" s="43">
        <f t="shared" si="2"/>
        <v>6.0084998290264252E-3</v>
      </c>
    </row>
    <row r="26" spans="2:8" s="1" customFormat="1" x14ac:dyDescent="0.35">
      <c r="B26" s="42" t="s">
        <v>6</v>
      </c>
      <c r="C26" s="38">
        <v>7.3900462962963001E-2</v>
      </c>
      <c r="D26" s="39">
        <f t="shared" si="1"/>
        <v>0.16265029549623003</v>
      </c>
      <c r="E26" s="38">
        <v>0</v>
      </c>
      <c r="F26" s="39"/>
      <c r="G26" s="38">
        <v>7.3900462962963001E-2</v>
      </c>
      <c r="H26" s="43">
        <f t="shared" si="2"/>
        <v>0.15595232279810475</v>
      </c>
    </row>
    <row r="27" spans="2:8" s="1" customFormat="1" x14ac:dyDescent="0.35">
      <c r="B27" s="42" t="s">
        <v>78</v>
      </c>
      <c r="C27" s="38">
        <v>0.105659722222222</v>
      </c>
      <c r="D27" s="39">
        <f t="shared" si="1"/>
        <v>0.23255043814958185</v>
      </c>
      <c r="E27" s="38">
        <v>0</v>
      </c>
      <c r="F27" s="39"/>
      <c r="G27" s="38">
        <v>0.105659722222222</v>
      </c>
      <c r="H27" s="43">
        <f t="shared" si="0"/>
        <v>0.22297396316740714</v>
      </c>
    </row>
    <row r="28" spans="2:8" s="1" customFormat="1" x14ac:dyDescent="0.35">
      <c r="B28" s="42" t="s">
        <v>17</v>
      </c>
      <c r="C28" s="38">
        <v>0</v>
      </c>
      <c r="D28" s="39"/>
      <c r="E28" s="38">
        <v>0</v>
      </c>
      <c r="F28" s="39"/>
      <c r="G28" s="38">
        <v>0</v>
      </c>
      <c r="H28" s="43"/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3">SUM(C7:C28)</f>
        <v>0.45435185185185167</v>
      </c>
      <c r="D30" s="51">
        <f t="shared" si="3"/>
        <v>1</v>
      </c>
      <c r="E30" s="50">
        <f t="shared" si="3"/>
        <v>1.95138888888889E-2</v>
      </c>
      <c r="F30" s="51">
        <f t="shared" si="3"/>
        <v>1</v>
      </c>
      <c r="G30" s="50">
        <f t="shared" si="3"/>
        <v>0.47386574074074062</v>
      </c>
      <c r="H30" s="49">
        <f t="shared" si="3"/>
        <v>0.99999999999999978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K32"/>
  <sheetViews>
    <sheetView showGridLines="0" showZeros="0" topLeftCell="A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89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35">
      <c r="B9" s="93" t="s">
        <v>0</v>
      </c>
      <c r="C9" s="75">
        <v>1.63194444444444E-3</v>
      </c>
      <c r="D9" s="75">
        <v>0</v>
      </c>
      <c r="E9" s="75">
        <v>0</v>
      </c>
      <c r="F9" s="75">
        <v>0</v>
      </c>
      <c r="G9" s="75">
        <v>0</v>
      </c>
      <c r="H9" s="75">
        <v>8.2175925925925895E-4</v>
      </c>
      <c r="I9" s="75">
        <v>0</v>
      </c>
      <c r="J9" s="75">
        <v>0</v>
      </c>
      <c r="K9" s="143">
        <f t="shared" ref="K9:K27" si="0">SUM(C9:J9)</f>
        <v>2.4537037037036988E-3</v>
      </c>
    </row>
    <row r="10" spans="2:11" x14ac:dyDescent="0.3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0</v>
      </c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 x14ac:dyDescent="0.35">
      <c r="B12" s="93" t="s">
        <v>3</v>
      </c>
      <c r="C12" s="75">
        <v>1.4837962962963001E-2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>
        <f t="shared" si="0"/>
        <v>1.4837962962963001E-2</v>
      </c>
    </row>
    <row r="13" spans="2:11" x14ac:dyDescent="0.35">
      <c r="B13" s="93" t="s">
        <v>7</v>
      </c>
      <c r="C13" s="75">
        <v>3.1250000000000002E-3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3.1250000000000002E-3</v>
      </c>
    </row>
    <row r="14" spans="2:11" x14ac:dyDescent="0.3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0</v>
      </c>
    </row>
    <row r="15" spans="2:11" x14ac:dyDescent="0.3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>
        <f t="shared" si="0"/>
        <v>0</v>
      </c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0</v>
      </c>
    </row>
    <row r="17" spans="2:11" x14ac:dyDescent="0.35">
      <c r="B17" s="93" t="s">
        <v>27</v>
      </c>
      <c r="C17" s="75">
        <v>2.6851851851851802E-3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>
        <f t="shared" si="0"/>
        <v>2.6851851851851802E-3</v>
      </c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 x14ac:dyDescent="0.3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0</v>
      </c>
    </row>
    <row r="20" spans="2:11" x14ac:dyDescent="0.3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0</v>
      </c>
    </row>
    <row r="21" spans="2:11" x14ac:dyDescent="0.3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0</v>
      </c>
    </row>
    <row r="22" spans="2:11" x14ac:dyDescent="0.3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>
        <f t="shared" si="0"/>
        <v>0</v>
      </c>
    </row>
    <row r="23" spans="2:11" x14ac:dyDescent="0.3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>
        <f t="shared" si="0"/>
        <v>0</v>
      </c>
    </row>
    <row r="24" spans="2:11" x14ac:dyDescent="0.3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0</v>
      </c>
    </row>
    <row r="25" spans="2:11" x14ac:dyDescent="0.3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0</v>
      </c>
    </row>
    <row r="26" spans="2:11" x14ac:dyDescent="0.3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 x14ac:dyDescent="0.35">
      <c r="B27" s="93" t="s">
        <v>78</v>
      </c>
      <c r="C27" s="75">
        <v>1.8749999999999999E-3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>
        <f t="shared" si="0"/>
        <v>1.8749999999999999E-3</v>
      </c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5.5" thickTop="1" thickBot="1" x14ac:dyDescent="0.4">
      <c r="B30" s="97" t="s">
        <v>29</v>
      </c>
      <c r="C30" s="88">
        <f>SUM(C7:C28)</f>
        <v>2.4155092592592617E-2</v>
      </c>
      <c r="D30" s="88">
        <f>SUM(D7:D28)</f>
        <v>0</v>
      </c>
      <c r="E30" s="88"/>
      <c r="F30" s="88"/>
      <c r="G30" s="88"/>
      <c r="H30" s="88">
        <f>SUM(H7:H28)</f>
        <v>8.2175925925925895E-4</v>
      </c>
      <c r="I30" s="88"/>
      <c r="J30" s="88"/>
      <c r="K30" s="146">
        <f t="shared" ref="K30" si="1">SUM(K7:K28)</f>
        <v>2.4976851851851875E-2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K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90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3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3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3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3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3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3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3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3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3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3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3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3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3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3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3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3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" thickBot="1" x14ac:dyDescent="0.4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5.5" thickTop="1" thickBot="1" x14ac:dyDescent="0.4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K32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style="8" customWidth="1"/>
    <col min="2" max="2" width="51" style="8" bestFit="1" customWidth="1"/>
    <col min="3" max="11" width="11.26953125" style="8" customWidth="1"/>
    <col min="12" max="16384" width="8.81640625" style="8"/>
  </cols>
  <sheetData>
    <row r="2" spans="2:11" ht="15" thickBot="1" x14ac:dyDescent="0.4"/>
    <row r="3" spans="2:11" x14ac:dyDescent="0.35">
      <c r="B3" s="183" t="s">
        <v>91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35">
      <c r="B4" s="186" t="s">
        <v>131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3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3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35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3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3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3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3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3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3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>
        <f t="shared" ref="K13:K21" si="0">SUM(C13:J13)</f>
        <v>0</v>
      </c>
    </row>
    <row r="14" spans="2:11" x14ac:dyDescent="0.3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3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6.3773148148148096E-3</v>
      </c>
      <c r="I15" s="75">
        <v>0</v>
      </c>
      <c r="J15" s="75">
        <v>0</v>
      </c>
      <c r="K15" s="143">
        <f t="shared" si="0"/>
        <v>6.3773148148148096E-3</v>
      </c>
    </row>
    <row r="16" spans="2:11" x14ac:dyDescent="0.3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0</v>
      </c>
    </row>
    <row r="17" spans="2:11" x14ac:dyDescent="0.3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9.2592592592592596E-4</v>
      </c>
      <c r="I17" s="75">
        <v>0</v>
      </c>
      <c r="J17" s="75">
        <v>0</v>
      </c>
      <c r="K17" s="143">
        <f t="shared" si="0"/>
        <v>9.2592592592592596E-4</v>
      </c>
    </row>
    <row r="18" spans="2:11" x14ac:dyDescent="0.3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 x14ac:dyDescent="0.3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1.03009259259259E-3</v>
      </c>
      <c r="I19" s="75">
        <v>0</v>
      </c>
      <c r="J19" s="75">
        <v>0</v>
      </c>
      <c r="K19" s="143">
        <f t="shared" si="0"/>
        <v>1.03009259259259E-3</v>
      </c>
    </row>
    <row r="20" spans="2:11" x14ac:dyDescent="0.3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35">
      <c r="B21" s="93" t="s">
        <v>11</v>
      </c>
      <c r="C21" s="75">
        <v>2.6736111111111101E-3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2.6736111111111101E-3</v>
      </c>
    </row>
    <row r="22" spans="2:11" x14ac:dyDescent="0.3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1.55092592592593E-3</v>
      </c>
      <c r="I22" s="75">
        <v>0</v>
      </c>
      <c r="J22" s="75">
        <v>0</v>
      </c>
      <c r="K22" s="143">
        <f t="shared" ref="K22:K25" si="1">SUM(C22:J22)</f>
        <v>1.55092592592593E-3</v>
      </c>
    </row>
    <row r="23" spans="2:11" x14ac:dyDescent="0.3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3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1"/>
        <v>0</v>
      </c>
    </row>
    <row r="25" spans="2:11" x14ac:dyDescent="0.35">
      <c r="B25" s="93" t="s">
        <v>5</v>
      </c>
      <c r="C25" s="75">
        <v>0</v>
      </c>
      <c r="D25" s="75">
        <v>0</v>
      </c>
      <c r="E25" s="75">
        <v>0.102777777777778</v>
      </c>
      <c r="F25" s="75">
        <v>1.19212962962963E-2</v>
      </c>
      <c r="G25" s="75">
        <v>2.05092592592593E-2</v>
      </c>
      <c r="H25" s="75">
        <v>3.0023148148148101E-2</v>
      </c>
      <c r="I25" s="75">
        <v>0</v>
      </c>
      <c r="J25" s="75">
        <v>0</v>
      </c>
      <c r="K25" s="143">
        <f t="shared" si="1"/>
        <v>0.1652314814814817</v>
      </c>
    </row>
    <row r="26" spans="2:11" x14ac:dyDescent="0.3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3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3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" thickBot="1" x14ac:dyDescent="0.4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5.5" thickTop="1" thickBot="1" x14ac:dyDescent="0.4">
      <c r="B30" s="97" t="s">
        <v>29</v>
      </c>
      <c r="C30" s="88">
        <f t="shared" ref="C30:H30" si="2">SUM(C7:C28)</f>
        <v>2.6736111111111101E-3</v>
      </c>
      <c r="D30" s="88">
        <f t="shared" si="2"/>
        <v>0</v>
      </c>
      <c r="E30" s="88">
        <f t="shared" si="2"/>
        <v>0.102777777777778</v>
      </c>
      <c r="F30" s="88">
        <f t="shared" si="2"/>
        <v>1.19212962962963E-2</v>
      </c>
      <c r="G30" s="88">
        <f t="shared" si="2"/>
        <v>2.05092592592593E-2</v>
      </c>
      <c r="H30" s="88">
        <f t="shared" si="2"/>
        <v>3.9907407407407357E-2</v>
      </c>
      <c r="I30" s="88"/>
      <c r="J30" s="88"/>
      <c r="K30" s="146">
        <f>SUM(K7:K28)</f>
        <v>0.17778935185185207</v>
      </c>
    </row>
    <row r="31" spans="2:11" ht="15" thickTop="1" x14ac:dyDescent="0.3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4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1:H67"/>
  <sheetViews>
    <sheetView showGridLines="0" showZeros="0" topLeftCell="A1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103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1.3194444444444399E-3</v>
      </c>
      <c r="D7" s="39">
        <f>C7/C$30</f>
        <v>6.8703670222382699E-3</v>
      </c>
      <c r="E7" s="38">
        <v>0</v>
      </c>
      <c r="F7" s="39"/>
      <c r="G7" s="38">
        <v>1.3194444444444399E-3</v>
      </c>
      <c r="H7" s="43">
        <f>G7/$G$30</f>
        <v>6.8703670222382699E-3</v>
      </c>
    </row>
    <row r="8" spans="2:8" s="1" customFormat="1" x14ac:dyDescent="0.35">
      <c r="B8" s="42" t="s">
        <v>13</v>
      </c>
      <c r="C8" s="38">
        <v>3.59953703703704E-3</v>
      </c>
      <c r="D8" s="39">
        <f t="shared" ref="D8:D16" si="0">C8/C$30</f>
        <v>1.8742843367685186E-2</v>
      </c>
      <c r="E8" s="38">
        <v>0</v>
      </c>
      <c r="F8" s="39"/>
      <c r="G8" s="38">
        <v>3.59953703703704E-3</v>
      </c>
      <c r="H8" s="43">
        <f t="shared" ref="H8" si="1">G8/$G$30</f>
        <v>1.8742843367685186E-2</v>
      </c>
    </row>
    <row r="9" spans="2:8" s="1" customFormat="1" x14ac:dyDescent="0.35">
      <c r="B9" s="42" t="s">
        <v>0</v>
      </c>
      <c r="C9" s="38">
        <v>3.7268518518518499E-2</v>
      </c>
      <c r="D9" s="39">
        <f t="shared" si="0"/>
        <v>0.19405773518953767</v>
      </c>
      <c r="E9" s="38">
        <v>0</v>
      </c>
      <c r="F9" s="39"/>
      <c r="G9" s="38">
        <v>3.7268518518518499E-2</v>
      </c>
      <c r="H9" s="43">
        <f t="shared" ref="H9:H18" si="2">G9/$G$30</f>
        <v>0.19405773518953767</v>
      </c>
    </row>
    <row r="10" spans="2:8" s="1" customFormat="1" x14ac:dyDescent="0.35">
      <c r="B10" s="42" t="s">
        <v>8</v>
      </c>
      <c r="C10" s="38">
        <v>4.31712962962963E-3</v>
      </c>
      <c r="D10" s="39">
        <f t="shared" si="0"/>
        <v>2.2479358765744594E-2</v>
      </c>
      <c r="E10" s="38">
        <v>0</v>
      </c>
      <c r="F10" s="39"/>
      <c r="G10" s="38">
        <v>4.31712962962963E-3</v>
      </c>
      <c r="H10" s="43">
        <f t="shared" si="2"/>
        <v>2.2479358765744594E-2</v>
      </c>
    </row>
    <row r="11" spans="2:8" s="1" customFormat="1" x14ac:dyDescent="0.35">
      <c r="B11" s="42" t="s">
        <v>26</v>
      </c>
      <c r="C11" s="38">
        <v>1.38888888888889E-4</v>
      </c>
      <c r="D11" s="39">
        <f t="shared" si="0"/>
        <v>7.231965286566631E-4</v>
      </c>
      <c r="E11" s="38">
        <v>0</v>
      </c>
      <c r="F11" s="39"/>
      <c r="G11" s="38">
        <v>1.38888888888889E-4</v>
      </c>
      <c r="H11" s="43">
        <f t="shared" si="2"/>
        <v>7.231965286566631E-4</v>
      </c>
    </row>
    <row r="12" spans="2:8" s="1" customFormat="1" x14ac:dyDescent="0.35">
      <c r="B12" s="42" t="s">
        <v>3</v>
      </c>
      <c r="C12" s="38">
        <v>1.54398148148148E-2</v>
      </c>
      <c r="D12" s="39">
        <f t="shared" si="0"/>
        <v>8.0395347435665565E-2</v>
      </c>
      <c r="E12" s="38">
        <v>0</v>
      </c>
      <c r="F12" s="39"/>
      <c r="G12" s="38">
        <v>1.54398148148148E-2</v>
      </c>
      <c r="H12" s="43">
        <f t="shared" si="2"/>
        <v>8.0395347435665565E-2</v>
      </c>
    </row>
    <row r="13" spans="2:8" s="1" customFormat="1" x14ac:dyDescent="0.35">
      <c r="B13" s="42" t="s">
        <v>7</v>
      </c>
      <c r="C13" s="38">
        <v>4.4444444444444401E-3</v>
      </c>
      <c r="D13" s="39">
        <f t="shared" si="0"/>
        <v>2.3142288917013178E-2</v>
      </c>
      <c r="E13" s="38">
        <v>0</v>
      </c>
      <c r="F13" s="39"/>
      <c r="G13" s="38">
        <v>4.4444444444444401E-3</v>
      </c>
      <c r="H13" s="43">
        <f t="shared" si="2"/>
        <v>2.3142288917013178E-2</v>
      </c>
    </row>
    <row r="14" spans="2:8" s="1" customFormat="1" x14ac:dyDescent="0.35">
      <c r="B14" s="42" t="s">
        <v>2</v>
      </c>
      <c r="C14" s="38">
        <v>1.9837962962963002E-2</v>
      </c>
      <c r="D14" s="39">
        <f t="shared" si="0"/>
        <v>0.10329657084312682</v>
      </c>
      <c r="E14" s="38">
        <v>0</v>
      </c>
      <c r="F14" s="39"/>
      <c r="G14" s="38">
        <v>1.9837962962963002E-2</v>
      </c>
      <c r="H14" s="43">
        <f t="shared" si="2"/>
        <v>0.10329657084312682</v>
      </c>
    </row>
    <row r="15" spans="2:8" s="1" customFormat="1" x14ac:dyDescent="0.35">
      <c r="B15" s="42" t="s">
        <v>9</v>
      </c>
      <c r="C15" s="38">
        <v>2.6608796296296301E-2</v>
      </c>
      <c r="D15" s="39">
        <f t="shared" si="0"/>
        <v>0.13855240161513893</v>
      </c>
      <c r="E15" s="38">
        <v>0</v>
      </c>
      <c r="F15" s="39"/>
      <c r="G15" s="38">
        <v>2.6608796296296301E-2</v>
      </c>
      <c r="H15" s="43">
        <f t="shared" si="2"/>
        <v>0.13855240161513893</v>
      </c>
    </row>
    <row r="16" spans="2:8" s="1" customFormat="1" x14ac:dyDescent="0.35">
      <c r="B16" s="42" t="s">
        <v>1</v>
      </c>
      <c r="C16" s="38">
        <v>2.5000000000000001E-3</v>
      </c>
      <c r="D16" s="39">
        <f t="shared" si="0"/>
        <v>1.3017537515819926E-2</v>
      </c>
      <c r="E16" s="38">
        <v>0</v>
      </c>
      <c r="F16" s="39"/>
      <c r="G16" s="38">
        <v>2.5000000000000001E-3</v>
      </c>
      <c r="H16" s="43">
        <f t="shared" si="2"/>
        <v>1.3017537515819926E-2</v>
      </c>
    </row>
    <row r="17" spans="2:8" s="1" customFormat="1" x14ac:dyDescent="0.35">
      <c r="B17" s="42" t="s">
        <v>27</v>
      </c>
      <c r="C17" s="38">
        <v>1.65509259259259E-3</v>
      </c>
      <c r="D17" s="39">
        <f t="shared" ref="D17:D27" si="3">C17/C$30</f>
        <v>8.6180919664918809E-3</v>
      </c>
      <c r="E17" s="38">
        <v>0</v>
      </c>
      <c r="F17" s="39"/>
      <c r="G17" s="38">
        <v>1.65509259259259E-3</v>
      </c>
      <c r="H17" s="43">
        <f t="shared" si="2"/>
        <v>8.6180919664918809E-3</v>
      </c>
    </row>
    <row r="18" spans="2:8" s="1" customFormat="1" x14ac:dyDescent="0.35">
      <c r="B18" s="42" t="s">
        <v>16</v>
      </c>
      <c r="C18" s="38">
        <v>4.1666666666666702E-4</v>
      </c>
      <c r="D18" s="39">
        <f t="shared" si="3"/>
        <v>2.1695895859699891E-3</v>
      </c>
      <c r="E18" s="38">
        <v>0</v>
      </c>
      <c r="F18" s="39"/>
      <c r="G18" s="38">
        <v>4.1666666666666702E-4</v>
      </c>
      <c r="H18" s="43">
        <f t="shared" si="2"/>
        <v>2.1695895859699891E-3</v>
      </c>
    </row>
    <row r="19" spans="2:8" s="1" customFormat="1" x14ac:dyDescent="0.35">
      <c r="B19" s="42" t="s">
        <v>4</v>
      </c>
      <c r="C19" s="38">
        <v>7.0023148148148102E-3</v>
      </c>
      <c r="D19" s="39">
        <f t="shared" si="3"/>
        <v>3.6461158319773375E-2</v>
      </c>
      <c r="E19" s="38">
        <v>0</v>
      </c>
      <c r="F19" s="39"/>
      <c r="G19" s="38">
        <v>7.0023148148148102E-3</v>
      </c>
      <c r="H19" s="43">
        <f t="shared" ref="H19:H20" si="4">G19/$G$30</f>
        <v>3.6461158319773375E-2</v>
      </c>
    </row>
    <row r="20" spans="2:8" s="1" customFormat="1" x14ac:dyDescent="0.35">
      <c r="B20" s="42" t="s">
        <v>14</v>
      </c>
      <c r="C20" s="38">
        <v>5.8449074074074098E-3</v>
      </c>
      <c r="D20" s="39">
        <f t="shared" si="3"/>
        <v>3.0434520580967891E-2</v>
      </c>
      <c r="E20" s="38">
        <v>0</v>
      </c>
      <c r="F20" s="39"/>
      <c r="G20" s="38">
        <v>5.8449074074074098E-3</v>
      </c>
      <c r="H20" s="43">
        <f t="shared" si="4"/>
        <v>3.0434520580967891E-2</v>
      </c>
    </row>
    <row r="21" spans="2:8" s="1" customFormat="1" x14ac:dyDescent="0.35">
      <c r="B21" s="42" t="s">
        <v>11</v>
      </c>
      <c r="C21" s="38">
        <v>7.6388888888888904E-4</v>
      </c>
      <c r="D21" s="39">
        <f t="shared" si="3"/>
        <v>3.9775809076116444E-3</v>
      </c>
      <c r="E21" s="38">
        <v>0</v>
      </c>
      <c r="F21" s="39"/>
      <c r="G21" s="38">
        <v>7.6388888888888904E-4</v>
      </c>
      <c r="H21" s="43">
        <f t="shared" ref="H21:H25" si="5">G21/$G$30</f>
        <v>3.9775809076116444E-3</v>
      </c>
    </row>
    <row r="22" spans="2:8" s="1" customFormat="1" x14ac:dyDescent="0.35">
      <c r="B22" s="42" t="s">
        <v>15</v>
      </c>
      <c r="C22" s="38">
        <v>3.5879629629629602E-4</v>
      </c>
      <c r="D22" s="39">
        <f t="shared" si="3"/>
        <v>1.8682576990297101E-3</v>
      </c>
      <c r="E22" s="38">
        <v>0</v>
      </c>
      <c r="F22" s="39"/>
      <c r="G22" s="38">
        <v>3.5879629629629602E-4</v>
      </c>
      <c r="H22" s="43">
        <f t="shared" si="5"/>
        <v>1.8682576990297101E-3</v>
      </c>
    </row>
    <row r="23" spans="2:8" s="1" customFormat="1" x14ac:dyDescent="0.35">
      <c r="B23" s="42" t="s">
        <v>71</v>
      </c>
      <c r="C23" s="38">
        <v>1.19212962962963E-3</v>
      </c>
      <c r="D23" s="39">
        <f t="shared" si="3"/>
        <v>6.2074368709696881E-3</v>
      </c>
      <c r="E23" s="38">
        <v>0</v>
      </c>
      <c r="F23" s="39"/>
      <c r="G23" s="38">
        <v>1.19212962962963E-3</v>
      </c>
      <c r="H23" s="43">
        <f t="shared" si="5"/>
        <v>6.2074368709696881E-3</v>
      </c>
    </row>
    <row r="24" spans="2:8" s="1" customFormat="1" x14ac:dyDescent="0.35">
      <c r="B24" s="42" t="s">
        <v>12</v>
      </c>
      <c r="C24" s="38">
        <v>2.31481481481481E-5</v>
      </c>
      <c r="D24" s="39">
        <f t="shared" ref="D24" si="6">C24/C$30</f>
        <v>1.2053275477611016E-4</v>
      </c>
      <c r="E24" s="38">
        <v>0</v>
      </c>
      <c r="F24" s="39"/>
      <c r="G24" s="38">
        <v>2.31481481481481E-5</v>
      </c>
      <c r="H24" s="43">
        <f t="shared" ref="H24" si="7">G24/$G$30</f>
        <v>1.2053275477611016E-4</v>
      </c>
    </row>
    <row r="25" spans="2:8" s="1" customFormat="1" x14ac:dyDescent="0.35">
      <c r="B25" s="42" t="s">
        <v>5</v>
      </c>
      <c r="C25" s="38">
        <v>1.3425925925925901E-3</v>
      </c>
      <c r="D25" s="39">
        <f t="shared" si="3"/>
        <v>6.9908997770143913E-3</v>
      </c>
      <c r="E25" s="38">
        <v>0</v>
      </c>
      <c r="F25" s="39"/>
      <c r="G25" s="38">
        <v>1.3425925925925901E-3</v>
      </c>
      <c r="H25" s="43">
        <f t="shared" si="5"/>
        <v>6.9908997770143913E-3</v>
      </c>
    </row>
    <row r="26" spans="2:8" s="1" customFormat="1" x14ac:dyDescent="0.35">
      <c r="B26" s="42" t="s">
        <v>6</v>
      </c>
      <c r="C26" s="38">
        <v>3.0520833333333299E-2</v>
      </c>
      <c r="D26" s="39">
        <f t="shared" si="3"/>
        <v>0.1589224371723014</v>
      </c>
      <c r="E26" s="38">
        <v>0</v>
      </c>
      <c r="F26" s="39"/>
      <c r="G26" s="38">
        <v>3.0520833333333299E-2</v>
      </c>
      <c r="H26" s="43">
        <f t="shared" ref="H26:H27" si="8">G26/$G$30</f>
        <v>0.1589224371723014</v>
      </c>
    </row>
    <row r="27" spans="2:8" s="1" customFormat="1" x14ac:dyDescent="0.35">
      <c r="B27" s="42" t="s">
        <v>78</v>
      </c>
      <c r="C27" s="38">
        <v>2.7453703703703699E-2</v>
      </c>
      <c r="D27" s="39">
        <f t="shared" si="3"/>
        <v>0.14295184716446693</v>
      </c>
      <c r="E27" s="38">
        <v>0</v>
      </c>
      <c r="F27" s="39"/>
      <c r="G27" s="38">
        <v>2.7453703703703699E-2</v>
      </c>
      <c r="H27" s="43">
        <f t="shared" si="8"/>
        <v>0.14295184716446693</v>
      </c>
    </row>
    <row r="28" spans="2:8" s="1" customFormat="1" x14ac:dyDescent="0.35">
      <c r="B28" s="42" t="s">
        <v>17</v>
      </c>
      <c r="C28" s="38">
        <v>0</v>
      </c>
      <c r="D28" s="39"/>
      <c r="E28" s="38">
        <v>0</v>
      </c>
      <c r="F28" s="39"/>
      <c r="G28" s="53">
        <v>0</v>
      </c>
      <c r="H28" s="43"/>
    </row>
    <row r="29" spans="2:8" s="1" customFormat="1" ht="15" thickBot="1" x14ac:dyDescent="0.4">
      <c r="B29" s="44"/>
      <c r="C29" s="14"/>
      <c r="D29" s="37"/>
      <c r="E29" s="14"/>
      <c r="F29" s="14"/>
      <c r="G29" s="55"/>
      <c r="H29" s="52"/>
    </row>
    <row r="30" spans="2:8" s="1" customFormat="1" ht="15.5" thickTop="1" thickBot="1" x14ac:dyDescent="0.4">
      <c r="B30" s="46" t="s">
        <v>29</v>
      </c>
      <c r="C30" s="50">
        <f>SUM(C7:C28)</f>
        <v>0.1920486111111111</v>
      </c>
      <c r="D30" s="51">
        <f t="shared" ref="D30:H30" si="9">SUM(D7:D28)</f>
        <v>0.99999999999999989</v>
      </c>
      <c r="E30" s="50"/>
      <c r="F30" s="51"/>
      <c r="G30" s="54">
        <f>SUM(G7:G28)</f>
        <v>0.1920486111111111</v>
      </c>
      <c r="H30" s="49">
        <f t="shared" si="9"/>
        <v>0.99999999999999989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H67"/>
  <sheetViews>
    <sheetView showGridLines="0" showZeros="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104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3.2407407407407401E-4</v>
      </c>
      <c r="D7" s="39">
        <f t="shared" ref="D7:F22" si="0">C7/C$30</f>
        <v>3.198537811286273E-3</v>
      </c>
      <c r="E7" s="38">
        <v>0</v>
      </c>
      <c r="F7" s="39"/>
      <c r="G7" s="38">
        <v>3.2407407407407401E-4</v>
      </c>
      <c r="H7" s="43">
        <f>G7/$G$30</f>
        <v>2.9417944946417318E-3</v>
      </c>
    </row>
    <row r="8" spans="2:8" s="1" customFormat="1" x14ac:dyDescent="0.35">
      <c r="B8" s="42" t="s">
        <v>13</v>
      </c>
      <c r="C8" s="38">
        <v>5.32407407407407E-4</v>
      </c>
      <c r="D8" s="39">
        <f t="shared" si="0"/>
        <v>5.2547406899703022E-3</v>
      </c>
      <c r="E8" s="38">
        <v>3.2407407407407401E-4</v>
      </c>
      <c r="F8" s="39">
        <f t="shared" si="0"/>
        <v>3.664921465968584E-2</v>
      </c>
      <c r="G8" s="38">
        <v>8.5648148148148205E-4</v>
      </c>
      <c r="H8" s="43">
        <f t="shared" ref="H8:H28" si="1">G8/$G$30</f>
        <v>7.7747425929817265E-3</v>
      </c>
    </row>
    <row r="9" spans="2:8" s="1" customFormat="1" x14ac:dyDescent="0.35">
      <c r="B9" s="42" t="s">
        <v>0</v>
      </c>
      <c r="C9" s="38">
        <v>1.44444444444444E-2</v>
      </c>
      <c r="D9" s="39">
        <f t="shared" si="0"/>
        <v>0.14256339958875919</v>
      </c>
      <c r="E9" s="38">
        <v>3.5300925925925899E-3</v>
      </c>
      <c r="F9" s="39">
        <f t="shared" si="0"/>
        <v>0.39921465968586339</v>
      </c>
      <c r="G9" s="38">
        <v>1.7974537037037001E-2</v>
      </c>
      <c r="H9" s="43">
        <f t="shared" si="1"/>
        <v>0.16316453036352146</v>
      </c>
    </row>
    <row r="10" spans="2:8" s="1" customFormat="1" x14ac:dyDescent="0.35">
      <c r="B10" s="42" t="s">
        <v>8</v>
      </c>
      <c r="C10" s="38">
        <v>1.9675925925925898E-3</v>
      </c>
      <c r="D10" s="39">
        <f t="shared" ref="D10:D28" si="2">C10/C$30</f>
        <v>1.9419693854238061E-2</v>
      </c>
      <c r="E10" s="38">
        <v>0</v>
      </c>
      <c r="F10" s="39">
        <f t="shared" si="0"/>
        <v>0</v>
      </c>
      <c r="G10" s="38">
        <v>1.9675925925925898E-3</v>
      </c>
      <c r="H10" s="43">
        <f t="shared" ref="H10:H14" si="3">G10/$G$30</f>
        <v>1.7860895146039064E-2</v>
      </c>
    </row>
    <row r="11" spans="2:8" s="1" customFormat="1" x14ac:dyDescent="0.35">
      <c r="B11" s="42" t="s">
        <v>26</v>
      </c>
      <c r="C11" s="38">
        <v>1.7361111111111101E-4</v>
      </c>
      <c r="D11" s="39">
        <f t="shared" si="2"/>
        <v>1.7135023989033598E-3</v>
      </c>
      <c r="E11" s="38">
        <v>0</v>
      </c>
      <c r="F11" s="39">
        <f t="shared" si="0"/>
        <v>0</v>
      </c>
      <c r="G11" s="38">
        <v>1.7361111111111101E-4</v>
      </c>
      <c r="H11" s="43">
        <f t="shared" si="3"/>
        <v>1.5759613364152128E-3</v>
      </c>
    </row>
    <row r="12" spans="2:8" s="1" customFormat="1" x14ac:dyDescent="0.35">
      <c r="B12" s="42" t="s">
        <v>3</v>
      </c>
      <c r="C12" s="38">
        <v>7.1990740740740704E-3</v>
      </c>
      <c r="D12" s="39">
        <f t="shared" si="2"/>
        <v>7.1053232807859329E-2</v>
      </c>
      <c r="E12" s="38">
        <v>1.80555555555556E-3</v>
      </c>
      <c r="F12" s="39">
        <f t="shared" si="0"/>
        <v>0.20418848167539308</v>
      </c>
      <c r="G12" s="38">
        <v>9.0046296296296298E-3</v>
      </c>
      <c r="H12" s="43">
        <f t="shared" si="3"/>
        <v>8.1739861315402423E-2</v>
      </c>
    </row>
    <row r="13" spans="2:8" s="1" customFormat="1" x14ac:dyDescent="0.35">
      <c r="B13" s="42" t="s">
        <v>7</v>
      </c>
      <c r="C13" s="38">
        <v>2.5925925925925899E-3</v>
      </c>
      <c r="D13" s="39">
        <f t="shared" si="2"/>
        <v>2.5588302490290159E-2</v>
      </c>
      <c r="E13" s="38">
        <v>6.8287037037037003E-4</v>
      </c>
      <c r="F13" s="39">
        <f t="shared" si="0"/>
        <v>7.7225130890052285E-2</v>
      </c>
      <c r="G13" s="38">
        <v>3.2754629629629601E-3</v>
      </c>
      <c r="H13" s="43">
        <f t="shared" si="3"/>
        <v>2.9733137213700338E-2</v>
      </c>
    </row>
    <row r="14" spans="2:8" s="1" customFormat="1" x14ac:dyDescent="0.35">
      <c r="B14" s="42" t="s">
        <v>2</v>
      </c>
      <c r="C14" s="38">
        <v>8.0555555555555606E-3</v>
      </c>
      <c r="D14" s="39">
        <f t="shared" si="2"/>
        <v>7.9506511309115985E-2</v>
      </c>
      <c r="E14" s="38">
        <v>2.6620370370370399E-4</v>
      </c>
      <c r="F14" s="39">
        <f t="shared" si="0"/>
        <v>3.0104712041884838E-2</v>
      </c>
      <c r="G14" s="38">
        <v>8.3217592592592596E-3</v>
      </c>
      <c r="H14" s="43">
        <f t="shared" si="3"/>
        <v>7.5541080058835919E-2</v>
      </c>
    </row>
    <row r="15" spans="2:8" s="1" customFormat="1" x14ac:dyDescent="0.35">
      <c r="B15" s="42" t="s">
        <v>9</v>
      </c>
      <c r="C15" s="38">
        <v>1.7349537037037E-2</v>
      </c>
      <c r="D15" s="39">
        <f t="shared" si="2"/>
        <v>0.17123600639707548</v>
      </c>
      <c r="E15" s="38">
        <v>0</v>
      </c>
      <c r="F15" s="39">
        <f t="shared" si="0"/>
        <v>0</v>
      </c>
      <c r="G15" s="38">
        <v>1.7349537037037E-2</v>
      </c>
      <c r="H15" s="43">
        <f t="shared" si="1"/>
        <v>0.1574910695524267</v>
      </c>
    </row>
    <row r="16" spans="2:8" s="1" customFormat="1" x14ac:dyDescent="0.35">
      <c r="B16" s="42" t="s">
        <v>1</v>
      </c>
      <c r="C16" s="38">
        <v>1.19212962962963E-3</v>
      </c>
      <c r="D16" s="39">
        <f t="shared" si="2"/>
        <v>1.1766049805803081E-2</v>
      </c>
      <c r="E16" s="38">
        <v>8.1018518518518503E-5</v>
      </c>
      <c r="F16" s="39">
        <f t="shared" si="0"/>
        <v>9.16230366492146E-3</v>
      </c>
      <c r="G16" s="38">
        <v>1.27314814814815E-3</v>
      </c>
      <c r="H16" s="43">
        <f t="shared" si="1"/>
        <v>1.1557049800378251E-2</v>
      </c>
    </row>
    <row r="17" spans="2:8" s="1" customFormat="1" x14ac:dyDescent="0.35">
      <c r="B17" s="42" t="s">
        <v>27</v>
      </c>
      <c r="C17" s="38">
        <v>1.03009259259259E-3</v>
      </c>
      <c r="D17" s="39">
        <f t="shared" si="2"/>
        <v>1.0166780900159916E-2</v>
      </c>
      <c r="E17" s="38">
        <v>0</v>
      </c>
      <c r="F17" s="39">
        <f t="shared" si="0"/>
        <v>0</v>
      </c>
      <c r="G17" s="38">
        <v>1.03009259259259E-3</v>
      </c>
      <c r="H17" s="43">
        <f t="shared" si="1"/>
        <v>9.350703929396912E-3</v>
      </c>
    </row>
    <row r="18" spans="2:8" s="1" customFormat="1" x14ac:dyDescent="0.35">
      <c r="B18" s="42" t="s">
        <v>16</v>
      </c>
      <c r="C18" s="38">
        <v>8.7962962962963005E-4</v>
      </c>
      <c r="D18" s="39">
        <f t="shared" si="2"/>
        <v>8.6817454877770317E-3</v>
      </c>
      <c r="E18" s="38">
        <v>0</v>
      </c>
      <c r="F18" s="39">
        <f t="shared" si="0"/>
        <v>0</v>
      </c>
      <c r="G18" s="38">
        <v>8.7962962962963005E-4</v>
      </c>
      <c r="H18" s="43">
        <f t="shared" si="1"/>
        <v>7.9848707711704207E-3</v>
      </c>
    </row>
    <row r="19" spans="2:8" s="1" customFormat="1" x14ac:dyDescent="0.35">
      <c r="B19" s="42" t="s">
        <v>4</v>
      </c>
      <c r="C19" s="38">
        <v>3.0208333333333298E-3</v>
      </c>
      <c r="D19" s="39">
        <f t="shared" si="2"/>
        <v>2.9814941740918442E-2</v>
      </c>
      <c r="E19" s="38">
        <v>8.1018518518518503E-5</v>
      </c>
      <c r="F19" s="39">
        <f t="shared" si="0"/>
        <v>9.16230366492146E-3</v>
      </c>
      <c r="G19" s="38">
        <v>3.10185185185185E-3</v>
      </c>
      <c r="H19" s="43">
        <f t="shared" si="1"/>
        <v>2.8157175877285136E-2</v>
      </c>
    </row>
    <row r="20" spans="2:8" s="1" customFormat="1" x14ac:dyDescent="0.35">
      <c r="B20" s="42" t="s">
        <v>14</v>
      </c>
      <c r="C20" s="38">
        <v>2.21064814814815E-3</v>
      </c>
      <c r="D20" s="39">
        <f t="shared" si="2"/>
        <v>2.1818597212702812E-2</v>
      </c>
      <c r="E20" s="38">
        <v>9.3749999999999997E-4</v>
      </c>
      <c r="F20" s="39">
        <f t="shared" si="0"/>
        <v>0.10602094240837691</v>
      </c>
      <c r="G20" s="38">
        <v>3.1481481481481499E-3</v>
      </c>
      <c r="H20" s="43">
        <f t="shared" si="1"/>
        <v>2.8577432233662558E-2</v>
      </c>
    </row>
    <row r="21" spans="2:8" s="1" customFormat="1" x14ac:dyDescent="0.35">
      <c r="B21" s="42" t="s">
        <v>11</v>
      </c>
      <c r="C21" s="38">
        <v>4.0509259259259301E-4</v>
      </c>
      <c r="D21" s="39">
        <f t="shared" si="2"/>
        <v>3.9981722641078462E-3</v>
      </c>
      <c r="E21" s="38">
        <v>0</v>
      </c>
      <c r="F21" s="39">
        <f t="shared" si="0"/>
        <v>0</v>
      </c>
      <c r="G21" s="38">
        <v>4.0509259259259301E-4</v>
      </c>
      <c r="H21" s="43">
        <f t="shared" si="1"/>
        <v>3.6772431183021695E-3</v>
      </c>
    </row>
    <row r="22" spans="2:8" s="1" customFormat="1" x14ac:dyDescent="0.35">
      <c r="B22" s="42" t="s">
        <v>15</v>
      </c>
      <c r="C22" s="38">
        <v>8.4490740740740696E-4</v>
      </c>
      <c r="D22" s="39">
        <f t="shared" si="2"/>
        <v>8.3390450079963516E-3</v>
      </c>
      <c r="E22" s="38">
        <v>0</v>
      </c>
      <c r="F22" s="39">
        <f t="shared" si="0"/>
        <v>0</v>
      </c>
      <c r="G22" s="38">
        <v>8.4490740740740696E-4</v>
      </c>
      <c r="H22" s="43">
        <f t="shared" si="1"/>
        <v>7.6696785038873694E-3</v>
      </c>
    </row>
    <row r="23" spans="2:8" s="1" customFormat="1" x14ac:dyDescent="0.35">
      <c r="B23" s="42" t="s">
        <v>71</v>
      </c>
      <c r="C23" s="38">
        <v>1.3194444444444399E-3</v>
      </c>
      <c r="D23" s="39">
        <f t="shared" si="2"/>
        <v>1.3022618231665497E-2</v>
      </c>
      <c r="E23" s="38">
        <v>4.8611111111111099E-4</v>
      </c>
      <c r="F23" s="39">
        <f t="shared" ref="F23:F28" si="4">E23/E$30</f>
        <v>5.4973821989528757E-2</v>
      </c>
      <c r="G23" s="38">
        <v>1.80555555555556E-3</v>
      </c>
      <c r="H23" s="43">
        <f t="shared" si="1"/>
        <v>1.6389997898718263E-2</v>
      </c>
    </row>
    <row r="24" spans="2:8" s="1" customFormat="1" x14ac:dyDescent="0.35">
      <c r="B24" s="42" t="s">
        <v>12</v>
      </c>
      <c r="C24" s="38">
        <v>2.6620370370370399E-4</v>
      </c>
      <c r="D24" s="39">
        <f t="shared" si="2"/>
        <v>2.6273703449851559E-3</v>
      </c>
      <c r="E24" s="38">
        <v>0</v>
      </c>
      <c r="F24" s="39">
        <f t="shared" si="4"/>
        <v>0</v>
      </c>
      <c r="G24" s="38">
        <v>2.6620370370370399E-4</v>
      </c>
      <c r="H24" s="43">
        <f t="shared" si="1"/>
        <v>2.4164740491699971E-3</v>
      </c>
    </row>
    <row r="25" spans="2:8" s="1" customFormat="1" x14ac:dyDescent="0.35">
      <c r="B25" s="42" t="s">
        <v>5</v>
      </c>
      <c r="C25" s="38">
        <v>9.7222222222222198E-4</v>
      </c>
      <c r="D25" s="39">
        <f t="shared" si="2"/>
        <v>9.595613433858818E-3</v>
      </c>
      <c r="E25" s="38">
        <v>0</v>
      </c>
      <c r="F25" s="39">
        <f t="shared" si="4"/>
        <v>0</v>
      </c>
      <c r="G25" s="38">
        <v>9.7222222222222198E-4</v>
      </c>
      <c r="H25" s="43">
        <f t="shared" si="1"/>
        <v>8.8253834839251942E-3</v>
      </c>
    </row>
    <row r="26" spans="2:8" s="1" customFormat="1" x14ac:dyDescent="0.35">
      <c r="B26" s="42" t="s">
        <v>6</v>
      </c>
      <c r="C26" s="38">
        <v>2.24421296296296E-2</v>
      </c>
      <c r="D26" s="39">
        <f t="shared" si="2"/>
        <v>0.22149874343157414</v>
      </c>
      <c r="E26" s="38">
        <v>2.5462962962962999E-4</v>
      </c>
      <c r="F26" s="39">
        <f t="shared" si="4"/>
        <v>2.8795811518324634E-2</v>
      </c>
      <c r="G26" s="38">
        <v>2.2696759259259298E-2</v>
      </c>
      <c r="H26" s="43">
        <f t="shared" si="1"/>
        <v>0.20603067871401598</v>
      </c>
    </row>
    <row r="27" spans="2:8" s="1" customFormat="1" x14ac:dyDescent="0.35">
      <c r="B27" s="42" t="s">
        <v>78</v>
      </c>
      <c r="C27" s="38">
        <v>1.3877314814814801E-2</v>
      </c>
      <c r="D27" s="39">
        <f t="shared" si="2"/>
        <v>0.13696595841900849</v>
      </c>
      <c r="E27" s="38">
        <v>2.7777777777777799E-4</v>
      </c>
      <c r="F27" s="39">
        <f t="shared" si="4"/>
        <v>3.1413612565445038E-2</v>
      </c>
      <c r="G27" s="38">
        <v>1.4155092592592599E-2</v>
      </c>
      <c r="H27" s="43">
        <f t="shared" si="1"/>
        <v>0.12849338096238716</v>
      </c>
    </row>
    <row r="28" spans="2:8" s="1" customFormat="1" x14ac:dyDescent="0.35">
      <c r="B28" s="42" t="s">
        <v>17</v>
      </c>
      <c r="C28" s="38">
        <v>2.19907407407407E-4</v>
      </c>
      <c r="D28" s="39">
        <f t="shared" si="2"/>
        <v>2.1704363719442527E-3</v>
      </c>
      <c r="E28" s="38">
        <v>1.15740740740741E-4</v>
      </c>
      <c r="F28" s="39">
        <f t="shared" si="4"/>
        <v>1.3089005235602118E-2</v>
      </c>
      <c r="G28" s="38">
        <v>3.3564814814814801E-4</v>
      </c>
      <c r="H28" s="43">
        <f t="shared" si="1"/>
        <v>3.046858583736079E-3</v>
      </c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5">SUM(C7:C28)</f>
        <v>0.10131944444444431</v>
      </c>
      <c r="D30" s="51">
        <f t="shared" si="5"/>
        <v>1</v>
      </c>
      <c r="E30" s="50">
        <f t="shared" si="5"/>
        <v>8.8425925925925963E-3</v>
      </c>
      <c r="F30" s="51">
        <f t="shared" si="5"/>
        <v>0.99999999999999967</v>
      </c>
      <c r="G30" s="50">
        <f t="shared" si="5"/>
        <v>0.110162037037037</v>
      </c>
      <c r="H30" s="49">
        <f t="shared" si="5"/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1:H67"/>
  <sheetViews>
    <sheetView showGridLines="0" showZeros="0" topLeftCell="A10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105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2.8124999999999999E-3</v>
      </c>
      <c r="D7" s="39">
        <f t="shared" ref="D7:D27" si="0">C7/C$30</f>
        <v>7.1702567128946598E-3</v>
      </c>
      <c r="E7" s="38">
        <v>0</v>
      </c>
      <c r="F7" s="39"/>
      <c r="G7" s="38">
        <v>2.8124999999999999E-3</v>
      </c>
      <c r="H7" s="43">
        <f>G7/$G$30</f>
        <v>7.1702567128946598E-3</v>
      </c>
    </row>
    <row r="8" spans="2:8" s="1" customFormat="1" x14ac:dyDescent="0.35">
      <c r="B8" s="42" t="s">
        <v>13</v>
      </c>
      <c r="C8" s="38">
        <v>8.1597222222222193E-3</v>
      </c>
      <c r="D8" s="39">
        <f t="shared" si="0"/>
        <v>2.0802596636175858E-2</v>
      </c>
      <c r="E8" s="38">
        <v>0</v>
      </c>
      <c r="F8" s="39"/>
      <c r="G8" s="38">
        <v>8.1597222222222193E-3</v>
      </c>
      <c r="H8" s="43">
        <f t="shared" ref="H8:H27" si="1">G8/$G$30</f>
        <v>2.0802596636175858E-2</v>
      </c>
    </row>
    <row r="9" spans="2:8" s="1" customFormat="1" x14ac:dyDescent="0.35">
      <c r="B9" s="42" t="s">
        <v>0</v>
      </c>
      <c r="C9" s="38">
        <v>7.2615740740740703E-2</v>
      </c>
      <c r="D9" s="39">
        <f t="shared" si="0"/>
        <v>0.18512835644732953</v>
      </c>
      <c r="E9" s="38">
        <v>0</v>
      </c>
      <c r="F9" s="39"/>
      <c r="G9" s="38">
        <v>7.2615740740740703E-2</v>
      </c>
      <c r="H9" s="43">
        <f t="shared" si="1"/>
        <v>0.18512835644732953</v>
      </c>
    </row>
    <row r="10" spans="2:8" s="1" customFormat="1" x14ac:dyDescent="0.35">
      <c r="B10" s="42" t="s">
        <v>8</v>
      </c>
      <c r="C10" s="38">
        <v>1.20833333333333E-2</v>
      </c>
      <c r="D10" s="39">
        <f t="shared" si="0"/>
        <v>3.0805547359102899E-2</v>
      </c>
      <c r="E10" s="38">
        <v>0</v>
      </c>
      <c r="F10" s="39"/>
      <c r="G10" s="38">
        <v>1.20833333333333E-2</v>
      </c>
      <c r="H10" s="43">
        <f t="shared" si="1"/>
        <v>3.0805547359102899E-2</v>
      </c>
    </row>
    <row r="11" spans="2:8" s="1" customFormat="1" x14ac:dyDescent="0.35">
      <c r="B11" s="42" t="s">
        <v>26</v>
      </c>
      <c r="C11" s="38">
        <v>1.1574074074074099E-3</v>
      </c>
      <c r="D11" s="39">
        <f t="shared" si="0"/>
        <v>2.9507229271171507E-3</v>
      </c>
      <c r="E11" s="38">
        <v>0</v>
      </c>
      <c r="F11" s="39"/>
      <c r="G11" s="38">
        <v>1.1574074074074099E-3</v>
      </c>
      <c r="H11" s="43">
        <f t="shared" si="1"/>
        <v>2.9507229271171507E-3</v>
      </c>
    </row>
    <row r="12" spans="2:8" s="1" customFormat="1" x14ac:dyDescent="0.35">
      <c r="B12" s="42" t="s">
        <v>3</v>
      </c>
      <c r="C12" s="38">
        <v>3.0231481481481502E-2</v>
      </c>
      <c r="D12" s="39">
        <f t="shared" si="0"/>
        <v>7.707288285629986E-2</v>
      </c>
      <c r="E12" s="38">
        <v>0</v>
      </c>
      <c r="F12" s="39"/>
      <c r="G12" s="38">
        <v>3.0231481481481502E-2</v>
      </c>
      <c r="H12" s="43">
        <f t="shared" si="1"/>
        <v>7.707288285629986E-2</v>
      </c>
    </row>
    <row r="13" spans="2:8" s="1" customFormat="1" x14ac:dyDescent="0.35">
      <c r="B13" s="42" t="s">
        <v>7</v>
      </c>
      <c r="C13" s="38">
        <v>1.1261574074074099E-2</v>
      </c>
      <c r="D13" s="39">
        <f t="shared" si="0"/>
        <v>2.8710534080849875E-2</v>
      </c>
      <c r="E13" s="38">
        <v>0</v>
      </c>
      <c r="F13" s="39"/>
      <c r="G13" s="38">
        <v>1.1261574074074099E-2</v>
      </c>
      <c r="H13" s="43">
        <f t="shared" si="1"/>
        <v>2.8710534080849875E-2</v>
      </c>
    </row>
    <row r="14" spans="2:8" s="1" customFormat="1" x14ac:dyDescent="0.35">
      <c r="B14" s="42" t="s">
        <v>2</v>
      </c>
      <c r="C14" s="38">
        <v>4.0069444444444401E-2</v>
      </c>
      <c r="D14" s="39">
        <f t="shared" si="0"/>
        <v>0.10215402773679541</v>
      </c>
      <c r="E14" s="38">
        <v>0</v>
      </c>
      <c r="F14" s="39"/>
      <c r="G14" s="38">
        <v>4.0069444444444401E-2</v>
      </c>
      <c r="H14" s="43">
        <f t="shared" si="1"/>
        <v>0.10215402773679541</v>
      </c>
    </row>
    <row r="15" spans="2:8" s="1" customFormat="1" x14ac:dyDescent="0.35">
      <c r="B15" s="42" t="s">
        <v>9</v>
      </c>
      <c r="C15" s="38">
        <v>8.1342592592592605E-2</v>
      </c>
      <c r="D15" s="39">
        <f t="shared" si="0"/>
        <v>0.20737680731779293</v>
      </c>
      <c r="E15" s="38">
        <v>0</v>
      </c>
      <c r="F15" s="39"/>
      <c r="G15" s="38">
        <v>8.1342592592592605E-2</v>
      </c>
      <c r="H15" s="43">
        <f t="shared" si="1"/>
        <v>0.20737680731779293</v>
      </c>
    </row>
    <row r="16" spans="2:8" s="1" customFormat="1" x14ac:dyDescent="0.35">
      <c r="B16" s="42" t="s">
        <v>1</v>
      </c>
      <c r="C16" s="38">
        <v>4.76851851851852E-3</v>
      </c>
      <c r="D16" s="39">
        <f t="shared" si="0"/>
        <v>1.2156978459722637E-2</v>
      </c>
      <c r="E16" s="38">
        <v>0</v>
      </c>
      <c r="F16" s="39"/>
      <c r="G16" s="38">
        <v>4.76851851851852E-3</v>
      </c>
      <c r="H16" s="43">
        <f t="shared" si="1"/>
        <v>1.2156978459722637E-2</v>
      </c>
    </row>
    <row r="17" spans="2:8" s="1" customFormat="1" x14ac:dyDescent="0.35">
      <c r="B17" s="42" t="s">
        <v>27</v>
      </c>
      <c r="C17" s="38">
        <v>4.4791666666666704E-3</v>
      </c>
      <c r="D17" s="39">
        <f t="shared" si="0"/>
        <v>1.1419297727943357E-2</v>
      </c>
      <c r="E17" s="38">
        <v>0</v>
      </c>
      <c r="F17" s="39"/>
      <c r="G17" s="38">
        <v>4.4791666666666704E-3</v>
      </c>
      <c r="H17" s="43">
        <f t="shared" si="1"/>
        <v>1.1419297727943357E-2</v>
      </c>
    </row>
    <row r="18" spans="2:8" s="1" customFormat="1" x14ac:dyDescent="0.35">
      <c r="B18" s="42" t="s">
        <v>16</v>
      </c>
      <c r="C18" s="38">
        <v>2.16435185185185E-3</v>
      </c>
      <c r="D18" s="39">
        <f t="shared" si="0"/>
        <v>5.5178518737090546E-3</v>
      </c>
      <c r="E18" s="38">
        <v>0</v>
      </c>
      <c r="F18" s="39"/>
      <c r="G18" s="38">
        <v>2.16435185185185E-3</v>
      </c>
      <c r="H18" s="43">
        <f t="shared" si="1"/>
        <v>5.5178518737090546E-3</v>
      </c>
    </row>
    <row r="19" spans="2:8" s="1" customFormat="1" x14ac:dyDescent="0.35">
      <c r="B19" s="42" t="s">
        <v>4</v>
      </c>
      <c r="C19" s="38">
        <v>1.5150462962962999E-2</v>
      </c>
      <c r="D19" s="39">
        <f t="shared" si="0"/>
        <v>3.8624963115963508E-2</v>
      </c>
      <c r="E19" s="38">
        <v>0</v>
      </c>
      <c r="F19" s="39"/>
      <c r="G19" s="38">
        <v>1.5150462962962999E-2</v>
      </c>
      <c r="H19" s="43">
        <f t="shared" si="1"/>
        <v>3.8624963115963508E-2</v>
      </c>
    </row>
    <row r="20" spans="2:8" s="1" customFormat="1" x14ac:dyDescent="0.35">
      <c r="B20" s="42" t="s">
        <v>14</v>
      </c>
      <c r="C20" s="38">
        <v>1.2881944444444401E-2</v>
      </c>
      <c r="D20" s="39">
        <f t="shared" si="0"/>
        <v>3.2841546178813699E-2</v>
      </c>
      <c r="E20" s="38">
        <v>0</v>
      </c>
      <c r="F20" s="39"/>
      <c r="G20" s="38">
        <v>1.2881944444444401E-2</v>
      </c>
      <c r="H20" s="43">
        <f t="shared" si="1"/>
        <v>3.2841546178813699E-2</v>
      </c>
    </row>
    <row r="21" spans="2:8" s="1" customFormat="1" x14ac:dyDescent="0.35">
      <c r="B21" s="42" t="s">
        <v>11</v>
      </c>
      <c r="C21" s="38">
        <v>1.65509259259259E-3</v>
      </c>
      <c r="D21" s="39">
        <f t="shared" si="0"/>
        <v>4.2195337857775092E-3</v>
      </c>
      <c r="E21" s="38">
        <v>0</v>
      </c>
      <c r="F21" s="39"/>
      <c r="G21" s="38">
        <v>1.65509259259259E-3</v>
      </c>
      <c r="H21" s="43">
        <f t="shared" ref="H21" si="2">G21/$G$30</f>
        <v>4.2195337857775092E-3</v>
      </c>
    </row>
    <row r="22" spans="2:8" s="1" customFormat="1" x14ac:dyDescent="0.35">
      <c r="B22" s="42" t="s">
        <v>15</v>
      </c>
      <c r="C22" s="38">
        <v>1.0185185185185199E-3</v>
      </c>
      <c r="D22" s="39">
        <f t="shared" si="0"/>
        <v>2.5966361758630904E-3</v>
      </c>
      <c r="E22" s="38">
        <v>0</v>
      </c>
      <c r="F22" s="39"/>
      <c r="G22" s="38">
        <v>1.0185185185185199E-3</v>
      </c>
      <c r="H22" s="43">
        <f t="shared" si="1"/>
        <v>2.5966361758630904E-3</v>
      </c>
    </row>
    <row r="23" spans="2:8" s="1" customFormat="1" x14ac:dyDescent="0.35">
      <c r="B23" s="42" t="s">
        <v>71</v>
      </c>
      <c r="C23" s="38">
        <v>4.0856481481481499E-3</v>
      </c>
      <c r="D23" s="39">
        <f t="shared" si="0"/>
        <v>1.0416051932723523E-2</v>
      </c>
      <c r="E23" s="38">
        <v>0</v>
      </c>
      <c r="F23" s="39"/>
      <c r="G23" s="38">
        <v>4.0856481481481499E-3</v>
      </c>
      <c r="H23" s="43">
        <f t="shared" ref="H23:H25" si="3">G23/$G$30</f>
        <v>1.0416051932723523E-2</v>
      </c>
    </row>
    <row r="24" spans="2:8" s="1" customFormat="1" x14ac:dyDescent="0.35">
      <c r="B24" s="42" t="s">
        <v>12</v>
      </c>
      <c r="C24" s="38">
        <v>6.9444444444444404E-5</v>
      </c>
      <c r="D24" s="39">
        <f t="shared" ref="D24" si="4">C24/C$30</f>
        <v>1.7704337562702852E-4</v>
      </c>
      <c r="E24" s="38">
        <v>0</v>
      </c>
      <c r="F24" s="39"/>
      <c r="G24" s="38">
        <v>6.9444444444444404E-5</v>
      </c>
      <c r="H24" s="43">
        <f t="shared" ref="H24" si="5">G24/$G$30</f>
        <v>1.7704337562702852E-4</v>
      </c>
    </row>
    <row r="25" spans="2:8" s="1" customFormat="1" x14ac:dyDescent="0.35">
      <c r="B25" s="42" t="s">
        <v>5</v>
      </c>
      <c r="C25" s="38">
        <v>3.0787037037036998E-3</v>
      </c>
      <c r="D25" s="39">
        <f t="shared" si="0"/>
        <v>7.8489229861315925E-3</v>
      </c>
      <c r="E25" s="38">
        <v>0</v>
      </c>
      <c r="F25" s="39"/>
      <c r="G25" s="38">
        <v>3.0787037037036998E-3</v>
      </c>
      <c r="H25" s="43">
        <f t="shared" si="3"/>
        <v>7.8489229861315925E-3</v>
      </c>
    </row>
    <row r="26" spans="2:8" s="1" customFormat="1" x14ac:dyDescent="0.35">
      <c r="B26" s="42" t="s">
        <v>6</v>
      </c>
      <c r="C26" s="38">
        <v>5.9456018518518498E-2</v>
      </c>
      <c r="D26" s="39">
        <f t="shared" si="0"/>
        <v>0.15157863676600764</v>
      </c>
      <c r="E26" s="38">
        <v>0</v>
      </c>
      <c r="F26" s="39"/>
      <c r="G26" s="38">
        <v>5.9456018518518498E-2</v>
      </c>
      <c r="H26" s="43">
        <f t="shared" si="1"/>
        <v>0.15157863676600764</v>
      </c>
    </row>
    <row r="27" spans="2:8" s="1" customFormat="1" x14ac:dyDescent="0.35">
      <c r="B27" s="42" t="s">
        <v>78</v>
      </c>
      <c r="C27" s="38">
        <v>2.3703703703703699E-2</v>
      </c>
      <c r="D27" s="39">
        <f t="shared" si="0"/>
        <v>6.04308055473591E-2</v>
      </c>
      <c r="E27" s="38">
        <v>0</v>
      </c>
      <c r="F27" s="39"/>
      <c r="G27" s="38">
        <v>2.3703703703703699E-2</v>
      </c>
      <c r="H27" s="43">
        <f t="shared" si="1"/>
        <v>6.04308055473591E-2</v>
      </c>
    </row>
    <row r="28" spans="2:8" s="1" customFormat="1" x14ac:dyDescent="0.35">
      <c r="B28" s="42" t="s">
        <v>17</v>
      </c>
      <c r="C28" s="38">
        <v>0</v>
      </c>
      <c r="D28" s="39"/>
      <c r="E28" s="38">
        <v>0</v>
      </c>
      <c r="F28" s="39"/>
      <c r="G28" s="38">
        <v>0</v>
      </c>
      <c r="H28" s="43"/>
    </row>
    <row r="29" spans="2:8" s="1" customFormat="1" ht="15" thickBot="1" x14ac:dyDescent="0.4">
      <c r="B29" s="44"/>
      <c r="C29" s="14"/>
      <c r="D29" s="37"/>
      <c r="E29" s="14"/>
      <c r="F29" s="14"/>
      <c r="G29" s="14"/>
      <c r="H29" s="45"/>
    </row>
    <row r="30" spans="2:8" s="1" customFormat="1" ht="15.5" thickTop="1" thickBot="1" x14ac:dyDescent="0.4">
      <c r="B30" s="46" t="s">
        <v>29</v>
      </c>
      <c r="C30" s="50">
        <f t="shared" ref="C30:H30" si="6">SUM(C7:C28)</f>
        <v>0.39224537037037033</v>
      </c>
      <c r="D30" s="51">
        <f t="shared" si="6"/>
        <v>1</v>
      </c>
      <c r="E30" s="50"/>
      <c r="F30" s="51"/>
      <c r="G30" s="50">
        <f t="shared" si="6"/>
        <v>0.39224537037037033</v>
      </c>
      <c r="H30" s="49">
        <f t="shared" si="6"/>
        <v>1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H67"/>
  <sheetViews>
    <sheetView showGridLines="0" showZeros="0" topLeftCell="A4" zoomScale="110" zoomScaleNormal="110" zoomScaleSheetLayoutView="100" zoomScalePageLayoutView="110" workbookViewId="0">
      <selection activeCell="B33" sqref="B33"/>
    </sheetView>
  </sheetViews>
  <sheetFormatPr defaultColWidth="8.81640625" defaultRowHeight="14.5" x14ac:dyDescent="0.35"/>
  <cols>
    <col min="1" max="1" width="6.1796875" customWidth="1"/>
    <col min="2" max="2" width="51" bestFit="1" customWidth="1"/>
    <col min="3" max="6" width="15.1796875" style="10" customWidth="1"/>
    <col min="7" max="8" width="15.1796875" customWidth="1"/>
  </cols>
  <sheetData>
    <row r="1" spans="2:8" s="1" customFormat="1" x14ac:dyDescent="0.35">
      <c r="C1" s="9"/>
      <c r="D1" s="9"/>
      <c r="E1" s="9"/>
      <c r="F1" s="9"/>
    </row>
    <row r="2" spans="2:8" s="1" customFormat="1" ht="15" thickBot="1" x14ac:dyDescent="0.4">
      <c r="C2" s="9"/>
      <c r="D2" s="9"/>
      <c r="E2" s="9"/>
      <c r="F2" s="9"/>
    </row>
    <row r="3" spans="2:8" s="1" customFormat="1" ht="15" thickBot="1" x14ac:dyDescent="0.4">
      <c r="B3" s="163" t="s">
        <v>106</v>
      </c>
      <c r="C3" s="164"/>
      <c r="D3" s="164"/>
      <c r="E3" s="164"/>
      <c r="F3" s="171"/>
      <c r="G3" s="164"/>
      <c r="H3" s="165"/>
    </row>
    <row r="4" spans="2:8" s="1" customFormat="1" ht="15" thickBot="1" x14ac:dyDescent="0.4">
      <c r="B4" s="166" t="s">
        <v>131</v>
      </c>
      <c r="C4" s="167"/>
      <c r="D4" s="167"/>
      <c r="E4" s="167"/>
      <c r="F4" s="167"/>
      <c r="G4" s="167"/>
      <c r="H4" s="168"/>
    </row>
    <row r="5" spans="2:8" s="1" customFormat="1" x14ac:dyDescent="0.3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3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35">
      <c r="B7" s="42" t="s">
        <v>10</v>
      </c>
      <c r="C7" s="38">
        <v>0</v>
      </c>
      <c r="D7" s="39">
        <f t="shared" ref="D7:D17" si="0">C7/C$30</f>
        <v>0</v>
      </c>
      <c r="E7" s="38">
        <v>0</v>
      </c>
      <c r="F7" s="39"/>
      <c r="G7" s="38">
        <v>0</v>
      </c>
      <c r="H7" s="43">
        <f t="shared" ref="H7" si="1">G7/$G$30</f>
        <v>0</v>
      </c>
    </row>
    <row r="8" spans="2:8" s="1" customFormat="1" x14ac:dyDescent="0.35">
      <c r="B8" s="42" t="s">
        <v>13</v>
      </c>
      <c r="C8" s="38">
        <v>8.1018518518518505E-4</v>
      </c>
      <c r="D8" s="39">
        <f t="shared" si="0"/>
        <v>9.516041326808047E-3</v>
      </c>
      <c r="E8" s="38">
        <v>0</v>
      </c>
      <c r="F8" s="39"/>
      <c r="G8" s="38">
        <v>8.1018518518518505E-4</v>
      </c>
      <c r="H8" s="43">
        <f t="shared" ref="H8:H28" si="2">G8/$G$30</f>
        <v>9.516041326808047E-3</v>
      </c>
    </row>
    <row r="9" spans="2:8" s="1" customFormat="1" x14ac:dyDescent="0.35">
      <c r="B9" s="42" t="s">
        <v>0</v>
      </c>
      <c r="C9" s="38">
        <v>9.4212962962962991E-3</v>
      </c>
      <c r="D9" s="39">
        <f t="shared" si="0"/>
        <v>0.11065796628602505</v>
      </c>
      <c r="E9" s="38">
        <v>0</v>
      </c>
      <c r="F9" s="39"/>
      <c r="G9" s="38">
        <v>9.4212962962962991E-3</v>
      </c>
      <c r="H9" s="43">
        <f t="shared" si="2"/>
        <v>0.11065796628602505</v>
      </c>
    </row>
    <row r="10" spans="2:8" s="1" customFormat="1" x14ac:dyDescent="0.35">
      <c r="B10" s="42" t="s">
        <v>8</v>
      </c>
      <c r="C10" s="38">
        <v>0</v>
      </c>
      <c r="D10" s="39">
        <f t="shared" si="0"/>
        <v>0</v>
      </c>
      <c r="E10" s="38">
        <v>0</v>
      </c>
      <c r="F10" s="39"/>
      <c r="G10" s="38">
        <v>0</v>
      </c>
      <c r="H10" s="43">
        <f t="shared" si="2"/>
        <v>0</v>
      </c>
    </row>
    <row r="11" spans="2:8" s="1" customFormat="1" x14ac:dyDescent="0.35">
      <c r="B11" s="42" t="s">
        <v>26</v>
      </c>
      <c r="C11" s="38">
        <v>3.9351851851851901E-4</v>
      </c>
      <c r="D11" s="39">
        <f t="shared" si="0"/>
        <v>4.6220772158782003E-3</v>
      </c>
      <c r="E11" s="38">
        <v>0</v>
      </c>
      <c r="F11" s="39"/>
      <c r="G11" s="38">
        <v>3.9351851851851901E-4</v>
      </c>
      <c r="H11" s="43">
        <f t="shared" si="2"/>
        <v>4.6220772158782003E-3</v>
      </c>
    </row>
    <row r="12" spans="2:8" s="1" customFormat="1" x14ac:dyDescent="0.35">
      <c r="B12" s="42" t="s">
        <v>3</v>
      </c>
      <c r="C12" s="38">
        <v>3.5532407407407401E-3</v>
      </c>
      <c r="D12" s="39">
        <f t="shared" si="0"/>
        <v>4.1734638390429575E-2</v>
      </c>
      <c r="E12" s="38">
        <v>0</v>
      </c>
      <c r="F12" s="39"/>
      <c r="G12" s="38">
        <v>3.5532407407407401E-3</v>
      </c>
      <c r="H12" s="43">
        <f t="shared" si="2"/>
        <v>4.1734638390429575E-2</v>
      </c>
    </row>
    <row r="13" spans="2:8" s="1" customFormat="1" x14ac:dyDescent="0.35">
      <c r="B13" s="42" t="s">
        <v>7</v>
      </c>
      <c r="C13" s="38">
        <v>6.8287037037037003E-4</v>
      </c>
      <c r="D13" s="39">
        <f t="shared" si="0"/>
        <v>8.0206634040239227E-3</v>
      </c>
      <c r="E13" s="38">
        <v>0</v>
      </c>
      <c r="F13" s="39"/>
      <c r="G13" s="38">
        <v>6.8287037037037003E-4</v>
      </c>
      <c r="H13" s="43">
        <f t="shared" si="2"/>
        <v>8.0206634040239227E-3</v>
      </c>
    </row>
    <row r="14" spans="2:8" s="1" customFormat="1" x14ac:dyDescent="0.35">
      <c r="B14" s="42" t="s">
        <v>2</v>
      </c>
      <c r="C14" s="38">
        <v>2.8124999999999999E-3</v>
      </c>
      <c r="D14" s="39">
        <f t="shared" si="0"/>
        <v>3.303425774877651E-2</v>
      </c>
      <c r="E14" s="38">
        <v>0</v>
      </c>
      <c r="F14" s="39"/>
      <c r="G14" s="38">
        <v>2.8124999999999999E-3</v>
      </c>
      <c r="H14" s="43">
        <f t="shared" si="2"/>
        <v>3.303425774877651E-2</v>
      </c>
    </row>
    <row r="15" spans="2:8" s="1" customFormat="1" x14ac:dyDescent="0.35">
      <c r="B15" s="42" t="s">
        <v>9</v>
      </c>
      <c r="C15" s="38">
        <v>3.7962962962963002E-3</v>
      </c>
      <c r="D15" s="39">
        <f t="shared" si="0"/>
        <v>4.458945078847204E-2</v>
      </c>
      <c r="E15" s="38">
        <v>0</v>
      </c>
      <c r="F15" s="39"/>
      <c r="G15" s="38">
        <v>3.7962962962963002E-3</v>
      </c>
      <c r="H15" s="43">
        <f t="shared" si="2"/>
        <v>4.458945078847204E-2</v>
      </c>
    </row>
    <row r="16" spans="2:8" s="1" customFormat="1" x14ac:dyDescent="0.35">
      <c r="B16" s="42" t="s">
        <v>1</v>
      </c>
      <c r="C16" s="38">
        <v>4.6296296296296298E-4</v>
      </c>
      <c r="D16" s="39">
        <f t="shared" ref="D16" si="3">C16/C$30</f>
        <v>5.4377379010331706E-3</v>
      </c>
      <c r="E16" s="38">
        <v>0</v>
      </c>
      <c r="F16" s="39"/>
      <c r="G16" s="38">
        <v>4.6296296296296298E-4</v>
      </c>
      <c r="H16" s="43">
        <f t="shared" si="2"/>
        <v>5.4377379010331706E-3</v>
      </c>
    </row>
    <row r="17" spans="2:8" s="1" customFormat="1" x14ac:dyDescent="0.35">
      <c r="B17" s="42" t="s">
        <v>27</v>
      </c>
      <c r="C17" s="38">
        <v>0</v>
      </c>
      <c r="D17" s="39">
        <f t="shared" si="0"/>
        <v>0</v>
      </c>
      <c r="E17" s="38">
        <v>0</v>
      </c>
      <c r="F17" s="39"/>
      <c r="G17" s="38">
        <v>0</v>
      </c>
      <c r="H17" s="43">
        <f t="shared" si="2"/>
        <v>0</v>
      </c>
    </row>
    <row r="18" spans="2:8" s="1" customFormat="1" x14ac:dyDescent="0.35">
      <c r="B18" s="42" t="s">
        <v>16</v>
      </c>
      <c r="C18" s="38">
        <v>4.5138888888888902E-3</v>
      </c>
      <c r="D18" s="39">
        <f t="shared" ref="D18:D28" si="4">C18/C$30</f>
        <v>5.3017944535073427E-2</v>
      </c>
      <c r="E18" s="38">
        <v>0</v>
      </c>
      <c r="F18" s="39"/>
      <c r="G18" s="38">
        <v>4.5138888888888902E-3</v>
      </c>
      <c r="H18" s="43">
        <f t="shared" si="2"/>
        <v>5.3017944535073427E-2</v>
      </c>
    </row>
    <row r="19" spans="2:8" s="1" customFormat="1" x14ac:dyDescent="0.35">
      <c r="B19" s="42" t="s">
        <v>4</v>
      </c>
      <c r="C19" s="38">
        <v>2.2222222222222201E-3</v>
      </c>
      <c r="D19" s="39">
        <f t="shared" si="4"/>
        <v>2.610114192495919E-2</v>
      </c>
      <c r="E19" s="38">
        <v>0</v>
      </c>
      <c r="F19" s="39"/>
      <c r="G19" s="38">
        <v>2.2222222222222201E-3</v>
      </c>
      <c r="H19" s="43">
        <f t="shared" si="2"/>
        <v>2.610114192495919E-2</v>
      </c>
    </row>
    <row r="20" spans="2:8" s="1" customFormat="1" x14ac:dyDescent="0.35">
      <c r="B20" s="42" t="s">
        <v>14</v>
      </c>
      <c r="C20" s="38">
        <v>7.4074074074074103E-4</v>
      </c>
      <c r="D20" s="39">
        <f t="shared" si="4"/>
        <v>8.700380641653075E-3</v>
      </c>
      <c r="E20" s="38">
        <v>0</v>
      </c>
      <c r="F20" s="39"/>
      <c r="G20" s="38">
        <v>7.4074074074074103E-4</v>
      </c>
      <c r="H20" s="43">
        <f t="shared" si="2"/>
        <v>8.700380641653075E-3</v>
      </c>
    </row>
    <row r="21" spans="2:8" s="1" customFormat="1" x14ac:dyDescent="0.35">
      <c r="B21" s="42" t="s">
        <v>11</v>
      </c>
      <c r="C21" s="38">
        <v>0</v>
      </c>
      <c r="D21" s="39">
        <f t="shared" si="4"/>
        <v>0</v>
      </c>
      <c r="E21" s="38">
        <v>0</v>
      </c>
      <c r="F21" s="39"/>
      <c r="G21" s="38">
        <v>0</v>
      </c>
      <c r="H21" s="43">
        <f t="shared" si="2"/>
        <v>0</v>
      </c>
    </row>
    <row r="22" spans="2:8" s="1" customFormat="1" x14ac:dyDescent="0.35">
      <c r="B22" s="42" t="s">
        <v>15</v>
      </c>
      <c r="C22" s="38">
        <v>2.7777777777777799E-4</v>
      </c>
      <c r="D22" s="39">
        <f t="shared" si="4"/>
        <v>3.2626427406199049E-3</v>
      </c>
      <c r="E22" s="38">
        <v>0</v>
      </c>
      <c r="F22" s="39"/>
      <c r="G22" s="38">
        <v>2.7777777777777799E-4</v>
      </c>
      <c r="H22" s="43">
        <f t="shared" si="2"/>
        <v>3.2626427406199049E-3</v>
      </c>
    </row>
    <row r="23" spans="2:8" s="1" customFormat="1" x14ac:dyDescent="0.35">
      <c r="B23" s="42" t="s">
        <v>71</v>
      </c>
      <c r="C23" s="38">
        <v>9.2592592592592602E-5</v>
      </c>
      <c r="D23" s="39">
        <f t="shared" si="4"/>
        <v>1.0875475802066342E-3</v>
      </c>
      <c r="E23" s="38">
        <v>0</v>
      </c>
      <c r="F23" s="39"/>
      <c r="G23" s="38">
        <v>9.2592592592592602E-5</v>
      </c>
      <c r="H23" s="43">
        <f t="shared" si="2"/>
        <v>1.0875475802066342E-3</v>
      </c>
    </row>
    <row r="24" spans="2:8" s="1" customFormat="1" x14ac:dyDescent="0.35">
      <c r="B24" s="42" t="s">
        <v>12</v>
      </c>
      <c r="C24" s="38">
        <v>0</v>
      </c>
      <c r="D24" s="39"/>
      <c r="E24" s="38">
        <v>0</v>
      </c>
      <c r="F24" s="39"/>
      <c r="G24" s="38">
        <v>0</v>
      </c>
      <c r="H24" s="43">
        <f t="shared" si="2"/>
        <v>0</v>
      </c>
    </row>
    <row r="25" spans="2:8" s="1" customFormat="1" x14ac:dyDescent="0.35">
      <c r="B25" s="42" t="s">
        <v>5</v>
      </c>
      <c r="C25" s="38">
        <v>9.0277777777777795E-4</v>
      </c>
      <c r="D25" s="39">
        <f t="shared" si="4"/>
        <v>1.0603588907014684E-2</v>
      </c>
      <c r="E25" s="38">
        <v>0</v>
      </c>
      <c r="F25" s="39"/>
      <c r="G25" s="38">
        <v>9.0277777777777795E-4</v>
      </c>
      <c r="H25" s="43">
        <f t="shared" si="2"/>
        <v>1.0603588907014684E-2</v>
      </c>
    </row>
    <row r="26" spans="2:8" s="1" customFormat="1" x14ac:dyDescent="0.35">
      <c r="B26" s="42" t="s">
        <v>6</v>
      </c>
      <c r="C26" s="38">
        <v>3.0451388888888899E-2</v>
      </c>
      <c r="D26" s="39">
        <f t="shared" si="4"/>
        <v>0.35766721044045691</v>
      </c>
      <c r="E26" s="38">
        <v>0</v>
      </c>
      <c r="F26" s="39"/>
      <c r="G26" s="38">
        <v>3.0451388888888899E-2</v>
      </c>
      <c r="H26" s="43">
        <f t="shared" si="2"/>
        <v>0.35766721044045691</v>
      </c>
    </row>
    <row r="27" spans="2:8" s="1" customFormat="1" x14ac:dyDescent="0.35">
      <c r="B27" s="42" t="s">
        <v>78</v>
      </c>
      <c r="C27" s="38">
        <v>2.3206018518518501E-2</v>
      </c>
      <c r="D27" s="39">
        <f t="shared" si="4"/>
        <v>0.27256661228928747</v>
      </c>
      <c r="E27" s="38">
        <v>0</v>
      </c>
      <c r="F27" s="39"/>
      <c r="G27" s="38">
        <v>2.3206018518518501E-2</v>
      </c>
      <c r="H27" s="43">
        <f t="shared" si="2"/>
        <v>0.27256661228928747</v>
      </c>
    </row>
    <row r="28" spans="2:8" s="1" customFormat="1" x14ac:dyDescent="0.35">
      <c r="B28" s="42" t="s">
        <v>17</v>
      </c>
      <c r="C28" s="38">
        <v>7.9861111111111105E-4</v>
      </c>
      <c r="D28" s="39">
        <f t="shared" si="4"/>
        <v>9.3800978792822187E-3</v>
      </c>
      <c r="E28" s="38">
        <v>0</v>
      </c>
      <c r="F28" s="39"/>
      <c r="G28" s="38">
        <v>7.9861111111111105E-4</v>
      </c>
      <c r="H28" s="43">
        <f t="shared" si="2"/>
        <v>9.3800978792822187E-3</v>
      </c>
    </row>
    <row r="29" spans="2:8" s="1" customFormat="1" ht="15" thickBot="1" x14ac:dyDescent="0.4">
      <c r="B29" s="44"/>
      <c r="C29" s="14"/>
      <c r="D29" s="14"/>
      <c r="E29" s="14"/>
      <c r="F29" s="14"/>
      <c r="G29" s="55"/>
      <c r="H29" s="52"/>
    </row>
    <row r="30" spans="2:8" s="1" customFormat="1" ht="15.5" thickTop="1" thickBot="1" x14ac:dyDescent="0.4">
      <c r="B30" s="46" t="s">
        <v>29</v>
      </c>
      <c r="C30" s="50">
        <f>SUM(C7:C28)</f>
        <v>8.5138888888888889E-2</v>
      </c>
      <c r="D30" s="51">
        <f>SUM(D7:D29)</f>
        <v>0.99999999999999989</v>
      </c>
      <c r="E30" s="50"/>
      <c r="F30" s="51"/>
      <c r="G30" s="50">
        <f>SUM(G7:G28)</f>
        <v>8.5138888888888889E-2</v>
      </c>
      <c r="H30" s="49">
        <f t="shared" ref="H30" si="5">SUM(H7:H28)</f>
        <v>0.99999999999999989</v>
      </c>
    </row>
    <row r="31" spans="2:8" s="1" customFormat="1" ht="15" thickTop="1" x14ac:dyDescent="0.3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4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35">
      <c r="C33" s="9"/>
      <c r="D33" s="9"/>
      <c r="E33" s="9"/>
      <c r="F33" s="9"/>
    </row>
    <row r="34" spans="3:6" s="1" customFormat="1" x14ac:dyDescent="0.35">
      <c r="C34" s="9"/>
      <c r="D34" s="9"/>
      <c r="E34" s="9"/>
      <c r="F34" s="9"/>
    </row>
    <row r="35" spans="3:6" s="1" customFormat="1" x14ac:dyDescent="0.35">
      <c r="C35" s="9"/>
      <c r="D35" s="9"/>
      <c r="E35" s="9"/>
      <c r="F35" s="9"/>
    </row>
    <row r="36" spans="3:6" s="1" customFormat="1" x14ac:dyDescent="0.35">
      <c r="C36" s="9"/>
      <c r="D36" s="9"/>
      <c r="E36" s="9"/>
      <c r="F36" s="9"/>
    </row>
    <row r="37" spans="3:6" s="1" customFormat="1" x14ac:dyDescent="0.35">
      <c r="C37" s="9"/>
      <c r="D37" s="9"/>
      <c r="E37" s="9"/>
      <c r="F37" s="9"/>
    </row>
    <row r="38" spans="3:6" s="1" customFormat="1" x14ac:dyDescent="0.35">
      <c r="C38" s="9"/>
      <c r="D38" s="9"/>
      <c r="E38" s="9"/>
      <c r="F38" s="9"/>
    </row>
    <row r="39" spans="3:6" s="1" customFormat="1" x14ac:dyDescent="0.35">
      <c r="C39" s="9"/>
      <c r="D39" s="9"/>
      <c r="E39" s="9"/>
      <c r="F39" s="9"/>
    </row>
    <row r="40" spans="3:6" s="1" customFormat="1" x14ac:dyDescent="0.35">
      <c r="C40" s="9"/>
      <c r="D40" s="9"/>
      <c r="E40" s="9"/>
      <c r="F40" s="9"/>
    </row>
    <row r="41" spans="3:6" s="1" customFormat="1" x14ac:dyDescent="0.35">
      <c r="C41" s="9"/>
      <c r="D41" s="9"/>
      <c r="E41" s="9"/>
      <c r="F41" s="9"/>
    </row>
    <row r="42" spans="3:6" s="1" customFormat="1" x14ac:dyDescent="0.35">
      <c r="C42" s="9"/>
      <c r="D42" s="9"/>
      <c r="E42" s="9"/>
      <c r="F42" s="9"/>
    </row>
    <row r="43" spans="3:6" s="1" customFormat="1" x14ac:dyDescent="0.35">
      <c r="C43" s="9"/>
      <c r="D43" s="9"/>
      <c r="E43" s="9"/>
      <c r="F43" s="9"/>
    </row>
    <row r="44" spans="3:6" s="1" customFormat="1" x14ac:dyDescent="0.35">
      <c r="C44" s="9"/>
      <c r="D44" s="9"/>
      <c r="E44" s="9"/>
      <c r="F44" s="9"/>
    </row>
    <row r="45" spans="3:6" s="1" customFormat="1" x14ac:dyDescent="0.35">
      <c r="C45" s="9"/>
      <c r="D45" s="9"/>
      <c r="E45" s="9"/>
      <c r="F45" s="9"/>
    </row>
    <row r="46" spans="3:6" s="1" customFormat="1" x14ac:dyDescent="0.35">
      <c r="C46" s="9"/>
      <c r="D46" s="9"/>
      <c r="E46" s="9"/>
      <c r="F46" s="9"/>
    </row>
    <row r="47" spans="3:6" s="1" customFormat="1" x14ac:dyDescent="0.35">
      <c r="C47" s="9"/>
      <c r="D47" s="9"/>
      <c r="E47" s="9"/>
      <c r="F47" s="9"/>
    </row>
    <row r="48" spans="3:6" s="1" customFormat="1" x14ac:dyDescent="0.35">
      <c r="C48" s="9"/>
      <c r="D48" s="9"/>
      <c r="E48" s="9"/>
      <c r="F48" s="9"/>
    </row>
    <row r="49" spans="3:6" s="1" customFormat="1" x14ac:dyDescent="0.35">
      <c r="C49" s="9"/>
      <c r="D49" s="9"/>
      <c r="E49" s="9"/>
      <c r="F49" s="9"/>
    </row>
    <row r="50" spans="3:6" s="1" customFormat="1" x14ac:dyDescent="0.35">
      <c r="C50" s="9"/>
      <c r="D50" s="9"/>
      <c r="E50" s="9"/>
      <c r="F50" s="9"/>
    </row>
    <row r="51" spans="3:6" s="1" customFormat="1" x14ac:dyDescent="0.35">
      <c r="C51" s="9"/>
      <c r="D51" s="9"/>
      <c r="E51" s="9"/>
      <c r="F51" s="9"/>
    </row>
    <row r="52" spans="3:6" s="1" customFormat="1" x14ac:dyDescent="0.35">
      <c r="C52" s="9"/>
      <c r="D52" s="9"/>
      <c r="E52" s="9"/>
      <c r="F52" s="9"/>
    </row>
    <row r="53" spans="3:6" s="1" customFormat="1" x14ac:dyDescent="0.35">
      <c r="C53" s="9"/>
      <c r="D53" s="9"/>
      <c r="E53" s="9"/>
      <c r="F53" s="9"/>
    </row>
    <row r="54" spans="3:6" s="1" customFormat="1" x14ac:dyDescent="0.35">
      <c r="C54" s="9"/>
      <c r="D54" s="9"/>
      <c r="E54" s="9"/>
      <c r="F54" s="9"/>
    </row>
    <row r="55" spans="3:6" s="1" customFormat="1" x14ac:dyDescent="0.35">
      <c r="C55" s="9"/>
      <c r="D55" s="9"/>
      <c r="E55" s="9"/>
      <c r="F55" s="9"/>
    </row>
    <row r="56" spans="3:6" s="1" customFormat="1" x14ac:dyDescent="0.35">
      <c r="C56" s="9"/>
      <c r="D56" s="9"/>
      <c r="E56" s="9"/>
      <c r="F56" s="9"/>
    </row>
    <row r="57" spans="3:6" s="1" customFormat="1" x14ac:dyDescent="0.35">
      <c r="C57" s="9"/>
      <c r="D57" s="9"/>
      <c r="E57" s="9"/>
      <c r="F57" s="9"/>
    </row>
    <row r="58" spans="3:6" s="1" customFormat="1" x14ac:dyDescent="0.35">
      <c r="C58" s="9"/>
      <c r="D58" s="9"/>
      <c r="E58" s="9"/>
      <c r="F58" s="9"/>
    </row>
    <row r="59" spans="3:6" s="1" customFormat="1" x14ac:dyDescent="0.35">
      <c r="C59" s="9"/>
      <c r="D59" s="9"/>
      <c r="E59" s="9"/>
      <c r="F59" s="9"/>
    </row>
    <row r="60" spans="3:6" s="1" customFormat="1" x14ac:dyDescent="0.35">
      <c r="C60" s="9"/>
      <c r="D60" s="9"/>
      <c r="E60" s="9"/>
      <c r="F60" s="9"/>
    </row>
    <row r="61" spans="3:6" s="1" customFormat="1" x14ac:dyDescent="0.35">
      <c r="C61" s="9"/>
      <c r="D61" s="9"/>
      <c r="E61" s="9"/>
      <c r="F61" s="9"/>
    </row>
    <row r="62" spans="3:6" s="1" customFormat="1" x14ac:dyDescent="0.35">
      <c r="C62" s="9"/>
      <c r="D62" s="9"/>
      <c r="E62" s="9"/>
      <c r="F62" s="9"/>
    </row>
    <row r="63" spans="3:6" s="1" customFormat="1" x14ac:dyDescent="0.35">
      <c r="C63" s="9"/>
      <c r="D63" s="9"/>
      <c r="E63" s="9"/>
      <c r="F63" s="9"/>
    </row>
    <row r="64" spans="3:6" s="1" customFormat="1" x14ac:dyDescent="0.35">
      <c r="C64" s="9"/>
      <c r="D64" s="9"/>
      <c r="E64" s="9"/>
      <c r="F64" s="9"/>
    </row>
    <row r="65" spans="3:6" s="1" customFormat="1" x14ac:dyDescent="0.35">
      <c r="C65" s="9"/>
      <c r="D65" s="9"/>
      <c r="E65" s="9"/>
      <c r="F65" s="9"/>
    </row>
    <row r="66" spans="3:6" s="1" customFormat="1" x14ac:dyDescent="0.35">
      <c r="C66" s="9"/>
      <c r="D66" s="9"/>
      <c r="E66" s="9"/>
      <c r="F66" s="9"/>
    </row>
    <row r="67" spans="3:6" s="1" customFormat="1" x14ac:dyDescent="0.3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2019-12-11T19:27:50Z</cp:lastPrinted>
  <dcterms:created xsi:type="dcterms:W3CDTF">2016-01-08T16:06:43Z</dcterms:created>
  <dcterms:modified xsi:type="dcterms:W3CDTF">2019-12-23T15:40:09Z</dcterms:modified>
</cp:coreProperties>
</file>