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 autoCompressPictures="0"/>
  <bookViews>
    <workbookView xWindow="0" yWindow="0" windowWidth="20490" windowHeight="83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78" r:id="rId55"/>
    <sheet name="C2" sheetId="379" r:id="rId56"/>
    <sheet name="C3" sheetId="380" r:id="rId57"/>
    <sheet name="C4" sheetId="381" r:id="rId58"/>
    <sheet name="C5" sheetId="382" r:id="rId59"/>
    <sheet name="C6" sheetId="383" r:id="rId60"/>
    <sheet name="C7" sheetId="384" r:id="rId61"/>
    <sheet name="C8" sheetId="385" r:id="rId62"/>
    <sheet name="C9" sheetId="386" r:id="rId63"/>
    <sheet name="C10" sheetId="387" r:id="rId64"/>
    <sheet name="C11" sheetId="388" r:id="rId65"/>
    <sheet name="C12" sheetId="389" r:id="rId66"/>
    <sheet name="C13" sheetId="390" r:id="rId67"/>
    <sheet name="C14" sheetId="391" r:id="rId68"/>
    <sheet name="C15" sheetId="392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</workbook>
</file>

<file path=xl/calcChain.xml><?xml version="1.0" encoding="utf-8"?>
<calcChain xmlns="http://schemas.openxmlformats.org/spreadsheetml/2006/main">
  <c r="K19" i="380" l="1"/>
  <c r="D19" i="380"/>
  <c r="J28" i="392" l="1"/>
  <c r="I28" i="392"/>
  <c r="H28" i="392"/>
  <c r="G28" i="392"/>
  <c r="F28" i="392"/>
  <c r="E28" i="392"/>
  <c r="D28" i="392"/>
  <c r="C28" i="392"/>
  <c r="K27" i="392"/>
  <c r="K26" i="392"/>
  <c r="K25" i="392"/>
  <c r="K24" i="392"/>
  <c r="K23" i="392"/>
  <c r="K22" i="392"/>
  <c r="K28" i="392" s="1"/>
  <c r="J19" i="392"/>
  <c r="J30" i="392" s="1"/>
  <c r="I19" i="392"/>
  <c r="I30" i="392" s="1"/>
  <c r="H19" i="392"/>
  <c r="H30" i="392" s="1"/>
  <c r="G19" i="392"/>
  <c r="G30" i="392" s="1"/>
  <c r="F19" i="392"/>
  <c r="F30" i="392" s="1"/>
  <c r="E19" i="392"/>
  <c r="E30" i="392" s="1"/>
  <c r="D19" i="392"/>
  <c r="D30" i="392" s="1"/>
  <c r="C19" i="392"/>
  <c r="C30" i="392" s="1"/>
  <c r="K18" i="392"/>
  <c r="K17" i="392"/>
  <c r="K16" i="392"/>
  <c r="K15" i="392"/>
  <c r="K14" i="392"/>
  <c r="K13" i="392"/>
  <c r="K12" i="392"/>
  <c r="K11" i="392"/>
  <c r="K10" i="392"/>
  <c r="K9" i="392"/>
  <c r="K8" i="392"/>
  <c r="K7" i="392"/>
  <c r="K19" i="392" s="1"/>
  <c r="K30" i="392" s="1"/>
  <c r="J28" i="391"/>
  <c r="I28" i="391"/>
  <c r="H28" i="391"/>
  <c r="G28" i="391"/>
  <c r="F28" i="391"/>
  <c r="E28" i="391"/>
  <c r="D28" i="391"/>
  <c r="C28" i="391"/>
  <c r="K27" i="391"/>
  <c r="K26" i="391"/>
  <c r="K25" i="391"/>
  <c r="K24" i="391"/>
  <c r="K23" i="391"/>
  <c r="K22" i="391"/>
  <c r="K28" i="391" s="1"/>
  <c r="J19" i="391"/>
  <c r="J30" i="391" s="1"/>
  <c r="I19" i="391"/>
  <c r="I30" i="391" s="1"/>
  <c r="H19" i="391"/>
  <c r="H30" i="391" s="1"/>
  <c r="G19" i="391"/>
  <c r="G30" i="391" s="1"/>
  <c r="F19" i="391"/>
  <c r="F30" i="391" s="1"/>
  <c r="E19" i="391"/>
  <c r="E30" i="391" s="1"/>
  <c r="D19" i="391"/>
  <c r="D30" i="391" s="1"/>
  <c r="C19" i="391"/>
  <c r="C30" i="391" s="1"/>
  <c r="K18" i="391"/>
  <c r="K17" i="391"/>
  <c r="K16" i="391"/>
  <c r="K15" i="391"/>
  <c r="K14" i="391"/>
  <c r="K13" i="391"/>
  <c r="K12" i="391"/>
  <c r="K11" i="391"/>
  <c r="K10" i="391"/>
  <c r="K9" i="391"/>
  <c r="K8" i="391"/>
  <c r="K7" i="391"/>
  <c r="K19" i="391" s="1"/>
  <c r="K30" i="391" s="1"/>
  <c r="J28" i="390"/>
  <c r="I28" i="390"/>
  <c r="H28" i="390"/>
  <c r="G28" i="390"/>
  <c r="F28" i="390"/>
  <c r="E28" i="390"/>
  <c r="D28" i="390"/>
  <c r="C28" i="390"/>
  <c r="K27" i="390"/>
  <c r="K26" i="390"/>
  <c r="K25" i="390"/>
  <c r="K24" i="390"/>
  <c r="K28" i="390" s="1"/>
  <c r="K23" i="390"/>
  <c r="K22" i="390"/>
  <c r="J19" i="390"/>
  <c r="J30" i="390" s="1"/>
  <c r="I19" i="390"/>
  <c r="I30" i="390" s="1"/>
  <c r="H19" i="390"/>
  <c r="H30" i="390" s="1"/>
  <c r="G19" i="390"/>
  <c r="G30" i="390" s="1"/>
  <c r="F19" i="390"/>
  <c r="F30" i="390" s="1"/>
  <c r="E19" i="390"/>
  <c r="E30" i="390" s="1"/>
  <c r="D19" i="390"/>
  <c r="D30" i="390" s="1"/>
  <c r="C19" i="390"/>
  <c r="C30" i="390" s="1"/>
  <c r="K18" i="390"/>
  <c r="K17" i="390"/>
  <c r="K16" i="390"/>
  <c r="K15" i="390"/>
  <c r="K14" i="390"/>
  <c r="K13" i="390"/>
  <c r="K12" i="390"/>
  <c r="K11" i="390"/>
  <c r="K10" i="390"/>
  <c r="K9" i="390"/>
  <c r="K8" i="390"/>
  <c r="K7" i="390"/>
  <c r="K19" i="390" s="1"/>
  <c r="J28" i="389"/>
  <c r="I28" i="389"/>
  <c r="H28" i="389"/>
  <c r="G28" i="389"/>
  <c r="F28" i="389"/>
  <c r="E28" i="389"/>
  <c r="D28" i="389"/>
  <c r="C28" i="389"/>
  <c r="K27" i="389"/>
  <c r="K26" i="389"/>
  <c r="K25" i="389"/>
  <c r="K24" i="389"/>
  <c r="K23" i="389"/>
  <c r="K28" i="389" s="1"/>
  <c r="K22" i="389"/>
  <c r="J19" i="389"/>
  <c r="J30" i="389" s="1"/>
  <c r="I19" i="389"/>
  <c r="I30" i="389" s="1"/>
  <c r="H19" i="389"/>
  <c r="H30" i="389" s="1"/>
  <c r="G19" i="389"/>
  <c r="G30" i="389" s="1"/>
  <c r="F19" i="389"/>
  <c r="F30" i="389" s="1"/>
  <c r="E19" i="389"/>
  <c r="E30" i="389" s="1"/>
  <c r="D19" i="389"/>
  <c r="D30" i="389" s="1"/>
  <c r="C19" i="389"/>
  <c r="C30" i="389" s="1"/>
  <c r="K18" i="389"/>
  <c r="K17" i="389"/>
  <c r="K16" i="389"/>
  <c r="K15" i="389"/>
  <c r="K14" i="389"/>
  <c r="K13" i="389"/>
  <c r="K12" i="389"/>
  <c r="K11" i="389"/>
  <c r="K10" i="389"/>
  <c r="K9" i="389"/>
  <c r="K8" i="389"/>
  <c r="K7" i="389"/>
  <c r="K19" i="389" s="1"/>
  <c r="K30" i="389" s="1"/>
  <c r="J28" i="388"/>
  <c r="I28" i="388"/>
  <c r="H28" i="388"/>
  <c r="G28" i="388"/>
  <c r="F28" i="388"/>
  <c r="E28" i="388"/>
  <c r="D28" i="388"/>
  <c r="C28" i="388"/>
  <c r="K27" i="388"/>
  <c r="K26" i="388"/>
  <c r="K25" i="388"/>
  <c r="K24" i="388"/>
  <c r="K23" i="388"/>
  <c r="K22" i="388"/>
  <c r="K28" i="388" s="1"/>
  <c r="J19" i="388"/>
  <c r="J30" i="388" s="1"/>
  <c r="I19" i="388"/>
  <c r="I30" i="388" s="1"/>
  <c r="H19" i="388"/>
  <c r="H30" i="388" s="1"/>
  <c r="G19" i="388"/>
  <c r="G30" i="388" s="1"/>
  <c r="F19" i="388"/>
  <c r="F30" i="388" s="1"/>
  <c r="E19" i="388"/>
  <c r="E30" i="388" s="1"/>
  <c r="D19" i="388"/>
  <c r="D30" i="388" s="1"/>
  <c r="C19" i="388"/>
  <c r="C30" i="388" s="1"/>
  <c r="K18" i="388"/>
  <c r="K17" i="388"/>
  <c r="K16" i="388"/>
  <c r="K15" i="388"/>
  <c r="K14" i="388"/>
  <c r="K13" i="388"/>
  <c r="K12" i="388"/>
  <c r="K11" i="388"/>
  <c r="K10" i="388"/>
  <c r="K9" i="388"/>
  <c r="K8" i="388"/>
  <c r="K7" i="388"/>
  <c r="K19" i="388" s="1"/>
  <c r="K30" i="388" s="1"/>
  <c r="J28" i="387"/>
  <c r="I28" i="387"/>
  <c r="H28" i="387"/>
  <c r="G28" i="387"/>
  <c r="F28" i="387"/>
  <c r="E28" i="387"/>
  <c r="D28" i="387"/>
  <c r="C28" i="387"/>
  <c r="K27" i="387"/>
  <c r="K26" i="387"/>
  <c r="K25" i="387"/>
  <c r="K24" i="387"/>
  <c r="K23" i="387"/>
  <c r="K28" i="387" s="1"/>
  <c r="K22" i="387"/>
  <c r="J19" i="387"/>
  <c r="J30" i="387" s="1"/>
  <c r="I19" i="387"/>
  <c r="I30" i="387" s="1"/>
  <c r="H19" i="387"/>
  <c r="H30" i="387" s="1"/>
  <c r="G19" i="387"/>
  <c r="G30" i="387" s="1"/>
  <c r="F19" i="387"/>
  <c r="F30" i="387" s="1"/>
  <c r="E19" i="387"/>
  <c r="E30" i="387" s="1"/>
  <c r="D19" i="387"/>
  <c r="D30" i="387" s="1"/>
  <c r="C19" i="387"/>
  <c r="C30" i="387" s="1"/>
  <c r="K18" i="387"/>
  <c r="K17" i="387"/>
  <c r="K16" i="387"/>
  <c r="K15" i="387"/>
  <c r="K14" i="387"/>
  <c r="K13" i="387"/>
  <c r="K12" i="387"/>
  <c r="K11" i="387"/>
  <c r="K10" i="387"/>
  <c r="K9" i="387"/>
  <c r="K8" i="387"/>
  <c r="K7" i="387"/>
  <c r="K19" i="387" s="1"/>
  <c r="K30" i="387" s="1"/>
  <c r="J28" i="386"/>
  <c r="I28" i="386"/>
  <c r="H28" i="386"/>
  <c r="G28" i="386"/>
  <c r="F28" i="386"/>
  <c r="E28" i="386"/>
  <c r="D28" i="386"/>
  <c r="C28" i="386"/>
  <c r="K27" i="386"/>
  <c r="K26" i="386"/>
  <c r="K25" i="386"/>
  <c r="K24" i="386"/>
  <c r="K28" i="386" s="1"/>
  <c r="K23" i="386"/>
  <c r="K22" i="386"/>
  <c r="J19" i="386"/>
  <c r="J30" i="386" s="1"/>
  <c r="I19" i="386"/>
  <c r="I30" i="386" s="1"/>
  <c r="H19" i="386"/>
  <c r="H30" i="386" s="1"/>
  <c r="G19" i="386"/>
  <c r="G30" i="386" s="1"/>
  <c r="F19" i="386"/>
  <c r="F30" i="386" s="1"/>
  <c r="E19" i="386"/>
  <c r="E30" i="386" s="1"/>
  <c r="D19" i="386"/>
  <c r="D30" i="386" s="1"/>
  <c r="C19" i="386"/>
  <c r="C30" i="386" s="1"/>
  <c r="K18" i="386"/>
  <c r="K17" i="386"/>
  <c r="K16" i="386"/>
  <c r="K15" i="386"/>
  <c r="K14" i="386"/>
  <c r="K13" i="386"/>
  <c r="K12" i="386"/>
  <c r="K11" i="386"/>
  <c r="K10" i="386"/>
  <c r="K9" i="386"/>
  <c r="K8" i="386"/>
  <c r="K7" i="386"/>
  <c r="K19" i="386" s="1"/>
  <c r="J28" i="385"/>
  <c r="I28" i="385"/>
  <c r="H28" i="385"/>
  <c r="G28" i="385"/>
  <c r="F28" i="385"/>
  <c r="E28" i="385"/>
  <c r="D28" i="385"/>
  <c r="C28" i="385"/>
  <c r="K27" i="385"/>
  <c r="K26" i="385"/>
  <c r="K25" i="385"/>
  <c r="K24" i="385"/>
  <c r="K23" i="385"/>
  <c r="K22" i="385"/>
  <c r="K28" i="385" s="1"/>
  <c r="J19" i="385"/>
  <c r="J30" i="385" s="1"/>
  <c r="I19" i="385"/>
  <c r="I30" i="385" s="1"/>
  <c r="H19" i="385"/>
  <c r="H30" i="385" s="1"/>
  <c r="G19" i="385"/>
  <c r="G30" i="385" s="1"/>
  <c r="F19" i="385"/>
  <c r="F30" i="385" s="1"/>
  <c r="E19" i="385"/>
  <c r="E30" i="385" s="1"/>
  <c r="D19" i="385"/>
  <c r="D30" i="385" s="1"/>
  <c r="C19" i="385"/>
  <c r="C30" i="385" s="1"/>
  <c r="K18" i="385"/>
  <c r="K17" i="385"/>
  <c r="K16" i="385"/>
  <c r="K15" i="385"/>
  <c r="K14" i="385"/>
  <c r="K13" i="385"/>
  <c r="K12" i="385"/>
  <c r="K11" i="385"/>
  <c r="K10" i="385"/>
  <c r="K9" i="385"/>
  <c r="K8" i="385"/>
  <c r="K7" i="385"/>
  <c r="K19" i="385" s="1"/>
  <c r="K30" i="385" s="1"/>
  <c r="J28" i="384"/>
  <c r="I28" i="384"/>
  <c r="H28" i="384"/>
  <c r="G28" i="384"/>
  <c r="F28" i="384"/>
  <c r="E28" i="384"/>
  <c r="D28" i="384"/>
  <c r="C28" i="384"/>
  <c r="K27" i="384"/>
  <c r="K26" i="384"/>
  <c r="K25" i="384"/>
  <c r="K24" i="384"/>
  <c r="K23" i="384"/>
  <c r="K22" i="384"/>
  <c r="K28" i="384" s="1"/>
  <c r="J19" i="384"/>
  <c r="J30" i="384" s="1"/>
  <c r="I19" i="384"/>
  <c r="I30" i="384" s="1"/>
  <c r="H19" i="384"/>
  <c r="H30" i="384" s="1"/>
  <c r="G19" i="384"/>
  <c r="G30" i="384" s="1"/>
  <c r="F19" i="384"/>
  <c r="F30" i="384" s="1"/>
  <c r="E19" i="384"/>
  <c r="E30" i="384" s="1"/>
  <c r="D19" i="384"/>
  <c r="D30" i="384" s="1"/>
  <c r="C19" i="384"/>
  <c r="C30" i="384" s="1"/>
  <c r="K18" i="384"/>
  <c r="K17" i="384"/>
  <c r="K16" i="384"/>
  <c r="K15" i="384"/>
  <c r="K14" i="384"/>
  <c r="K13" i="384"/>
  <c r="K12" i="384"/>
  <c r="K11" i="384"/>
  <c r="K10" i="384"/>
  <c r="K9" i="384"/>
  <c r="K8" i="384"/>
  <c r="K7" i="384"/>
  <c r="K19" i="384" s="1"/>
  <c r="K30" i="384" s="1"/>
  <c r="J28" i="383"/>
  <c r="I28" i="383"/>
  <c r="H28" i="383"/>
  <c r="G28" i="383"/>
  <c r="F28" i="383"/>
  <c r="E28" i="383"/>
  <c r="D28" i="383"/>
  <c r="C28" i="383"/>
  <c r="K27" i="383"/>
  <c r="K26" i="383"/>
  <c r="K25" i="383"/>
  <c r="K24" i="383"/>
  <c r="K23" i="383"/>
  <c r="K28" i="383" s="1"/>
  <c r="K22" i="383"/>
  <c r="J19" i="383"/>
  <c r="J30" i="383" s="1"/>
  <c r="I19" i="383"/>
  <c r="I30" i="383" s="1"/>
  <c r="H19" i="383"/>
  <c r="H30" i="383" s="1"/>
  <c r="G19" i="383"/>
  <c r="G30" i="383" s="1"/>
  <c r="F19" i="383"/>
  <c r="F30" i="383" s="1"/>
  <c r="E19" i="383"/>
  <c r="E30" i="383" s="1"/>
  <c r="D19" i="383"/>
  <c r="D30" i="383" s="1"/>
  <c r="C19" i="383"/>
  <c r="C30" i="383" s="1"/>
  <c r="K18" i="383"/>
  <c r="K17" i="383"/>
  <c r="K16" i="383"/>
  <c r="K15" i="383"/>
  <c r="K14" i="383"/>
  <c r="K13" i="383"/>
  <c r="K12" i="383"/>
  <c r="K11" i="383"/>
  <c r="K10" i="383"/>
  <c r="K9" i="383"/>
  <c r="K8" i="383"/>
  <c r="K7" i="383"/>
  <c r="K19" i="383" s="1"/>
  <c r="K30" i="383" s="1"/>
  <c r="J28" i="382"/>
  <c r="I28" i="382"/>
  <c r="H28" i="382"/>
  <c r="G28" i="382"/>
  <c r="F28" i="382"/>
  <c r="E28" i="382"/>
  <c r="D28" i="382"/>
  <c r="C28" i="382"/>
  <c r="K27" i="382"/>
  <c r="K26" i="382"/>
  <c r="K25" i="382"/>
  <c r="K24" i="382"/>
  <c r="K28" i="382" s="1"/>
  <c r="K23" i="382"/>
  <c r="K22" i="382"/>
  <c r="J19" i="382"/>
  <c r="J30" i="382" s="1"/>
  <c r="I19" i="382"/>
  <c r="I30" i="382" s="1"/>
  <c r="H19" i="382"/>
  <c r="H30" i="382" s="1"/>
  <c r="G19" i="382"/>
  <c r="G30" i="382" s="1"/>
  <c r="F19" i="382"/>
  <c r="F30" i="382" s="1"/>
  <c r="E19" i="382"/>
  <c r="E30" i="382" s="1"/>
  <c r="D19" i="382"/>
  <c r="D30" i="382" s="1"/>
  <c r="C19" i="382"/>
  <c r="C30" i="382" s="1"/>
  <c r="K18" i="382"/>
  <c r="K17" i="382"/>
  <c r="K16" i="382"/>
  <c r="K15" i="382"/>
  <c r="K14" i="382"/>
  <c r="K13" i="382"/>
  <c r="K12" i="382"/>
  <c r="K11" i="382"/>
  <c r="K10" i="382"/>
  <c r="K9" i="382"/>
  <c r="K8" i="382"/>
  <c r="K7" i="382"/>
  <c r="K19" i="382" s="1"/>
  <c r="J28" i="381"/>
  <c r="I28" i="381"/>
  <c r="H28" i="381"/>
  <c r="G28" i="381"/>
  <c r="F28" i="381"/>
  <c r="E28" i="381"/>
  <c r="D28" i="381"/>
  <c r="C28" i="381"/>
  <c r="K27" i="381"/>
  <c r="K26" i="381"/>
  <c r="K25" i="381"/>
  <c r="K24" i="381"/>
  <c r="K23" i="381"/>
  <c r="K22" i="381"/>
  <c r="K28" i="381" s="1"/>
  <c r="J19" i="381"/>
  <c r="J30" i="381" s="1"/>
  <c r="I19" i="381"/>
  <c r="I30" i="381" s="1"/>
  <c r="H19" i="381"/>
  <c r="H30" i="381" s="1"/>
  <c r="G19" i="381"/>
  <c r="G30" i="381" s="1"/>
  <c r="F19" i="381"/>
  <c r="F30" i="381" s="1"/>
  <c r="E19" i="381"/>
  <c r="E30" i="381" s="1"/>
  <c r="D19" i="381"/>
  <c r="D30" i="381" s="1"/>
  <c r="C19" i="381"/>
  <c r="C30" i="381" s="1"/>
  <c r="K18" i="381"/>
  <c r="K17" i="381"/>
  <c r="K16" i="381"/>
  <c r="K15" i="381"/>
  <c r="K14" i="381"/>
  <c r="K13" i="381"/>
  <c r="K12" i="381"/>
  <c r="K11" i="381"/>
  <c r="K10" i="381"/>
  <c r="K9" i="381"/>
  <c r="K8" i="381"/>
  <c r="K7" i="381"/>
  <c r="K19" i="381" s="1"/>
  <c r="K30" i="381" s="1"/>
  <c r="H30" i="380"/>
  <c r="D30" i="380"/>
  <c r="J28" i="380"/>
  <c r="J30" i="380" s="1"/>
  <c r="I28" i="380"/>
  <c r="I30" i="380" s="1"/>
  <c r="H28" i="380"/>
  <c r="G28" i="380"/>
  <c r="G30" i="380" s="1"/>
  <c r="F28" i="380"/>
  <c r="F30" i="380" s="1"/>
  <c r="E28" i="380"/>
  <c r="E30" i="380" s="1"/>
  <c r="D28" i="380"/>
  <c r="C28" i="380"/>
  <c r="C30" i="380" s="1"/>
  <c r="K27" i="380"/>
  <c r="K26" i="380"/>
  <c r="K25" i="380"/>
  <c r="K24" i="380"/>
  <c r="K23" i="380"/>
  <c r="K22" i="380"/>
  <c r="K28" i="380" s="1"/>
  <c r="K30" i="380" s="1"/>
  <c r="K18" i="380"/>
  <c r="K17" i="380"/>
  <c r="K16" i="380"/>
  <c r="K15" i="380"/>
  <c r="K14" i="380"/>
  <c r="K13" i="380"/>
  <c r="K12" i="380"/>
  <c r="K11" i="380"/>
  <c r="K10" i="380"/>
  <c r="K9" i="380"/>
  <c r="K8" i="380"/>
  <c r="K7" i="380"/>
  <c r="J28" i="379"/>
  <c r="I28" i="379"/>
  <c r="H28" i="379"/>
  <c r="G28" i="379"/>
  <c r="F28" i="379"/>
  <c r="E28" i="379"/>
  <c r="D28" i="379"/>
  <c r="C28" i="379"/>
  <c r="K27" i="379"/>
  <c r="K26" i="379"/>
  <c r="K25" i="379"/>
  <c r="K24" i="379"/>
  <c r="K23" i="379"/>
  <c r="K22" i="379"/>
  <c r="K28" i="379" s="1"/>
  <c r="J19" i="379"/>
  <c r="J30" i="379" s="1"/>
  <c r="I19" i="379"/>
  <c r="I30" i="379" s="1"/>
  <c r="H19" i="379"/>
  <c r="H30" i="379" s="1"/>
  <c r="G19" i="379"/>
  <c r="G30" i="379" s="1"/>
  <c r="F19" i="379"/>
  <c r="F30" i="379" s="1"/>
  <c r="E19" i="379"/>
  <c r="E30" i="379" s="1"/>
  <c r="D19" i="379"/>
  <c r="D30" i="379" s="1"/>
  <c r="C19" i="379"/>
  <c r="C30" i="379" s="1"/>
  <c r="K18" i="379"/>
  <c r="K17" i="379"/>
  <c r="K16" i="379"/>
  <c r="K15" i="379"/>
  <c r="K14" i="379"/>
  <c r="K13" i="379"/>
  <c r="K12" i="379"/>
  <c r="K11" i="379"/>
  <c r="K10" i="379"/>
  <c r="K9" i="379"/>
  <c r="K8" i="379"/>
  <c r="K7" i="379"/>
  <c r="K19" i="379" s="1"/>
  <c r="K30" i="379" s="1"/>
  <c r="J28" i="378"/>
  <c r="I28" i="378"/>
  <c r="H28" i="378"/>
  <c r="G28" i="378"/>
  <c r="F28" i="378"/>
  <c r="E28" i="378"/>
  <c r="D28" i="378"/>
  <c r="C28" i="378"/>
  <c r="K27" i="378"/>
  <c r="K26" i="378"/>
  <c r="K25" i="378"/>
  <c r="K24" i="378"/>
  <c r="K23" i="378"/>
  <c r="K28" i="378" s="1"/>
  <c r="K22" i="378"/>
  <c r="J19" i="378"/>
  <c r="J30" i="378" s="1"/>
  <c r="I19" i="378"/>
  <c r="I30" i="378" s="1"/>
  <c r="H19" i="378"/>
  <c r="H30" i="378" s="1"/>
  <c r="G19" i="378"/>
  <c r="G30" i="378" s="1"/>
  <c r="F19" i="378"/>
  <c r="F30" i="378" s="1"/>
  <c r="E19" i="378"/>
  <c r="E30" i="378" s="1"/>
  <c r="D19" i="378"/>
  <c r="D30" i="378" s="1"/>
  <c r="C19" i="378"/>
  <c r="C30" i="378" s="1"/>
  <c r="K18" i="378"/>
  <c r="K17" i="378"/>
  <c r="K16" i="378"/>
  <c r="K15" i="378"/>
  <c r="K14" i="378"/>
  <c r="K13" i="378"/>
  <c r="K12" i="378"/>
  <c r="K11" i="378"/>
  <c r="K10" i="378"/>
  <c r="K9" i="378"/>
  <c r="K8" i="378"/>
  <c r="K7" i="378"/>
  <c r="K19" i="378" s="1"/>
  <c r="K30" i="378" s="1"/>
  <c r="K30" i="382" l="1"/>
  <c r="K30" i="386"/>
  <c r="K30" i="390"/>
  <c r="I8" i="175"/>
  <c r="I9" i="175"/>
  <c r="I10" i="175"/>
  <c r="I11" i="175"/>
  <c r="I12" i="175"/>
  <c r="I13" i="175"/>
  <c r="I14" i="175"/>
  <c r="I15" i="175"/>
  <c r="I16" i="175"/>
  <c r="I17" i="175"/>
  <c r="I18" i="175"/>
  <c r="I8" i="179"/>
  <c r="I9" i="179"/>
  <c r="I10" i="179"/>
  <c r="I11" i="179"/>
  <c r="I12" i="179"/>
  <c r="I13" i="179"/>
  <c r="I14" i="179"/>
  <c r="I15" i="179"/>
  <c r="I16" i="179"/>
  <c r="I17" i="179"/>
  <c r="I18" i="179"/>
  <c r="I8" i="182"/>
  <c r="I9" i="182"/>
  <c r="I10" i="182"/>
  <c r="I11" i="182"/>
  <c r="I12" i="182"/>
  <c r="I13" i="182"/>
  <c r="I14" i="182"/>
  <c r="I15" i="182"/>
  <c r="I16" i="182"/>
  <c r="I17" i="182"/>
  <c r="I18" i="182"/>
  <c r="I8" i="180"/>
  <c r="I9" i="180"/>
  <c r="I10" i="180"/>
  <c r="I11" i="180"/>
  <c r="I12" i="180"/>
  <c r="I13" i="180"/>
  <c r="I14" i="180"/>
  <c r="I15" i="180"/>
  <c r="I16" i="180"/>
  <c r="I17" i="180"/>
  <c r="I18" i="180"/>
  <c r="I8" i="173"/>
  <c r="I9" i="173"/>
  <c r="I10" i="173"/>
  <c r="I11" i="173"/>
  <c r="I12" i="173"/>
  <c r="I13" i="173"/>
  <c r="I14" i="173"/>
  <c r="I15" i="173"/>
  <c r="I16" i="173"/>
  <c r="I17" i="173"/>
  <c r="I18" i="173"/>
  <c r="I8" i="177"/>
  <c r="I9" i="177"/>
  <c r="I10" i="177"/>
  <c r="I11" i="177"/>
  <c r="I12" i="177"/>
  <c r="I13" i="177"/>
  <c r="I14" i="177"/>
  <c r="I15" i="177"/>
  <c r="I16" i="177"/>
  <c r="I17" i="177"/>
  <c r="I18" i="177"/>
  <c r="I8" i="181"/>
  <c r="I9" i="181"/>
  <c r="I10" i="181"/>
  <c r="I11" i="181"/>
  <c r="I12" i="181"/>
  <c r="I13" i="181"/>
  <c r="I14" i="181"/>
  <c r="I15" i="181"/>
  <c r="I16" i="181"/>
  <c r="I17" i="181"/>
  <c r="I18" i="181"/>
  <c r="I8" i="174"/>
  <c r="I9" i="174"/>
  <c r="I10" i="174"/>
  <c r="I11" i="174"/>
  <c r="I12" i="174"/>
  <c r="I13" i="174"/>
  <c r="I14" i="174"/>
  <c r="I15" i="174"/>
  <c r="I16" i="174"/>
  <c r="I17" i="174"/>
  <c r="I18" i="174"/>
  <c r="I8" i="176"/>
  <c r="I9" i="176"/>
  <c r="I10" i="176"/>
  <c r="I11" i="176"/>
  <c r="I12" i="176"/>
  <c r="I13" i="176"/>
  <c r="I14" i="176"/>
  <c r="I15" i="176"/>
  <c r="I16" i="176"/>
  <c r="I17" i="176"/>
  <c r="I18" i="176"/>
  <c r="I8" i="178"/>
  <c r="I9" i="178"/>
  <c r="I10" i="178"/>
  <c r="I11" i="178"/>
  <c r="I12" i="178"/>
  <c r="I13" i="178"/>
  <c r="I14" i="178"/>
  <c r="I15" i="178"/>
  <c r="I16" i="178"/>
  <c r="I17" i="178"/>
  <c r="I18" i="178"/>
  <c r="I8" i="183"/>
  <c r="I9" i="183"/>
  <c r="I10" i="183"/>
  <c r="I11" i="183"/>
  <c r="I12" i="183"/>
  <c r="I13" i="183"/>
  <c r="I14" i="183"/>
  <c r="I15" i="183"/>
  <c r="I16" i="183"/>
  <c r="I17" i="183"/>
  <c r="I18" i="183"/>
  <c r="I8" i="172"/>
  <c r="I9" i="172"/>
  <c r="I10" i="172"/>
  <c r="I11" i="172"/>
  <c r="I12" i="172"/>
  <c r="I13" i="172"/>
  <c r="I14" i="172"/>
  <c r="I15" i="172"/>
  <c r="I16" i="172"/>
  <c r="I17" i="172"/>
  <c r="I18" i="172"/>
  <c r="L8" i="362"/>
  <c r="L9" i="362"/>
  <c r="L10" i="362"/>
  <c r="L11" i="362"/>
  <c r="L12" i="362"/>
  <c r="L13" i="362"/>
  <c r="L14" i="362"/>
  <c r="L15" i="362"/>
  <c r="L16" i="362"/>
  <c r="L17" i="362"/>
  <c r="L18" i="362"/>
  <c r="L8" i="171"/>
  <c r="L9" i="171"/>
  <c r="L10" i="171"/>
  <c r="L11" i="171"/>
  <c r="L12" i="171"/>
  <c r="L13" i="171"/>
  <c r="L14" i="171"/>
  <c r="L15" i="171"/>
  <c r="L16" i="171"/>
  <c r="L17" i="171"/>
  <c r="L18" i="171"/>
  <c r="L8" i="253"/>
  <c r="L9" i="253"/>
  <c r="L10" i="253"/>
  <c r="L11" i="253"/>
  <c r="L12" i="253"/>
  <c r="L13" i="253"/>
  <c r="L14" i="253"/>
  <c r="L15" i="253"/>
  <c r="L16" i="253"/>
  <c r="L17" i="253"/>
  <c r="L8" i="254"/>
  <c r="L9" i="254"/>
  <c r="L10" i="254"/>
  <c r="L11" i="254"/>
  <c r="L12" i="254"/>
  <c r="L13" i="254"/>
  <c r="L14" i="254"/>
  <c r="L15" i="254"/>
  <c r="L16" i="254"/>
  <c r="L17" i="254"/>
  <c r="L8" i="252"/>
  <c r="L9" i="252"/>
  <c r="L10" i="252"/>
  <c r="L11" i="252"/>
  <c r="L12" i="252"/>
  <c r="L13" i="252"/>
  <c r="L14" i="252"/>
  <c r="L15" i="252"/>
  <c r="L16" i="252"/>
  <c r="L17" i="252"/>
  <c r="L8" i="239"/>
  <c r="L9" i="239"/>
  <c r="L10" i="239"/>
  <c r="L11" i="239"/>
  <c r="L12" i="239"/>
  <c r="L13" i="239"/>
  <c r="L14" i="239"/>
  <c r="L15" i="239"/>
  <c r="L16" i="239"/>
  <c r="L17" i="239"/>
  <c r="L18" i="239"/>
  <c r="L8" i="238"/>
  <c r="L9" i="238"/>
  <c r="L10" i="238"/>
  <c r="L11" i="238"/>
  <c r="L12" i="238"/>
  <c r="L13" i="238"/>
  <c r="L14" i="238"/>
  <c r="L15" i="238"/>
  <c r="L16" i="238"/>
  <c r="L17" i="238"/>
  <c r="L18" i="238"/>
  <c r="L8" i="237"/>
  <c r="L9" i="237"/>
  <c r="L10" i="237"/>
  <c r="L11" i="237"/>
  <c r="L12" i="237"/>
  <c r="L13" i="237"/>
  <c r="L14" i="237"/>
  <c r="L15" i="237"/>
  <c r="L16" i="237"/>
  <c r="L17" i="237"/>
  <c r="L18" i="237"/>
  <c r="I23" i="183" l="1"/>
  <c r="I24" i="183"/>
  <c r="I25" i="183"/>
  <c r="I26" i="183"/>
  <c r="I27" i="183"/>
  <c r="I22" i="183"/>
  <c r="I7" i="183"/>
  <c r="I23" i="178"/>
  <c r="I24" i="178"/>
  <c r="I25" i="178"/>
  <c r="I26" i="178"/>
  <c r="I27" i="178"/>
  <c r="I22" i="178"/>
  <c r="I7" i="178"/>
  <c r="I23" i="176"/>
  <c r="I24" i="176"/>
  <c r="I25" i="176"/>
  <c r="I26" i="176"/>
  <c r="I27" i="176"/>
  <c r="I22" i="176"/>
  <c r="I7" i="176"/>
  <c r="I23" i="174"/>
  <c r="I24" i="174"/>
  <c r="I25" i="174"/>
  <c r="I26" i="174"/>
  <c r="I27" i="174"/>
  <c r="I22" i="174"/>
  <c r="I7" i="174"/>
  <c r="I23" i="181"/>
  <c r="I24" i="181"/>
  <c r="I25" i="181"/>
  <c r="I26" i="181"/>
  <c r="I27" i="181"/>
  <c r="I22" i="181"/>
  <c r="I7" i="181"/>
  <c r="I23" i="177"/>
  <c r="I24" i="177"/>
  <c r="I25" i="177"/>
  <c r="I26" i="177"/>
  <c r="I27" i="177"/>
  <c r="I22" i="177"/>
  <c r="I7" i="177"/>
  <c r="I23" i="173"/>
  <c r="I24" i="173"/>
  <c r="I25" i="173"/>
  <c r="I26" i="173"/>
  <c r="I27" i="173"/>
  <c r="I22" i="173"/>
  <c r="I7" i="173"/>
  <c r="I23" i="180"/>
  <c r="I24" i="180"/>
  <c r="I25" i="180"/>
  <c r="I26" i="180"/>
  <c r="I27" i="180"/>
  <c r="I22" i="180"/>
  <c r="I7" i="180"/>
  <c r="I23" i="182"/>
  <c r="I24" i="182"/>
  <c r="I25" i="182"/>
  <c r="I26" i="182"/>
  <c r="I27" i="182"/>
  <c r="I22" i="182"/>
  <c r="I7" i="182"/>
  <c r="I23" i="179"/>
  <c r="I24" i="179"/>
  <c r="I25" i="179"/>
  <c r="I26" i="179"/>
  <c r="I27" i="179"/>
  <c r="I22" i="179"/>
  <c r="I7" i="179"/>
  <c r="I23" i="175"/>
  <c r="I24" i="175"/>
  <c r="I25" i="175"/>
  <c r="I26" i="175"/>
  <c r="I27" i="175"/>
  <c r="I22" i="175"/>
  <c r="I7" i="175"/>
  <c r="I23" i="172"/>
  <c r="I24" i="172"/>
  <c r="I25" i="172"/>
  <c r="I26" i="172"/>
  <c r="I27" i="172"/>
  <c r="I22" i="172"/>
  <c r="I7" i="172"/>
  <c r="I19" i="175" l="1"/>
  <c r="J7" i="175" l="1"/>
  <c r="J18" i="175"/>
  <c r="J15" i="175"/>
  <c r="J10" i="175"/>
  <c r="J8" i="175"/>
  <c r="J17" i="175"/>
  <c r="J13" i="175"/>
  <c r="J16" i="175"/>
  <c r="J11" i="175"/>
  <c r="J14" i="175"/>
  <c r="J9" i="175"/>
  <c r="J12" i="175"/>
  <c r="I28" i="183"/>
  <c r="F28" i="183"/>
  <c r="C28" i="183"/>
  <c r="I19" i="183"/>
  <c r="F19" i="183"/>
  <c r="C19" i="183"/>
  <c r="I28" i="178"/>
  <c r="F28" i="178"/>
  <c r="C28" i="178"/>
  <c r="I19" i="178"/>
  <c r="F19" i="178"/>
  <c r="C19" i="178"/>
  <c r="I28" i="176"/>
  <c r="F28" i="176"/>
  <c r="C28" i="176"/>
  <c r="I19" i="176"/>
  <c r="F19" i="176"/>
  <c r="C19" i="176"/>
  <c r="I28" i="174"/>
  <c r="F28" i="174"/>
  <c r="C28" i="174"/>
  <c r="I19" i="174"/>
  <c r="F19" i="174"/>
  <c r="C19" i="174"/>
  <c r="I28" i="181"/>
  <c r="F28" i="181"/>
  <c r="C28" i="181"/>
  <c r="I19" i="181"/>
  <c r="F19" i="181"/>
  <c r="C19" i="181"/>
  <c r="C19" i="180"/>
  <c r="F19" i="180"/>
  <c r="I19" i="180"/>
  <c r="C28" i="180"/>
  <c r="F28" i="180"/>
  <c r="I28" i="180"/>
  <c r="I28" i="177"/>
  <c r="F28" i="177"/>
  <c r="C28" i="177"/>
  <c r="I19" i="177"/>
  <c r="F19" i="177"/>
  <c r="C19" i="177"/>
  <c r="I28" i="173"/>
  <c r="F28" i="173"/>
  <c r="C28" i="173"/>
  <c r="I19" i="173"/>
  <c r="F19" i="173"/>
  <c r="C19" i="173"/>
  <c r="I28" i="182"/>
  <c r="F28" i="182"/>
  <c r="C28" i="182"/>
  <c r="I19" i="182"/>
  <c r="F19" i="182"/>
  <c r="C19" i="182"/>
  <c r="D9" i="173" l="1"/>
  <c r="D13" i="173"/>
  <c r="D17" i="173"/>
  <c r="D10" i="173"/>
  <c r="D14" i="173"/>
  <c r="D18" i="173"/>
  <c r="D11" i="173"/>
  <c r="D12" i="173"/>
  <c r="D8" i="173"/>
  <c r="D15" i="173"/>
  <c r="D16" i="173"/>
  <c r="J11" i="177"/>
  <c r="J12" i="177"/>
  <c r="J8" i="177"/>
  <c r="J15" i="177"/>
  <c r="J14" i="177"/>
  <c r="J17" i="177"/>
  <c r="J10" i="177"/>
  <c r="J13" i="177"/>
  <c r="J16" i="177"/>
  <c r="J9" i="177"/>
  <c r="J18" i="177"/>
  <c r="J16" i="181"/>
  <c r="J17" i="181"/>
  <c r="J13" i="181"/>
  <c r="J8" i="181"/>
  <c r="J15" i="181"/>
  <c r="J18" i="181"/>
  <c r="J9" i="181"/>
  <c r="J11" i="181"/>
  <c r="J14" i="181"/>
  <c r="J12" i="181"/>
  <c r="J10" i="181"/>
  <c r="J10" i="176"/>
  <c r="J11" i="176"/>
  <c r="J14" i="176"/>
  <c r="J13" i="176"/>
  <c r="J16" i="176"/>
  <c r="J18" i="176"/>
  <c r="J9" i="176"/>
  <c r="J12" i="176"/>
  <c r="J15" i="176"/>
  <c r="J8" i="176"/>
  <c r="J17" i="176"/>
  <c r="G9" i="173"/>
  <c r="G13" i="173"/>
  <c r="G17" i="173"/>
  <c r="G10" i="173"/>
  <c r="G14" i="173"/>
  <c r="G18" i="173"/>
  <c r="G11" i="173"/>
  <c r="G12" i="173"/>
  <c r="G15" i="173"/>
  <c r="G16" i="173"/>
  <c r="G8" i="173"/>
  <c r="D7" i="180"/>
  <c r="D8" i="180"/>
  <c r="D12" i="180"/>
  <c r="D16" i="180"/>
  <c r="D9" i="180"/>
  <c r="D13" i="180"/>
  <c r="D17" i="180"/>
  <c r="D14" i="180"/>
  <c r="D15" i="180"/>
  <c r="D18" i="180"/>
  <c r="D10" i="180"/>
  <c r="D11" i="180"/>
  <c r="G8" i="174"/>
  <c r="G12" i="174"/>
  <c r="G16" i="174"/>
  <c r="G9" i="174"/>
  <c r="G13" i="174"/>
  <c r="G17" i="174"/>
  <c r="G10" i="174"/>
  <c r="G18" i="174"/>
  <c r="G11" i="174"/>
  <c r="G14" i="174"/>
  <c r="G15" i="174"/>
  <c r="G10" i="178"/>
  <c r="G14" i="178"/>
  <c r="G18" i="178"/>
  <c r="G11" i="178"/>
  <c r="G15" i="178"/>
  <c r="G12" i="178"/>
  <c r="G13" i="178"/>
  <c r="G8" i="178"/>
  <c r="G9" i="178"/>
  <c r="G16" i="178"/>
  <c r="G17" i="178"/>
  <c r="J12" i="182"/>
  <c r="J13" i="182"/>
  <c r="J9" i="182"/>
  <c r="J16" i="182"/>
  <c r="J15" i="182"/>
  <c r="J18" i="182"/>
  <c r="J8" i="182"/>
  <c r="J11" i="182"/>
  <c r="J14" i="182"/>
  <c r="J17" i="182"/>
  <c r="J10" i="182"/>
  <c r="G8" i="180"/>
  <c r="G12" i="180"/>
  <c r="G16" i="180"/>
  <c r="G9" i="180"/>
  <c r="G13" i="180"/>
  <c r="G17" i="180"/>
  <c r="G14" i="180"/>
  <c r="G15" i="180"/>
  <c r="G10" i="180"/>
  <c r="G11" i="180"/>
  <c r="G18" i="180"/>
  <c r="D8" i="174"/>
  <c r="D12" i="174"/>
  <c r="D16" i="174"/>
  <c r="D9" i="174"/>
  <c r="D13" i="174"/>
  <c r="D17" i="174"/>
  <c r="D10" i="174"/>
  <c r="D18" i="174"/>
  <c r="D11" i="174"/>
  <c r="D14" i="174"/>
  <c r="D15" i="174"/>
  <c r="D10" i="178"/>
  <c r="D14" i="178"/>
  <c r="D18" i="178"/>
  <c r="D11" i="178"/>
  <c r="D15" i="178"/>
  <c r="D12" i="178"/>
  <c r="D13" i="178"/>
  <c r="D16" i="178"/>
  <c r="D17" i="178"/>
  <c r="D8" i="178"/>
  <c r="D9" i="178"/>
  <c r="J17" i="183"/>
  <c r="J8" i="183"/>
  <c r="J10" i="183"/>
  <c r="J12" i="183"/>
  <c r="J9" i="183"/>
  <c r="J16" i="183"/>
  <c r="J13" i="183"/>
  <c r="J11" i="183"/>
  <c r="J14" i="183"/>
  <c r="J15" i="183"/>
  <c r="J18" i="183"/>
  <c r="D11" i="182"/>
  <c r="D15" i="182"/>
  <c r="D8" i="182"/>
  <c r="D12" i="182"/>
  <c r="D16" i="182"/>
  <c r="D9" i="182"/>
  <c r="D17" i="182"/>
  <c r="D10" i="182"/>
  <c r="D18" i="182"/>
  <c r="D13" i="182"/>
  <c r="D14" i="182"/>
  <c r="J10" i="173"/>
  <c r="J9" i="173"/>
  <c r="J12" i="173"/>
  <c r="J8" i="173"/>
  <c r="J11" i="173"/>
  <c r="J18" i="173"/>
  <c r="J13" i="173"/>
  <c r="J16" i="173"/>
  <c r="J14" i="173"/>
  <c r="J17" i="173"/>
  <c r="J15" i="173"/>
  <c r="D10" i="177"/>
  <c r="D14" i="177"/>
  <c r="D18" i="177"/>
  <c r="D11" i="177"/>
  <c r="D15" i="177"/>
  <c r="D8" i="177"/>
  <c r="D16" i="177"/>
  <c r="D9" i="177"/>
  <c r="D17" i="177"/>
  <c r="D12" i="177"/>
  <c r="D13" i="177"/>
  <c r="D11" i="181"/>
  <c r="D15" i="181"/>
  <c r="D8" i="181"/>
  <c r="D12" i="181"/>
  <c r="D16" i="181"/>
  <c r="D13" i="181"/>
  <c r="D14" i="181"/>
  <c r="D17" i="181"/>
  <c r="D18" i="181"/>
  <c r="D9" i="181"/>
  <c r="D10" i="181"/>
  <c r="J18" i="174"/>
  <c r="J9" i="174"/>
  <c r="J8" i="174"/>
  <c r="J11" i="174"/>
  <c r="J14" i="174"/>
  <c r="J10" i="174"/>
  <c r="J17" i="174"/>
  <c r="J12" i="174"/>
  <c r="J15" i="174"/>
  <c r="J16" i="174"/>
  <c r="J13" i="174"/>
  <c r="D9" i="176"/>
  <c r="D13" i="176"/>
  <c r="D17" i="176"/>
  <c r="D10" i="176"/>
  <c r="D14" i="176"/>
  <c r="D18" i="176"/>
  <c r="D15" i="176"/>
  <c r="D8" i="176"/>
  <c r="D16" i="176"/>
  <c r="D11" i="176"/>
  <c r="D12" i="176"/>
  <c r="J15" i="178"/>
  <c r="J16" i="178"/>
  <c r="J12" i="178"/>
  <c r="J8" i="178"/>
  <c r="J18" i="178"/>
  <c r="J14" i="178"/>
  <c r="J17" i="178"/>
  <c r="J10" i="178"/>
  <c r="J13" i="178"/>
  <c r="J11" i="178"/>
  <c r="J9" i="178"/>
  <c r="D11" i="183"/>
  <c r="D15" i="183"/>
  <c r="D8" i="183"/>
  <c r="D12" i="183"/>
  <c r="D16" i="183"/>
  <c r="D9" i="183"/>
  <c r="D17" i="183"/>
  <c r="D10" i="183"/>
  <c r="D18" i="183"/>
  <c r="D13" i="183"/>
  <c r="D14" i="183"/>
  <c r="G11" i="182"/>
  <c r="G15" i="182"/>
  <c r="G8" i="182"/>
  <c r="G12" i="182"/>
  <c r="G16" i="182"/>
  <c r="G9" i="182"/>
  <c r="G17" i="182"/>
  <c r="G10" i="182"/>
  <c r="G18" i="182"/>
  <c r="G13" i="182"/>
  <c r="G14" i="182"/>
  <c r="G10" i="177"/>
  <c r="G14" i="177"/>
  <c r="G18" i="177"/>
  <c r="G11" i="177"/>
  <c r="G15" i="177"/>
  <c r="G8" i="177"/>
  <c r="G16" i="177"/>
  <c r="G9" i="177"/>
  <c r="G17" i="177"/>
  <c r="G12" i="177"/>
  <c r="G13" i="177"/>
  <c r="J7" i="180"/>
  <c r="J17" i="180"/>
  <c r="J18" i="180"/>
  <c r="J14" i="180"/>
  <c r="J10" i="180"/>
  <c r="J16" i="180"/>
  <c r="J12" i="180"/>
  <c r="J15" i="180"/>
  <c r="J13" i="180"/>
  <c r="J9" i="180"/>
  <c r="J8" i="180"/>
  <c r="J11" i="180"/>
  <c r="G11" i="181"/>
  <c r="G15" i="181"/>
  <c r="G8" i="181"/>
  <c r="G12" i="181"/>
  <c r="G16" i="181"/>
  <c r="G13" i="181"/>
  <c r="G14" i="181"/>
  <c r="G9" i="181"/>
  <c r="G10" i="181"/>
  <c r="G17" i="181"/>
  <c r="G18" i="181"/>
  <c r="G9" i="176"/>
  <c r="G13" i="176"/>
  <c r="G17" i="176"/>
  <c r="G10" i="176"/>
  <c r="G14" i="176"/>
  <c r="G18" i="176"/>
  <c r="G15" i="176"/>
  <c r="G8" i="176"/>
  <c r="G16" i="176"/>
  <c r="G11" i="176"/>
  <c r="G12" i="176"/>
  <c r="G11" i="183"/>
  <c r="G15" i="183"/>
  <c r="G8" i="183"/>
  <c r="G12" i="183"/>
  <c r="G16" i="183"/>
  <c r="G9" i="183"/>
  <c r="G17" i="183"/>
  <c r="G10" i="183"/>
  <c r="G18" i="183"/>
  <c r="G13" i="183"/>
  <c r="G14" i="183"/>
  <c r="I30" i="183"/>
  <c r="K7" i="183" s="1"/>
  <c r="I30" i="176"/>
  <c r="J7" i="183"/>
  <c r="J7" i="178"/>
  <c r="I30" i="181"/>
  <c r="J7" i="181"/>
  <c r="I30" i="182"/>
  <c r="C30" i="180"/>
  <c r="F30" i="180"/>
  <c r="I30" i="174"/>
  <c r="I30" i="178"/>
  <c r="J7" i="182"/>
  <c r="I30" i="173"/>
  <c r="G7" i="176"/>
  <c r="D7" i="182"/>
  <c r="K23" i="183"/>
  <c r="K26" i="183"/>
  <c r="F30" i="183"/>
  <c r="C30" i="183"/>
  <c r="G7" i="183"/>
  <c r="D7" i="183"/>
  <c r="F30" i="178"/>
  <c r="G7" i="178"/>
  <c r="C30" i="178"/>
  <c r="D7" i="178"/>
  <c r="J7" i="176"/>
  <c r="D7" i="176"/>
  <c r="C30" i="176"/>
  <c r="F30" i="176"/>
  <c r="G7" i="174"/>
  <c r="J7" i="174"/>
  <c r="D7" i="174"/>
  <c r="F30" i="174"/>
  <c r="C30" i="174"/>
  <c r="F30" i="181"/>
  <c r="G7" i="181"/>
  <c r="C30" i="181"/>
  <c r="D7" i="181"/>
  <c r="I30" i="177"/>
  <c r="G7" i="177"/>
  <c r="J7" i="177"/>
  <c r="D7" i="177"/>
  <c r="G7" i="173"/>
  <c r="J7" i="173"/>
  <c r="D7" i="173"/>
  <c r="G7" i="180"/>
  <c r="I30" i="180"/>
  <c r="C30" i="182"/>
  <c r="F30" i="177"/>
  <c r="C30" i="177"/>
  <c r="F30" i="173"/>
  <c r="C30" i="173"/>
  <c r="G7" i="182"/>
  <c r="F30" i="182"/>
  <c r="I28" i="179"/>
  <c r="F28" i="179"/>
  <c r="C28" i="179"/>
  <c r="I19" i="179"/>
  <c r="F19" i="179"/>
  <c r="C19" i="179"/>
  <c r="C28" i="175"/>
  <c r="C19" i="175"/>
  <c r="F28" i="175"/>
  <c r="F19" i="175"/>
  <c r="F19" i="172"/>
  <c r="I28" i="172"/>
  <c r="F28" i="172"/>
  <c r="C28" i="172"/>
  <c r="I19" i="172"/>
  <c r="C19" i="172"/>
  <c r="I28" i="362"/>
  <c r="F28" i="362"/>
  <c r="C28" i="362"/>
  <c r="L27" i="362"/>
  <c r="L26" i="362"/>
  <c r="L25" i="362"/>
  <c r="L24" i="362"/>
  <c r="L23" i="362"/>
  <c r="L22" i="362"/>
  <c r="I19" i="362"/>
  <c r="F19" i="362"/>
  <c r="C19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L1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L27" i="239"/>
  <c r="L26" i="239"/>
  <c r="L25" i="239"/>
  <c r="L24" i="239"/>
  <c r="L23" i="239"/>
  <c r="L22" i="239"/>
  <c r="I19" i="239"/>
  <c r="F19" i="239"/>
  <c r="C19" i="239"/>
  <c r="L7" i="239"/>
  <c r="I28" i="238"/>
  <c r="F28" i="238"/>
  <c r="C28" i="238"/>
  <c r="L27" i="238"/>
  <c r="L26" i="238"/>
  <c r="L25" i="238"/>
  <c r="L24" i="238"/>
  <c r="L23" i="238"/>
  <c r="L22" i="238"/>
  <c r="I19" i="238"/>
  <c r="F19" i="238"/>
  <c r="C19" i="238"/>
  <c r="L7" i="238"/>
  <c r="G9" i="247" l="1"/>
  <c r="G10" i="247"/>
  <c r="G14" i="247"/>
  <c r="G18" i="247"/>
  <c r="G11" i="247"/>
  <c r="G16" i="247"/>
  <c r="G12" i="247"/>
  <c r="G17" i="247"/>
  <c r="G15" i="247"/>
  <c r="G13" i="247"/>
  <c r="G8" i="247"/>
  <c r="G8" i="248"/>
  <c r="G12" i="248"/>
  <c r="G16" i="248"/>
  <c r="G10" i="248"/>
  <c r="G15" i="248"/>
  <c r="G11" i="248"/>
  <c r="G17" i="248"/>
  <c r="G18" i="248"/>
  <c r="G14" i="248"/>
  <c r="G13" i="248"/>
  <c r="G9" i="248"/>
  <c r="G10" i="245"/>
  <c r="G14" i="245"/>
  <c r="G18" i="245"/>
  <c r="G9" i="245"/>
  <c r="G15" i="245"/>
  <c r="G11" i="245"/>
  <c r="G16" i="245"/>
  <c r="G17" i="245"/>
  <c r="G13" i="245"/>
  <c r="G12" i="245"/>
  <c r="G8" i="245"/>
  <c r="G8" i="242"/>
  <c r="G12" i="242"/>
  <c r="G16" i="242"/>
  <c r="G9" i="242"/>
  <c r="G14" i="242"/>
  <c r="G10" i="242"/>
  <c r="G15" i="242"/>
  <c r="G17" i="242"/>
  <c r="G18" i="242"/>
  <c r="G11" i="242"/>
  <c r="G13" i="242"/>
  <c r="G10" i="246"/>
  <c r="G14" i="246"/>
  <c r="G18" i="246"/>
  <c r="G8" i="246"/>
  <c r="G13" i="246"/>
  <c r="G9" i="246"/>
  <c r="G15" i="246"/>
  <c r="G16" i="246"/>
  <c r="G17" i="246"/>
  <c r="G11" i="246"/>
  <c r="G12" i="246"/>
  <c r="M18" i="252"/>
  <c r="G9" i="253"/>
  <c r="G13" i="253"/>
  <c r="G17" i="253"/>
  <c r="G12" i="253"/>
  <c r="G18" i="253"/>
  <c r="G8" i="253"/>
  <c r="G14" i="253"/>
  <c r="G16" i="253"/>
  <c r="G10" i="253"/>
  <c r="G11" i="253"/>
  <c r="G15" i="253"/>
  <c r="G8" i="256"/>
  <c r="G12" i="256"/>
  <c r="G16" i="256"/>
  <c r="G11" i="256"/>
  <c r="G17" i="256"/>
  <c r="G13" i="256"/>
  <c r="G18" i="256"/>
  <c r="G15" i="256"/>
  <c r="G9" i="256"/>
  <c r="G10" i="256"/>
  <c r="G14" i="256"/>
  <c r="G10" i="259"/>
  <c r="G14" i="259"/>
  <c r="G18" i="259"/>
  <c r="G11" i="259"/>
  <c r="G16" i="259"/>
  <c r="G12" i="259"/>
  <c r="G17" i="259"/>
  <c r="G15" i="259"/>
  <c r="G8" i="259"/>
  <c r="G13" i="259"/>
  <c r="G9" i="259"/>
  <c r="D11" i="362"/>
  <c r="D15" i="362"/>
  <c r="D8" i="362"/>
  <c r="D12" i="362"/>
  <c r="D16" i="362"/>
  <c r="D14" i="362"/>
  <c r="D9" i="362"/>
  <c r="D17" i="362"/>
  <c r="D10" i="362"/>
  <c r="D13" i="362"/>
  <c r="D18" i="362"/>
  <c r="D8" i="172"/>
  <c r="D12" i="172"/>
  <c r="D16" i="172"/>
  <c r="D9" i="172"/>
  <c r="D13" i="172"/>
  <c r="D17" i="172"/>
  <c r="D14" i="172"/>
  <c r="D15" i="172"/>
  <c r="D10" i="172"/>
  <c r="D11" i="172"/>
  <c r="D18" i="172"/>
  <c r="D9" i="175"/>
  <c r="D13" i="175"/>
  <c r="D17" i="175"/>
  <c r="D10" i="175"/>
  <c r="D14" i="175"/>
  <c r="D18" i="175"/>
  <c r="D15" i="175"/>
  <c r="D8" i="175"/>
  <c r="D16" i="175"/>
  <c r="D11" i="175"/>
  <c r="D12" i="175"/>
  <c r="J8" i="179"/>
  <c r="J11" i="179"/>
  <c r="J10" i="179"/>
  <c r="J13" i="179"/>
  <c r="J9" i="179"/>
  <c r="J12" i="179"/>
  <c r="J15" i="179"/>
  <c r="J14" i="179"/>
  <c r="J17" i="179"/>
  <c r="J16" i="179"/>
  <c r="J18" i="179"/>
  <c r="H8" i="173"/>
  <c r="H12" i="173"/>
  <c r="H16" i="173"/>
  <c r="H9" i="173"/>
  <c r="H13" i="173"/>
  <c r="H17" i="173"/>
  <c r="H14" i="173"/>
  <c r="H15" i="173"/>
  <c r="H10" i="173"/>
  <c r="H11" i="173"/>
  <c r="H18" i="173"/>
  <c r="K14" i="180"/>
  <c r="K12" i="180"/>
  <c r="K15" i="180"/>
  <c r="K10" i="180"/>
  <c r="K8" i="180"/>
  <c r="K11" i="180"/>
  <c r="K9" i="180"/>
  <c r="K16" i="180"/>
  <c r="K17" i="180"/>
  <c r="K13" i="180"/>
  <c r="K18" i="180"/>
  <c r="K25" i="177"/>
  <c r="K15" i="177"/>
  <c r="K16" i="177"/>
  <c r="K9" i="177"/>
  <c r="K11" i="177"/>
  <c r="K18" i="177"/>
  <c r="K14" i="177"/>
  <c r="K17" i="177"/>
  <c r="K12" i="177"/>
  <c r="K8" i="177"/>
  <c r="K10" i="177"/>
  <c r="K13" i="177"/>
  <c r="H10" i="181"/>
  <c r="H14" i="181"/>
  <c r="H11" i="181"/>
  <c r="H15" i="181"/>
  <c r="H8" i="181"/>
  <c r="H16" i="181"/>
  <c r="H9" i="181"/>
  <c r="H17" i="181"/>
  <c r="H18" i="181"/>
  <c r="H12" i="181"/>
  <c r="H13" i="181"/>
  <c r="E11" i="183"/>
  <c r="E15" i="183"/>
  <c r="E8" i="183"/>
  <c r="E12" i="183"/>
  <c r="E16" i="183"/>
  <c r="E13" i="183"/>
  <c r="E14" i="183"/>
  <c r="E9" i="183"/>
  <c r="E10" i="183"/>
  <c r="E17" i="183"/>
  <c r="E18" i="183"/>
  <c r="K24" i="183"/>
  <c r="K27" i="183"/>
  <c r="E27" i="180"/>
  <c r="E8" i="180"/>
  <c r="E12" i="180"/>
  <c r="E16" i="180"/>
  <c r="E9" i="180"/>
  <c r="E13" i="180"/>
  <c r="E17" i="180"/>
  <c r="E10" i="180"/>
  <c r="E18" i="180"/>
  <c r="E11" i="180"/>
  <c r="E14" i="180"/>
  <c r="E15" i="180"/>
  <c r="J7" i="239"/>
  <c r="J9" i="239"/>
  <c r="J13" i="239"/>
  <c r="J17" i="239"/>
  <c r="J11" i="239"/>
  <c r="J16" i="239"/>
  <c r="J12" i="239"/>
  <c r="J8" i="239"/>
  <c r="J10" i="239"/>
  <c r="J18" i="239"/>
  <c r="J14" i="239"/>
  <c r="J15" i="239"/>
  <c r="D10" i="247"/>
  <c r="D14" i="247"/>
  <c r="D18" i="247"/>
  <c r="D8" i="247"/>
  <c r="D13" i="247"/>
  <c r="D9" i="247"/>
  <c r="D15" i="247"/>
  <c r="D16" i="247"/>
  <c r="D12" i="247"/>
  <c r="D11" i="247"/>
  <c r="D17" i="247"/>
  <c r="J11" i="250"/>
  <c r="J15" i="250"/>
  <c r="J8" i="250"/>
  <c r="J13" i="250"/>
  <c r="J18" i="250"/>
  <c r="J9" i="250"/>
  <c r="J14" i="250"/>
  <c r="J10" i="250"/>
  <c r="J12" i="250"/>
  <c r="J16" i="250"/>
  <c r="J17" i="250"/>
  <c r="D10" i="245"/>
  <c r="D14" i="245"/>
  <c r="D18" i="245"/>
  <c r="D12" i="245"/>
  <c r="D17" i="245"/>
  <c r="D8" i="245"/>
  <c r="D13" i="245"/>
  <c r="D9" i="245"/>
  <c r="D11" i="245"/>
  <c r="D15" i="245"/>
  <c r="D16" i="245"/>
  <c r="J11" i="249"/>
  <c r="J15" i="249"/>
  <c r="J12" i="249"/>
  <c r="J17" i="249"/>
  <c r="J8" i="249"/>
  <c r="J13" i="249"/>
  <c r="J18" i="249"/>
  <c r="J9" i="249"/>
  <c r="J16" i="249"/>
  <c r="J10" i="249"/>
  <c r="J14" i="249"/>
  <c r="J9" i="244"/>
  <c r="J13" i="244"/>
  <c r="J17" i="244"/>
  <c r="J11" i="244"/>
  <c r="J16" i="244"/>
  <c r="J12" i="244"/>
  <c r="J18" i="244"/>
  <c r="J8" i="244"/>
  <c r="J15" i="244"/>
  <c r="J10" i="244"/>
  <c r="J14" i="244"/>
  <c r="J8" i="252"/>
  <c r="J12" i="252"/>
  <c r="J16" i="252"/>
  <c r="J10" i="252"/>
  <c r="J15" i="252"/>
  <c r="J11" i="252"/>
  <c r="J17" i="252"/>
  <c r="J9" i="252"/>
  <c r="J13" i="252"/>
  <c r="J14" i="252"/>
  <c r="J18" i="252"/>
  <c r="J10" i="254"/>
  <c r="J14" i="254"/>
  <c r="J18" i="254"/>
  <c r="J12" i="254"/>
  <c r="J17" i="254"/>
  <c r="J8" i="254"/>
  <c r="J13" i="254"/>
  <c r="J11" i="254"/>
  <c r="J15" i="254"/>
  <c r="J9" i="254"/>
  <c r="J16" i="254"/>
  <c r="D8" i="256"/>
  <c r="D12" i="256"/>
  <c r="D16" i="256"/>
  <c r="D11" i="256"/>
  <c r="D17" i="256"/>
  <c r="D13" i="256"/>
  <c r="D18" i="256"/>
  <c r="D10" i="256"/>
  <c r="D14" i="256"/>
  <c r="D15" i="256"/>
  <c r="D9" i="256"/>
  <c r="D10" i="259"/>
  <c r="D14" i="259"/>
  <c r="D18" i="259"/>
  <c r="D11" i="259"/>
  <c r="D16" i="259"/>
  <c r="D12" i="259"/>
  <c r="D17" i="259"/>
  <c r="D9" i="259"/>
  <c r="D13" i="259"/>
  <c r="D15" i="259"/>
  <c r="D8" i="259"/>
  <c r="J11" i="260"/>
  <c r="J15" i="260"/>
  <c r="J10" i="260"/>
  <c r="J16" i="260"/>
  <c r="J12" i="260"/>
  <c r="J17" i="260"/>
  <c r="J9" i="260"/>
  <c r="J13" i="260"/>
  <c r="J14" i="260"/>
  <c r="J18" i="260"/>
  <c r="J8" i="260"/>
  <c r="E9" i="173"/>
  <c r="E13" i="173"/>
  <c r="E17" i="173"/>
  <c r="E10" i="173"/>
  <c r="E14" i="173"/>
  <c r="E18" i="173"/>
  <c r="E15" i="173"/>
  <c r="E8" i="173"/>
  <c r="E16" i="173"/>
  <c r="E11" i="173"/>
  <c r="E12" i="173"/>
  <c r="E11" i="182"/>
  <c r="E15" i="182"/>
  <c r="E8" i="182"/>
  <c r="E12" i="182"/>
  <c r="E16" i="182"/>
  <c r="E13" i="182"/>
  <c r="E14" i="182"/>
  <c r="E17" i="182"/>
  <c r="E18" i="182"/>
  <c r="E9" i="182"/>
  <c r="E10" i="182"/>
  <c r="E10" i="178"/>
  <c r="E14" i="178"/>
  <c r="E18" i="178"/>
  <c r="E11" i="178"/>
  <c r="E15" i="178"/>
  <c r="E8" i="178"/>
  <c r="E16" i="178"/>
  <c r="E9" i="178"/>
  <c r="E17" i="178"/>
  <c r="E12" i="178"/>
  <c r="E13" i="178"/>
  <c r="K23" i="173"/>
  <c r="K10" i="173"/>
  <c r="K11" i="173"/>
  <c r="K17" i="173"/>
  <c r="K8" i="173"/>
  <c r="K15" i="173"/>
  <c r="K18" i="173"/>
  <c r="K13" i="173"/>
  <c r="K16" i="173"/>
  <c r="K9" i="173"/>
  <c r="K12" i="173"/>
  <c r="K14" i="173"/>
  <c r="K27" i="181"/>
  <c r="K12" i="181"/>
  <c r="K11" i="181"/>
  <c r="K14" i="181"/>
  <c r="K9" i="181"/>
  <c r="K10" i="181"/>
  <c r="K13" i="181"/>
  <c r="K8" i="181"/>
  <c r="K15" i="181"/>
  <c r="K18" i="181"/>
  <c r="K16" i="181"/>
  <c r="K17" i="181"/>
  <c r="D9" i="238"/>
  <c r="D13" i="238"/>
  <c r="D17" i="238"/>
  <c r="D10" i="238"/>
  <c r="D15" i="238"/>
  <c r="D16" i="238"/>
  <c r="D12" i="238"/>
  <c r="D19" i="238" s="1"/>
  <c r="D8" i="238"/>
  <c r="D11" i="238"/>
  <c r="D18" i="238"/>
  <c r="D14" i="238"/>
  <c r="G11" i="238"/>
  <c r="G15" i="238"/>
  <c r="G10" i="238"/>
  <c r="G16" i="238"/>
  <c r="G17" i="238"/>
  <c r="G13" i="238"/>
  <c r="G9" i="238"/>
  <c r="G12" i="238"/>
  <c r="G8" i="238"/>
  <c r="G18" i="238"/>
  <c r="G14" i="238"/>
  <c r="D9" i="239"/>
  <c r="D13" i="239"/>
  <c r="D17" i="239"/>
  <c r="D10" i="239"/>
  <c r="D15" i="239"/>
  <c r="D16" i="239"/>
  <c r="D18" i="239"/>
  <c r="D8" i="239"/>
  <c r="D11" i="239"/>
  <c r="D12" i="239"/>
  <c r="D14" i="239"/>
  <c r="D9" i="243"/>
  <c r="D13" i="243"/>
  <c r="D17" i="243"/>
  <c r="D8" i="243"/>
  <c r="D14" i="243"/>
  <c r="D10" i="243"/>
  <c r="D15" i="243"/>
  <c r="D16" i="243"/>
  <c r="D12" i="243"/>
  <c r="D11" i="243"/>
  <c r="D18" i="243"/>
  <c r="J10" i="247"/>
  <c r="J14" i="247"/>
  <c r="J18" i="247"/>
  <c r="J8" i="247"/>
  <c r="J13" i="247"/>
  <c r="J9" i="247"/>
  <c r="J15" i="247"/>
  <c r="J11" i="247"/>
  <c r="J16" i="247"/>
  <c r="J17" i="247"/>
  <c r="J12" i="247"/>
  <c r="D11" i="250"/>
  <c r="D15" i="250"/>
  <c r="D8" i="250"/>
  <c r="D13" i="250"/>
  <c r="D18" i="250"/>
  <c r="D14" i="250"/>
  <c r="D16" i="250"/>
  <c r="D12" i="250"/>
  <c r="D9" i="250"/>
  <c r="D10" i="250"/>
  <c r="D17" i="250"/>
  <c r="J8" i="248"/>
  <c r="J12" i="248"/>
  <c r="J16" i="248"/>
  <c r="J13" i="248"/>
  <c r="J18" i="248"/>
  <c r="J9" i="248"/>
  <c r="J14" i="248"/>
  <c r="J10" i="248"/>
  <c r="J15" i="248"/>
  <c r="J11" i="248"/>
  <c r="J17" i="248"/>
  <c r="D9" i="241"/>
  <c r="D13" i="241"/>
  <c r="D17" i="241"/>
  <c r="D12" i="241"/>
  <c r="D18" i="241"/>
  <c r="D8" i="241"/>
  <c r="D14" i="241"/>
  <c r="D15" i="241"/>
  <c r="D11" i="241"/>
  <c r="D10" i="241"/>
  <c r="D16" i="241"/>
  <c r="J10" i="245"/>
  <c r="J14" i="245"/>
  <c r="J18" i="245"/>
  <c r="J12" i="245"/>
  <c r="J17" i="245"/>
  <c r="J8" i="245"/>
  <c r="J13" i="245"/>
  <c r="J9" i="245"/>
  <c r="J15" i="245"/>
  <c r="J11" i="245"/>
  <c r="J16" i="245"/>
  <c r="D11" i="249"/>
  <c r="D15" i="249"/>
  <c r="D12" i="249"/>
  <c r="D17" i="249"/>
  <c r="D8" i="249"/>
  <c r="D18" i="249"/>
  <c r="D9" i="249"/>
  <c r="D10" i="249"/>
  <c r="D13" i="249"/>
  <c r="D14" i="249"/>
  <c r="D16" i="249"/>
  <c r="J8" i="242"/>
  <c r="J12" i="242"/>
  <c r="J16" i="242"/>
  <c r="J11" i="242"/>
  <c r="J17" i="242"/>
  <c r="J13" i="242"/>
  <c r="J18" i="242"/>
  <c r="J9" i="242"/>
  <c r="J14" i="242"/>
  <c r="J10" i="242"/>
  <c r="J15" i="242"/>
  <c r="D9" i="244"/>
  <c r="D13" i="244"/>
  <c r="D17" i="244"/>
  <c r="D11" i="244"/>
  <c r="D16" i="244"/>
  <c r="D12" i="244"/>
  <c r="D8" i="244"/>
  <c r="D10" i="244"/>
  <c r="D18" i="244"/>
  <c r="D14" i="244"/>
  <c r="D15" i="244"/>
  <c r="J10" i="246"/>
  <c r="J14" i="246"/>
  <c r="J18" i="246"/>
  <c r="J11" i="246"/>
  <c r="J16" i="246"/>
  <c r="J12" i="246"/>
  <c r="J17" i="246"/>
  <c r="J8" i="246"/>
  <c r="J13" i="246"/>
  <c r="J9" i="246"/>
  <c r="J15" i="246"/>
  <c r="D11" i="251"/>
  <c r="D15" i="251"/>
  <c r="D10" i="251"/>
  <c r="D16" i="251"/>
  <c r="D12" i="251"/>
  <c r="D13" i="251"/>
  <c r="D9" i="251"/>
  <c r="D17" i="251"/>
  <c r="D8" i="251"/>
  <c r="D18" i="251"/>
  <c r="D14" i="251"/>
  <c r="D8" i="252"/>
  <c r="D12" i="252"/>
  <c r="D16" i="252"/>
  <c r="D10" i="252"/>
  <c r="D15" i="252"/>
  <c r="D11" i="252"/>
  <c r="D17" i="252"/>
  <c r="D9" i="252"/>
  <c r="D13" i="252"/>
  <c r="D14" i="252"/>
  <c r="D18" i="252"/>
  <c r="J9" i="253"/>
  <c r="J13" i="253"/>
  <c r="J17" i="253"/>
  <c r="J12" i="253"/>
  <c r="J18" i="253"/>
  <c r="J8" i="253"/>
  <c r="J14" i="253"/>
  <c r="J11" i="253"/>
  <c r="J15" i="253"/>
  <c r="J16" i="253"/>
  <c r="J10" i="253"/>
  <c r="D10" i="254"/>
  <c r="D14" i="254"/>
  <c r="D18" i="254"/>
  <c r="D12" i="254"/>
  <c r="D17" i="254"/>
  <c r="D8" i="254"/>
  <c r="D13" i="254"/>
  <c r="D11" i="254"/>
  <c r="D15" i="254"/>
  <c r="D16" i="254"/>
  <c r="D9" i="254"/>
  <c r="D11" i="255"/>
  <c r="D15" i="255"/>
  <c r="D12" i="255"/>
  <c r="D17" i="255"/>
  <c r="D8" i="255"/>
  <c r="D13" i="255"/>
  <c r="D18" i="255"/>
  <c r="D10" i="255"/>
  <c r="D14" i="255"/>
  <c r="D16" i="255"/>
  <c r="D9" i="255"/>
  <c r="J8" i="256"/>
  <c r="J12" i="256"/>
  <c r="J16" i="256"/>
  <c r="J11" i="256"/>
  <c r="J17" i="256"/>
  <c r="J13" i="256"/>
  <c r="J18" i="256"/>
  <c r="J10" i="256"/>
  <c r="J14" i="256"/>
  <c r="J15" i="256"/>
  <c r="J9" i="256"/>
  <c r="D9" i="257"/>
  <c r="D13" i="257"/>
  <c r="D17" i="257"/>
  <c r="D11" i="257"/>
  <c r="D16" i="257"/>
  <c r="D12" i="257"/>
  <c r="D18" i="257"/>
  <c r="D10" i="257"/>
  <c r="D14" i="257"/>
  <c r="D8" i="257"/>
  <c r="D15" i="257"/>
  <c r="J10" i="259"/>
  <c r="J14" i="259"/>
  <c r="J18" i="259"/>
  <c r="J11" i="259"/>
  <c r="J16" i="259"/>
  <c r="J12" i="259"/>
  <c r="J17" i="259"/>
  <c r="J9" i="259"/>
  <c r="J13" i="259"/>
  <c r="J8" i="259"/>
  <c r="J15" i="259"/>
  <c r="D11" i="260"/>
  <c r="D15" i="260"/>
  <c r="D10" i="260"/>
  <c r="D16" i="260"/>
  <c r="D12" i="260"/>
  <c r="D17" i="260"/>
  <c r="D9" i="260"/>
  <c r="D13" i="260"/>
  <c r="D14" i="260"/>
  <c r="D8" i="260"/>
  <c r="D18" i="260"/>
  <c r="G11" i="362"/>
  <c r="G15" i="362"/>
  <c r="G8" i="362"/>
  <c r="G12" i="362"/>
  <c r="G16" i="362"/>
  <c r="G10" i="362"/>
  <c r="G18" i="362"/>
  <c r="G13" i="362"/>
  <c r="G9" i="362"/>
  <c r="G14" i="362"/>
  <c r="G17" i="362"/>
  <c r="J9" i="172"/>
  <c r="J10" i="172"/>
  <c r="J13" i="172"/>
  <c r="J17" i="172"/>
  <c r="J12" i="172"/>
  <c r="J15" i="172"/>
  <c r="J8" i="172"/>
  <c r="J11" i="172"/>
  <c r="J14" i="172"/>
  <c r="J18" i="172"/>
  <c r="J16" i="172"/>
  <c r="G8" i="172"/>
  <c r="G12" i="172"/>
  <c r="G16" i="172"/>
  <c r="G9" i="172"/>
  <c r="G13" i="172"/>
  <c r="G17" i="172"/>
  <c r="G14" i="172"/>
  <c r="G15" i="172"/>
  <c r="G18" i="172"/>
  <c r="G10" i="172"/>
  <c r="G11" i="172"/>
  <c r="H10" i="182"/>
  <c r="H14" i="182"/>
  <c r="H18" i="182"/>
  <c r="H11" i="182"/>
  <c r="H15" i="182"/>
  <c r="H12" i="182"/>
  <c r="H13" i="182"/>
  <c r="H16" i="182"/>
  <c r="H17" i="182"/>
  <c r="H8" i="182"/>
  <c r="H9" i="182"/>
  <c r="E10" i="177"/>
  <c r="E14" i="177"/>
  <c r="E18" i="177"/>
  <c r="E11" i="177"/>
  <c r="E15" i="177"/>
  <c r="E12" i="177"/>
  <c r="E13" i="177"/>
  <c r="E16" i="177"/>
  <c r="E17" i="177"/>
  <c r="E8" i="177"/>
  <c r="E9" i="177"/>
  <c r="E8" i="174"/>
  <c r="E12" i="174"/>
  <c r="E16" i="174"/>
  <c r="E9" i="174"/>
  <c r="E13" i="174"/>
  <c r="E17" i="174"/>
  <c r="E14" i="174"/>
  <c r="E15" i="174"/>
  <c r="E10" i="174"/>
  <c r="E11" i="174"/>
  <c r="E18" i="174"/>
  <c r="H11" i="178"/>
  <c r="H15" i="178"/>
  <c r="H8" i="178"/>
  <c r="H12" i="178"/>
  <c r="H16" i="178"/>
  <c r="H9" i="178"/>
  <c r="H17" i="178"/>
  <c r="H10" i="178"/>
  <c r="H18" i="178"/>
  <c r="H13" i="178"/>
  <c r="H14" i="178"/>
  <c r="H8" i="183"/>
  <c r="H9" i="183"/>
  <c r="H13" i="183"/>
  <c r="H17" i="183"/>
  <c r="H12" i="183"/>
  <c r="H18" i="183"/>
  <c r="H14" i="183"/>
  <c r="H15" i="183"/>
  <c r="H16" i="183"/>
  <c r="H10" i="183"/>
  <c r="H11" i="183"/>
  <c r="K26" i="178"/>
  <c r="K12" i="178"/>
  <c r="K10" i="178"/>
  <c r="K13" i="178"/>
  <c r="K8" i="178"/>
  <c r="K9" i="178"/>
  <c r="K11" i="178"/>
  <c r="K14" i="178"/>
  <c r="K17" i="178"/>
  <c r="K15" i="178"/>
  <c r="K18" i="178"/>
  <c r="K16" i="178"/>
  <c r="K23" i="182"/>
  <c r="K16" i="182"/>
  <c r="K17" i="182"/>
  <c r="K10" i="182"/>
  <c r="K12" i="182"/>
  <c r="K15" i="182"/>
  <c r="K18" i="182"/>
  <c r="K13" i="182"/>
  <c r="K8" i="182"/>
  <c r="K9" i="182"/>
  <c r="K11" i="182"/>
  <c r="K14" i="182"/>
  <c r="J9" i="243"/>
  <c r="J13" i="243"/>
  <c r="J17" i="243"/>
  <c r="J8" i="243"/>
  <c r="J14" i="243"/>
  <c r="J10" i="243"/>
  <c r="J15" i="243"/>
  <c r="J11" i="243"/>
  <c r="J12" i="243"/>
  <c r="J16" i="243"/>
  <c r="J18" i="243"/>
  <c r="D8" i="248"/>
  <c r="D12" i="248"/>
  <c r="D16" i="248"/>
  <c r="D13" i="248"/>
  <c r="D18" i="248"/>
  <c r="D9" i="248"/>
  <c r="D14" i="248"/>
  <c r="D15" i="248"/>
  <c r="D11" i="248"/>
  <c r="D10" i="248"/>
  <c r="D17" i="248"/>
  <c r="J9" i="241"/>
  <c r="J13" i="241"/>
  <c r="J17" i="241"/>
  <c r="J12" i="241"/>
  <c r="J18" i="241"/>
  <c r="J8" i="241"/>
  <c r="J14" i="241"/>
  <c r="J10" i="241"/>
  <c r="J16" i="241"/>
  <c r="J11" i="241"/>
  <c r="J15" i="241"/>
  <c r="D8" i="242"/>
  <c r="D12" i="242"/>
  <c r="D16" i="242"/>
  <c r="D11" i="242"/>
  <c r="D17" i="242"/>
  <c r="D18" i="242"/>
  <c r="D9" i="242"/>
  <c r="D10" i="242"/>
  <c r="D13" i="242"/>
  <c r="D14" i="242"/>
  <c r="D15" i="242"/>
  <c r="D10" i="246"/>
  <c r="D14" i="246"/>
  <c r="D18" i="246"/>
  <c r="D11" i="246"/>
  <c r="D16" i="246"/>
  <c r="D12" i="246"/>
  <c r="D13" i="246"/>
  <c r="D9" i="246"/>
  <c r="D17" i="246"/>
  <c r="D8" i="246"/>
  <c r="D15" i="246"/>
  <c r="J7" i="251"/>
  <c r="J11" i="251"/>
  <c r="J15" i="251"/>
  <c r="J10" i="251"/>
  <c r="J16" i="251"/>
  <c r="J12" i="251"/>
  <c r="J17" i="251"/>
  <c r="J8" i="251"/>
  <c r="J18" i="251"/>
  <c r="J14" i="251"/>
  <c r="J9" i="251"/>
  <c r="J13" i="251"/>
  <c r="D9" i="253"/>
  <c r="D13" i="253"/>
  <c r="D17" i="253"/>
  <c r="D12" i="253"/>
  <c r="D18" i="253"/>
  <c r="D8" i="253"/>
  <c r="D14" i="253"/>
  <c r="D11" i="253"/>
  <c r="D15" i="253"/>
  <c r="D10" i="253"/>
  <c r="D16" i="253"/>
  <c r="J11" i="255"/>
  <c r="J15" i="255"/>
  <c r="J12" i="255"/>
  <c r="J17" i="255"/>
  <c r="J8" i="255"/>
  <c r="J13" i="255"/>
  <c r="J18" i="255"/>
  <c r="J10" i="255"/>
  <c r="J14" i="255"/>
  <c r="J16" i="255"/>
  <c r="J9" i="255"/>
  <c r="J9" i="257"/>
  <c r="J13" i="257"/>
  <c r="J17" i="257"/>
  <c r="J11" i="257"/>
  <c r="J16" i="257"/>
  <c r="J12" i="257"/>
  <c r="J18" i="257"/>
  <c r="J10" i="257"/>
  <c r="J14" i="257"/>
  <c r="J15" i="257"/>
  <c r="J8" i="257"/>
  <c r="G10" i="179"/>
  <c r="G14" i="179"/>
  <c r="G18" i="179"/>
  <c r="G11" i="179"/>
  <c r="G15" i="179"/>
  <c r="G12" i="179"/>
  <c r="G13" i="179"/>
  <c r="G16" i="179"/>
  <c r="G17" i="179"/>
  <c r="G8" i="179"/>
  <c r="G9" i="179"/>
  <c r="E9" i="176"/>
  <c r="E13" i="176"/>
  <c r="E17" i="176"/>
  <c r="E10" i="176"/>
  <c r="E14" i="176"/>
  <c r="E18" i="176"/>
  <c r="E11" i="176"/>
  <c r="E12" i="176"/>
  <c r="E15" i="176"/>
  <c r="E16" i="176"/>
  <c r="E8" i="176"/>
  <c r="H24" i="180"/>
  <c r="H11" i="180"/>
  <c r="H15" i="180"/>
  <c r="H8" i="180"/>
  <c r="H12" i="180"/>
  <c r="H16" i="180"/>
  <c r="H9" i="180"/>
  <c r="H19" i="180" s="1"/>
  <c r="H17" i="180"/>
  <c r="H10" i="180"/>
  <c r="H18" i="180"/>
  <c r="H13" i="180"/>
  <c r="H14" i="180"/>
  <c r="K8" i="183"/>
  <c r="K9" i="183"/>
  <c r="K15" i="183"/>
  <c r="K18" i="183"/>
  <c r="K16" i="183"/>
  <c r="K17" i="183"/>
  <c r="K13" i="183"/>
  <c r="K11" i="183"/>
  <c r="K14" i="183"/>
  <c r="K10" i="183"/>
  <c r="K12" i="183"/>
  <c r="K19" i="183" s="1"/>
  <c r="D7" i="238"/>
  <c r="J9" i="238"/>
  <c r="J13" i="238"/>
  <c r="J17" i="238"/>
  <c r="J11" i="238"/>
  <c r="J16" i="238"/>
  <c r="J18" i="238"/>
  <c r="J8" i="238"/>
  <c r="J10" i="238"/>
  <c r="J12" i="238"/>
  <c r="J14" i="238"/>
  <c r="J15" i="238"/>
  <c r="G11" i="239"/>
  <c r="G15" i="239"/>
  <c r="G10" i="239"/>
  <c r="G16" i="239"/>
  <c r="G17" i="239"/>
  <c r="G8" i="239"/>
  <c r="G18" i="239"/>
  <c r="G9" i="239"/>
  <c r="G12" i="239"/>
  <c r="G13" i="239"/>
  <c r="G14" i="239"/>
  <c r="G8" i="243"/>
  <c r="G12" i="243"/>
  <c r="G16" i="243"/>
  <c r="G9" i="243"/>
  <c r="G13" i="243"/>
  <c r="G17" i="243"/>
  <c r="G14" i="243"/>
  <c r="G18" i="243"/>
  <c r="G11" i="243"/>
  <c r="G15" i="243"/>
  <c r="G10" i="243"/>
  <c r="G11" i="250"/>
  <c r="G15" i="250"/>
  <c r="G10" i="250"/>
  <c r="G16" i="250"/>
  <c r="G12" i="250"/>
  <c r="G17" i="250"/>
  <c r="G8" i="250"/>
  <c r="G18" i="250"/>
  <c r="G14" i="250"/>
  <c r="G13" i="250"/>
  <c r="G9" i="250"/>
  <c r="G9" i="241"/>
  <c r="G13" i="241"/>
  <c r="G17" i="241"/>
  <c r="G10" i="241"/>
  <c r="G15" i="241"/>
  <c r="G11" i="241"/>
  <c r="G16" i="241"/>
  <c r="G18" i="241"/>
  <c r="G14" i="241"/>
  <c r="G12" i="241"/>
  <c r="G8" i="241"/>
  <c r="G11" i="249"/>
  <c r="G15" i="249"/>
  <c r="G9" i="249"/>
  <c r="G14" i="249"/>
  <c r="G10" i="249"/>
  <c r="G16" i="249"/>
  <c r="G17" i="249"/>
  <c r="G13" i="249"/>
  <c r="G18" i="249"/>
  <c r="G12" i="249"/>
  <c r="G8" i="249"/>
  <c r="G9" i="244"/>
  <c r="G13" i="244"/>
  <c r="G17" i="244"/>
  <c r="G8" i="244"/>
  <c r="G14" i="244"/>
  <c r="G10" i="244"/>
  <c r="G15" i="244"/>
  <c r="G16" i="244"/>
  <c r="G18" i="244"/>
  <c r="G11" i="244"/>
  <c r="G12" i="244"/>
  <c r="G11" i="251"/>
  <c r="G15" i="251"/>
  <c r="G8" i="251"/>
  <c r="G13" i="251"/>
  <c r="G18" i="251"/>
  <c r="G9" i="251"/>
  <c r="G14" i="251"/>
  <c r="G16" i="251"/>
  <c r="G17" i="251"/>
  <c r="G10" i="251"/>
  <c r="G12" i="251"/>
  <c r="G8" i="252"/>
  <c r="G12" i="252"/>
  <c r="G16" i="252"/>
  <c r="G10" i="252"/>
  <c r="G15" i="252"/>
  <c r="G11" i="252"/>
  <c r="G17" i="252"/>
  <c r="G14" i="252"/>
  <c r="G18" i="252"/>
  <c r="G9" i="252"/>
  <c r="G13" i="252"/>
  <c r="G10" i="254"/>
  <c r="G14" i="254"/>
  <c r="G18" i="254"/>
  <c r="G12" i="254"/>
  <c r="G17" i="254"/>
  <c r="G8" i="254"/>
  <c r="G13" i="254"/>
  <c r="G16" i="254"/>
  <c r="G9" i="254"/>
  <c r="G15" i="254"/>
  <c r="G11" i="254"/>
  <c r="G11" i="255"/>
  <c r="G15" i="255"/>
  <c r="G12" i="255"/>
  <c r="G17" i="255"/>
  <c r="G8" i="255"/>
  <c r="G13" i="255"/>
  <c r="G18" i="255"/>
  <c r="G16" i="255"/>
  <c r="G9" i="255"/>
  <c r="G10" i="255"/>
  <c r="G14" i="255"/>
  <c r="G9" i="257"/>
  <c r="G13" i="257"/>
  <c r="G17" i="257"/>
  <c r="G11" i="257"/>
  <c r="G16" i="257"/>
  <c r="G12" i="257"/>
  <c r="G18" i="257"/>
  <c r="G15" i="257"/>
  <c r="G8" i="257"/>
  <c r="G10" i="257"/>
  <c r="G14" i="257"/>
  <c r="G11" i="260"/>
  <c r="G15" i="260"/>
  <c r="G10" i="260"/>
  <c r="G16" i="260"/>
  <c r="G12" i="260"/>
  <c r="G17" i="260"/>
  <c r="G14" i="260"/>
  <c r="G8" i="260"/>
  <c r="G18" i="260"/>
  <c r="G9" i="260"/>
  <c r="G13" i="260"/>
  <c r="J11" i="362"/>
  <c r="J15" i="362"/>
  <c r="J8" i="362"/>
  <c r="J12" i="362"/>
  <c r="J16" i="362"/>
  <c r="J14" i="362"/>
  <c r="J9" i="362"/>
  <c r="J17" i="362"/>
  <c r="J18" i="362"/>
  <c r="J10" i="362"/>
  <c r="J13" i="362"/>
  <c r="G11" i="175"/>
  <c r="G15" i="175"/>
  <c r="G12" i="175"/>
  <c r="G17" i="175"/>
  <c r="G8" i="175"/>
  <c r="G13" i="175"/>
  <c r="G18" i="175"/>
  <c r="G14" i="175"/>
  <c r="G16" i="175"/>
  <c r="G9" i="175"/>
  <c r="G10" i="175"/>
  <c r="D10" i="179"/>
  <c r="D14" i="179"/>
  <c r="D18" i="179"/>
  <c r="D11" i="179"/>
  <c r="D15" i="179"/>
  <c r="D12" i="179"/>
  <c r="D13" i="179"/>
  <c r="D8" i="179"/>
  <c r="D9" i="179"/>
  <c r="D16" i="179"/>
  <c r="D17" i="179"/>
  <c r="H9" i="177"/>
  <c r="H13" i="177"/>
  <c r="H17" i="177"/>
  <c r="H10" i="177"/>
  <c r="H14" i="177"/>
  <c r="H18" i="177"/>
  <c r="H11" i="177"/>
  <c r="H12" i="177"/>
  <c r="H15" i="177"/>
  <c r="H16" i="177"/>
  <c r="H8" i="177"/>
  <c r="E11" i="181"/>
  <c r="E15" i="181"/>
  <c r="E8" i="181"/>
  <c r="E12" i="181"/>
  <c r="E16" i="181"/>
  <c r="E9" i="181"/>
  <c r="E17" i="181"/>
  <c r="E10" i="181"/>
  <c r="E18" i="181"/>
  <c r="E13" i="181"/>
  <c r="E14" i="181"/>
  <c r="H9" i="174"/>
  <c r="H13" i="174"/>
  <c r="H17" i="174"/>
  <c r="H10" i="174"/>
  <c r="H14" i="174"/>
  <c r="H18" i="174"/>
  <c r="H15" i="174"/>
  <c r="H8" i="174"/>
  <c r="H16" i="174"/>
  <c r="H11" i="174"/>
  <c r="H12" i="174"/>
  <c r="H10" i="176"/>
  <c r="H14" i="176"/>
  <c r="H18" i="176"/>
  <c r="H11" i="176"/>
  <c r="H15" i="176"/>
  <c r="H12" i="176"/>
  <c r="H13" i="176"/>
  <c r="H8" i="176"/>
  <c r="H9" i="176"/>
  <c r="H16" i="176"/>
  <c r="H17" i="176"/>
  <c r="K22" i="183"/>
  <c r="K28" i="183" s="1"/>
  <c r="K25" i="183"/>
  <c r="K9" i="174"/>
  <c r="K10" i="174"/>
  <c r="K16" i="174"/>
  <c r="K18" i="174"/>
  <c r="K14" i="174"/>
  <c r="K12" i="174"/>
  <c r="K15" i="174"/>
  <c r="K8" i="174"/>
  <c r="K11" i="174"/>
  <c r="K13" i="174"/>
  <c r="K17" i="174"/>
  <c r="K7" i="176"/>
  <c r="K14" i="176"/>
  <c r="K15" i="176"/>
  <c r="K8" i="176"/>
  <c r="K10" i="176"/>
  <c r="K17" i="176"/>
  <c r="K13" i="176"/>
  <c r="K16" i="176"/>
  <c r="K11" i="176"/>
  <c r="K18" i="176"/>
  <c r="K9" i="176"/>
  <c r="K12" i="176"/>
  <c r="K23" i="174"/>
  <c r="H27" i="180"/>
  <c r="H22" i="180"/>
  <c r="H26" i="180"/>
  <c r="H23" i="180"/>
  <c r="H7" i="180"/>
  <c r="K22" i="174"/>
  <c r="K25" i="174"/>
  <c r="K24" i="174"/>
  <c r="D7" i="254"/>
  <c r="K22" i="178"/>
  <c r="K27" i="176"/>
  <c r="C30" i="250"/>
  <c r="K22" i="176"/>
  <c r="E22" i="180"/>
  <c r="K26" i="176"/>
  <c r="K24" i="181"/>
  <c r="K24" i="176"/>
  <c r="K25" i="176"/>
  <c r="K26" i="181"/>
  <c r="K23" i="176"/>
  <c r="K25" i="181"/>
  <c r="K23" i="181"/>
  <c r="K7" i="181"/>
  <c r="K22" i="181"/>
  <c r="K27" i="177"/>
  <c r="H25" i="180"/>
  <c r="K27" i="182"/>
  <c r="K25" i="182"/>
  <c r="K7" i="182"/>
  <c r="K26" i="182"/>
  <c r="D7" i="362"/>
  <c r="G7" i="239"/>
  <c r="G7" i="238"/>
  <c r="J19" i="182"/>
  <c r="K24" i="182"/>
  <c r="K22" i="182"/>
  <c r="J19" i="183"/>
  <c r="K25" i="178"/>
  <c r="K24" i="178"/>
  <c r="K23" i="178"/>
  <c r="K7" i="178"/>
  <c r="K27" i="178"/>
  <c r="J19" i="178"/>
  <c r="K26" i="174"/>
  <c r="K27" i="174"/>
  <c r="J19" i="181"/>
  <c r="K23" i="177"/>
  <c r="K24" i="177"/>
  <c r="K26" i="177"/>
  <c r="K22" i="177"/>
  <c r="J7" i="172"/>
  <c r="I30" i="249"/>
  <c r="E25" i="180"/>
  <c r="E24" i="180"/>
  <c r="E7" i="180"/>
  <c r="E23" i="180"/>
  <c r="E26" i="180"/>
  <c r="C30" i="251"/>
  <c r="C30" i="242"/>
  <c r="J7" i="250"/>
  <c r="J7" i="247"/>
  <c r="D7" i="243"/>
  <c r="G7" i="175"/>
  <c r="J7" i="260"/>
  <c r="J7" i="244"/>
  <c r="J7" i="243"/>
  <c r="K7" i="173"/>
  <c r="D7" i="239"/>
  <c r="D7" i="250"/>
  <c r="I30" i="242"/>
  <c r="I30" i="255"/>
  <c r="K24" i="173"/>
  <c r="K27" i="173"/>
  <c r="J19" i="173"/>
  <c r="I30" i="179"/>
  <c r="J7" i="179"/>
  <c r="C30" i="243"/>
  <c r="J7" i="245"/>
  <c r="K22" i="173"/>
  <c r="J19" i="177"/>
  <c r="K7" i="174"/>
  <c r="D7" i="246"/>
  <c r="C30" i="254"/>
  <c r="K26" i="173"/>
  <c r="K25" i="173"/>
  <c r="J19" i="180"/>
  <c r="I30" i="260"/>
  <c r="K7" i="260" s="1"/>
  <c r="J7" i="257"/>
  <c r="I30" i="256"/>
  <c r="J7" i="256"/>
  <c r="G7" i="253"/>
  <c r="D7" i="253"/>
  <c r="D19" i="180"/>
  <c r="E23" i="182"/>
  <c r="E22" i="182"/>
  <c r="D19" i="182"/>
  <c r="E26" i="182"/>
  <c r="G7" i="179"/>
  <c r="D7" i="179"/>
  <c r="G7" i="172"/>
  <c r="C30" i="257"/>
  <c r="I30" i="246"/>
  <c r="J7" i="242"/>
  <c r="J7" i="248"/>
  <c r="F30" i="238"/>
  <c r="L28" i="238"/>
  <c r="C30" i="238"/>
  <c r="D19" i="183"/>
  <c r="H26" i="183"/>
  <c r="H22" i="183"/>
  <c r="H27" i="183"/>
  <c r="H23" i="183"/>
  <c r="H7" i="183"/>
  <c r="H24" i="183"/>
  <c r="H25" i="183"/>
  <c r="E25" i="183"/>
  <c r="E23" i="183"/>
  <c r="E24" i="183"/>
  <c r="E26" i="183"/>
  <c r="E22" i="183"/>
  <c r="E27" i="183"/>
  <c r="E7" i="183"/>
  <c r="G19" i="183"/>
  <c r="G19" i="178"/>
  <c r="E25" i="178"/>
  <c r="E26" i="178"/>
  <c r="E22" i="178"/>
  <c r="E24" i="178"/>
  <c r="E7" i="178"/>
  <c r="E27" i="178"/>
  <c r="E23" i="178"/>
  <c r="D19" i="178"/>
  <c r="H26" i="178"/>
  <c r="H22" i="178"/>
  <c r="H25" i="178"/>
  <c r="H27" i="178"/>
  <c r="H23" i="178"/>
  <c r="H7" i="178"/>
  <c r="H24" i="178"/>
  <c r="H7" i="176"/>
  <c r="J19" i="176"/>
  <c r="E7" i="176"/>
  <c r="H26" i="176"/>
  <c r="H22" i="176"/>
  <c r="H24" i="176"/>
  <c r="H25" i="176"/>
  <c r="H27" i="176"/>
  <c r="H23" i="176"/>
  <c r="G19" i="176"/>
  <c r="D19" i="176"/>
  <c r="E25" i="176"/>
  <c r="E23" i="176"/>
  <c r="E26" i="176"/>
  <c r="E22" i="176"/>
  <c r="E27" i="176"/>
  <c r="E24" i="176"/>
  <c r="E7" i="174"/>
  <c r="J19" i="174"/>
  <c r="H7" i="174"/>
  <c r="G19" i="174"/>
  <c r="D19" i="174"/>
  <c r="E25" i="174"/>
  <c r="E27" i="174"/>
  <c r="E24" i="174"/>
  <c r="E26" i="174"/>
  <c r="E22" i="174"/>
  <c r="E23" i="174"/>
  <c r="H26" i="174"/>
  <c r="H22" i="174"/>
  <c r="H24" i="174"/>
  <c r="H27" i="174"/>
  <c r="H23" i="174"/>
  <c r="H25" i="174"/>
  <c r="G19" i="181"/>
  <c r="D19" i="181"/>
  <c r="H26" i="181"/>
  <c r="H22" i="181"/>
  <c r="H27" i="181"/>
  <c r="H23" i="181"/>
  <c r="H7" i="181"/>
  <c r="H24" i="181"/>
  <c r="H25" i="181"/>
  <c r="E25" i="181"/>
  <c r="E23" i="181"/>
  <c r="E24" i="181"/>
  <c r="E7" i="181"/>
  <c r="E26" i="181"/>
  <c r="E22" i="181"/>
  <c r="E27" i="181"/>
  <c r="H7" i="177"/>
  <c r="E7" i="177"/>
  <c r="K7" i="177"/>
  <c r="E7" i="173"/>
  <c r="H7" i="173"/>
  <c r="K25" i="180"/>
  <c r="K22" i="180"/>
  <c r="K26" i="180"/>
  <c r="K7" i="180"/>
  <c r="K24" i="180"/>
  <c r="K23" i="180"/>
  <c r="K27" i="180"/>
  <c r="G19" i="180"/>
  <c r="E7" i="182"/>
  <c r="E27" i="182"/>
  <c r="E24" i="182"/>
  <c r="E25" i="182"/>
  <c r="D19" i="177"/>
  <c r="H26" i="177"/>
  <c r="H22" i="177"/>
  <c r="H25" i="177"/>
  <c r="H27" i="177"/>
  <c r="H23" i="177"/>
  <c r="H24" i="177"/>
  <c r="G19" i="177"/>
  <c r="E25" i="177"/>
  <c r="E23" i="177"/>
  <c r="E26" i="177"/>
  <c r="E22" i="177"/>
  <c r="E27" i="177"/>
  <c r="E24" i="177"/>
  <c r="D19" i="173"/>
  <c r="H26" i="173"/>
  <c r="H22" i="173"/>
  <c r="H25" i="173"/>
  <c r="H27" i="173"/>
  <c r="H23" i="173"/>
  <c r="H24" i="173"/>
  <c r="G19" i="173"/>
  <c r="E25" i="173"/>
  <c r="E23" i="173"/>
  <c r="E26" i="173"/>
  <c r="E22" i="173"/>
  <c r="E27" i="173"/>
  <c r="E24" i="173"/>
  <c r="G19" i="182"/>
  <c r="H26" i="182"/>
  <c r="H22" i="182"/>
  <c r="H27" i="182"/>
  <c r="H23" i="182"/>
  <c r="H7" i="182"/>
  <c r="H24" i="182"/>
  <c r="H25" i="182"/>
  <c r="F30" i="179"/>
  <c r="F30" i="362"/>
  <c r="I30" i="257"/>
  <c r="J7" i="255"/>
  <c r="I30" i="248"/>
  <c r="I30" i="250"/>
  <c r="D7" i="247"/>
  <c r="C30" i="239"/>
  <c r="C30" i="179"/>
  <c r="C30" i="175"/>
  <c r="G7" i="362"/>
  <c r="L19" i="254"/>
  <c r="G7" i="254"/>
  <c r="F30" i="253"/>
  <c r="L19" i="252"/>
  <c r="I30" i="251"/>
  <c r="J7" i="246"/>
  <c r="I30" i="244"/>
  <c r="J7" i="249"/>
  <c r="I30" i="241"/>
  <c r="D7" i="241"/>
  <c r="C30" i="241"/>
  <c r="I30" i="247"/>
  <c r="I30" i="243"/>
  <c r="L28" i="239"/>
  <c r="F30" i="239"/>
  <c r="L19" i="238"/>
  <c r="D7" i="175"/>
  <c r="F30" i="175"/>
  <c r="I28" i="175"/>
  <c r="I30" i="175" s="1"/>
  <c r="I30" i="172"/>
  <c r="C30" i="172"/>
  <c r="F30" i="172"/>
  <c r="D7" i="172"/>
  <c r="C30" i="362"/>
  <c r="L19" i="362"/>
  <c r="L28" i="362"/>
  <c r="I30" i="362"/>
  <c r="J7" i="362"/>
  <c r="C30" i="260"/>
  <c r="D7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L28" i="254"/>
  <c r="F30" i="254"/>
  <c r="I30" i="254"/>
  <c r="J7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K26" i="251"/>
  <c r="E27" i="251"/>
  <c r="G7" i="251"/>
  <c r="F30" i="251"/>
  <c r="C30" i="246"/>
  <c r="F30" i="246"/>
  <c r="K27" i="246"/>
  <c r="K23" i="246"/>
  <c r="K22" i="246"/>
  <c r="K24" i="246"/>
  <c r="K26" i="246"/>
  <c r="K7" i="246"/>
  <c r="K25" i="246"/>
  <c r="G7" i="246"/>
  <c r="C30" i="244"/>
  <c r="F30" i="244"/>
  <c r="G7" i="244"/>
  <c r="D7" i="244"/>
  <c r="D7" i="242"/>
  <c r="K22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3" i="248"/>
  <c r="K25" i="248"/>
  <c r="K24" i="248"/>
  <c r="F30" i="248"/>
  <c r="C30" i="248"/>
  <c r="G7" i="248"/>
  <c r="D7" i="248"/>
  <c r="E25" i="250"/>
  <c r="F30" i="250"/>
  <c r="G7" i="250"/>
  <c r="G7" i="247"/>
  <c r="F30" i="247"/>
  <c r="C30" i="247"/>
  <c r="F30" i="243"/>
  <c r="G7" i="243"/>
  <c r="E23" i="239"/>
  <c r="L19" i="239"/>
  <c r="I30" i="239"/>
  <c r="H26" i="238"/>
  <c r="H27" i="238"/>
  <c r="H25" i="238"/>
  <c r="H7" i="238"/>
  <c r="H23" i="238"/>
  <c r="H24" i="238"/>
  <c r="I30" i="238"/>
  <c r="J7" i="238"/>
  <c r="C19" i="171"/>
  <c r="E10" i="179" l="1"/>
  <c r="E14" i="179"/>
  <c r="E18" i="179"/>
  <c r="E11" i="179"/>
  <c r="E15" i="179"/>
  <c r="E8" i="179"/>
  <c r="E16" i="179"/>
  <c r="E9" i="179"/>
  <c r="E17" i="179"/>
  <c r="E12" i="179"/>
  <c r="E13" i="179"/>
  <c r="K11" i="250"/>
  <c r="K15" i="250"/>
  <c r="K9" i="250"/>
  <c r="K14" i="250"/>
  <c r="K8" i="250"/>
  <c r="K16" i="250"/>
  <c r="K10" i="250"/>
  <c r="K17" i="250"/>
  <c r="K18" i="250"/>
  <c r="K12" i="250"/>
  <c r="K13" i="250"/>
  <c r="H9" i="362"/>
  <c r="H13" i="362"/>
  <c r="H17" i="362"/>
  <c r="H10" i="362"/>
  <c r="H14" i="362"/>
  <c r="H18" i="362"/>
  <c r="H8" i="362"/>
  <c r="H16" i="362"/>
  <c r="H11" i="362"/>
  <c r="H12" i="362"/>
  <c r="H15" i="362"/>
  <c r="K10" i="246"/>
  <c r="K14" i="246"/>
  <c r="K18" i="246"/>
  <c r="K9" i="246"/>
  <c r="K15" i="246"/>
  <c r="K11" i="246"/>
  <c r="K16" i="246"/>
  <c r="K12" i="246"/>
  <c r="K17" i="246"/>
  <c r="K13" i="246"/>
  <c r="K8" i="246"/>
  <c r="K19" i="246" s="1"/>
  <c r="K8" i="242"/>
  <c r="K12" i="242"/>
  <c r="K16" i="242"/>
  <c r="K10" i="242"/>
  <c r="K15" i="242"/>
  <c r="K11" i="242"/>
  <c r="K17" i="242"/>
  <c r="K13" i="242"/>
  <c r="K18" i="242"/>
  <c r="K14" i="242"/>
  <c r="K9" i="242"/>
  <c r="E7" i="251"/>
  <c r="E19" i="251" s="1"/>
  <c r="E11" i="251"/>
  <c r="E15" i="251"/>
  <c r="E9" i="251"/>
  <c r="E14" i="251"/>
  <c r="E10" i="251"/>
  <c r="E16" i="251"/>
  <c r="E17" i="251"/>
  <c r="E13" i="251"/>
  <c r="E12" i="251"/>
  <c r="E8" i="251"/>
  <c r="E18" i="251"/>
  <c r="H28" i="180"/>
  <c r="H10" i="247"/>
  <c r="H14" i="247"/>
  <c r="H18" i="247"/>
  <c r="H9" i="247"/>
  <c r="H15" i="247"/>
  <c r="H11" i="247"/>
  <c r="H16" i="247"/>
  <c r="H17" i="247"/>
  <c r="H12" i="247"/>
  <c r="H8" i="247"/>
  <c r="H13" i="247"/>
  <c r="H8" i="248"/>
  <c r="H12" i="248"/>
  <c r="H16" i="248"/>
  <c r="H9" i="248"/>
  <c r="H14" i="248"/>
  <c r="H10" i="248"/>
  <c r="H15" i="248"/>
  <c r="H17" i="248"/>
  <c r="H11" i="248"/>
  <c r="H18" i="248"/>
  <c r="H13" i="248"/>
  <c r="K10" i="254"/>
  <c r="K14" i="254"/>
  <c r="K18" i="254"/>
  <c r="K11" i="254"/>
  <c r="K15" i="254"/>
  <c r="K8" i="254"/>
  <c r="K16" i="254"/>
  <c r="K9" i="254"/>
  <c r="K17" i="254"/>
  <c r="K13" i="254"/>
  <c r="K12" i="254"/>
  <c r="M17" i="362"/>
  <c r="M18" i="362"/>
  <c r="M14" i="362"/>
  <c r="M12" i="362"/>
  <c r="M8" i="362"/>
  <c r="M11" i="362"/>
  <c r="M13" i="362"/>
  <c r="M9" i="362"/>
  <c r="M15" i="362"/>
  <c r="M10" i="362"/>
  <c r="M16" i="362"/>
  <c r="H10" i="239"/>
  <c r="H14" i="239"/>
  <c r="H18" i="239"/>
  <c r="H11" i="239"/>
  <c r="H16" i="239"/>
  <c r="H17" i="239"/>
  <c r="H8" i="239"/>
  <c r="H9" i="239"/>
  <c r="H12" i="239"/>
  <c r="H13" i="239"/>
  <c r="H15" i="239"/>
  <c r="K26" i="244"/>
  <c r="K9" i="244"/>
  <c r="K13" i="244"/>
  <c r="K17" i="244"/>
  <c r="K10" i="244"/>
  <c r="K15" i="244"/>
  <c r="K11" i="244"/>
  <c r="K16" i="244"/>
  <c r="K12" i="244"/>
  <c r="K8" i="244"/>
  <c r="K14" i="244"/>
  <c r="K18" i="244"/>
  <c r="E25" i="175"/>
  <c r="E9" i="175"/>
  <c r="E13" i="175"/>
  <c r="E17" i="175"/>
  <c r="E10" i="175"/>
  <c r="E14" i="175"/>
  <c r="E18" i="175"/>
  <c r="E11" i="175"/>
  <c r="E12" i="175"/>
  <c r="E8" i="175"/>
  <c r="E15" i="175"/>
  <c r="E16" i="175"/>
  <c r="K9" i="257"/>
  <c r="K13" i="257"/>
  <c r="K17" i="257"/>
  <c r="K10" i="257"/>
  <c r="K14" i="257"/>
  <c r="K8" i="257"/>
  <c r="K15" i="257"/>
  <c r="K12" i="257"/>
  <c r="K16" i="257"/>
  <c r="K18" i="257"/>
  <c r="K11" i="257"/>
  <c r="E25" i="238"/>
  <c r="E8" i="238"/>
  <c r="E12" i="238"/>
  <c r="E16" i="238"/>
  <c r="E24" i="238"/>
  <c r="E10" i="238"/>
  <c r="E15" i="238"/>
  <c r="E17" i="238"/>
  <c r="E13" i="238"/>
  <c r="E23" i="238"/>
  <c r="E9" i="238"/>
  <c r="E26" i="238"/>
  <c r="E11" i="238"/>
  <c r="E27" i="238"/>
  <c r="E18" i="238"/>
  <c r="E14" i="238"/>
  <c r="E10" i="254"/>
  <c r="E14" i="254"/>
  <c r="E18" i="254"/>
  <c r="E9" i="254"/>
  <c r="E15" i="254"/>
  <c r="E11" i="254"/>
  <c r="E16" i="254"/>
  <c r="E13" i="254"/>
  <c r="E17" i="254"/>
  <c r="E12" i="254"/>
  <c r="E8" i="254"/>
  <c r="K11" i="179"/>
  <c r="K12" i="179"/>
  <c r="K18" i="179"/>
  <c r="K9" i="179"/>
  <c r="K16" i="179"/>
  <c r="K14" i="179"/>
  <c r="K17" i="179"/>
  <c r="K10" i="179"/>
  <c r="K13" i="179"/>
  <c r="K8" i="179"/>
  <c r="K15" i="179"/>
  <c r="E25" i="242"/>
  <c r="E8" i="242"/>
  <c r="E12" i="242"/>
  <c r="E16" i="242"/>
  <c r="E10" i="242"/>
  <c r="E15" i="242"/>
  <c r="E11" i="242"/>
  <c r="E17" i="242"/>
  <c r="E18" i="242"/>
  <c r="E14" i="242"/>
  <c r="E13" i="242"/>
  <c r="E9" i="242"/>
  <c r="D8" i="171"/>
  <c r="D12" i="171"/>
  <c r="D16" i="171"/>
  <c r="D9" i="171"/>
  <c r="D13" i="171"/>
  <c r="D17" i="171"/>
  <c r="D11" i="171"/>
  <c r="D14" i="171"/>
  <c r="D15" i="171"/>
  <c r="D18" i="171"/>
  <c r="D10" i="171"/>
  <c r="H10" i="245"/>
  <c r="H14" i="245"/>
  <c r="H18" i="245"/>
  <c r="H8" i="245"/>
  <c r="H13" i="245"/>
  <c r="H9" i="245"/>
  <c r="H15" i="245"/>
  <c r="H16" i="245"/>
  <c r="H11" i="245"/>
  <c r="H17" i="245"/>
  <c r="H12" i="245"/>
  <c r="H11" i="242"/>
  <c r="H15" i="242"/>
  <c r="H8" i="242"/>
  <c r="H12" i="242"/>
  <c r="H16" i="242"/>
  <c r="H13" i="242"/>
  <c r="H9" i="242"/>
  <c r="H18" i="242"/>
  <c r="H14" i="242"/>
  <c r="H17" i="242"/>
  <c r="H10" i="242"/>
  <c r="E25" i="246"/>
  <c r="E10" i="246"/>
  <c r="E14" i="246"/>
  <c r="E18" i="246"/>
  <c r="E9" i="246"/>
  <c r="E15" i="246"/>
  <c r="E11" i="246"/>
  <c r="E16" i="246"/>
  <c r="E17" i="246"/>
  <c r="E13" i="246"/>
  <c r="E12" i="246"/>
  <c r="E8" i="246"/>
  <c r="M7" i="253"/>
  <c r="M15" i="253"/>
  <c r="M11" i="253"/>
  <c r="M14" i="253"/>
  <c r="M13" i="253"/>
  <c r="M16" i="253"/>
  <c r="M17" i="253"/>
  <c r="M12" i="253"/>
  <c r="M9" i="253"/>
  <c r="M8" i="253"/>
  <c r="M10" i="253"/>
  <c r="H11" i="260"/>
  <c r="H15" i="260"/>
  <c r="H8" i="260"/>
  <c r="H13" i="260"/>
  <c r="H18" i="260"/>
  <c r="H9" i="260"/>
  <c r="H14" i="260"/>
  <c r="H17" i="260"/>
  <c r="H10" i="260"/>
  <c r="H12" i="260"/>
  <c r="H16" i="260"/>
  <c r="K23" i="172"/>
  <c r="K13" i="172"/>
  <c r="K14" i="172"/>
  <c r="K18" i="172"/>
  <c r="K9" i="172"/>
  <c r="K16" i="172"/>
  <c r="K12" i="172"/>
  <c r="K15" i="172"/>
  <c r="K10" i="172"/>
  <c r="K17" i="172"/>
  <c r="K8" i="172"/>
  <c r="K11" i="172"/>
  <c r="K8" i="239"/>
  <c r="K12" i="239"/>
  <c r="K16" i="239"/>
  <c r="K11" i="239"/>
  <c r="K17" i="239"/>
  <c r="K9" i="239"/>
  <c r="K13" i="239"/>
  <c r="K18" i="239"/>
  <c r="K14" i="239"/>
  <c r="K10" i="239"/>
  <c r="K15" i="239"/>
  <c r="H9" i="243"/>
  <c r="H13" i="243"/>
  <c r="H17" i="243"/>
  <c r="H10" i="243"/>
  <c r="H15" i="243"/>
  <c r="H11" i="243"/>
  <c r="H16" i="243"/>
  <c r="H18" i="243"/>
  <c r="H14" i="243"/>
  <c r="H8" i="243"/>
  <c r="H12" i="243"/>
  <c r="E10" i="245"/>
  <c r="E14" i="245"/>
  <c r="E18" i="245"/>
  <c r="E11" i="245"/>
  <c r="E16" i="245"/>
  <c r="E12" i="245"/>
  <c r="E17" i="245"/>
  <c r="E8" i="245"/>
  <c r="E9" i="245"/>
  <c r="E13" i="245"/>
  <c r="E15" i="245"/>
  <c r="H8" i="244"/>
  <c r="H12" i="244"/>
  <c r="H16" i="244"/>
  <c r="H9" i="244"/>
  <c r="H13" i="244"/>
  <c r="H17" i="244"/>
  <c r="H10" i="244"/>
  <c r="H18" i="244"/>
  <c r="H14" i="244"/>
  <c r="H11" i="244"/>
  <c r="H15" i="244"/>
  <c r="H10" i="251"/>
  <c r="H14" i="251"/>
  <c r="H18" i="251"/>
  <c r="H11" i="251"/>
  <c r="H15" i="251"/>
  <c r="H12" i="251"/>
  <c r="H8" i="251"/>
  <c r="H17" i="251"/>
  <c r="H13" i="251"/>
  <c r="H16" i="251"/>
  <c r="H9" i="251"/>
  <c r="K8" i="252"/>
  <c r="K12" i="252"/>
  <c r="K16" i="252"/>
  <c r="K13" i="252"/>
  <c r="K18" i="252"/>
  <c r="K9" i="252"/>
  <c r="K14" i="252"/>
  <c r="K11" i="252"/>
  <c r="K15" i="252"/>
  <c r="K17" i="252"/>
  <c r="K10" i="252"/>
  <c r="E9" i="253"/>
  <c r="E13" i="253"/>
  <c r="E17" i="253"/>
  <c r="E10" i="253"/>
  <c r="E15" i="253"/>
  <c r="E11" i="253"/>
  <c r="E16" i="253"/>
  <c r="E14" i="253"/>
  <c r="E18" i="253"/>
  <c r="E8" i="253"/>
  <c r="E12" i="253"/>
  <c r="H11" i="255"/>
  <c r="H15" i="255"/>
  <c r="H9" i="255"/>
  <c r="H14" i="255"/>
  <c r="H10" i="255"/>
  <c r="H16" i="255"/>
  <c r="H8" i="255"/>
  <c r="H18" i="255"/>
  <c r="H12" i="255"/>
  <c r="H13" i="255"/>
  <c r="H17" i="255"/>
  <c r="E8" i="256"/>
  <c r="E12" i="256"/>
  <c r="E16" i="256"/>
  <c r="E9" i="256"/>
  <c r="E14" i="256"/>
  <c r="E10" i="256"/>
  <c r="E15" i="256"/>
  <c r="E13" i="256"/>
  <c r="E17" i="256"/>
  <c r="E18" i="256"/>
  <c r="E11" i="256"/>
  <c r="K10" i="259"/>
  <c r="K14" i="259"/>
  <c r="K18" i="259"/>
  <c r="K8" i="259"/>
  <c r="K13" i="259"/>
  <c r="K9" i="259"/>
  <c r="K15" i="259"/>
  <c r="K12" i="259"/>
  <c r="K16" i="259"/>
  <c r="K11" i="259"/>
  <c r="K17" i="259"/>
  <c r="K9" i="362"/>
  <c r="K13" i="362"/>
  <c r="K17" i="362"/>
  <c r="K10" i="362"/>
  <c r="K14" i="362"/>
  <c r="K18" i="362"/>
  <c r="K12" i="362"/>
  <c r="K15" i="362"/>
  <c r="K8" i="362"/>
  <c r="K11" i="362"/>
  <c r="K16" i="362"/>
  <c r="K14" i="175"/>
  <c r="K13" i="175"/>
  <c r="K16" i="175"/>
  <c r="K11" i="175"/>
  <c r="K9" i="175"/>
  <c r="K12" i="175"/>
  <c r="K8" i="175"/>
  <c r="K10" i="175"/>
  <c r="K17" i="175"/>
  <c r="K18" i="175"/>
  <c r="K15" i="175"/>
  <c r="K23" i="243"/>
  <c r="K9" i="243"/>
  <c r="K13" i="243"/>
  <c r="K17" i="243"/>
  <c r="K10" i="243"/>
  <c r="K15" i="243"/>
  <c r="K11" i="243"/>
  <c r="K16" i="243"/>
  <c r="K8" i="243"/>
  <c r="K12" i="243"/>
  <c r="K18" i="243"/>
  <c r="K14" i="243"/>
  <c r="K23" i="241"/>
  <c r="K9" i="241"/>
  <c r="K13" i="241"/>
  <c r="K17" i="241"/>
  <c r="K8" i="241"/>
  <c r="K14" i="241"/>
  <c r="K15" i="241"/>
  <c r="K10" i="241"/>
  <c r="K16" i="241"/>
  <c r="K11" i="241"/>
  <c r="K12" i="241"/>
  <c r="K18" i="241"/>
  <c r="K22" i="251"/>
  <c r="K11" i="251"/>
  <c r="K15" i="251"/>
  <c r="K9" i="251"/>
  <c r="K14" i="251"/>
  <c r="K10" i="251"/>
  <c r="K16" i="251"/>
  <c r="K12" i="251"/>
  <c r="K8" i="251"/>
  <c r="K13" i="251"/>
  <c r="K17" i="251"/>
  <c r="K18" i="251"/>
  <c r="M16" i="254"/>
  <c r="M11" i="254"/>
  <c r="M8" i="254"/>
  <c r="M13" i="254"/>
  <c r="M14" i="254"/>
  <c r="M9" i="254"/>
  <c r="M12" i="254"/>
  <c r="M10" i="254"/>
  <c r="M15" i="254"/>
  <c r="M17" i="254"/>
  <c r="K26" i="248"/>
  <c r="K8" i="248"/>
  <c r="K12" i="248"/>
  <c r="K16" i="248"/>
  <c r="K9" i="248"/>
  <c r="K14" i="248"/>
  <c r="K11" i="248"/>
  <c r="K18" i="248"/>
  <c r="K13" i="248"/>
  <c r="K15" i="248"/>
  <c r="K17" i="248"/>
  <c r="K10" i="248"/>
  <c r="H9" i="179"/>
  <c r="H13" i="179"/>
  <c r="H17" i="179"/>
  <c r="H10" i="179"/>
  <c r="H14" i="179"/>
  <c r="H18" i="179"/>
  <c r="H15" i="179"/>
  <c r="H8" i="179"/>
  <c r="H16" i="179"/>
  <c r="H11" i="179"/>
  <c r="H12" i="179"/>
  <c r="H22" i="238"/>
  <c r="H10" i="238"/>
  <c r="H14" i="238"/>
  <c r="H18" i="238"/>
  <c r="H11" i="238"/>
  <c r="H16" i="238"/>
  <c r="H17" i="238"/>
  <c r="H13" i="238"/>
  <c r="H9" i="238"/>
  <c r="H12" i="238"/>
  <c r="H8" i="238"/>
  <c r="H15" i="238"/>
  <c r="E24" i="257"/>
  <c r="E9" i="257"/>
  <c r="E13" i="257"/>
  <c r="E17" i="257"/>
  <c r="E8" i="257"/>
  <c r="E14" i="257"/>
  <c r="E10" i="257"/>
  <c r="E15" i="257"/>
  <c r="E12" i="257"/>
  <c r="E16" i="257"/>
  <c r="E11" i="257"/>
  <c r="E18" i="257"/>
  <c r="K23" i="256"/>
  <c r="K8" i="256"/>
  <c r="K12" i="256"/>
  <c r="K16" i="256"/>
  <c r="K9" i="256"/>
  <c r="K13" i="256"/>
  <c r="K17" i="256"/>
  <c r="K10" i="256"/>
  <c r="K18" i="256"/>
  <c r="K11" i="256"/>
  <c r="K14" i="256"/>
  <c r="K15" i="256"/>
  <c r="E9" i="243"/>
  <c r="E13" i="243"/>
  <c r="E17" i="243"/>
  <c r="E12" i="243"/>
  <c r="E18" i="243"/>
  <c r="E8" i="243"/>
  <c r="E14" i="243"/>
  <c r="E15" i="243"/>
  <c r="E16" i="243"/>
  <c r="E10" i="243"/>
  <c r="E11" i="243"/>
  <c r="M18" i="253"/>
  <c r="M18" i="254"/>
  <c r="H7" i="246"/>
  <c r="H9" i="246"/>
  <c r="H13" i="246"/>
  <c r="H17" i="246"/>
  <c r="H10" i="246"/>
  <c r="H14" i="246"/>
  <c r="H18" i="246"/>
  <c r="H15" i="246"/>
  <c r="H12" i="246"/>
  <c r="H8" i="246"/>
  <c r="H16" i="246"/>
  <c r="H11" i="246"/>
  <c r="E11" i="255"/>
  <c r="E15" i="255"/>
  <c r="E9" i="255"/>
  <c r="E14" i="255"/>
  <c r="E10" i="255"/>
  <c r="E16" i="255"/>
  <c r="E13" i="255"/>
  <c r="E17" i="255"/>
  <c r="E8" i="255"/>
  <c r="E18" i="255"/>
  <c r="E12" i="255"/>
  <c r="H9" i="257"/>
  <c r="H13" i="257"/>
  <c r="H17" i="257"/>
  <c r="H8" i="257"/>
  <c r="H14" i="257"/>
  <c r="H10" i="257"/>
  <c r="H15" i="257"/>
  <c r="H18" i="257"/>
  <c r="H11" i="257"/>
  <c r="H12" i="257"/>
  <c r="H16" i="257"/>
  <c r="E26" i="260"/>
  <c r="E11" i="260"/>
  <c r="E15" i="260"/>
  <c r="E8" i="260"/>
  <c r="E13" i="260"/>
  <c r="E18" i="260"/>
  <c r="E9" i="260"/>
  <c r="E14" i="260"/>
  <c r="E12" i="260"/>
  <c r="E16" i="260"/>
  <c r="E17" i="260"/>
  <c r="E10" i="260"/>
  <c r="E8" i="172"/>
  <c r="E12" i="172"/>
  <c r="E16" i="172"/>
  <c r="E9" i="172"/>
  <c r="E13" i="172"/>
  <c r="E17" i="172"/>
  <c r="E10" i="172"/>
  <c r="E18" i="172"/>
  <c r="E11" i="172"/>
  <c r="E14" i="172"/>
  <c r="E15" i="172"/>
  <c r="E9" i="241"/>
  <c r="E13" i="241"/>
  <c r="E17" i="241"/>
  <c r="E11" i="241"/>
  <c r="E16" i="241"/>
  <c r="E12" i="241"/>
  <c r="E18" i="241"/>
  <c r="E14" i="241"/>
  <c r="E10" i="241"/>
  <c r="E8" i="241"/>
  <c r="E15" i="241"/>
  <c r="H22" i="253"/>
  <c r="H9" i="253"/>
  <c r="H13" i="253"/>
  <c r="H17" i="253"/>
  <c r="H10" i="253"/>
  <c r="H15" i="253"/>
  <c r="H11" i="253"/>
  <c r="H16" i="253"/>
  <c r="H8" i="253"/>
  <c r="H12" i="253"/>
  <c r="H14" i="253"/>
  <c r="H18" i="253"/>
  <c r="K23" i="260"/>
  <c r="K11" i="260"/>
  <c r="K15" i="260"/>
  <c r="K8" i="260"/>
  <c r="K13" i="260"/>
  <c r="K18" i="260"/>
  <c r="K9" i="260"/>
  <c r="K14" i="260"/>
  <c r="K12" i="260"/>
  <c r="K16" i="260"/>
  <c r="K17" i="260"/>
  <c r="K10" i="260"/>
  <c r="K23" i="255"/>
  <c r="K11" i="255"/>
  <c r="K15" i="255"/>
  <c r="K8" i="255"/>
  <c r="K12" i="255"/>
  <c r="K16" i="255"/>
  <c r="K13" i="255"/>
  <c r="K14" i="255"/>
  <c r="K18" i="255"/>
  <c r="K9" i="255"/>
  <c r="K10" i="255"/>
  <c r="K17" i="255"/>
  <c r="H9" i="241"/>
  <c r="H13" i="241"/>
  <c r="H17" i="241"/>
  <c r="H8" i="241"/>
  <c r="H14" i="241"/>
  <c r="H10" i="241"/>
  <c r="H15" i="241"/>
  <c r="H16" i="241"/>
  <c r="H12" i="241"/>
  <c r="H18" i="241"/>
  <c r="H11" i="241"/>
  <c r="E11" i="249"/>
  <c r="E15" i="249"/>
  <c r="E10" i="249"/>
  <c r="E16" i="249"/>
  <c r="E12" i="249"/>
  <c r="E17" i="249"/>
  <c r="E8" i="249"/>
  <c r="E18" i="249"/>
  <c r="E14" i="249"/>
  <c r="E13" i="249"/>
  <c r="E9" i="249"/>
  <c r="H22" i="252"/>
  <c r="H8" i="252"/>
  <c r="H12" i="252"/>
  <c r="H16" i="252"/>
  <c r="H13" i="252"/>
  <c r="H18" i="252"/>
  <c r="H9" i="252"/>
  <c r="H14" i="252"/>
  <c r="H17" i="252"/>
  <c r="H10" i="252"/>
  <c r="H11" i="252"/>
  <c r="H15" i="252"/>
  <c r="H10" i="254"/>
  <c r="H14" i="254"/>
  <c r="H18" i="254"/>
  <c r="H9" i="254"/>
  <c r="H15" i="254"/>
  <c r="H11" i="254"/>
  <c r="H16" i="254"/>
  <c r="H8" i="254"/>
  <c r="H12" i="254"/>
  <c r="H17" i="254"/>
  <c r="H13" i="254"/>
  <c r="H8" i="256"/>
  <c r="H12" i="256"/>
  <c r="H16" i="256"/>
  <c r="H9" i="256"/>
  <c r="H14" i="256"/>
  <c r="H10" i="256"/>
  <c r="H15" i="256"/>
  <c r="H18" i="256"/>
  <c r="H11" i="256"/>
  <c r="H13" i="256"/>
  <c r="H17" i="256"/>
  <c r="H10" i="259"/>
  <c r="H14" i="259"/>
  <c r="H18" i="259"/>
  <c r="H8" i="259"/>
  <c r="H13" i="259"/>
  <c r="H9" i="259"/>
  <c r="H15" i="259"/>
  <c r="H17" i="259"/>
  <c r="H11" i="259"/>
  <c r="H16" i="259"/>
  <c r="H12" i="259"/>
  <c r="E23" i="362"/>
  <c r="E9" i="362"/>
  <c r="E13" i="362"/>
  <c r="E17" i="362"/>
  <c r="E10" i="362"/>
  <c r="E14" i="362"/>
  <c r="E18" i="362"/>
  <c r="E12" i="362"/>
  <c r="E15" i="362"/>
  <c r="E16" i="362"/>
  <c r="E11" i="362"/>
  <c r="E8" i="362"/>
  <c r="K8" i="238"/>
  <c r="K12" i="238"/>
  <c r="K16" i="238"/>
  <c r="K11" i="238"/>
  <c r="K17" i="238"/>
  <c r="K9" i="238"/>
  <c r="K13" i="238"/>
  <c r="K18" i="238"/>
  <c r="K14" i="238"/>
  <c r="K10" i="238"/>
  <c r="K15" i="238"/>
  <c r="M15" i="239"/>
  <c r="M11" i="239"/>
  <c r="M17" i="239"/>
  <c r="M13" i="239"/>
  <c r="M8" i="239"/>
  <c r="M9" i="239"/>
  <c r="M12" i="239"/>
  <c r="M16" i="239"/>
  <c r="M10" i="239"/>
  <c r="M14" i="239"/>
  <c r="M18" i="239"/>
  <c r="E10" i="247"/>
  <c r="E14" i="247"/>
  <c r="E18" i="247"/>
  <c r="E12" i="247"/>
  <c r="E17" i="247"/>
  <c r="E8" i="247"/>
  <c r="E13" i="247"/>
  <c r="E15" i="247"/>
  <c r="E16" i="247"/>
  <c r="E9" i="247"/>
  <c r="E11" i="247"/>
  <c r="H11" i="250"/>
  <c r="H15" i="250"/>
  <c r="H9" i="250"/>
  <c r="H14" i="250"/>
  <c r="H10" i="250"/>
  <c r="H16" i="250"/>
  <c r="H17" i="250"/>
  <c r="H13" i="250"/>
  <c r="H8" i="250"/>
  <c r="H18" i="250"/>
  <c r="H12" i="250"/>
  <c r="E8" i="248"/>
  <c r="E12" i="248"/>
  <c r="E16" i="248"/>
  <c r="E11" i="248"/>
  <c r="E17" i="248"/>
  <c r="E13" i="248"/>
  <c r="E18" i="248"/>
  <c r="E9" i="248"/>
  <c r="E10" i="248"/>
  <c r="E14" i="248"/>
  <c r="E15" i="248"/>
  <c r="K27" i="245"/>
  <c r="K10" i="245"/>
  <c r="K14" i="245"/>
  <c r="K18" i="245"/>
  <c r="K8" i="245"/>
  <c r="K11" i="245"/>
  <c r="K16" i="245"/>
  <c r="K12" i="245"/>
  <c r="K17" i="245"/>
  <c r="K13" i="245"/>
  <c r="K15" i="245"/>
  <c r="K9" i="245"/>
  <c r="H11" i="249"/>
  <c r="H15" i="249"/>
  <c r="H8" i="249"/>
  <c r="H13" i="249"/>
  <c r="H18" i="249"/>
  <c r="H9" i="249"/>
  <c r="H14" i="249"/>
  <c r="H16" i="249"/>
  <c r="H12" i="249"/>
  <c r="H17" i="249"/>
  <c r="H10" i="249"/>
  <c r="E9" i="244"/>
  <c r="E13" i="244"/>
  <c r="E17" i="244"/>
  <c r="E10" i="244"/>
  <c r="E15" i="244"/>
  <c r="E11" i="244"/>
  <c r="E16" i="244"/>
  <c r="E18" i="244"/>
  <c r="E14" i="244"/>
  <c r="E12" i="244"/>
  <c r="E8" i="244"/>
  <c r="E8" i="252"/>
  <c r="E12" i="252"/>
  <c r="E16" i="252"/>
  <c r="E13" i="252"/>
  <c r="E18" i="252"/>
  <c r="E9" i="252"/>
  <c r="E14" i="252"/>
  <c r="E11" i="252"/>
  <c r="E15" i="252"/>
  <c r="E17" i="252"/>
  <c r="E10" i="252"/>
  <c r="K9" i="253"/>
  <c r="K13" i="253"/>
  <c r="K17" i="253"/>
  <c r="K10" i="253"/>
  <c r="K14" i="253"/>
  <c r="K18" i="253"/>
  <c r="K11" i="253"/>
  <c r="K12" i="253"/>
  <c r="K8" i="253"/>
  <c r="K15" i="253"/>
  <c r="K16" i="253"/>
  <c r="E10" i="259"/>
  <c r="E14" i="259"/>
  <c r="E18" i="259"/>
  <c r="E8" i="259"/>
  <c r="E13" i="259"/>
  <c r="E9" i="259"/>
  <c r="E15" i="259"/>
  <c r="E12" i="259"/>
  <c r="E16" i="259"/>
  <c r="E17" i="259"/>
  <c r="E11" i="259"/>
  <c r="H10" i="172"/>
  <c r="H14" i="172"/>
  <c r="H18" i="172"/>
  <c r="H12" i="172"/>
  <c r="H17" i="172"/>
  <c r="H8" i="172"/>
  <c r="H13" i="172"/>
  <c r="H15" i="172"/>
  <c r="H16" i="172"/>
  <c r="H9" i="172"/>
  <c r="H11" i="172"/>
  <c r="H23" i="175"/>
  <c r="H8" i="175"/>
  <c r="H12" i="175"/>
  <c r="H16" i="175"/>
  <c r="H9" i="175"/>
  <c r="H13" i="175"/>
  <c r="H17" i="175"/>
  <c r="H10" i="175"/>
  <c r="H18" i="175"/>
  <c r="H11" i="175"/>
  <c r="H14" i="175"/>
  <c r="H15" i="175"/>
  <c r="M15" i="238"/>
  <c r="M11" i="238"/>
  <c r="M17" i="238"/>
  <c r="M13" i="238"/>
  <c r="M14" i="238"/>
  <c r="M18" i="238"/>
  <c r="M10" i="238"/>
  <c r="M16" i="238"/>
  <c r="M12" i="238"/>
  <c r="M8" i="238"/>
  <c r="M9" i="238"/>
  <c r="K10" i="247"/>
  <c r="K14" i="247"/>
  <c r="K18" i="247"/>
  <c r="K9" i="247"/>
  <c r="K15" i="247"/>
  <c r="K11" i="247"/>
  <c r="K16" i="247"/>
  <c r="K8" i="247"/>
  <c r="K12" i="247"/>
  <c r="K13" i="247"/>
  <c r="K17" i="247"/>
  <c r="M11" i="252"/>
  <c r="M15" i="252"/>
  <c r="M12" i="252"/>
  <c r="M16" i="252"/>
  <c r="M8" i="252"/>
  <c r="M17" i="252"/>
  <c r="M9" i="252"/>
  <c r="M10" i="252"/>
  <c r="M13" i="252"/>
  <c r="M14" i="252"/>
  <c r="E26" i="239"/>
  <c r="E8" i="239"/>
  <c r="E12" i="239"/>
  <c r="E16" i="239"/>
  <c r="E10" i="239"/>
  <c r="E15" i="239"/>
  <c r="E17" i="239"/>
  <c r="E18" i="239"/>
  <c r="E9" i="239"/>
  <c r="E11" i="239"/>
  <c r="E13" i="239"/>
  <c r="E14" i="239"/>
  <c r="K11" i="249"/>
  <c r="K15" i="249"/>
  <c r="K10" i="249"/>
  <c r="K16" i="249"/>
  <c r="K12" i="249"/>
  <c r="K17" i="249"/>
  <c r="K13" i="249"/>
  <c r="K8" i="249"/>
  <c r="K9" i="249"/>
  <c r="K14" i="249"/>
  <c r="K18" i="249"/>
  <c r="E26" i="250"/>
  <c r="E11" i="250"/>
  <c r="E15" i="250"/>
  <c r="E12" i="250"/>
  <c r="E17" i="250"/>
  <c r="E8" i="250"/>
  <c r="E13" i="250"/>
  <c r="E18" i="250"/>
  <c r="E14" i="250"/>
  <c r="E10" i="250"/>
  <c r="E9" i="250"/>
  <c r="E16" i="250"/>
  <c r="E25" i="257"/>
  <c r="K27" i="241"/>
  <c r="E23" i="250"/>
  <c r="E27" i="250"/>
  <c r="E7" i="250"/>
  <c r="E22" i="250"/>
  <c r="E24" i="250"/>
  <c r="E7" i="242"/>
  <c r="M7" i="362"/>
  <c r="E24" i="254"/>
  <c r="D19" i="254"/>
  <c r="E23" i="257"/>
  <c r="E22" i="257"/>
  <c r="K25" i="242"/>
  <c r="E26" i="254"/>
  <c r="E27" i="257"/>
  <c r="E26" i="257"/>
  <c r="K25" i="250"/>
  <c r="K24" i="242"/>
  <c r="E23" i="254"/>
  <c r="E22" i="254"/>
  <c r="E25" i="254"/>
  <c r="E7" i="257"/>
  <c r="E22" i="251"/>
  <c r="K7" i="256"/>
  <c r="K7" i="243"/>
  <c r="K7" i="242"/>
  <c r="K23" i="242"/>
  <c r="E24" i="251"/>
  <c r="E25" i="251"/>
  <c r="K27" i="243"/>
  <c r="K27" i="248"/>
  <c r="K27" i="242"/>
  <c r="E26" i="251"/>
  <c r="K7" i="251"/>
  <c r="E7" i="254"/>
  <c r="E27" i="254"/>
  <c r="K23" i="257"/>
  <c r="H27" i="362"/>
  <c r="K22" i="248"/>
  <c r="K26" i="242"/>
  <c r="E23" i="251"/>
  <c r="H26" i="253"/>
  <c r="H22" i="362"/>
  <c r="K22" i="260"/>
  <c r="K27" i="260"/>
  <c r="E23" i="242"/>
  <c r="E27" i="241"/>
  <c r="E24" i="241"/>
  <c r="K27" i="257"/>
  <c r="K26" i="260"/>
  <c r="K24" i="260"/>
  <c r="H25" i="362"/>
  <c r="E23" i="175"/>
  <c r="E22" i="241"/>
  <c r="K23" i="251"/>
  <c r="K24" i="255"/>
  <c r="H7" i="362"/>
  <c r="H26" i="362"/>
  <c r="H30" i="180"/>
  <c r="K19" i="176"/>
  <c r="E25" i="241"/>
  <c r="E27" i="242"/>
  <c r="K26" i="256"/>
  <c r="H24" i="362"/>
  <c r="K7" i="248"/>
  <c r="E7" i="241"/>
  <c r="E26" i="241"/>
  <c r="E22" i="242"/>
  <c r="K24" i="251"/>
  <c r="K27" i="251"/>
  <c r="K25" i="255"/>
  <c r="K27" i="255"/>
  <c r="K28" i="174"/>
  <c r="K28" i="176"/>
  <c r="E23" i="241"/>
  <c r="E24" i="242"/>
  <c r="E26" i="242"/>
  <c r="K25" i="251"/>
  <c r="H23" i="362"/>
  <c r="K28" i="181"/>
  <c r="K19" i="181"/>
  <c r="D19" i="243"/>
  <c r="G19" i="238"/>
  <c r="K30" i="183"/>
  <c r="K28" i="178"/>
  <c r="K28" i="177"/>
  <c r="K19" i="182"/>
  <c r="K28" i="182"/>
  <c r="J19" i="179"/>
  <c r="G19" i="179"/>
  <c r="J19" i="172"/>
  <c r="K26" i="257"/>
  <c r="H23" i="253"/>
  <c r="H27" i="253"/>
  <c r="H25" i="253"/>
  <c r="H24" i="253"/>
  <c r="H7" i="253"/>
  <c r="L30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K19" i="178"/>
  <c r="K19" i="174"/>
  <c r="K19" i="173"/>
  <c r="K28" i="173"/>
  <c r="K7" i="172"/>
  <c r="K25" i="172"/>
  <c r="K24" i="172"/>
  <c r="K26" i="172"/>
  <c r="K27" i="172"/>
  <c r="E28" i="180"/>
  <c r="E19" i="180"/>
  <c r="J19" i="245"/>
  <c r="D19" i="179"/>
  <c r="H26" i="252"/>
  <c r="G19" i="239"/>
  <c r="M7" i="238"/>
  <c r="L30" i="238"/>
  <c r="K22" i="250"/>
  <c r="K23" i="250"/>
  <c r="K22" i="255"/>
  <c r="K7" i="255"/>
  <c r="K25" i="256"/>
  <c r="E26" i="362"/>
  <c r="E22" i="175"/>
  <c r="E27" i="175"/>
  <c r="J19" i="244"/>
  <c r="J19" i="251"/>
  <c r="G19" i="175"/>
  <c r="J19" i="256"/>
  <c r="K19" i="177"/>
  <c r="J19" i="175"/>
  <c r="E22" i="238"/>
  <c r="H26" i="239"/>
  <c r="H7" i="239"/>
  <c r="J19" i="250"/>
  <c r="K7" i="250"/>
  <c r="K26" i="250"/>
  <c r="K27" i="250"/>
  <c r="J19" i="246"/>
  <c r="K26" i="255"/>
  <c r="K27" i="256"/>
  <c r="D19" i="362"/>
  <c r="E26" i="175"/>
  <c r="E24" i="175"/>
  <c r="D19" i="250"/>
  <c r="E28" i="178"/>
  <c r="K26" i="179"/>
  <c r="K25" i="179"/>
  <c r="K23" i="179"/>
  <c r="K27" i="179"/>
  <c r="K7" i="179"/>
  <c r="K24" i="179"/>
  <c r="K22" i="179"/>
  <c r="H27" i="239"/>
  <c r="E7" i="238"/>
  <c r="D19" i="239"/>
  <c r="H22" i="239"/>
  <c r="D19" i="247"/>
  <c r="E23" i="252"/>
  <c r="K22" i="256"/>
  <c r="K22" i="172"/>
  <c r="E7" i="175"/>
  <c r="J19" i="248"/>
  <c r="K25" i="260"/>
  <c r="E27" i="260"/>
  <c r="K24" i="257"/>
  <c r="K22" i="257"/>
  <c r="K7" i="257"/>
  <c r="K25" i="257"/>
  <c r="K24" i="256"/>
  <c r="J19" i="255"/>
  <c r="M7" i="254"/>
  <c r="L30" i="254"/>
  <c r="E28" i="183"/>
  <c r="E19" i="182"/>
  <c r="E28" i="182"/>
  <c r="H25" i="179"/>
  <c r="H7" i="179"/>
  <c r="H26" i="179"/>
  <c r="H27" i="179"/>
  <c r="H23" i="179"/>
  <c r="H24" i="179"/>
  <c r="H22" i="179"/>
  <c r="E25" i="179"/>
  <c r="E26" i="179"/>
  <c r="E27" i="179"/>
  <c r="E7" i="179"/>
  <c r="E23" i="179"/>
  <c r="E24" i="179"/>
  <c r="E22" i="179"/>
  <c r="G19" i="362"/>
  <c r="J19" i="260"/>
  <c r="E25" i="253"/>
  <c r="E26" i="252"/>
  <c r="J19" i="242"/>
  <c r="K25" i="241"/>
  <c r="K7" i="241"/>
  <c r="K26" i="241"/>
  <c r="K22" i="241"/>
  <c r="H28" i="183"/>
  <c r="E19" i="183"/>
  <c r="H19" i="183"/>
  <c r="E19" i="178"/>
  <c r="H19" i="178"/>
  <c r="H28" i="178"/>
  <c r="H19" i="176"/>
  <c r="E28" i="176"/>
  <c r="H28" i="176"/>
  <c r="E19" i="176"/>
  <c r="E19" i="174"/>
  <c r="E28" i="174"/>
  <c r="H19" i="174"/>
  <c r="H28" i="174"/>
  <c r="E19" i="181"/>
  <c r="H28" i="181"/>
  <c r="H19" i="181"/>
  <c r="E28" i="181"/>
  <c r="E28" i="177"/>
  <c r="E28" i="173"/>
  <c r="K19" i="180"/>
  <c r="K28" i="180"/>
  <c r="H28" i="177"/>
  <c r="H19" i="177"/>
  <c r="E19" i="177"/>
  <c r="H28" i="173"/>
  <c r="E19" i="173"/>
  <c r="H19" i="173"/>
  <c r="H19" i="182"/>
  <c r="H28" i="182"/>
  <c r="H24" i="175"/>
  <c r="H7" i="175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H26" i="175"/>
  <c r="H27" i="175"/>
  <c r="H22" i="175"/>
  <c r="H25" i="175"/>
  <c r="E7" i="362"/>
  <c r="E25" i="362"/>
  <c r="E27" i="362"/>
  <c r="E23" i="260"/>
  <c r="E25" i="260"/>
  <c r="E7" i="260"/>
  <c r="E22" i="260"/>
  <c r="E24" i="260"/>
  <c r="K25" i="259"/>
  <c r="K24" i="259"/>
  <c r="K23" i="259"/>
  <c r="L30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J19" i="243"/>
  <c r="J19" i="239"/>
  <c r="D19" i="175"/>
  <c r="K23" i="175"/>
  <c r="K7" i="175"/>
  <c r="K22" i="175"/>
  <c r="K26" i="175"/>
  <c r="K25" i="175"/>
  <c r="K27" i="175"/>
  <c r="K24" i="175"/>
  <c r="H26" i="172"/>
  <c r="H22" i="172"/>
  <c r="H7" i="172"/>
  <c r="H24" i="172"/>
  <c r="H25" i="172"/>
  <c r="H27" i="172"/>
  <c r="H23" i="172"/>
  <c r="D19" i="172"/>
  <c r="E25" i="172"/>
  <c r="E27" i="172"/>
  <c r="E23" i="172"/>
  <c r="E24" i="172"/>
  <c r="E7" i="172"/>
  <c r="E26" i="172"/>
  <c r="E22" i="172"/>
  <c r="G19" i="172"/>
  <c r="L30" i="362"/>
  <c r="E22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H26" i="254"/>
  <c r="H22" i="254"/>
  <c r="H27" i="254"/>
  <c r="H23" i="254"/>
  <c r="H25" i="254"/>
  <c r="H7" i="254"/>
  <c r="H24" i="254"/>
  <c r="J19" i="253"/>
  <c r="K25" i="253"/>
  <c r="K7" i="253"/>
  <c r="K24" i="253"/>
  <c r="K27" i="253"/>
  <c r="K23" i="253"/>
  <c r="K26" i="253"/>
  <c r="K22" i="253"/>
  <c r="N23" i="252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N24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H19" i="238"/>
  <c r="J19" i="238"/>
  <c r="H28" i="238"/>
  <c r="N15" i="239" l="1"/>
  <c r="N11" i="239"/>
  <c r="N18" i="239"/>
  <c r="N14" i="239"/>
  <c r="N8" i="239"/>
  <c r="N16" i="239"/>
  <c r="N9" i="239"/>
  <c r="N17" i="239"/>
  <c r="N10" i="239"/>
  <c r="N13" i="239"/>
  <c r="N12" i="239"/>
  <c r="N9" i="252"/>
  <c r="N12" i="252"/>
  <c r="N13" i="252"/>
  <c r="N11" i="252"/>
  <c r="N16" i="252"/>
  <c r="N17" i="252"/>
  <c r="N10" i="252"/>
  <c r="N14" i="252"/>
  <c r="N8" i="252"/>
  <c r="N15" i="252"/>
  <c r="N18" i="252"/>
  <c r="N15" i="362"/>
  <c r="N16" i="362"/>
  <c r="N8" i="362"/>
  <c r="N9" i="362"/>
  <c r="N11" i="362"/>
  <c r="N18" i="362"/>
  <c r="N12" i="362"/>
  <c r="N10" i="362"/>
  <c r="N17" i="362"/>
  <c r="N13" i="362"/>
  <c r="N14" i="362"/>
  <c r="N13" i="254"/>
  <c r="N9" i="254"/>
  <c r="N17" i="254"/>
  <c r="N8" i="254"/>
  <c r="N14" i="254"/>
  <c r="N11" i="254"/>
  <c r="N15" i="254"/>
  <c r="N16" i="254"/>
  <c r="N12" i="254"/>
  <c r="N10" i="254"/>
  <c r="N18" i="254"/>
  <c r="N24" i="238"/>
  <c r="N15" i="238"/>
  <c r="N11" i="238"/>
  <c r="N18" i="238"/>
  <c r="N14" i="238"/>
  <c r="N16" i="238"/>
  <c r="N17" i="238"/>
  <c r="N10" i="238"/>
  <c r="N9" i="238"/>
  <c r="N12" i="238"/>
  <c r="N13" i="238"/>
  <c r="N8" i="238"/>
  <c r="E28" i="250"/>
  <c r="N8" i="253"/>
  <c r="N16" i="253"/>
  <c r="N11" i="253"/>
  <c r="N12" i="253"/>
  <c r="N15" i="253"/>
  <c r="N10" i="253"/>
  <c r="N17" i="253"/>
  <c r="N9" i="253"/>
  <c r="N14" i="253"/>
  <c r="N13" i="253"/>
  <c r="N18" i="253"/>
  <c r="E30" i="178"/>
  <c r="E28" i="257"/>
  <c r="E28" i="242"/>
  <c r="E19" i="250"/>
  <c r="E30" i="250" s="1"/>
  <c r="K28" i="242"/>
  <c r="E19" i="257"/>
  <c r="E30" i="257" s="1"/>
  <c r="E19" i="254"/>
  <c r="K19" i="242"/>
  <c r="E19" i="241"/>
  <c r="E28" i="251"/>
  <c r="E30" i="251" s="1"/>
  <c r="E28" i="254"/>
  <c r="K30" i="177"/>
  <c r="E28" i="239"/>
  <c r="K28" i="260"/>
  <c r="N26" i="254"/>
  <c r="K30" i="174"/>
  <c r="K28" i="250"/>
  <c r="H28" i="362"/>
  <c r="E28" i="241"/>
  <c r="K19" i="248"/>
  <c r="K30" i="248" s="1"/>
  <c r="K19" i="251"/>
  <c r="H19" i="362"/>
  <c r="H30" i="362" s="1"/>
  <c r="E19" i="242"/>
  <c r="E30" i="242" s="1"/>
  <c r="K30" i="176"/>
  <c r="K30" i="181"/>
  <c r="K28" i="251"/>
  <c r="K30" i="251" s="1"/>
  <c r="E28" i="175"/>
  <c r="M19" i="252"/>
  <c r="K30" i="182"/>
  <c r="K19" i="255"/>
  <c r="K30" i="246"/>
  <c r="N26" i="253"/>
  <c r="E30" i="180"/>
  <c r="K19" i="250"/>
  <c r="N7" i="252"/>
  <c r="N22" i="252"/>
  <c r="N25" i="252"/>
  <c r="H28" i="253"/>
  <c r="N26" i="252"/>
  <c r="N27" i="252"/>
  <c r="K30" i="178"/>
  <c r="K28" i="243"/>
  <c r="K28" i="244"/>
  <c r="K30" i="173"/>
  <c r="K19" i="256"/>
  <c r="K28" i="255"/>
  <c r="H19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E30" i="239" s="1"/>
  <c r="N22" i="238"/>
  <c r="E19" i="175"/>
  <c r="K19" i="172"/>
  <c r="K28" i="172"/>
  <c r="K19" i="241"/>
  <c r="H28" i="239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E28" i="362"/>
  <c r="E30" i="177"/>
  <c r="K30" i="180"/>
  <c r="H30" i="183"/>
  <c r="K28" i="256"/>
  <c r="H30" i="177"/>
  <c r="H30" i="181"/>
  <c r="E30" i="183"/>
  <c r="H28" i="179"/>
  <c r="E30" i="182"/>
  <c r="K28" i="179"/>
  <c r="K19" i="179"/>
  <c r="E19" i="260"/>
  <c r="E28" i="260"/>
  <c r="K19" i="257"/>
  <c r="K28" i="257"/>
  <c r="M19" i="254"/>
  <c r="N24" i="254"/>
  <c r="N25" i="254"/>
  <c r="N7" i="254"/>
  <c r="N27" i="254"/>
  <c r="N22" i="254"/>
  <c r="N23" i="254"/>
  <c r="N24" i="253"/>
  <c r="N25" i="253"/>
  <c r="N23" i="253"/>
  <c r="N27" i="253"/>
  <c r="E30" i="173"/>
  <c r="E28" i="179"/>
  <c r="E19" i="179"/>
  <c r="H19" i="175"/>
  <c r="H30" i="178"/>
  <c r="H30" i="176"/>
  <c r="E30" i="176"/>
  <c r="H30" i="174"/>
  <c r="E30" i="174"/>
  <c r="E30" i="181"/>
  <c r="H30" i="173"/>
  <c r="H30" i="182"/>
  <c r="N23" i="362"/>
  <c r="E28" i="246"/>
  <c r="E28" i="245"/>
  <c r="H28" i="175"/>
  <c r="N27" i="362"/>
  <c r="M19" i="362"/>
  <c r="N7" i="362"/>
  <c r="N26" i="362"/>
  <c r="E19" i="362"/>
  <c r="K19" i="259"/>
  <c r="E28" i="255"/>
  <c r="M19" i="253"/>
  <c r="E19" i="253"/>
  <c r="H19" i="252"/>
  <c r="H28" i="252"/>
  <c r="E19" i="252"/>
  <c r="H19" i="246"/>
  <c r="H28" i="246"/>
  <c r="E19" i="246"/>
  <c r="E28" i="249"/>
  <c r="K19" i="245"/>
  <c r="H19" i="241"/>
  <c r="H28" i="241"/>
  <c r="H30" i="238"/>
  <c r="K19" i="175"/>
  <c r="K28" i="175"/>
  <c r="E19" i="172"/>
  <c r="H19" i="172"/>
  <c r="E28" i="172"/>
  <c r="H28" i="172"/>
  <c r="N25" i="362"/>
  <c r="N2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K30" i="249" l="1"/>
  <c r="E30" i="254"/>
  <c r="K30" i="242"/>
  <c r="E30" i="249"/>
  <c r="E30" i="175"/>
  <c r="E30" i="241"/>
  <c r="K30" i="245"/>
  <c r="K30" i="250"/>
  <c r="K30" i="244"/>
  <c r="K30" i="256"/>
  <c r="K30" i="255"/>
  <c r="N28" i="252"/>
  <c r="E30" i="243"/>
  <c r="E30" i="252"/>
  <c r="N19" i="252"/>
  <c r="K30" i="247"/>
  <c r="H30" i="253"/>
  <c r="E30" i="362"/>
  <c r="K30" i="243"/>
  <c r="H30" i="239"/>
  <c r="K30" i="172"/>
  <c r="K30" i="241"/>
  <c r="E30" i="238"/>
  <c r="E30" i="179"/>
  <c r="K30" i="179"/>
  <c r="E30" i="260"/>
  <c r="E30" i="253"/>
  <c r="H30" i="175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H30" i="172"/>
  <c r="E30" i="172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I28" i="171"/>
  <c r="F28" i="171"/>
  <c r="C28" i="171"/>
  <c r="L27" i="171"/>
  <c r="L26" i="171"/>
  <c r="L25" i="171"/>
  <c r="L24" i="171"/>
  <c r="L23" i="171"/>
  <c r="L22" i="171"/>
  <c r="I19" i="171"/>
  <c r="F19" i="171"/>
  <c r="L7" i="171"/>
  <c r="L22" i="237"/>
  <c r="L7" i="237"/>
  <c r="I19" i="237"/>
  <c r="J8" i="171" l="1"/>
  <c r="J12" i="171"/>
  <c r="J16" i="171"/>
  <c r="J9" i="171"/>
  <c r="J13" i="171"/>
  <c r="J17" i="171"/>
  <c r="J11" i="171"/>
  <c r="J14" i="171"/>
  <c r="J10" i="171"/>
  <c r="J15" i="171"/>
  <c r="J18" i="171"/>
  <c r="J11" i="237"/>
  <c r="J15" i="237"/>
  <c r="J10" i="237"/>
  <c r="J16" i="237"/>
  <c r="J17" i="237"/>
  <c r="J13" i="237"/>
  <c r="J9" i="237"/>
  <c r="J12" i="237"/>
  <c r="J8" i="237"/>
  <c r="J18" i="237"/>
  <c r="J14" i="237"/>
  <c r="G8" i="171"/>
  <c r="G12" i="171"/>
  <c r="G16" i="171"/>
  <c r="G9" i="171"/>
  <c r="G13" i="171"/>
  <c r="G17" i="171"/>
  <c r="G15" i="171"/>
  <c r="G10" i="171"/>
  <c r="G18" i="171"/>
  <c r="G11" i="171"/>
  <c r="G14" i="171"/>
  <c r="G7" i="171"/>
  <c r="D7" i="171"/>
  <c r="L19" i="171"/>
  <c r="L28" i="171"/>
  <c r="J7" i="237"/>
  <c r="I30" i="171"/>
  <c r="J7" i="171"/>
  <c r="F30" i="171"/>
  <c r="C30" i="171"/>
  <c r="K10" i="171" l="1"/>
  <c r="K14" i="171"/>
  <c r="K18" i="171"/>
  <c r="K11" i="171"/>
  <c r="K15" i="171"/>
  <c r="K9" i="171"/>
  <c r="K17" i="171"/>
  <c r="K12" i="171"/>
  <c r="K13" i="171"/>
  <c r="K16" i="171"/>
  <c r="K8" i="171"/>
  <c r="M12" i="171"/>
  <c r="M13" i="171"/>
  <c r="M16" i="171"/>
  <c r="M17" i="171"/>
  <c r="M18" i="171"/>
  <c r="M10" i="171"/>
  <c r="M8" i="171"/>
  <c r="M14" i="171"/>
  <c r="M9" i="171"/>
  <c r="M15" i="171"/>
  <c r="M11" i="171"/>
  <c r="E10" i="171"/>
  <c r="E14" i="171"/>
  <c r="E18" i="171"/>
  <c r="E11" i="171"/>
  <c r="E15" i="171"/>
  <c r="E9" i="171"/>
  <c r="E17" i="171"/>
  <c r="E12" i="171"/>
  <c r="E8" i="171"/>
  <c r="E13" i="171"/>
  <c r="E16" i="171"/>
  <c r="H10" i="171"/>
  <c r="H14" i="171"/>
  <c r="H18" i="171"/>
  <c r="H11" i="171"/>
  <c r="H15" i="171"/>
  <c r="H13" i="171"/>
  <c r="H8" i="171"/>
  <c r="H16" i="171"/>
  <c r="H17" i="171"/>
  <c r="H9" i="171"/>
  <c r="H12" i="171"/>
  <c r="D19" i="171"/>
  <c r="G19" i="171"/>
  <c r="L30" i="171"/>
  <c r="M7" i="171"/>
  <c r="J19" i="237"/>
  <c r="H24" i="171"/>
  <c r="H7" i="171"/>
  <c r="H27" i="171"/>
  <c r="H23" i="171"/>
  <c r="H26" i="171"/>
  <c r="H22" i="171"/>
  <c r="H25" i="171"/>
  <c r="J19" i="171"/>
  <c r="E26" i="171"/>
  <c r="E22" i="171"/>
  <c r="E7" i="171"/>
  <c r="E24" i="171"/>
  <c r="E25" i="171"/>
  <c r="E27" i="171"/>
  <c r="E23" i="171"/>
  <c r="K26" i="171"/>
  <c r="K22" i="171"/>
  <c r="K7" i="171"/>
  <c r="K27" i="171"/>
  <c r="K25" i="171"/>
  <c r="K24" i="171"/>
  <c r="K23" i="171"/>
  <c r="N12" i="171" l="1"/>
  <c r="N13" i="171"/>
  <c r="N11" i="171"/>
  <c r="N14" i="171"/>
  <c r="N16" i="171"/>
  <c r="N18" i="171"/>
  <c r="N15" i="171"/>
  <c r="N17" i="171"/>
  <c r="N9" i="171"/>
  <c r="N10" i="171"/>
  <c r="N8" i="171"/>
  <c r="N27" i="171"/>
  <c r="N23" i="171"/>
  <c r="N24" i="171"/>
  <c r="M19" i="171"/>
  <c r="N26" i="171"/>
  <c r="N22" i="171"/>
  <c r="N7" i="171"/>
  <c r="N25" i="171"/>
  <c r="K30" i="175"/>
  <c r="H28" i="171"/>
  <c r="K19" i="171"/>
  <c r="E19" i="171"/>
  <c r="H19" i="171"/>
  <c r="K28" i="171"/>
  <c r="E28" i="171"/>
  <c r="H30" i="171" l="1"/>
  <c r="N19" i="171"/>
  <c r="N28" i="171"/>
  <c r="E30" i="171"/>
  <c r="K30" i="171"/>
  <c r="N30" i="171" l="1"/>
  <c r="L23" i="237" l="1"/>
  <c r="L24" i="237"/>
  <c r="L25" i="237"/>
  <c r="L26" i="237"/>
  <c r="L27" i="237"/>
  <c r="I28" i="240" l="1"/>
  <c r="I19" i="240"/>
  <c r="F28" i="240"/>
  <c r="F19" i="240"/>
  <c r="C28" i="240"/>
  <c r="C19" i="240"/>
  <c r="L28" i="237"/>
  <c r="I28" i="237"/>
  <c r="F28" i="237"/>
  <c r="F19" i="237"/>
  <c r="C28" i="237"/>
  <c r="C19" i="237"/>
  <c r="J8" i="240" l="1"/>
  <c r="J12" i="240"/>
  <c r="J16" i="240"/>
  <c r="J10" i="240"/>
  <c r="J15" i="240"/>
  <c r="J11" i="240"/>
  <c r="J17" i="240"/>
  <c r="J18" i="240"/>
  <c r="J13" i="240"/>
  <c r="J9" i="240"/>
  <c r="J14" i="240"/>
  <c r="D11" i="237"/>
  <c r="D15" i="237"/>
  <c r="D9" i="237"/>
  <c r="D14" i="237"/>
  <c r="D10" i="237"/>
  <c r="D12" i="237"/>
  <c r="D8" i="237"/>
  <c r="D18" i="237"/>
  <c r="D16" i="237"/>
  <c r="D17" i="237"/>
  <c r="D13" i="237"/>
  <c r="G8" i="240"/>
  <c r="G12" i="240"/>
  <c r="G16" i="240"/>
  <c r="G13" i="240"/>
  <c r="G18" i="240"/>
  <c r="G9" i="240"/>
  <c r="G14" i="240"/>
  <c r="G15" i="240"/>
  <c r="G17" i="240"/>
  <c r="G10" i="240"/>
  <c r="G11" i="240"/>
  <c r="G9" i="237"/>
  <c r="G13" i="237"/>
  <c r="G17" i="237"/>
  <c r="G10" i="237"/>
  <c r="G15" i="237"/>
  <c r="G16" i="237"/>
  <c r="G12" i="237"/>
  <c r="G8" i="237"/>
  <c r="G11" i="237"/>
  <c r="G18" i="237"/>
  <c r="G14" i="237"/>
  <c r="D8" i="240"/>
  <c r="D12" i="240"/>
  <c r="D16" i="240"/>
  <c r="D10" i="240"/>
  <c r="D15" i="240"/>
  <c r="D11" i="240"/>
  <c r="D13" i="240"/>
  <c r="D9" i="240"/>
  <c r="D17" i="240"/>
  <c r="D18" i="240"/>
  <c r="D14" i="240"/>
  <c r="D7" i="240"/>
  <c r="G7" i="240"/>
  <c r="J7" i="240"/>
  <c r="G7" i="237"/>
  <c r="D7" i="237"/>
  <c r="I30" i="240"/>
  <c r="C30" i="237"/>
  <c r="I30" i="237"/>
  <c r="F30" i="237"/>
  <c r="F30" i="240"/>
  <c r="C30" i="240"/>
  <c r="H25" i="237" l="1"/>
  <c r="H8" i="237"/>
  <c r="H12" i="237"/>
  <c r="H16" i="237"/>
  <c r="H24" i="237"/>
  <c r="H10" i="237"/>
  <c r="H15" i="237"/>
  <c r="H17" i="237"/>
  <c r="H27" i="237"/>
  <c r="H13" i="237"/>
  <c r="H23" i="237"/>
  <c r="H9" i="237"/>
  <c r="H26" i="237"/>
  <c r="H11" i="237"/>
  <c r="H18" i="237"/>
  <c r="H14" i="237"/>
  <c r="K10" i="237"/>
  <c r="K14" i="237"/>
  <c r="K18" i="237"/>
  <c r="K11" i="237"/>
  <c r="K16" i="237"/>
  <c r="K8" i="237"/>
  <c r="K9" i="237"/>
  <c r="K15" i="237"/>
  <c r="K12" i="237"/>
  <c r="K17" i="237"/>
  <c r="K13" i="237"/>
  <c r="E8" i="240"/>
  <c r="E12" i="240"/>
  <c r="E16" i="240"/>
  <c r="E9" i="240"/>
  <c r="E14" i="240"/>
  <c r="E10" i="240"/>
  <c r="E15" i="240"/>
  <c r="E17" i="240"/>
  <c r="E13" i="240"/>
  <c r="E11" i="240"/>
  <c r="E18" i="240"/>
  <c r="E24" i="237"/>
  <c r="E10" i="237"/>
  <c r="E14" i="237"/>
  <c r="E18" i="237"/>
  <c r="E25" i="237"/>
  <c r="E9" i="237"/>
  <c r="E15" i="237"/>
  <c r="E26" i="237"/>
  <c r="E11" i="237"/>
  <c r="E12" i="237"/>
  <c r="E8" i="237"/>
  <c r="E16" i="237"/>
  <c r="E27" i="237"/>
  <c r="E17" i="237"/>
  <c r="E23" i="237"/>
  <c r="E13" i="237"/>
  <c r="H11" i="240"/>
  <c r="H15" i="240"/>
  <c r="H8" i="240"/>
  <c r="H12" i="240"/>
  <c r="H16" i="240"/>
  <c r="H9" i="240"/>
  <c r="H17" i="240"/>
  <c r="H13" i="240"/>
  <c r="H10" i="240"/>
  <c r="H18" i="240"/>
  <c r="H14" i="240"/>
  <c r="K8" i="240"/>
  <c r="K12" i="240"/>
  <c r="K16" i="240"/>
  <c r="K9" i="240"/>
  <c r="K14" i="240"/>
  <c r="K10" i="240"/>
  <c r="K15" i="240"/>
  <c r="K11" i="240"/>
  <c r="K17" i="240"/>
  <c r="K18" i="240"/>
  <c r="K13" i="240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2" i="237"/>
  <c r="H7" i="237"/>
  <c r="G19" i="237"/>
  <c r="E22" i="237"/>
  <c r="E7" i="237"/>
  <c r="D19" i="237"/>
  <c r="L19" i="237"/>
  <c r="K23" i="237"/>
  <c r="K27" i="237"/>
  <c r="K24" i="237"/>
  <c r="K26" i="237"/>
  <c r="K25" i="237"/>
  <c r="M8" i="237" l="1"/>
  <c r="M13" i="237"/>
  <c r="M17" i="237"/>
  <c r="M12" i="237"/>
  <c r="M9" i="237"/>
  <c r="M15" i="237"/>
  <c r="M11" i="237"/>
  <c r="M18" i="237"/>
  <c r="M14" i="237"/>
  <c r="M16" i="237"/>
  <c r="M10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L30" i="237"/>
  <c r="K28" i="237"/>
  <c r="N17" i="237" l="1"/>
  <c r="N13" i="237"/>
  <c r="N9" i="237"/>
  <c r="N18" i="237"/>
  <c r="N14" i="237"/>
  <c r="N11" i="237"/>
  <c r="N12" i="237"/>
  <c r="N15" i="237"/>
  <c r="N8" i="237"/>
  <c r="N10" i="237"/>
  <c r="N16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  <c r="H19" i="179"/>
  <c r="H30" i="179" s="1"/>
</calcChain>
</file>

<file path=xl/sharedStrings.xml><?xml version="1.0" encoding="utf-8"?>
<sst xmlns="http://schemas.openxmlformats.org/spreadsheetml/2006/main" count="3395" uniqueCount="306">
  <si>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</si>
  <si>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</si>
  <si>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</si>
  <si>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</si>
  <si>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</si>
  <si>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</si>
  <si>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</si>
  <si>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</si>
  <si>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</si>
  <si>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</si>
  <si>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</si>
  <si>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</si>
  <si>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</si>
  <si>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</si>
  <si>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</si>
  <si>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</si>
  <si>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</si>
  <si>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</si>
  <si>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</si>
  <si>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</si>
  <si>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</si>
  <si>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</si>
  <si>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</si>
  <si>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</si>
  <si>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</si>
  <si>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</si>
  <si>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</si>
  <si>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</si>
  <si>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</si>
  <si>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</si>
  <si>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</si>
  <si>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</si>
  <si>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</si>
  <si>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</si>
  <si>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</si>
  <si>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</si>
  <si>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</si>
  <si>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</si>
  <si>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</si>
  <si>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</si>
  <si>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</si>
  <si>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</si>
  <si>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</si>
  <si>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</si>
  <si>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</si>
  <si>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</si>
  <si>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</si>
  <si>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</si>
  <si>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</si>
  <si>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</si>
  <si>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</si>
  <si>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</si>
  <si>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</si>
  <si>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</si>
  <si>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</si>
  <si>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</si>
  <si>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</si>
  <si>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V.A.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</si>
  <si>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</si>
  <si>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</si>
  <si>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</si>
  <si>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</si>
  <si>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</si>
  <si>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</si>
  <si>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</si>
  <si>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</si>
  <si>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</si>
  <si>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</si>
  <si>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</si>
  <si>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</si>
  <si>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</si>
  <si>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</si>
  <si>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</si>
  <si>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</si>
  <si>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Sala (Partito Democratico)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</si>
  <si>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</si>
  <si>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</si>
  <si>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</si>
  <si>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</si>
  <si>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</si>
  <si>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</si>
  <si>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</si>
  <si>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</si>
  <si>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</si>
  <si>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</si>
  <si>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</si>
  <si>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</si>
  <si>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</si>
  <si>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</si>
  <si>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</si>
  <si>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</si>
  <si>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</si>
  <si>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</si>
  <si>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</si>
  <si>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</si>
  <si>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</si>
  <si>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</si>
  <si>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</si>
  <si>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</si>
  <si>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</si>
  <si>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</si>
  <si>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</si>
  <si>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</si>
  <si>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</si>
  <si>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</si>
  <si>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</si>
  <si>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</si>
  <si>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</si>
  <si>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</si>
  <si>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</si>
  <si>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</si>
  <si>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</si>
  <si>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</si>
  <si>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</si>
  <si>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</si>
  <si>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</si>
  <si>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</si>
  <si>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</si>
  <si>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</si>
  <si>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Attilio Fontana (Lega Salvini Premier)</t>
  </si>
  <si>
    <t>Nicola Zingaretti (Partito Democratico)</t>
  </si>
  <si>
    <t>Paola De Micheli (Partito Democratico)</t>
  </si>
  <si>
    <t>Maurizio Gasparri (Forza Italia)</t>
  </si>
  <si>
    <t>Riccardo Molinari (Lega Salvini Premier)</t>
  </si>
  <si>
    <t>Silvio Berlusconi (Forza Italia)</t>
  </si>
  <si>
    <t>Mariastella Gelmini (Forza Italia)</t>
  </si>
  <si>
    <t>Manlio Di Stefano (Governo/Ministri/Sottosegretari)</t>
  </si>
  <si>
    <t>Salvatore Martello (Altro)</t>
  </si>
  <si>
    <t>Alfonso Bonafede (Governo/Ministri/Sottosegretari)</t>
  </si>
  <si>
    <t>+Europa - Centro Democratico</t>
  </si>
  <si>
    <t>Civica popolare-AP-Psi-Area Civica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</si>
  <si>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</si>
  <si>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</si>
  <si>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</si>
  <si>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</si>
  <si>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</si>
  <si>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</si>
  <si>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</si>
  <si>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</si>
  <si>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</si>
  <si>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</si>
  <si>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</si>
  <si>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</si>
  <si>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</si>
  <si>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</si>
  <si>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</si>
  <si>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</si>
  <si>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</si>
  <si>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</si>
  <si>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</si>
  <si>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</si>
  <si>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</si>
  <si>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</si>
  <si>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</si>
  <si>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</si>
  <si>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</si>
  <si>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</si>
  <si>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</si>
  <si>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</si>
  <si>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</si>
  <si>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</si>
  <si>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</si>
  <si>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</si>
  <si>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</si>
  <si>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</si>
  <si>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</si>
  <si>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</si>
  <si>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</si>
  <si>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</si>
  <si>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</si>
  <si>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</si>
  <si>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</si>
  <si>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</si>
  <si>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</si>
  <si>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</si>
  <si>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</si>
  <si>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</si>
  <si>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</si>
  <si>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Graziano Delrio (Partito Democratico)</t>
  </si>
  <si>
    <t>Renato Brunetta (Forza Italia)</t>
  </si>
  <si>
    <t>Andrea Orlando (Partito Democratico)</t>
  </si>
  <si>
    <t>Dario Nardella (Partito Democratico)</t>
  </si>
  <si>
    <t>Stefano Bonaccini (Partito Democratico)</t>
  </si>
  <si>
    <t>Francesco D'Uva (MoVimento 5 Stelle)</t>
  </si>
  <si>
    <t>Luca Zaia (Lega Salvini Premier)</t>
  </si>
  <si>
    <t>Luigi De Magistris (Altro)</t>
  </si>
  <si>
    <t>Sergio Costa (Governo/Ministri/Sottosegretari)</t>
  </si>
  <si>
    <t>Mario Draghi (Unione Europea)</t>
  </si>
  <si>
    <t>Marco Bucci (Forza Italia)</t>
  </si>
  <si>
    <t>Massimiliano Fedriga (Lega Salvini Premier)</t>
  </si>
  <si>
    <t>Lorenzo Fioramonti (Governo/Ministri/Sottosegretari)</t>
  </si>
  <si>
    <t>Francesco Lollobrigida (Fratelli d'Italia)</t>
  </si>
  <si>
    <t>Vito Crimi (Governo/Ministri/Sottosegretari)</t>
  </si>
  <si>
    <t>Matteo Renzi (Partito Democratico)</t>
  </si>
  <si>
    <t>Romano Prodi (Altro)</t>
  </si>
  <si>
    <t>Andrea Marcucci (Partito Democratico)</t>
  </si>
  <si>
    <t>Gianluigi Paragone (MoVimento 5 Stelle)</t>
  </si>
  <si>
    <t>Paolo Gentiloni (Partito Democratico)</t>
  </si>
  <si>
    <t>Vittorio Sgarbi (Altro)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</si>
  <si>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</si>
  <si>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</si>
  <si>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</si>
  <si>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</si>
  <si>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</si>
  <si>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</si>
  <si>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</si>
  <si>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</si>
  <si>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Civica popolare - AP - PSI - Area Civica</t>
  </si>
  <si>
    <t>Noi con l'Italia - Usei</t>
  </si>
  <si>
    <t>Periodo dal 01.09.2019 al 30.09.2019</t>
  </si>
  <si>
    <t>Roberto Gualtieri (Governo/Ministri/Sottosegretari)</t>
  </si>
  <si>
    <t>Antonio Tajani (Forza Italia)</t>
  </si>
  <si>
    <t>Luciana Lamorgese (Governo/Ministri/Sottosegretari)</t>
  </si>
  <si>
    <t>Domenico Lucano (Altro)</t>
  </si>
  <si>
    <t>Matteo Renzi (Italia Viva - PSI)</t>
  </si>
  <si>
    <t>Nicola Morra (MoVimento 5 Stelle)</t>
  </si>
  <si>
    <t>Massimo Colia (Altro)</t>
  </si>
  <si>
    <t>Dario Franceschini (Governo/Ministri/Sottosegretari)</t>
  </si>
  <si>
    <t>Vittoria Baldino (MoVimento 5 Stelle)</t>
  </si>
  <si>
    <t>Paola De Micheli (Governo/Ministri/Sottosegretari)</t>
  </si>
  <si>
    <t>Gianluca Perilli (MoVimento 5 Stelle)</t>
  </si>
  <si>
    <t>Manlio Di Stefano (MoVimento 5 Stelle)</t>
  </si>
  <si>
    <t>Stefano Miserocchi (Altro)</t>
  </si>
  <si>
    <t>Dario Franceschini (Partito Democratico)</t>
  </si>
  <si>
    <t>Michele Franchi (Altro)</t>
  </si>
  <si>
    <t>Vincenzo De Luca (Partito Democratico)</t>
  </si>
  <si>
    <t>Beppe Grillo (MoVimento 5 Stelle)</t>
  </si>
  <si>
    <t>MoVimento 5 Stelle (MoVimento 5 Stelle)</t>
  </si>
  <si>
    <t>Lega Salvini Premier (Lega Salvini Premier)</t>
  </si>
  <si>
    <t>Pier Luigi Bersani (Liberi e Uguali)</t>
  </si>
  <si>
    <t>Giovanni Ferretti De Luca (Forza Italia)</t>
  </si>
  <si>
    <t>Salvatore Margiotta (Governo/Ministri/Sottosegretari)</t>
  </si>
  <si>
    <t>Flavio Tosi (Noi con l'Italia)</t>
  </si>
  <si>
    <t>Virginia Raggi (MoVimento 5 Stelle)</t>
  </si>
  <si>
    <t>Stefano Patuanelli (MoVimento 5 Stelle)</t>
  </si>
  <si>
    <t>Nunzia Catalfo (Governo/Ministri/Sottosegretari)</t>
  </si>
  <si>
    <t>Emilio Carelli (MoVimento 5 Stelle)</t>
  </si>
  <si>
    <t>Vincenzo Spadafora (Governo/Ministri/Sottosegretari)</t>
  </si>
  <si>
    <t>Federico D'Inc (Governo/Ministri/Sottosegretari)</t>
  </si>
  <si>
    <t>Giovanni Toti (Altro)</t>
  </si>
  <si>
    <t>David Sassoli (Unione Europea)</t>
  </si>
  <si>
    <t>Teresa Bellanova (Governo/Ministri/Sottosegretari)</t>
  </si>
  <si>
    <t>Vincenzo Amendola (Governo/Ministri/Sottosegretari)</t>
  </si>
  <si>
    <t>Enzo Moavero Milanesi (Altro)</t>
  </si>
  <si>
    <t>Massimiliano Romeo (Lega Salvini Premier)</t>
  </si>
  <si>
    <t>Lorenzo Fioramonti (MoVimento 5 Stelle)</t>
  </si>
  <si>
    <t>Gian Marco Centinaio (Lega Salvini Premier)</t>
  </si>
  <si>
    <t>Francesco Boccia (Governo/Ministri/Sottosegretari)</t>
  </si>
  <si>
    <t>Massimo Bitonci (Lega Salvini Premier)</t>
  </si>
  <si>
    <t>Loredana De Petris (Liberi e Uguali)</t>
  </si>
  <si>
    <t>Laura Boldrini (Partito Democratico)</t>
  </si>
  <si>
    <t>Carlo Calenda (Altro)</t>
  </si>
  <si>
    <t>Domenico Scilipoti (Forza Italia)</t>
  </si>
  <si>
    <t>Daniela Santanche (Fratelli d'Italia)</t>
  </si>
  <si>
    <t>Cecilia Del Re (Partito Democratico)</t>
  </si>
  <si>
    <t>Mario Clemente Mastella (Forza Italia)</t>
  </si>
  <si>
    <t>Stefano Micheli (Altro)</t>
  </si>
  <si>
    <t>Marco Boschini (Partito Democratico)</t>
  </si>
  <si>
    <t>Salvatore Giuliano (MoVimento 5 Stelle)</t>
  </si>
  <si>
    <t>Pietro Orr (Altro)</t>
  </si>
  <si>
    <t>Gianni Cuperlo (Partito Democratico)</t>
  </si>
  <si>
    <t>Marina Sereni (Governo/Ministri/Sottosegretari)</t>
  </si>
  <si>
    <t>Chiara Braga (Partito Democratico)</t>
  </si>
  <si>
    <t>Alberto Zolezzi (MoVimento 5 Stelle)</t>
  </si>
  <si>
    <t>Pietro Fontanini (Lega Salvini Premier)</t>
  </si>
  <si>
    <t>Dino Giarrusso (MoVimento 5 Stelle)</t>
  </si>
  <si>
    <t>Giulio Gallera (Forza Italia)</t>
  </si>
  <si>
    <t>Enrico Letta (Partito Democratico)</t>
  </si>
  <si>
    <t>Mario Adinolfi (Altro)</t>
  </si>
  <si>
    <t>Francesco Boccia (Partito Democratico)</t>
  </si>
  <si>
    <t>Luigi Marattin (Italia Viva - PSI)</t>
  </si>
  <si>
    <t>Roberta Lombardi (MoVimento 5 Stelle)</t>
  </si>
  <si>
    <t>Alberto Cirio (Forza Italia)</t>
  </si>
  <si>
    <t>Dario Galli (Lega Salvini Premier)</t>
  </si>
  <si>
    <t>Lillo Firetto (Altro)</t>
  </si>
  <si>
    <t>Giovanni Maria Arena (Forza Italia)</t>
  </si>
  <si>
    <t>Antonio Canino (Altro)</t>
  </si>
  <si>
    <t>Letizia Di Iorio (Altro)</t>
  </si>
  <si>
    <t>Pierluigi Peracchini (Altro)</t>
  </si>
  <si>
    <t>Pierluigi Biondi (Fratelli d'Italia)</t>
  </si>
  <si>
    <t>Matteo Viacava (Altro)</t>
  </si>
  <si>
    <t>Filippo Mario Stirati (Liberi e Uguali)</t>
  </si>
  <si>
    <t>Marco Minniti (Partito Democratico)</t>
  </si>
  <si>
    <t>Vincenzo Amendola (Partito Democratico)</t>
  </si>
  <si>
    <t>Susanna Ceccardi (Lega Salvini Premier)</t>
  </si>
  <si>
    <t>Giuseppe Provenzano (Governo/Ministri/Sottosegretari)</t>
  </si>
  <si>
    <t>Rosy Bindi (Partito Democratico)</t>
  </si>
  <si>
    <t>Giuseppe Civati (Liberi e Uguali)</t>
  </si>
  <si>
    <t>Francesco Persiani (Lega Salvini Premier)</t>
  </si>
  <si>
    <t>Roberto Speranza (Governo/Ministri/Sottosegretari)</t>
  </si>
  <si>
    <t>Davide Giacomini (Partito Democratico)</t>
  </si>
  <si>
    <t>Tempo di Parola: indica il tempo in cui il soggetto politico/istituzionale parla direttamente in voce.
Radio Uno:
Radio Due: CaterAgosto; Caterpillar; Caterpillar AM; I lunatici; I rimandati; Miracolo italiano.
Radio Tre: Radio3 mondo;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</si>
  <si>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Eta Beta;  I viaggi di Radio1; Il mattino di Radio1; Il mix delle cinque; Incontri d'autore; Inviato speciale; Le storie di Radio1; L'estate di Radio1; Radio anch'io; Radio1 giorno per giorno; Radio1 in viva voce; Speciale GR 1; Sportello Italia; Tra poco in edicola; Tutti in classe; Un disco per l'esteta; Un giorno da pecora; Zapping Radio1.
Radio Due: 
Radio Tre: </t>
    </r>
  </si>
  <si>
    <t>Tempo di Parola: indica il tempo in cui il soggetto politico/istituzionale parla direttamente in voce
Rete Radio 24: 
Testata Radio 24: #autotrasporti; 24 Mattino - le interviste; Effetto giorno; Effetto notte; Focus economia; La zanzara; Si può fare; Uno, nessuno, 100Milan.</t>
  </si>
  <si>
    <t>Tempo di Parola: indica il tempo in cui il soggetto politico/istituzionale parla direttamente in voce
Rete Radio 101: 
Testata News Mediaset:</t>
  </si>
  <si>
    <t>Testata News Mediaset</t>
  </si>
  <si>
    <t xml:space="preserve">Tempo di Parola: indica il tempo in cui il soggetto politico/istituzionale parla direttamente in voce
Rete Virgin Radio:
Testata News Mediaset: </t>
  </si>
  <si>
    <t xml:space="preserve">Tempo di Parola: indica il tempo in cui il soggetto politico/istituzionale parla direttamente in voce
Rete Radio 105 network: 
Testata News Mediaset: </t>
  </si>
  <si>
    <t>Tab. B6 - Tempo di parola dei soggetti politici ed istituzionali nei programmi extra-gr di rete e di testata. Rete Radio 105 network - Testata News Mediaset</t>
  </si>
  <si>
    <t>Tab. B4 - Tempo di parola dei soggetti politici ed istituzionali nei programmi extra-gr di rete e di testata. Rete Radio 101 - Testata News Mediaset</t>
  </si>
  <si>
    <t>Tab. B5 - Tempo di parola dei soggetti politici ed istituzionali nei programmi extra-gr di rete e di testata. Rete Virgin Radio - Testata News Mediaset</t>
  </si>
  <si>
    <t>Tab. B7 - Tempo di parola dei soggetti politici ed istituzionali nei programmi extra-gr di rete e di testata. Rete Radio Monte Carlo - Testata News Mediaset</t>
  </si>
  <si>
    <t>Tempo di Parola: indica il tempo in cui il soggetto politico/istituzionale parla direttamente in voce
Rete Radio Monte Carlo: 
Testata News Mediaset: La Bella Italia; Primo mattino.</t>
  </si>
  <si>
    <t>Tempo di Parola: indica il tempo in cui il soggetto politico/istituzionale parla direttamente in voce
Rete Radio Capital: Fabrica di Oliviero Toscani.
Testata Radio Capital: Cactus - basta poca acqua; Capital newsroom; Capital web news; Circo Massimo; Circo Massimo - speciale; Daily Capital; Tg zero; Tg zero - speciale.</t>
  </si>
  <si>
    <t>Tempo di Parola: indica il tempo in cui il soggetto politico/istituzionale parla direttamente in voce
Rete RTL 102.5: 
Testata RTL 102.5: Non stop news.</t>
  </si>
  <si>
    <t xml:space="preserve">Tempo di Parola: indica il tempo in cui il soggetto politico/istituzionale parla direttamente in voce
Rete Radio Italia: On air.
Testata Radio Italia Notizie: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</si>
</sst>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3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  <xf numFmtId="0" fontId="1" fillId="0" borderId="0"/>
  </cellStyleXfs>
  <cellXfs count="234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0" fillId="0" borderId="4" xfId="0" applyBorder="1" applyAlignment="1"/>
    <xf numFmtId="0" fontId="0" fillId="0" borderId="5" xfId="0" applyBorder="1" applyAlignment="1"/>
    <xf numFmtId="0" fontId="23" fillId="0" borderId="48" xfId="97" applyFont="1" applyFill="1" applyBorder="1" applyAlignment="1">
      <alignment horizontal="center"/>
    </xf>
    <xf numFmtId="0" fontId="0" fillId="0" borderId="48" xfId="0" applyBorder="1" applyAlignment="1"/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24" fillId="0" borderId="27" xfId="100" applyBorder="1"/>
    <xf numFmtId="164" fontId="24" fillId="0" borderId="28" xfId="100" applyNumberFormat="1" applyBorder="1" applyAlignment="1">
      <alignment horizontal="center"/>
    </xf>
    <xf numFmtId="164" fontId="1" fillId="0" borderId="28" xfId="162" applyNumberFormat="1" applyFill="1" applyBorder="1" applyAlignment="1">
      <alignment horizontal="center"/>
    </xf>
    <xf numFmtId="0" fontId="24" fillId="0" borderId="27" xfId="100" applyFont="1" applyBorder="1"/>
    <xf numFmtId="164" fontId="1" fillId="0" borderId="31" xfId="162" applyNumberForma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164" fontId="28" fillId="0" borderId="39" xfId="97" applyNumberFormat="1" applyFont="1" applyFill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100" applyFont="1" applyBorder="1" applyAlignment="1">
      <alignment vertical="top"/>
    </xf>
    <xf numFmtId="0" fontId="24" fillId="0" borderId="66" xfId="100" applyFont="1" applyBorder="1" applyAlignment="1">
      <alignment vertical="top"/>
    </xf>
  </cellXfs>
  <cellStyles count="16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1 2" xfId="162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8.8425925925925894E-3</c:v>
                </c:pt>
                <c:pt idx="2">
                  <c:v>5.7754629629629597E-3</c:v>
                </c:pt>
                <c:pt idx="3">
                  <c:v>5.6712962962962999E-4</c:v>
                </c:pt>
                <c:pt idx="4">
                  <c:v>7.2685185185185196E-3</c:v>
                </c:pt>
                <c:pt idx="5">
                  <c:v>1.58564814814815E-3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1.9224537037036998E-2</c:v>
                </c:pt>
                <c:pt idx="12">
                  <c:v>4.7916666666666698E-3</c:v>
                </c:pt>
                <c:pt idx="13">
                  <c:v>4.4560185185185197E-3</c:v>
                </c:pt>
                <c:pt idx="14">
                  <c:v>2.1099537037037E-2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1.81018518518519E-2</c:v>
                </c:pt>
                <c:pt idx="2">
                  <c:v>9.5717592592592608E-3</c:v>
                </c:pt>
                <c:pt idx="3">
                  <c:v>1.05324074074074E-3</c:v>
                </c:pt>
                <c:pt idx="4">
                  <c:v>7.0254629629629599E-3</c:v>
                </c:pt>
                <c:pt idx="5">
                  <c:v>3.77314814814815E-3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2.91550925925926E-2</c:v>
                </c:pt>
                <c:pt idx="12">
                  <c:v>8.7847222222222198E-3</c:v>
                </c:pt>
                <c:pt idx="13">
                  <c:v>8.4722222222222195E-3</c:v>
                </c:pt>
                <c:pt idx="14">
                  <c:v>2.3067129629629601E-2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2.93981481481481E-3</c:v>
                </c:pt>
                <c:pt idx="2">
                  <c:v>1.8981481481481501E-3</c:v>
                </c:pt>
                <c:pt idx="3">
                  <c:v>0</c:v>
                </c:pt>
                <c:pt idx="4">
                  <c:v>1.85185185185185E-3</c:v>
                </c:pt>
                <c:pt idx="5">
                  <c:v>3.7037037037037003E-4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4.2708333333333296E-3</c:v>
                </c:pt>
                <c:pt idx="12">
                  <c:v>4.8958333333333302E-3</c:v>
                </c:pt>
                <c:pt idx="13">
                  <c:v>3.04398148148148E-3</c:v>
                </c:pt>
                <c:pt idx="14">
                  <c:v>1.1793981481481501E-2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1.1365740740740701E-2</c:v>
                </c:pt>
                <c:pt idx="2">
                  <c:v>7.25694444444444E-3</c:v>
                </c:pt>
                <c:pt idx="3">
                  <c:v>1.0069444444444401E-3</c:v>
                </c:pt>
                <c:pt idx="4">
                  <c:v>1.11689814814815E-2</c:v>
                </c:pt>
                <c:pt idx="5">
                  <c:v>2.2569444444444399E-3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3.36921296296296E-2</c:v>
                </c:pt>
                <c:pt idx="12">
                  <c:v>6.1111111111111097E-3</c:v>
                </c:pt>
                <c:pt idx="13">
                  <c:v>6.6898148148148203E-3</c:v>
                </c:pt>
                <c:pt idx="14">
                  <c:v>1.7604166666666698E-2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4.98842592592593E-3</c:v>
                </c:pt>
                <c:pt idx="2">
                  <c:v>2.9282407407407399E-3</c:v>
                </c:pt>
                <c:pt idx="3">
                  <c:v>3.00925925925926E-4</c:v>
                </c:pt>
                <c:pt idx="4">
                  <c:v>5.4398148148148101E-4</c:v>
                </c:pt>
                <c:pt idx="5">
                  <c:v>1.04166666666667E-4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6.9907407407407401E-3</c:v>
                </c:pt>
                <c:pt idx="12">
                  <c:v>2.2569444444444399E-3</c:v>
                </c:pt>
                <c:pt idx="13">
                  <c:v>9.6064814814814797E-4</c:v>
                </c:pt>
                <c:pt idx="14">
                  <c:v>4.2013888888888899E-3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8.1018518518518505E-4</c:v>
                </c:pt>
                <c:pt idx="2">
                  <c:v>1.13425925925926E-3</c:v>
                </c:pt>
                <c:pt idx="3">
                  <c:v>4.7453703703703698E-4</c:v>
                </c:pt>
                <c:pt idx="4">
                  <c:v>1.3657407407407401E-3</c:v>
                </c:pt>
                <c:pt idx="5">
                  <c:v>1.11111111111111E-3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3.0208333333333298E-3</c:v>
                </c:pt>
                <c:pt idx="12">
                  <c:v>7.0601851851851804E-4</c:v>
                </c:pt>
                <c:pt idx="13">
                  <c:v>5.5555555555555599E-4</c:v>
                </c:pt>
                <c:pt idx="14">
                  <c:v>2.3379629629629601E-3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1.66666666666667E-3</c:v>
                </c:pt>
                <c:pt idx="2">
                  <c:v>3.1250000000000001E-4</c:v>
                </c:pt>
                <c:pt idx="3">
                  <c:v>0</c:v>
                </c:pt>
                <c:pt idx="4">
                  <c:v>1.9791666666666699E-3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2.7777777777777799E-4</c:v>
                </c:pt>
                <c:pt idx="12">
                  <c:v>0</c:v>
                </c:pt>
                <c:pt idx="13">
                  <c:v>0</c:v>
                </c:pt>
                <c:pt idx="14">
                  <c:v>1.2731481481481499E-4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Noi con l'Italia - Usei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8.2175925925925895E-4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1.0416666666666699E-3</c:v>
                </c:pt>
                <c:pt idx="2">
                  <c:v>1.49305555555556E-3</c:v>
                </c:pt>
                <c:pt idx="3">
                  <c:v>0</c:v>
                </c:pt>
                <c:pt idx="4">
                  <c:v>0</c:v>
                </c:pt>
                <c:pt idx="5">
                  <c:v>5.6712962962962999E-4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4.5949074074074104E-3</c:v>
                </c:pt>
                <c:pt idx="12">
                  <c:v>0</c:v>
                </c:pt>
                <c:pt idx="13">
                  <c:v>3.9351851851851901E-4</c:v>
                </c:pt>
                <c:pt idx="14">
                  <c:v>9.3749999999999997E-4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4.9537037037036998E-3</c:v>
                </c:pt>
                <c:pt idx="2">
                  <c:v>1.6203703703703701E-4</c:v>
                </c:pt>
                <c:pt idx="3">
                  <c:v>0</c:v>
                </c:pt>
                <c:pt idx="4">
                  <c:v>7.3958333333333298E-3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1.2037037037037001E-2</c:v>
                </c:pt>
                <c:pt idx="12">
                  <c:v>1.0879629629629601E-3</c:v>
                </c:pt>
                <c:pt idx="13">
                  <c:v>2.3379629629629601E-3</c:v>
                </c:pt>
                <c:pt idx="14">
                  <c:v>7.1296296296296299E-3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2.6273148148148102E-3</c:v>
                </c:pt>
                <c:pt idx="2">
                  <c:v>4.9421296296296297E-3</c:v>
                </c:pt>
                <c:pt idx="3">
                  <c:v>2.5462962962962999E-4</c:v>
                </c:pt>
                <c:pt idx="4">
                  <c:v>1.2037037037037001E-3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5.5671296296296302E-3</c:v>
                </c:pt>
                <c:pt idx="12">
                  <c:v>2.8587962962962998E-3</c:v>
                </c:pt>
                <c:pt idx="13">
                  <c:v>2.5115740740740702E-3</c:v>
                </c:pt>
                <c:pt idx="14">
                  <c:v>9.5949074074074096E-3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1.2731481481481499E-4</c:v>
                </c:pt>
                <c:pt idx="12">
                  <c:v>3.4722222222222202E-5</c:v>
                </c:pt>
                <c:pt idx="13">
                  <c:v>0</c:v>
                </c:pt>
                <c:pt idx="14">
                  <c:v>5.90277777777778E-4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4.6296296296296301E-5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3.4722222222222202E-5</c:v>
                </c:pt>
                <c:pt idx="13">
                  <c:v>3.2407407407407401E-4</c:v>
                </c:pt>
                <c:pt idx="14">
                  <c:v>4.9768518518518499E-4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2.3981481481481499E-2</c:v>
                </c:pt>
                <c:pt idx="2">
                  <c:v>2.10300925925926E-2</c:v>
                </c:pt>
                <c:pt idx="3">
                  <c:v>4.2361111111111098E-3</c:v>
                </c:pt>
                <c:pt idx="4">
                  <c:v>1.4398148148148099E-2</c:v>
                </c:pt>
                <c:pt idx="5">
                  <c:v>8.5648148148148202E-3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5.23148148148148E-2</c:v>
                </c:pt>
                <c:pt idx="12">
                  <c:v>9.1898148148148208E-3</c:v>
                </c:pt>
                <c:pt idx="13">
                  <c:v>1.02893518518519E-2</c:v>
                </c:pt>
                <c:pt idx="14">
                  <c:v>3.5937499999999997E-2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1.28935185185185E-2</c:v>
                </c:pt>
                <c:pt idx="2">
                  <c:v>4.9421296296296297E-3</c:v>
                </c:pt>
                <c:pt idx="3">
                  <c:v>1.71296296296296E-3</c:v>
                </c:pt>
                <c:pt idx="4">
                  <c:v>1.0300925925925899E-2</c:v>
                </c:pt>
                <c:pt idx="5">
                  <c:v>2.04861111111111E-3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2.69791666666667E-2</c:v>
                </c:pt>
                <c:pt idx="12">
                  <c:v>5.9837962962963004E-3</c:v>
                </c:pt>
                <c:pt idx="13">
                  <c:v>4.5717592592592598E-3</c:v>
                </c:pt>
                <c:pt idx="14">
                  <c:v>2.0868055555555601E-2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1.7824074074074101E-3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9.2129629629629593E-3</c:v>
                </c:pt>
                <c:pt idx="12">
                  <c:v>6.9444444444444404E-5</c:v>
                </c:pt>
                <c:pt idx="13">
                  <c:v>8.1018518518518503E-5</c:v>
                </c:pt>
                <c:pt idx="14">
                  <c:v>4.0509259259259301E-4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F0-4C56-AD73-453746A7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3348224"/>
        <c:axId val="93349760"/>
      </c:barChart>
      <c:catAx>
        <c:axId val="9334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349760"/>
        <c:crosses val="autoZero"/>
        <c:auto val="1"/>
        <c:lblAlgn val="ctr"/>
        <c:lblOffset val="100"/>
        <c:noMultiLvlLbl val="0"/>
      </c:catAx>
      <c:valAx>
        <c:axId val="9334976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3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0.80948341674442303</c:v>
                </c:pt>
                <c:pt idx="1">
                  <c:v>0.929549300107676</c:v>
                </c:pt>
                <c:pt idx="2">
                  <c:v>0.66495928552666095</c:v>
                </c:pt>
                <c:pt idx="3">
                  <c:v>0.77223017170891295</c:v>
                </c:pt>
                <c:pt idx="4">
                  <c:v>0.50867678958785301</c:v>
                </c:pt>
                <c:pt idx="5">
                  <c:v>0.84898095556298003</c:v>
                </c:pt>
                <c:pt idx="6">
                  <c:v>0.69419642857142905</c:v>
                </c:pt>
                <c:pt idx="7">
                  <c:v>0.557077625570776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0.94523845343764101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0.79160811082112004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0.19051658325557699</c:v>
                </c:pt>
                <c:pt idx="1">
                  <c:v>7.0450699892324206E-2</c:v>
                </c:pt>
                <c:pt idx="2">
                  <c:v>0.335040714473339</c:v>
                </c:pt>
                <c:pt idx="3">
                  <c:v>0.227769828291087</c:v>
                </c:pt>
                <c:pt idx="4">
                  <c:v>0.49132321041214799</c:v>
                </c:pt>
                <c:pt idx="5">
                  <c:v>0.15101904443701999</c:v>
                </c:pt>
                <c:pt idx="6">
                  <c:v>0.30580357142857101</c:v>
                </c:pt>
                <c:pt idx="7">
                  <c:v>0.442922374429224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5.4761546562359001E-2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0.20839188917887999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800896"/>
        <c:axId val="110802432"/>
      </c:barChart>
      <c:catAx>
        <c:axId val="110800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802432"/>
        <c:crosses val="autoZero"/>
        <c:auto val="1"/>
        <c:lblAlgn val="ctr"/>
        <c:lblOffset val="100"/>
        <c:noMultiLvlLbl val="0"/>
      </c:catAx>
      <c:valAx>
        <c:axId val="1108024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80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0.62847222222222199</c:v>
                </c:pt>
                <c:pt idx="1">
                  <c:v>1</c:v>
                </c:pt>
                <c:pt idx="2">
                  <c:v>0.729468599033816</c:v>
                </c:pt>
                <c:pt idx="3">
                  <c:v>0.62246022995747397</c:v>
                </c:pt>
                <c:pt idx="4">
                  <c:v>0.52330508474576298</c:v>
                </c:pt>
                <c:pt idx="5">
                  <c:v>1</c:v>
                </c:pt>
                <c:pt idx="6">
                  <c:v>0.19962335216572499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0.75968253968253996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0.37152777777777801</c:v>
                </c:pt>
                <c:pt idx="1">
                  <c:v>0</c:v>
                </c:pt>
                <c:pt idx="2">
                  <c:v>0.270531400966184</c:v>
                </c:pt>
                <c:pt idx="3">
                  <c:v>0.37753977004252598</c:v>
                </c:pt>
                <c:pt idx="4">
                  <c:v>0.47669491525423702</c:v>
                </c:pt>
                <c:pt idx="5">
                  <c:v>0</c:v>
                </c:pt>
                <c:pt idx="6">
                  <c:v>0.80037664783427498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0.24031746031746001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1695744"/>
        <c:axId val="111697280"/>
      </c:barChart>
      <c:catAx>
        <c:axId val="11169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697280"/>
        <c:crosses val="autoZero"/>
        <c:auto val="1"/>
        <c:lblAlgn val="ctr"/>
        <c:lblOffset val="100"/>
        <c:noMultiLvlLbl val="0"/>
      </c:catAx>
      <c:valAx>
        <c:axId val="111697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1695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0.80143112701252195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0.198568872987478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588288"/>
        <c:axId val="110589824"/>
      </c:barChart>
      <c:catAx>
        <c:axId val="110588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589824"/>
        <c:crosses val="autoZero"/>
        <c:auto val="1"/>
        <c:lblAlgn val="ctr"/>
        <c:lblOffset val="100"/>
        <c:noMultiLvlLbl val="0"/>
      </c:catAx>
      <c:valAx>
        <c:axId val="1105898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58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0.994760479041916</c:v>
                </c:pt>
                <c:pt idx="1">
                  <c:v>0.745358090185676</c:v>
                </c:pt>
                <c:pt idx="2">
                  <c:v>0.57489878542510098</c:v>
                </c:pt>
                <c:pt idx="3">
                  <c:v>0.74973748687434405</c:v>
                </c:pt>
                <c:pt idx="4">
                  <c:v>0.93785310734463301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0.81212484993997602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5.2395209580838303E-3</c:v>
                </c:pt>
                <c:pt idx="1">
                  <c:v>0.254641909814324</c:v>
                </c:pt>
                <c:pt idx="2">
                  <c:v>0.42510121457489902</c:v>
                </c:pt>
                <c:pt idx="3">
                  <c:v>0.25026251312565601</c:v>
                </c:pt>
                <c:pt idx="4">
                  <c:v>6.21468926553672E-2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0.187875150060024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1-45B3-82E5-849AB76E4E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1451136"/>
        <c:axId val="119866112"/>
      </c:barChart>
      <c:catAx>
        <c:axId val="111451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866112"/>
        <c:crosses val="autoZero"/>
        <c:auto val="1"/>
        <c:lblAlgn val="ctr"/>
        <c:lblOffset val="100"/>
        <c:noMultiLvlLbl val="0"/>
      </c:catAx>
      <c:valAx>
        <c:axId val="1198661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14511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1371008"/>
        <c:axId val="111372544"/>
      </c:barChart>
      <c:catAx>
        <c:axId val="111371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372544"/>
        <c:crosses val="autoZero"/>
        <c:auto val="1"/>
        <c:lblAlgn val="ctr"/>
        <c:lblOffset val="100"/>
        <c:noMultiLvlLbl val="0"/>
      </c:catAx>
      <c:valAx>
        <c:axId val="1113725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13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9995008"/>
        <c:axId val="119996800"/>
      </c:barChart>
      <c:catAx>
        <c:axId val="119995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996800"/>
        <c:crosses val="autoZero"/>
        <c:auto val="1"/>
        <c:lblAlgn val="ctr"/>
        <c:lblOffset val="100"/>
        <c:noMultiLvlLbl val="0"/>
      </c:catAx>
      <c:valAx>
        <c:axId val="1199968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999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08912222818864"/>
          <c:y val="1.65670604409430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0423552"/>
        <c:axId val="120425088"/>
      </c:barChart>
      <c:catAx>
        <c:axId val="120423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425088"/>
        <c:crosses val="autoZero"/>
        <c:auto val="1"/>
        <c:lblAlgn val="ctr"/>
        <c:lblOffset val="100"/>
        <c:noMultiLvlLbl val="0"/>
      </c:catAx>
      <c:valAx>
        <c:axId val="1204250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042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5C-4A58-A4DF-36C05E583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0670848"/>
        <c:axId val="120676736"/>
      </c:barChart>
      <c:catAx>
        <c:axId val="120670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676736"/>
        <c:crosses val="autoZero"/>
        <c:auto val="1"/>
        <c:lblAlgn val="ctr"/>
        <c:lblOffset val="100"/>
        <c:noMultiLvlLbl val="0"/>
      </c:catAx>
      <c:valAx>
        <c:axId val="1206767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06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0.87223493516399697</c:v>
                </c:pt>
                <c:pt idx="1">
                  <c:v>1</c:v>
                </c:pt>
                <c:pt idx="2">
                  <c:v>0.75835777126099702</c:v>
                </c:pt>
                <c:pt idx="3">
                  <c:v>0.88199467072706506</c:v>
                </c:pt>
                <c:pt idx="4">
                  <c:v>0.21372854914196601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0.99561403508771895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0.75837937384898702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0.127765064836003</c:v>
                </c:pt>
                <c:pt idx="1">
                  <c:v>0</c:v>
                </c:pt>
                <c:pt idx="2">
                  <c:v>0.24164222873900301</c:v>
                </c:pt>
                <c:pt idx="3">
                  <c:v>0.118005329272935</c:v>
                </c:pt>
                <c:pt idx="4">
                  <c:v>0.78627145085803396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4.3859649122806998E-3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0.24162062615101301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4954880"/>
        <c:axId val="104964864"/>
      </c:barChart>
      <c:catAx>
        <c:axId val="104954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4964864"/>
        <c:crosses val="autoZero"/>
        <c:auto val="1"/>
        <c:lblAlgn val="ctr"/>
        <c:lblOffset val="100"/>
        <c:noMultiLvlLbl val="0"/>
      </c:catAx>
      <c:valAx>
        <c:axId val="1049648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495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0.92293798916315495</c:v>
                </c:pt>
                <c:pt idx="1">
                  <c:v>1</c:v>
                </c:pt>
                <c:pt idx="2">
                  <c:v>1</c:v>
                </c:pt>
                <c:pt idx="3">
                  <c:v>0.842665750601168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0.99038461538461497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0.78764478764478796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7.7062010836845302E-2</c:v>
                </c:pt>
                <c:pt idx="1">
                  <c:v>0</c:v>
                </c:pt>
                <c:pt idx="2">
                  <c:v>0</c:v>
                </c:pt>
                <c:pt idx="3">
                  <c:v>0.157334249398832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9.6153846153846194E-3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0.21235521235521199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4710912"/>
        <c:axId val="104712448"/>
      </c:barChart>
      <c:catAx>
        <c:axId val="104710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4712448"/>
        <c:crosses val="autoZero"/>
        <c:auto val="1"/>
        <c:lblAlgn val="ctr"/>
        <c:lblOffset val="100"/>
        <c:noMultiLvlLbl val="0"/>
      </c:catAx>
      <c:valAx>
        <c:axId val="1047124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47109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05059456"/>
        <c:axId val="105060992"/>
      </c:barChart>
      <c:catAx>
        <c:axId val="105059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060992"/>
        <c:crosses val="autoZero"/>
        <c:auto val="1"/>
        <c:lblAlgn val="ctr"/>
        <c:lblOffset val="100"/>
        <c:noMultiLvlLbl val="0"/>
      </c:catAx>
      <c:valAx>
        <c:axId val="1050609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505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0.95176848874598097</c:v>
                </c:pt>
                <c:pt idx="2">
                  <c:v>1</c:v>
                </c:pt>
                <c:pt idx="3">
                  <c:v>0.87155172413793103</c:v>
                </c:pt>
                <c:pt idx="4">
                  <c:v>0.83928571428571397</c:v>
                </c:pt>
                <c:pt idx="5">
                  <c:v>1</c:v>
                </c:pt>
                <c:pt idx="6">
                  <c:v>0.73684210526315796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0.81443298969072198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4.8231511254019303E-2</c:v>
                </c:pt>
                <c:pt idx="2">
                  <c:v>0</c:v>
                </c:pt>
                <c:pt idx="3">
                  <c:v>0.128448275862069</c:v>
                </c:pt>
                <c:pt idx="4">
                  <c:v>0.160714285714286</c:v>
                </c:pt>
                <c:pt idx="5">
                  <c:v>0</c:v>
                </c:pt>
                <c:pt idx="6">
                  <c:v>0.26315789473684198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0.185567010309278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330624"/>
        <c:axId val="110332160"/>
      </c:barChart>
      <c:catAx>
        <c:axId val="110330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332160"/>
        <c:crosses val="autoZero"/>
        <c:auto val="1"/>
        <c:lblAlgn val="ctr"/>
        <c:lblOffset val="100"/>
        <c:noMultiLvlLbl val="0"/>
      </c:catAx>
      <c:valAx>
        <c:axId val="110332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3306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0.69387755102040805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0.89864864864864902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0.30612244897959201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0.101351351351351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107648"/>
        <c:axId val="110109440"/>
      </c:barChart>
      <c:catAx>
        <c:axId val="110107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109440"/>
        <c:crosses val="autoZero"/>
        <c:auto val="1"/>
        <c:lblAlgn val="ctr"/>
        <c:lblOffset val="100"/>
        <c:noMultiLvlLbl val="0"/>
      </c:catAx>
      <c:valAx>
        <c:axId val="1101094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10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0.83767535070140298</c:v>
                </c:pt>
                <c:pt idx="1">
                  <c:v>1</c:v>
                </c:pt>
                <c:pt idx="2">
                  <c:v>1</c:v>
                </c:pt>
                <c:pt idx="3">
                  <c:v>0.91706539074960103</c:v>
                </c:pt>
                <c:pt idx="4">
                  <c:v>0</c:v>
                </c:pt>
                <c:pt idx="5">
                  <c:v>1</c:v>
                </c:pt>
                <c:pt idx="6">
                  <c:v>0.37037037037037002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0.58782201405152201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0.162324649298597</c:v>
                </c:pt>
                <c:pt idx="1">
                  <c:v>0</c:v>
                </c:pt>
                <c:pt idx="2">
                  <c:v>0</c:v>
                </c:pt>
                <c:pt idx="3">
                  <c:v>8.2934609250398694E-2</c:v>
                </c:pt>
                <c:pt idx="4">
                  <c:v>1</c:v>
                </c:pt>
                <c:pt idx="5">
                  <c:v>0</c:v>
                </c:pt>
                <c:pt idx="6">
                  <c:v>0.62962962962962998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0.41217798594847799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5169664"/>
        <c:axId val="105171200"/>
      </c:barChart>
      <c:catAx>
        <c:axId val="105169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171200"/>
        <c:crosses val="autoZero"/>
        <c:auto val="1"/>
        <c:lblAlgn val="ctr"/>
        <c:lblOffset val="100"/>
        <c:noMultiLvlLbl val="0"/>
      </c:catAx>
      <c:valAx>
        <c:axId val="1051712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516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0.74083769633507901</c:v>
                </c:pt>
                <c:pt idx="1">
                  <c:v>1</c:v>
                </c:pt>
                <c:pt idx="2">
                  <c:v>0.80708661417322802</c:v>
                </c:pt>
                <c:pt idx="3">
                  <c:v>0.88492871690427699</c:v>
                </c:pt>
                <c:pt idx="4">
                  <c:v>4.8723897911832903E-2</c:v>
                </c:pt>
                <c:pt idx="5">
                  <c:v>1</c:v>
                </c:pt>
                <c:pt idx="6">
                  <c:v>0.86111111111111105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0.844444444444444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0.75852782764811499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0.25916230366492099</c:v>
                </c:pt>
                <c:pt idx="1">
                  <c:v>0</c:v>
                </c:pt>
                <c:pt idx="2">
                  <c:v>0.192913385826772</c:v>
                </c:pt>
                <c:pt idx="3">
                  <c:v>0.115071283095723</c:v>
                </c:pt>
                <c:pt idx="4">
                  <c:v>0.95127610208816704</c:v>
                </c:pt>
                <c:pt idx="5">
                  <c:v>0</c:v>
                </c:pt>
                <c:pt idx="6">
                  <c:v>0.13888888888888901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0.155555555555556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0.24147217235188501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985600"/>
        <c:axId val="110987136"/>
      </c:barChart>
      <c:catAx>
        <c:axId val="110985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987136"/>
        <c:crosses val="autoZero"/>
        <c:auto val="1"/>
        <c:lblAlgn val="ctr"/>
        <c:lblOffset val="100"/>
        <c:noMultiLvlLbl val="0"/>
      </c:catAx>
      <c:valAx>
        <c:axId val="1109871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98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01.09.2019 al 30.09.2019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Civica popolare-AP-Psi-Area Civica</c:v>
                </c:pt>
                <c:pt idx="9">
                  <c:v>Noi con l'Italia - Usei</c:v>
                </c:pt>
                <c:pt idx="10">
                  <c:v>+Europa - Centro Democratico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0876928"/>
        <c:axId val="111022080"/>
      </c:barChart>
      <c:catAx>
        <c:axId val="11087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022080"/>
        <c:crosses val="autoZero"/>
        <c:auto val="1"/>
        <c:lblAlgn val="ctr"/>
        <c:lblOffset val="100"/>
        <c:noMultiLvlLbl val="0"/>
      </c:catAx>
      <c:valAx>
        <c:axId val="1110220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87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B27" sqref="B27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2" t="s">
        <v>28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2.1099537037037E-2</v>
      </c>
      <c r="D7" s="12">
        <f>IFERROR(C7/C$19,0)</f>
        <v>0.23895661292436718</v>
      </c>
      <c r="E7" s="12">
        <f>IFERROR(C7/C$30,0)</f>
        <v>0.13508706928492009</v>
      </c>
      <c r="F7" s="11">
        <v>4.4560185185185197E-3</v>
      </c>
      <c r="G7" s="12">
        <f>IFERROR(F7/F$19,0)</f>
        <v>0.16559139784946239</v>
      </c>
      <c r="H7" s="12">
        <f>IFERROR(F7/F$30,0)</f>
        <v>9.9715099715099634E-2</v>
      </c>
      <c r="I7" s="11">
        <v>4.7916666666666698E-3</v>
      </c>
      <c r="J7" s="12">
        <f>IFERROR(I7/I$19,0)</f>
        <v>0.16734033953112387</v>
      </c>
      <c r="K7" s="12">
        <f>IFERROR(I7/I$30,0)</f>
        <v>0.10237388724035615</v>
      </c>
      <c r="L7" s="13">
        <f>SUM(C7,F7,I7)</f>
        <v>3.0347222222222189E-2</v>
      </c>
      <c r="M7" s="12">
        <f>IFERROR(L7/L$19,0)</f>
        <v>0.21097521725136767</v>
      </c>
      <c r="N7" s="14">
        <f>IFERROR(L7/L$30,0)</f>
        <v>0.12252336448598114</v>
      </c>
    </row>
    <row r="8" spans="2:14" x14ac:dyDescent="0.25">
      <c r="B8" s="147" t="s">
        <v>115</v>
      </c>
      <c r="C8" s="11">
        <v>2.3067129629629601E-2</v>
      </c>
      <c r="D8" s="12">
        <f t="shared" ref="D8:D18" si="0">IFERROR(C8/C$19,0)</f>
        <v>0.26124000524315089</v>
      </c>
      <c r="E8" s="12">
        <f t="shared" ref="E8:E18" si="1">IFERROR(C8/C$30,0)</f>
        <v>0.14768432752871413</v>
      </c>
      <c r="F8" s="11">
        <v>8.4722222222222195E-3</v>
      </c>
      <c r="G8" s="12">
        <f t="shared" ref="G8:G18" si="2">IFERROR(F8/F$19,0)</f>
        <v>0.31483870967741923</v>
      </c>
      <c r="H8" s="12">
        <f t="shared" ref="H8:H18" si="3">IFERROR(F8/F$30,0)</f>
        <v>0.18958818958818932</v>
      </c>
      <c r="I8" s="11">
        <v>8.7847222222222198E-3</v>
      </c>
      <c r="J8" s="12">
        <f t="shared" ref="J8:J18" si="4">IFERROR(I8/I$19,0)</f>
        <v>0.30679062247372679</v>
      </c>
      <c r="K8" s="12">
        <f t="shared" ref="K8:K18" si="5">IFERROR(I8/I$30,0)</f>
        <v>0.18768545994065275</v>
      </c>
      <c r="L8" s="13">
        <f t="shared" ref="L8:L18" si="6">SUM(C8,F8,I8)</f>
        <v>4.032407407407404E-2</v>
      </c>
      <c r="M8" s="12">
        <f t="shared" ref="M8:M18" si="7">IFERROR(L8/L$19,0)</f>
        <v>0.28033472803347259</v>
      </c>
      <c r="N8" s="14">
        <f t="shared" ref="N8:N18" si="8">IFERROR(L8/L$30,0)</f>
        <v>0.16280373831775682</v>
      </c>
    </row>
    <row r="9" spans="2:14" x14ac:dyDescent="0.25">
      <c r="B9" s="147" t="s">
        <v>51</v>
      </c>
      <c r="C9" s="11">
        <v>1.1793981481481501E-2</v>
      </c>
      <c r="D9" s="12">
        <f t="shared" si="0"/>
        <v>0.13356927513435599</v>
      </c>
      <c r="E9" s="12">
        <f t="shared" si="1"/>
        <v>7.5509447943682959E-2</v>
      </c>
      <c r="F9" s="11">
        <v>3.04398148148148E-3</v>
      </c>
      <c r="G9" s="12">
        <f t="shared" si="2"/>
        <v>0.11311827956989241</v>
      </c>
      <c r="H9" s="12">
        <f t="shared" si="3"/>
        <v>6.8117068117068011E-2</v>
      </c>
      <c r="I9" s="11">
        <v>4.8958333333333302E-3</v>
      </c>
      <c r="J9" s="12">
        <f t="shared" si="4"/>
        <v>0.17097817299919155</v>
      </c>
      <c r="K9" s="12">
        <f t="shared" si="5"/>
        <v>0.10459940652818983</v>
      </c>
      <c r="L9" s="13">
        <f t="shared" si="6"/>
        <v>1.9733796296296312E-2</v>
      </c>
      <c r="M9" s="12">
        <f t="shared" si="7"/>
        <v>0.1371902156420986</v>
      </c>
      <c r="N9" s="14">
        <f t="shared" si="8"/>
        <v>7.9672897196261722E-2</v>
      </c>
    </row>
    <row r="10" spans="2:14" x14ac:dyDescent="0.25">
      <c r="B10" s="10" t="s">
        <v>11</v>
      </c>
      <c r="C10" s="11">
        <v>1.7604166666666698E-2</v>
      </c>
      <c r="D10" s="12">
        <f t="shared" si="0"/>
        <v>0.19937082186394064</v>
      </c>
      <c r="E10" s="12">
        <f t="shared" si="1"/>
        <v>0.11270841052241591</v>
      </c>
      <c r="F10" s="11">
        <v>6.6898148148148203E-3</v>
      </c>
      <c r="G10" s="12">
        <f t="shared" si="2"/>
        <v>0.2486021505376346</v>
      </c>
      <c r="H10" s="12">
        <f t="shared" si="3"/>
        <v>0.14970214970214968</v>
      </c>
      <c r="I10" s="11">
        <v>6.1111111111111097E-3</v>
      </c>
      <c r="J10" s="12">
        <f t="shared" si="4"/>
        <v>0.21341956345998386</v>
      </c>
      <c r="K10" s="12">
        <f t="shared" si="5"/>
        <v>0.13056379821958453</v>
      </c>
      <c r="L10" s="13">
        <f t="shared" si="6"/>
        <v>3.0405092592592629E-2</v>
      </c>
      <c r="M10" s="12">
        <f t="shared" si="7"/>
        <v>0.21137753459929221</v>
      </c>
      <c r="N10" s="14">
        <f t="shared" si="8"/>
        <v>0.1227570093457945</v>
      </c>
    </row>
    <row r="11" spans="2:14" x14ac:dyDescent="0.25">
      <c r="B11" s="10" t="s">
        <v>12</v>
      </c>
      <c r="C11" s="11">
        <v>4.2013888888888899E-3</v>
      </c>
      <c r="D11" s="12">
        <f t="shared" si="0"/>
        <v>4.7581596539520273E-2</v>
      </c>
      <c r="E11" s="12">
        <f t="shared" si="1"/>
        <v>2.6898851426454248E-2</v>
      </c>
      <c r="F11" s="11">
        <v>9.6064814814814797E-4</v>
      </c>
      <c r="G11" s="12">
        <f t="shared" si="2"/>
        <v>3.5698924731182788E-2</v>
      </c>
      <c r="H11" s="12">
        <f t="shared" si="3"/>
        <v>2.1497021497021471E-2</v>
      </c>
      <c r="I11" s="11">
        <v>2.2569444444444399E-3</v>
      </c>
      <c r="J11" s="12">
        <f t="shared" si="4"/>
        <v>7.8819725141471175E-2</v>
      </c>
      <c r="K11" s="12">
        <f t="shared" si="5"/>
        <v>4.821958456973284E-2</v>
      </c>
      <c r="L11" s="13">
        <f t="shared" si="6"/>
        <v>7.4189814814814778E-3</v>
      </c>
      <c r="M11" s="12">
        <f t="shared" si="7"/>
        <v>5.1577084003862225E-2</v>
      </c>
      <c r="N11" s="14">
        <f t="shared" si="8"/>
        <v>2.9953271028037361E-2</v>
      </c>
    </row>
    <row r="12" spans="2:14" x14ac:dyDescent="0.25">
      <c r="B12" s="10" t="s">
        <v>206</v>
      </c>
      <c r="C12" s="11">
        <v>2.3379629629629601E-3</v>
      </c>
      <c r="D12" s="12">
        <f t="shared" si="0"/>
        <v>2.647791322584871E-2</v>
      </c>
      <c r="E12" s="12">
        <f t="shared" si="1"/>
        <v>1.4968506854390495E-2</v>
      </c>
      <c r="F12" s="11">
        <v>5.5555555555555599E-4</v>
      </c>
      <c r="G12" s="12">
        <f t="shared" si="2"/>
        <v>2.0645161290322595E-2</v>
      </c>
      <c r="H12" s="12">
        <f t="shared" si="3"/>
        <v>1.2432012432012429E-2</v>
      </c>
      <c r="I12" s="11">
        <v>7.0601851851851804E-4</v>
      </c>
      <c r="J12" s="12">
        <f t="shared" si="4"/>
        <v>2.4656426839126912E-2</v>
      </c>
      <c r="K12" s="12">
        <f t="shared" si="5"/>
        <v>1.5084075173095934E-2</v>
      </c>
      <c r="L12" s="13">
        <f t="shared" si="6"/>
        <v>3.5995370370370343E-3</v>
      </c>
      <c r="M12" s="12">
        <f t="shared" si="7"/>
        <v>2.5024139040875425E-2</v>
      </c>
      <c r="N12" s="14">
        <f t="shared" si="8"/>
        <v>1.4532710280373817E-2</v>
      </c>
    </row>
    <row r="13" spans="2:14" x14ac:dyDescent="0.25">
      <c r="B13" s="10" t="s">
        <v>131</v>
      </c>
      <c r="C13" s="11">
        <v>1.2731481481481499E-4</v>
      </c>
      <c r="D13" s="12">
        <f t="shared" si="0"/>
        <v>1.4418665618036463E-3</v>
      </c>
      <c r="E13" s="12">
        <f t="shared" si="1"/>
        <v>8.1511670989255387E-4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si="6"/>
        <v>1.2731481481481499E-4</v>
      </c>
      <c r="M13" s="12">
        <f t="shared" si="7"/>
        <v>8.8509816543289477E-4</v>
      </c>
      <c r="N13" s="14">
        <f t="shared" si="8"/>
        <v>5.1401869158878557E-4</v>
      </c>
    </row>
    <row r="14" spans="2:14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6"/>
        <v>0</v>
      </c>
      <c r="M14" s="12">
        <f t="shared" si="7"/>
        <v>0</v>
      </c>
      <c r="N14" s="14">
        <f t="shared" si="8"/>
        <v>0</v>
      </c>
    </row>
    <row r="15" spans="2:14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6"/>
        <v>0</v>
      </c>
      <c r="M15" s="12">
        <f t="shared" si="7"/>
        <v>0</v>
      </c>
      <c r="N15" s="14">
        <f t="shared" si="8"/>
        <v>0</v>
      </c>
    </row>
    <row r="16" spans="2:14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5">
        <v>0</v>
      </c>
      <c r="G16" s="12">
        <f t="shared" si="2"/>
        <v>0</v>
      </c>
      <c r="H16" s="12">
        <f t="shared" si="3"/>
        <v>0</v>
      </c>
      <c r="I16" s="15">
        <v>0</v>
      </c>
      <c r="J16" s="12">
        <f t="shared" si="4"/>
        <v>0</v>
      </c>
      <c r="K16" s="12">
        <f t="shared" si="5"/>
        <v>0</v>
      </c>
      <c r="L16" s="13">
        <f t="shared" si="6"/>
        <v>0</v>
      </c>
      <c r="M16" s="12">
        <f t="shared" si="7"/>
        <v>0</v>
      </c>
      <c r="N16" s="14">
        <f t="shared" si="8"/>
        <v>0</v>
      </c>
    </row>
    <row r="17" spans="2:14" x14ac:dyDescent="0.25">
      <c r="B17" s="10" t="s">
        <v>129</v>
      </c>
      <c r="C17" s="11">
        <v>9.3749999999999997E-4</v>
      </c>
      <c r="D17" s="12">
        <f t="shared" si="0"/>
        <v>1.0617381046008654E-2</v>
      </c>
      <c r="E17" s="12">
        <f t="shared" si="1"/>
        <v>6.002223045572434E-3</v>
      </c>
      <c r="F17" s="11">
        <v>3.9351851851851901E-4</v>
      </c>
      <c r="G17" s="12">
        <f t="shared" si="2"/>
        <v>1.4623655913978512E-2</v>
      </c>
      <c r="H17" s="12">
        <f t="shared" si="3"/>
        <v>8.8060088060088072E-3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6"/>
        <v>1.3310185185185189E-3</v>
      </c>
      <c r="M17" s="12">
        <f t="shared" si="7"/>
        <v>9.2532990022529803E-3</v>
      </c>
      <c r="N17" s="14">
        <f t="shared" si="8"/>
        <v>5.3738317757009348E-3</v>
      </c>
    </row>
    <row r="18" spans="2:14" ht="15.75" thickBot="1" x14ac:dyDescent="0.3">
      <c r="B18" s="10" t="s">
        <v>13</v>
      </c>
      <c r="C18" s="11">
        <v>7.1296296296296299E-3</v>
      </c>
      <c r="D18" s="12">
        <f t="shared" si="0"/>
        <v>8.0744527461004079E-2</v>
      </c>
      <c r="E18" s="12">
        <f t="shared" si="1"/>
        <v>4.5646535753982954E-2</v>
      </c>
      <c r="F18" s="11">
        <v>2.3379629629629601E-3</v>
      </c>
      <c r="G18" s="12">
        <f t="shared" si="2"/>
        <v>8.6881720430107418E-2</v>
      </c>
      <c r="H18" s="12">
        <f t="shared" si="3"/>
        <v>5.2318052318052199E-2</v>
      </c>
      <c r="I18" s="11">
        <v>1.0879629629629601E-3</v>
      </c>
      <c r="J18" s="12">
        <f t="shared" si="4"/>
        <v>3.7995149555375821E-2</v>
      </c>
      <c r="K18" s="12">
        <f t="shared" si="5"/>
        <v>2.3244312561819917E-2</v>
      </c>
      <c r="L18" s="13">
        <f t="shared" si="6"/>
        <v>1.0555555555555551E-2</v>
      </c>
      <c r="M18" s="12">
        <f t="shared" si="7"/>
        <v>7.3382684261345324E-2</v>
      </c>
      <c r="N18" s="14">
        <f t="shared" si="8"/>
        <v>4.2616822429906512E-2</v>
      </c>
    </row>
    <row r="19" spans="2:14" ht="16.5" thickTop="1" thickBot="1" x14ac:dyDescent="0.3">
      <c r="B19" s="31" t="s">
        <v>3</v>
      </c>
      <c r="C19" s="32">
        <f>SUM(C7:C18)</f>
        <v>8.8298611111111092E-2</v>
      </c>
      <c r="D19" s="33">
        <f>IFERROR(SUM(D7:D18),0)</f>
        <v>1</v>
      </c>
      <c r="E19" s="33">
        <f>IFERROR(SUM(E7:E18),0)</f>
        <v>0.56532048907002574</v>
      </c>
      <c r="F19" s="32">
        <f>SUM(F7:F18)</f>
        <v>2.6909722222222224E-2</v>
      </c>
      <c r="G19" s="33">
        <f>IFERROR(SUM(G7:G18),0)</f>
        <v>0.99999999999999989</v>
      </c>
      <c r="H19" s="33">
        <f>IFERROR(SUM(H7:H18),0)</f>
        <v>0.60217560217560162</v>
      </c>
      <c r="I19" s="32">
        <f>SUM(I7:I18)</f>
        <v>2.8634259259259248E-2</v>
      </c>
      <c r="J19" s="33">
        <f>IFERROR(SUM(J7:J18),0)</f>
        <v>1</v>
      </c>
      <c r="K19" s="33">
        <f>IFERROR(SUM(K7:K18),0)</f>
        <v>0.61177052423343192</v>
      </c>
      <c r="L19" s="32">
        <f>SUM(L7:L18)</f>
        <v>0.14384259259259258</v>
      </c>
      <c r="M19" s="33">
        <f>IFERROR(SUM(M7:M18),0)</f>
        <v>1</v>
      </c>
      <c r="N19" s="34">
        <f>IFERROR(SUM(N7:N18),0)</f>
        <v>0.58074766355140151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9.5949074074074096E-3</v>
      </c>
      <c r="D22" s="19"/>
      <c r="E22" s="12">
        <f t="shared" ref="E22:E27" si="9">IFERROR(C22/C$30,0)</f>
        <v>6.1430159318266037E-2</v>
      </c>
      <c r="F22" s="11">
        <v>2.5115740740740702E-3</v>
      </c>
      <c r="G22" s="19"/>
      <c r="H22" s="12">
        <f t="shared" ref="H22:H27" si="10">IFERROR(F22/F$30,0)</f>
        <v>5.6203056203056059E-2</v>
      </c>
      <c r="I22" s="11">
        <v>2.8587962962962998E-3</v>
      </c>
      <c r="J22" s="19"/>
      <c r="K22" s="12">
        <f t="shared" ref="K22:K27" si="11">IFERROR(I22/I$30,0)</f>
        <v>6.1078140454995128E-2</v>
      </c>
      <c r="L22" s="13">
        <f t="shared" ref="L22:L27" si="12">SUM(C22,F22,I22)</f>
        <v>1.496527777777778E-2</v>
      </c>
      <c r="M22" s="19"/>
      <c r="N22" s="14">
        <f t="shared" ref="N22:N27" si="13">IFERROR(L22/L$30,0)</f>
        <v>6.0420560747663547E-2</v>
      </c>
    </row>
    <row r="23" spans="2:14" x14ac:dyDescent="0.25">
      <c r="B23" s="18" t="s">
        <v>16</v>
      </c>
      <c r="C23" s="11">
        <v>5.90277777777778E-4</v>
      </c>
      <c r="D23" s="19"/>
      <c r="E23" s="12">
        <f t="shared" si="9"/>
        <v>3.7791774731382004E-3</v>
      </c>
      <c r="F23" s="11">
        <v>0</v>
      </c>
      <c r="G23" s="19"/>
      <c r="H23" s="12">
        <f t="shared" si="10"/>
        <v>0</v>
      </c>
      <c r="I23" s="11">
        <v>3.4722222222222202E-5</v>
      </c>
      <c r="J23" s="19"/>
      <c r="K23" s="12">
        <f t="shared" si="11"/>
        <v>7.4183976261127545E-4</v>
      </c>
      <c r="L23" s="13">
        <f t="shared" si="12"/>
        <v>6.2500000000000023E-4</v>
      </c>
      <c r="M23" s="19"/>
      <c r="N23" s="14">
        <f t="shared" si="13"/>
        <v>2.5233644859813087E-3</v>
      </c>
    </row>
    <row r="24" spans="2:14" x14ac:dyDescent="0.25">
      <c r="B24" s="18" t="s">
        <v>17</v>
      </c>
      <c r="C24" s="11">
        <v>4.9768518518518499E-4</v>
      </c>
      <c r="D24" s="19"/>
      <c r="E24" s="12">
        <f t="shared" si="9"/>
        <v>3.1863653204890685E-3</v>
      </c>
      <c r="F24" s="11">
        <v>3.2407407407407401E-4</v>
      </c>
      <c r="G24" s="19"/>
      <c r="H24" s="12">
        <f t="shared" si="10"/>
        <v>7.2520072520072427E-3</v>
      </c>
      <c r="I24" s="11">
        <v>3.4722222222222202E-5</v>
      </c>
      <c r="J24" s="19"/>
      <c r="K24" s="12">
        <f t="shared" si="11"/>
        <v>7.4183976261127545E-4</v>
      </c>
      <c r="L24" s="13">
        <f t="shared" si="12"/>
        <v>8.5648148148148129E-4</v>
      </c>
      <c r="M24" s="19"/>
      <c r="N24" s="14">
        <f t="shared" si="13"/>
        <v>3.457943925233643E-3</v>
      </c>
    </row>
    <row r="25" spans="2:14" x14ac:dyDescent="0.25">
      <c r="B25" s="18" t="s">
        <v>18</v>
      </c>
      <c r="C25" s="11">
        <v>3.5937499999999997E-2</v>
      </c>
      <c r="D25" s="19"/>
      <c r="E25" s="12">
        <f t="shared" si="9"/>
        <v>0.23008521674694329</v>
      </c>
      <c r="F25" s="11">
        <v>1.02893518518519E-2</v>
      </c>
      <c r="G25" s="19"/>
      <c r="H25" s="12">
        <f t="shared" si="10"/>
        <v>0.23025123025123109</v>
      </c>
      <c r="I25" s="11">
        <v>9.1898148148148208E-3</v>
      </c>
      <c r="J25" s="19"/>
      <c r="K25" s="12">
        <f t="shared" si="11"/>
        <v>0.19634025717111783</v>
      </c>
      <c r="L25" s="13">
        <f t="shared" si="12"/>
        <v>5.5416666666666711E-2</v>
      </c>
      <c r="M25" s="19"/>
      <c r="N25" s="14">
        <f t="shared" si="13"/>
        <v>0.22373831775700945</v>
      </c>
    </row>
    <row r="26" spans="2:14" x14ac:dyDescent="0.25">
      <c r="B26" s="18" t="s">
        <v>19</v>
      </c>
      <c r="C26" s="11">
        <v>2.0868055555555601E-2</v>
      </c>
      <c r="D26" s="19"/>
      <c r="E26" s="12">
        <f t="shared" si="9"/>
        <v>0.13360503890329781</v>
      </c>
      <c r="F26" s="11">
        <v>4.5717592592592598E-3</v>
      </c>
      <c r="G26" s="19"/>
      <c r="H26" s="12">
        <f t="shared" si="10"/>
        <v>0.10230510230510222</v>
      </c>
      <c r="I26" s="11">
        <v>5.9837962962963004E-3</v>
      </c>
      <c r="J26" s="19"/>
      <c r="K26" s="12">
        <f t="shared" si="11"/>
        <v>0.12784371909000997</v>
      </c>
      <c r="L26" s="13">
        <f t="shared" si="12"/>
        <v>3.1423611111111159E-2</v>
      </c>
      <c r="M26" s="19"/>
      <c r="N26" s="14">
        <f t="shared" si="13"/>
        <v>0.12686915887850483</v>
      </c>
    </row>
    <row r="27" spans="2:14" ht="15.75" thickBot="1" x14ac:dyDescent="0.3">
      <c r="B27" s="23" t="s">
        <v>20</v>
      </c>
      <c r="C27" s="20">
        <v>4.0509259259259301E-4</v>
      </c>
      <c r="D27" s="24"/>
      <c r="E27" s="12">
        <f t="shared" si="9"/>
        <v>2.5935531678399431E-3</v>
      </c>
      <c r="F27" s="20">
        <v>8.1018518518518503E-5</v>
      </c>
      <c r="G27" s="24"/>
      <c r="H27" s="12">
        <f t="shared" si="10"/>
        <v>1.8130018130018107E-3</v>
      </c>
      <c r="I27" s="20">
        <v>6.9444444444444404E-5</v>
      </c>
      <c r="J27" s="24"/>
      <c r="K27" s="21">
        <f t="shared" si="11"/>
        <v>1.4836795252225509E-3</v>
      </c>
      <c r="L27" s="13">
        <f t="shared" si="12"/>
        <v>5.5555555555555588E-4</v>
      </c>
      <c r="M27" s="24"/>
      <c r="N27" s="22">
        <f t="shared" si="13"/>
        <v>2.2429906542056079E-3</v>
      </c>
    </row>
    <row r="28" spans="2:14" ht="16.5" thickTop="1" thickBot="1" x14ac:dyDescent="0.3">
      <c r="B28" s="31" t="s">
        <v>3</v>
      </c>
      <c r="C28" s="32">
        <f>SUM(C22:C27)</f>
        <v>6.7893518518518561E-2</v>
      </c>
      <c r="D28" s="33"/>
      <c r="E28" s="33">
        <f>IFERROR(SUM(E22:E27),0)</f>
        <v>0.43467951092997437</v>
      </c>
      <c r="F28" s="32">
        <f>SUM(F22:F27)</f>
        <v>1.7777777777777823E-2</v>
      </c>
      <c r="G28" s="33"/>
      <c r="H28" s="33">
        <f>IFERROR(SUM(H22:H27),0)</f>
        <v>0.39782439782439843</v>
      </c>
      <c r="I28" s="32">
        <f>SUM(I22:I27)</f>
        <v>1.817129629629631E-2</v>
      </c>
      <c r="J28" s="33"/>
      <c r="K28" s="33">
        <f>IFERROR(SUM(K22:K27),0)</f>
        <v>0.38822947576656802</v>
      </c>
      <c r="L28" s="32">
        <f>SUM(L22:L27)</f>
        <v>0.10384259259259268</v>
      </c>
      <c r="M28" s="33"/>
      <c r="N28" s="34">
        <f>IFERROR(SUM(N22:N27),0)</f>
        <v>0.41925233644859838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0.15619212962962964</v>
      </c>
      <c r="D30" s="35"/>
      <c r="E30" s="36">
        <f>IFERROR(SUM(E19,E28),0)</f>
        <v>1</v>
      </c>
      <c r="F30" s="32">
        <f>SUM(F19,F28)</f>
        <v>4.4687500000000047E-2</v>
      </c>
      <c r="G30" s="35"/>
      <c r="H30" s="36">
        <f>IFERROR(SUM(H19,H28),0)</f>
        <v>1</v>
      </c>
      <c r="I30" s="32">
        <f>SUM(I19,I28)</f>
        <v>4.6805555555555559E-2</v>
      </c>
      <c r="J30" s="35"/>
      <c r="K30" s="36">
        <f>IFERROR(SUM(K19,K28),0)</f>
        <v>1</v>
      </c>
      <c r="L30" s="37">
        <f>SUM(L19,L28)</f>
        <v>0.24768518518518526</v>
      </c>
      <c r="M30" s="35"/>
      <c r="N30" s="38">
        <f>IFERROR(SUM(N19,N28),0)</f>
        <v>0.99999999999999989</v>
      </c>
    </row>
    <row r="31" spans="2:14" ht="66" customHeight="1" thickTop="1" thickBot="1" x14ac:dyDescent="0.3">
      <c r="B31" s="172" t="s">
        <v>201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4"/>
    </row>
  </sheetData>
  <mergeCells count="6"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7.1643518518518497E-3</v>
      </c>
      <c r="D7" s="12">
        <f>IFERROR(C7/C$19,0)</f>
        <v>0.23580952380952377</v>
      </c>
      <c r="E7" s="12">
        <f>IFERROR(C7/C$30,0)</f>
        <v>8.7392347875194079E-2</v>
      </c>
      <c r="F7" s="11">
        <v>1.58564814814815E-3</v>
      </c>
      <c r="G7" s="12">
        <f>IFERROR(F7/F$19,0)</f>
        <v>0.16232227488151682</v>
      </c>
      <c r="H7" s="12">
        <f>IFERROR(F7/F$30,0)</f>
        <v>7.779670641680872E-2</v>
      </c>
      <c r="I7" s="11">
        <v>8.7500000000000008E-3</v>
      </c>
      <c r="J7" s="12">
        <f>IFERROR(I7/I$19,0)</f>
        <v>0.21793023926203484</v>
      </c>
      <c r="K7" s="14">
        <f>IFERROR(I7/I$30,0)</f>
        <v>8.5481682496607814E-2</v>
      </c>
    </row>
    <row r="8" spans="2:11" x14ac:dyDescent="0.25">
      <c r="B8" s="147" t="s">
        <v>115</v>
      </c>
      <c r="C8" s="11">
        <v>6.9560185185185202E-3</v>
      </c>
      <c r="D8" s="12">
        <f t="shared" ref="D8:D18" si="0">IFERROR(C8/C$19,0)</f>
        <v>0.22895238095238105</v>
      </c>
      <c r="E8" s="12">
        <f t="shared" ref="E8:E18" si="1">IFERROR(C8/C$30,0)</f>
        <v>8.4851051814203021E-2</v>
      </c>
      <c r="F8" s="11">
        <v>3.77314814814815E-3</v>
      </c>
      <c r="G8" s="12">
        <f t="shared" ref="G8:G18" si="2">IFERROR(F8/F$19,0)</f>
        <v>0.38625592417061638</v>
      </c>
      <c r="H8" s="12">
        <f t="shared" ref="H8:H18" si="3">IFERROR(F8/F$30,0)</f>
        <v>0.18512208972174909</v>
      </c>
      <c r="I8" s="11">
        <v>1.0729166666666699E-2</v>
      </c>
      <c r="J8" s="12">
        <f t="shared" ref="J8:J18" si="4">IFERROR(I8/I$19,0)</f>
        <v>0.26722398385701973</v>
      </c>
      <c r="K8" s="14">
        <f t="shared" ref="K8:K18" si="5">IFERROR(I8/I$30,0)</f>
        <v>0.10481682496607894</v>
      </c>
    </row>
    <row r="9" spans="2:11" x14ac:dyDescent="0.25">
      <c r="B9" s="10" t="s">
        <v>51</v>
      </c>
      <c r="C9" s="11">
        <v>6.01851851851852E-4</v>
      </c>
      <c r="D9" s="12">
        <f t="shared" si="0"/>
        <v>1.9809523809523819E-2</v>
      </c>
      <c r="E9" s="12">
        <f t="shared" si="1"/>
        <v>7.3415219539743051E-3</v>
      </c>
      <c r="F9" s="11">
        <v>3.7037037037037003E-4</v>
      </c>
      <c r="G9" s="12">
        <f t="shared" si="2"/>
        <v>3.7914691943127937E-2</v>
      </c>
      <c r="H9" s="12">
        <f t="shared" si="3"/>
        <v>1.8171493469619517E-2</v>
      </c>
      <c r="I9" s="11">
        <v>9.7222222222222198E-4</v>
      </c>
      <c r="J9" s="12">
        <f t="shared" si="4"/>
        <v>2.4214471029114976E-2</v>
      </c>
      <c r="K9" s="14">
        <f t="shared" si="5"/>
        <v>9.4979647218453103E-3</v>
      </c>
    </row>
    <row r="10" spans="2:11" x14ac:dyDescent="0.25">
      <c r="B10" s="10" t="s">
        <v>11</v>
      </c>
      <c r="C10" s="11">
        <v>8.7847222222222198E-3</v>
      </c>
      <c r="D10" s="12">
        <f t="shared" si="0"/>
        <v>0.28914285714285709</v>
      </c>
      <c r="E10" s="12">
        <f t="shared" si="1"/>
        <v>0.10715798390512489</v>
      </c>
      <c r="F10" s="11">
        <v>2.2569444444444399E-3</v>
      </c>
      <c r="G10" s="12">
        <f t="shared" si="2"/>
        <v>0.2310426540284356</v>
      </c>
      <c r="H10" s="12">
        <f t="shared" si="3"/>
        <v>0.1107325383304938</v>
      </c>
      <c r="I10" s="11">
        <v>1.10416666666667E-2</v>
      </c>
      <c r="J10" s="12">
        <f t="shared" si="4"/>
        <v>0.27500720668780665</v>
      </c>
      <c r="K10" s="14">
        <f t="shared" si="5"/>
        <v>0.10786974219810065</v>
      </c>
    </row>
    <row r="11" spans="2:11" x14ac:dyDescent="0.25">
      <c r="B11" s="10" t="s">
        <v>12</v>
      </c>
      <c r="C11" s="11">
        <v>5.90277777777778E-4</v>
      </c>
      <c r="D11" s="12">
        <f t="shared" si="0"/>
        <v>1.9428571428571437E-2</v>
      </c>
      <c r="E11" s="12">
        <f t="shared" si="1"/>
        <v>7.2003388394748001E-3</v>
      </c>
      <c r="F11" s="11">
        <v>1.04166666666667E-4</v>
      </c>
      <c r="G11" s="12">
        <f t="shared" si="2"/>
        <v>1.0663507109004775E-2</v>
      </c>
      <c r="H11" s="12">
        <f t="shared" si="3"/>
        <v>5.1107325383305102E-3</v>
      </c>
      <c r="I11" s="11">
        <v>6.9444444444444404E-4</v>
      </c>
      <c r="J11" s="12">
        <f t="shared" si="4"/>
        <v>1.7296050735082117E-2</v>
      </c>
      <c r="K11" s="14">
        <f t="shared" si="5"/>
        <v>6.7842605156037909E-3</v>
      </c>
    </row>
    <row r="12" spans="2:11" x14ac:dyDescent="0.25">
      <c r="B12" s="10" t="s">
        <v>206</v>
      </c>
      <c r="C12" s="11">
        <v>4.0393518518518504E-3</v>
      </c>
      <c r="D12" s="12">
        <f t="shared" si="0"/>
        <v>0.13295238095238093</v>
      </c>
      <c r="E12" s="12">
        <f t="shared" si="1"/>
        <v>4.9272906960327517E-2</v>
      </c>
      <c r="F12" s="11">
        <v>1.11111111111111E-3</v>
      </c>
      <c r="G12" s="12">
        <f t="shared" si="2"/>
        <v>0.1137440758293838</v>
      </c>
      <c r="H12" s="12">
        <f t="shared" si="3"/>
        <v>5.4514480408858548E-2</v>
      </c>
      <c r="I12" s="11">
        <v>5.15046296296296E-3</v>
      </c>
      <c r="J12" s="12">
        <f t="shared" si="4"/>
        <v>0.12827904295185905</v>
      </c>
      <c r="K12" s="14">
        <f t="shared" si="5"/>
        <v>5.0316598824061448E-2</v>
      </c>
    </row>
    <row r="13" spans="2:11" x14ac:dyDescent="0.25">
      <c r="B13" s="10" t="s">
        <v>131</v>
      </c>
      <c r="C13" s="11">
        <v>3.4722222222222202E-5</v>
      </c>
      <c r="D13" s="12">
        <f t="shared" si="0"/>
        <v>1.1428571428571423E-3</v>
      </c>
      <c r="E13" s="12">
        <f t="shared" si="1"/>
        <v>4.2354934349851723E-4</v>
      </c>
      <c r="F13" s="11">
        <v>0</v>
      </c>
      <c r="G13" s="12">
        <f t="shared" si="2"/>
        <v>0</v>
      </c>
      <c r="H13" s="12">
        <f t="shared" si="3"/>
        <v>0</v>
      </c>
      <c r="I13" s="11">
        <v>3.4722222222222202E-5</v>
      </c>
      <c r="J13" s="12">
        <f t="shared" si="4"/>
        <v>8.6480253675410592E-4</v>
      </c>
      <c r="K13" s="14">
        <f t="shared" si="5"/>
        <v>3.3921302578018955E-4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4.0509259259259301E-4</v>
      </c>
      <c r="D17" s="12">
        <f t="shared" si="0"/>
        <v>1.3333333333333348E-2</v>
      </c>
      <c r="E17" s="12">
        <f t="shared" si="1"/>
        <v>4.9414090074827088E-3</v>
      </c>
      <c r="F17" s="11">
        <v>5.6712962962962999E-4</v>
      </c>
      <c r="G17" s="12">
        <f t="shared" si="2"/>
        <v>5.8056872037914743E-2</v>
      </c>
      <c r="H17" s="12">
        <f t="shared" si="3"/>
        <v>2.7825099375354927E-2</v>
      </c>
      <c r="I17" s="11">
        <v>9.7222222222222198E-4</v>
      </c>
      <c r="J17" s="12">
        <f t="shared" si="4"/>
        <v>2.4214471029114976E-2</v>
      </c>
      <c r="K17" s="14">
        <f t="shared" si="5"/>
        <v>9.4979647218453103E-3</v>
      </c>
    </row>
    <row r="18" spans="2:11" ht="15.75" thickBot="1" x14ac:dyDescent="0.3">
      <c r="B18" s="10" t="s">
        <v>13</v>
      </c>
      <c r="C18" s="11">
        <v>1.80555555555556E-3</v>
      </c>
      <c r="D18" s="12">
        <f t="shared" si="0"/>
        <v>5.942857142857158E-2</v>
      </c>
      <c r="E18" s="12">
        <f t="shared" si="1"/>
        <v>2.2024565861922963E-2</v>
      </c>
      <c r="F18" s="11">
        <v>0</v>
      </c>
      <c r="G18" s="12">
        <f t="shared" si="2"/>
        <v>0</v>
      </c>
      <c r="H18" s="12">
        <f t="shared" si="3"/>
        <v>0</v>
      </c>
      <c r="I18" s="11">
        <v>1.80555555555556E-3</v>
      </c>
      <c r="J18" s="12">
        <f t="shared" si="4"/>
        <v>4.4969731911213645E-2</v>
      </c>
      <c r="K18" s="14">
        <f t="shared" si="5"/>
        <v>1.7639077340569909E-2</v>
      </c>
    </row>
    <row r="19" spans="2:11" ht="16.5" thickTop="1" thickBot="1" x14ac:dyDescent="0.3">
      <c r="B19" s="31" t="s">
        <v>3</v>
      </c>
      <c r="C19" s="32">
        <f>SUM(C7:C18)</f>
        <v>3.0381944444444441E-2</v>
      </c>
      <c r="D19" s="33">
        <f>IFERROR(SUM(D7:D18),0)</f>
        <v>1.0000000000000002</v>
      </c>
      <c r="E19" s="33">
        <f>IFERROR(SUM(E7:E18),0)</f>
        <v>0.37060567556120283</v>
      </c>
      <c r="F19" s="32">
        <f>SUM(F7:F18)</f>
        <v>9.7685185185185167E-3</v>
      </c>
      <c r="G19" s="33">
        <f>IFERROR(SUM(G7:G18),0)</f>
        <v>1</v>
      </c>
      <c r="H19" s="33">
        <f>IFERROR(SUM(H7:H18),0)</f>
        <v>0.47927314026121509</v>
      </c>
      <c r="I19" s="32">
        <f>SUM(I7:I18)</f>
        <v>4.0150462962963027E-2</v>
      </c>
      <c r="J19" s="33">
        <f>IFERROR(SUM(J7:J18),0)</f>
        <v>1.0000000000000002</v>
      </c>
      <c r="K19" s="34">
        <f>IFERROR(SUM(K7:K18),0)</f>
        <v>0.39224332881049334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9.8379629629629598E-4</v>
      </c>
      <c r="D22" s="19"/>
      <c r="E22" s="12">
        <f t="shared" ref="E22:E27" si="6">IFERROR(C22/C$30,0)</f>
        <v>1.2000564732457992E-2</v>
      </c>
      <c r="F22" s="11">
        <v>0</v>
      </c>
      <c r="G22" s="19"/>
      <c r="H22" s="12">
        <f t="shared" ref="H22:H27" si="7">IFERROR(F22/F$30,0)</f>
        <v>0</v>
      </c>
      <c r="I22" s="11">
        <v>9.8379629629629598E-4</v>
      </c>
      <c r="J22" s="19"/>
      <c r="K22" s="14">
        <f t="shared" ref="K22:K27" si="8">IFERROR(I22/I$30,0)</f>
        <v>9.6110357304387065E-3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2.8796296296296299E-2</v>
      </c>
      <c r="D25" s="19"/>
      <c r="E25" s="12">
        <f t="shared" si="6"/>
        <v>0.35126358887477055</v>
      </c>
      <c r="F25" s="11">
        <v>8.5648148148148202E-3</v>
      </c>
      <c r="G25" s="19"/>
      <c r="H25" s="12">
        <f t="shared" si="7"/>
        <v>0.42021578648495195</v>
      </c>
      <c r="I25" s="11">
        <v>3.7361111111111102E-2</v>
      </c>
      <c r="J25" s="19"/>
      <c r="K25" s="14">
        <f t="shared" si="8"/>
        <v>0.36499321573948407</v>
      </c>
    </row>
    <row r="26" spans="2:11" x14ac:dyDescent="0.25">
      <c r="B26" s="18" t="s">
        <v>19</v>
      </c>
      <c r="C26" s="11">
        <v>2.0949074074074099E-2</v>
      </c>
      <c r="D26" s="19"/>
      <c r="E26" s="12">
        <f t="shared" si="6"/>
        <v>0.25554143724410583</v>
      </c>
      <c r="F26" s="11">
        <v>2.04861111111111E-3</v>
      </c>
      <c r="G26" s="19"/>
      <c r="H26" s="12">
        <f t="shared" si="7"/>
        <v>0.10051107325383299</v>
      </c>
      <c r="I26" s="11">
        <v>2.2997685185185201E-2</v>
      </c>
      <c r="J26" s="19"/>
      <c r="K26" s="14">
        <f t="shared" si="8"/>
        <v>0.22467209407507915</v>
      </c>
    </row>
    <row r="27" spans="2:11" ht="15.75" thickBot="1" x14ac:dyDescent="0.3">
      <c r="B27" s="23" t="s">
        <v>20</v>
      </c>
      <c r="C27" s="20">
        <v>8.6805555555555605E-4</v>
      </c>
      <c r="D27" s="24"/>
      <c r="E27" s="21">
        <f t="shared" si="6"/>
        <v>1.0588733587462942E-2</v>
      </c>
      <c r="F27" s="20">
        <v>0</v>
      </c>
      <c r="G27" s="24"/>
      <c r="H27" s="21">
        <f t="shared" si="7"/>
        <v>0</v>
      </c>
      <c r="I27" s="20">
        <v>8.6805555555555605E-4</v>
      </c>
      <c r="J27" s="24"/>
      <c r="K27" s="22">
        <f t="shared" si="8"/>
        <v>8.4803256445047485E-3</v>
      </c>
    </row>
    <row r="28" spans="2:11" ht="16.5" thickTop="1" thickBot="1" x14ac:dyDescent="0.3">
      <c r="B28" s="31" t="s">
        <v>3</v>
      </c>
      <c r="C28" s="32">
        <f>SUM(C22:C27)</f>
        <v>5.1597222222222253E-2</v>
      </c>
      <c r="D28" s="33"/>
      <c r="E28" s="33">
        <f>IFERROR(SUM(E22:E27),0)</f>
        <v>0.62939432443879728</v>
      </c>
      <c r="F28" s="32">
        <f>SUM(F22:F27)</f>
        <v>1.0613425925925931E-2</v>
      </c>
      <c r="G28" s="33"/>
      <c r="H28" s="33">
        <f>IFERROR(SUM(H22:H27),0)</f>
        <v>0.52072685973878496</v>
      </c>
      <c r="I28" s="32">
        <f>SUM(I22:I27)</f>
        <v>6.2210648148148161E-2</v>
      </c>
      <c r="J28" s="33"/>
      <c r="K28" s="34">
        <f>IFERROR(SUM(K22:K27),0)</f>
        <v>0.6077566711895066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8.1979166666666686E-2</v>
      </c>
      <c r="D30" s="35"/>
      <c r="E30" s="36">
        <f>IFERROR(SUM(E19,E28),0)</f>
        <v>1</v>
      </c>
      <c r="F30" s="32">
        <f>SUM(F19,F28)</f>
        <v>2.0381944444444446E-2</v>
      </c>
      <c r="G30" s="35"/>
      <c r="H30" s="36">
        <f>IFERROR(SUM(H19,H28),0)</f>
        <v>1</v>
      </c>
      <c r="I30" s="32">
        <f>SUM(I19,I28)</f>
        <v>0.10236111111111118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2" t="s">
        <v>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1.7546296296296299E-2</v>
      </c>
      <c r="D7" s="12">
        <f>IFERROR(C7/C$19,0)</f>
        <v>0.24040596257532534</v>
      </c>
      <c r="E7" s="12">
        <f>IFERROR(C7/C$30,0)</f>
        <v>0.11222148197497971</v>
      </c>
      <c r="F7" s="11">
        <v>7.2685185185185196E-3</v>
      </c>
      <c r="G7" s="12">
        <f>IFERROR(F7/F$19,0)</f>
        <v>0.18438050499119196</v>
      </c>
      <c r="H7" s="12">
        <f>IFERROR(F7/F$30,0)</f>
        <v>0.11118980169971684</v>
      </c>
      <c r="I7" s="11">
        <v>2.48148148148148E-2</v>
      </c>
      <c r="J7" s="12">
        <f>IFERROR(I7/I$19,0)</f>
        <v>0.22075782537067537</v>
      </c>
      <c r="K7" s="14">
        <f>IFERROR(I7/I$30,0)</f>
        <v>0.1119173148196481</v>
      </c>
    </row>
    <row r="8" spans="2:11" x14ac:dyDescent="0.25">
      <c r="B8" s="147" t="s">
        <v>115</v>
      </c>
      <c r="C8" s="11">
        <v>1.2708333333333301E-2</v>
      </c>
      <c r="D8" s="12">
        <f t="shared" ref="D8:D18" si="0">IFERROR(C8/C$19,0)</f>
        <v>0.1741198858230254</v>
      </c>
      <c r="E8" s="12">
        <f t="shared" ref="E8:E18" si="1">IFERROR(C8/C$30,0)</f>
        <v>8.1279147235176374E-2</v>
      </c>
      <c r="F8" s="11">
        <v>7.0254629629629599E-3</v>
      </c>
      <c r="G8" s="12">
        <f t="shared" ref="G8:G18" si="2">IFERROR(F8/F$19,0)</f>
        <v>0.17821491485613605</v>
      </c>
      <c r="H8" s="12">
        <f t="shared" ref="H8:H18" si="3">IFERROR(F8/F$30,0)</f>
        <v>0.10747167138810206</v>
      </c>
      <c r="I8" s="11">
        <v>1.9733796296296301E-2</v>
      </c>
      <c r="J8" s="12">
        <f t="shared" ref="J8:J18" si="4">IFERROR(I8/I$19,0)</f>
        <v>0.17555601317957173</v>
      </c>
      <c r="K8" s="14">
        <f t="shared" ref="K8:K18" si="5">IFERROR(I8/I$30,0)</f>
        <v>8.9001409406483295E-2</v>
      </c>
    </row>
    <row r="9" spans="2:11" x14ac:dyDescent="0.25">
      <c r="B9" s="10" t="s">
        <v>51</v>
      </c>
      <c r="C9" s="11">
        <v>4.3634259259259303E-3</v>
      </c>
      <c r="D9" s="12">
        <f t="shared" si="0"/>
        <v>5.9784332381858665E-2</v>
      </c>
      <c r="E9" s="12">
        <f t="shared" si="1"/>
        <v>2.7907321045229146E-2</v>
      </c>
      <c r="F9" s="11">
        <v>1.85185185185185E-3</v>
      </c>
      <c r="G9" s="12">
        <f t="shared" si="2"/>
        <v>4.6975924838520186E-2</v>
      </c>
      <c r="H9" s="12">
        <f t="shared" si="3"/>
        <v>2.8328611898016998E-2</v>
      </c>
      <c r="I9" s="11">
        <v>6.2152777777777796E-3</v>
      </c>
      <c r="J9" s="12">
        <f t="shared" si="4"/>
        <v>5.5292421746293272E-2</v>
      </c>
      <c r="K9" s="14">
        <f t="shared" si="5"/>
        <v>2.8031528945033156E-2</v>
      </c>
    </row>
    <row r="10" spans="2:11" x14ac:dyDescent="0.25">
      <c r="B10" s="10" t="s">
        <v>11</v>
      </c>
      <c r="C10" s="11">
        <v>2.26157407407407E-2</v>
      </c>
      <c r="D10" s="12">
        <f t="shared" si="0"/>
        <v>0.30986362194735145</v>
      </c>
      <c r="E10" s="12">
        <f t="shared" si="1"/>
        <v>0.14464431119994059</v>
      </c>
      <c r="F10" s="11">
        <v>1.11689814814815E-2</v>
      </c>
      <c r="G10" s="12">
        <f t="shared" si="2"/>
        <v>0.28332354668232562</v>
      </c>
      <c r="H10" s="12">
        <f t="shared" si="3"/>
        <v>0.17085694050991548</v>
      </c>
      <c r="I10" s="11">
        <v>3.3784722222222202E-2</v>
      </c>
      <c r="J10" s="12">
        <f t="shared" si="4"/>
        <v>0.30055601317957154</v>
      </c>
      <c r="K10" s="14">
        <f t="shared" si="5"/>
        <v>0.1523725009135041</v>
      </c>
    </row>
    <row r="11" spans="2:11" x14ac:dyDescent="0.25">
      <c r="B11" s="10" t="s">
        <v>12</v>
      </c>
      <c r="C11" s="11">
        <v>1.13425925925926E-3</v>
      </c>
      <c r="D11" s="12">
        <f t="shared" si="0"/>
        <v>1.554075483666352E-2</v>
      </c>
      <c r="E11" s="12">
        <f t="shared" si="1"/>
        <v>7.2544229772744176E-3</v>
      </c>
      <c r="F11" s="11">
        <v>5.4398148148148101E-4</v>
      </c>
      <c r="G11" s="12">
        <f t="shared" si="2"/>
        <v>1.3799177921315308E-2</v>
      </c>
      <c r="H11" s="12">
        <f t="shared" si="3"/>
        <v>8.3215297450424941E-3</v>
      </c>
      <c r="I11" s="11">
        <v>1.6782407407407399E-3</v>
      </c>
      <c r="J11" s="12">
        <f t="shared" si="4"/>
        <v>1.4929983525535415E-2</v>
      </c>
      <c r="K11" s="14">
        <f t="shared" si="5"/>
        <v>7.5690348175601573E-3</v>
      </c>
    </row>
    <row r="12" spans="2:11" x14ac:dyDescent="0.25">
      <c r="B12" s="10" t="s">
        <v>206</v>
      </c>
      <c r="C12" s="11">
        <v>6.5277777777777799E-3</v>
      </c>
      <c r="D12" s="12">
        <f t="shared" si="0"/>
        <v>8.9438629876308393E-2</v>
      </c>
      <c r="E12" s="12">
        <f t="shared" si="1"/>
        <v>4.1749944481456837E-2</v>
      </c>
      <c r="F12" s="11">
        <v>1.3657407407407401E-3</v>
      </c>
      <c r="G12" s="12">
        <f t="shared" si="2"/>
        <v>3.4644744568408659E-2</v>
      </c>
      <c r="H12" s="12">
        <f t="shared" si="3"/>
        <v>2.0892351274787547E-2</v>
      </c>
      <c r="I12" s="11">
        <v>7.8935185185185202E-3</v>
      </c>
      <c r="J12" s="12">
        <f t="shared" si="4"/>
        <v>7.02224052718287E-2</v>
      </c>
      <c r="K12" s="14">
        <f t="shared" si="5"/>
        <v>3.5600563762593317E-2</v>
      </c>
    </row>
    <row r="13" spans="2:11" x14ac:dyDescent="0.25">
      <c r="B13" s="10" t="s">
        <v>131</v>
      </c>
      <c r="C13" s="11">
        <v>5.4398148148148101E-4</v>
      </c>
      <c r="D13" s="12">
        <f t="shared" si="0"/>
        <v>7.4532191563590235E-3</v>
      </c>
      <c r="E13" s="12">
        <f t="shared" si="1"/>
        <v>3.4791620401213989E-3</v>
      </c>
      <c r="F13" s="11">
        <v>1.9791666666666699E-3</v>
      </c>
      <c r="G13" s="12">
        <f t="shared" si="2"/>
        <v>5.0205519671168583E-2</v>
      </c>
      <c r="H13" s="12">
        <f t="shared" si="3"/>
        <v>3.0276203966005746E-2</v>
      </c>
      <c r="I13" s="11">
        <v>2.5231481481481498E-3</v>
      </c>
      <c r="J13" s="12">
        <f t="shared" si="4"/>
        <v>2.244645799011534E-2</v>
      </c>
      <c r="K13" s="14">
        <f t="shared" si="5"/>
        <v>1.1379652346400801E-2</v>
      </c>
    </row>
    <row r="14" spans="2:11" x14ac:dyDescent="0.25">
      <c r="B14" s="10" t="s">
        <v>132</v>
      </c>
      <c r="C14" s="11">
        <v>5.78703703703704E-5</v>
      </c>
      <c r="D14" s="12">
        <f t="shared" si="0"/>
        <v>7.9289565493181207E-4</v>
      </c>
      <c r="E14" s="12">
        <f t="shared" si="1"/>
        <v>3.7012362128951103E-4</v>
      </c>
      <c r="F14" s="11">
        <v>0</v>
      </c>
      <c r="G14" s="12">
        <f t="shared" si="2"/>
        <v>0</v>
      </c>
      <c r="H14" s="12">
        <f t="shared" si="3"/>
        <v>0</v>
      </c>
      <c r="I14" s="11">
        <v>5.78703703703704E-5</v>
      </c>
      <c r="J14" s="12">
        <f t="shared" si="4"/>
        <v>5.1482701812191134E-4</v>
      </c>
      <c r="K14" s="14">
        <f t="shared" si="5"/>
        <v>2.6100120060552293E-4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2.4305555555555601E-4</v>
      </c>
      <c r="D16" s="12">
        <f t="shared" si="0"/>
        <v>3.3301617507136153E-3</v>
      </c>
      <c r="E16" s="12">
        <f t="shared" si="1"/>
        <v>1.5545192094159484E-3</v>
      </c>
      <c r="F16" s="11">
        <v>8.2175925925925895E-4</v>
      </c>
      <c r="G16" s="12">
        <f t="shared" si="2"/>
        <v>2.0845566647093347E-2</v>
      </c>
      <c r="H16" s="12">
        <f t="shared" si="3"/>
        <v>1.2570821529745051E-2</v>
      </c>
      <c r="I16" s="11">
        <v>1.0648148148148101E-3</v>
      </c>
      <c r="J16" s="12">
        <f t="shared" si="4"/>
        <v>9.4728171334431226E-3</v>
      </c>
      <c r="K16" s="14">
        <f t="shared" si="5"/>
        <v>4.8024220911415984E-3</v>
      </c>
    </row>
    <row r="17" spans="2:11" x14ac:dyDescent="0.25">
      <c r="B17" s="10" t="s">
        <v>129</v>
      </c>
      <c r="C17" s="11">
        <v>6.2500000000000001E-4</v>
      </c>
      <c r="D17" s="12">
        <f t="shared" si="0"/>
        <v>8.5632730732635668E-3</v>
      </c>
      <c r="E17" s="12">
        <f t="shared" si="1"/>
        <v>3.9973351099267173E-3</v>
      </c>
      <c r="F17" s="11">
        <v>0</v>
      </c>
      <c r="G17" s="12">
        <f t="shared" si="2"/>
        <v>0</v>
      </c>
      <c r="H17" s="12">
        <f t="shared" si="3"/>
        <v>0</v>
      </c>
      <c r="I17" s="11">
        <v>6.2500000000000001E-4</v>
      </c>
      <c r="J17" s="12">
        <f t="shared" si="4"/>
        <v>5.5601317957166404E-3</v>
      </c>
      <c r="K17" s="14">
        <f t="shared" si="5"/>
        <v>2.818812966539646E-3</v>
      </c>
    </row>
    <row r="18" spans="2:11" ht="15.75" thickBot="1" x14ac:dyDescent="0.3">
      <c r="B18" s="10" t="s">
        <v>13</v>
      </c>
      <c r="C18" s="11">
        <v>6.6203703703703702E-3</v>
      </c>
      <c r="D18" s="12">
        <f t="shared" si="0"/>
        <v>9.0707262924199256E-2</v>
      </c>
      <c r="E18" s="12">
        <f t="shared" si="1"/>
        <v>4.2342142275520044E-2</v>
      </c>
      <c r="F18" s="11">
        <v>7.3958333333333298E-3</v>
      </c>
      <c r="G18" s="12">
        <f t="shared" si="2"/>
        <v>0.18761009982384011</v>
      </c>
      <c r="H18" s="12">
        <f t="shared" si="3"/>
        <v>0.11313739376770544</v>
      </c>
      <c r="I18" s="11">
        <v>1.4016203703703701E-2</v>
      </c>
      <c r="J18" s="12">
        <f t="shared" si="4"/>
        <v>0.12469110378912684</v>
      </c>
      <c r="K18" s="14">
        <f t="shared" si="5"/>
        <v>6.3214490786657598E-2</v>
      </c>
    </row>
    <row r="19" spans="2:11" ht="16.5" thickTop="1" thickBot="1" x14ac:dyDescent="0.3">
      <c r="B19" s="31" t="s">
        <v>3</v>
      </c>
      <c r="C19" s="32">
        <f>SUM(C7:C18)</f>
        <v>7.2986111111111043E-2</v>
      </c>
      <c r="D19" s="33">
        <f>IFERROR(SUM(D7:D18),0)</f>
        <v>1</v>
      </c>
      <c r="E19" s="33">
        <f>IFERROR(SUM(E7:E18),0)</f>
        <v>0.46679991117033071</v>
      </c>
      <c r="F19" s="32">
        <f>SUM(F7:F18)</f>
        <v>3.9421296296296315E-2</v>
      </c>
      <c r="G19" s="33">
        <f>IFERROR(SUM(G7:G18),0)</f>
        <v>0.99999999999999989</v>
      </c>
      <c r="H19" s="33">
        <f>IFERROR(SUM(H7:H18),0)</f>
        <v>0.60304532577903769</v>
      </c>
      <c r="I19" s="32">
        <f>SUM(I7:I18)</f>
        <v>0.11240740740740739</v>
      </c>
      <c r="J19" s="33">
        <f>IFERROR(SUM(J7:J18),0)</f>
        <v>1</v>
      </c>
      <c r="K19" s="34">
        <f>IFERROR(SUM(K7:K18),0)</f>
        <v>0.50696873205616733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2.9050925925925902E-3</v>
      </c>
      <c r="D22" s="19"/>
      <c r="E22" s="12">
        <f t="shared" ref="E22:E27" si="6">IFERROR(C22/C$30,0)</f>
        <v>1.8580205788733428E-2</v>
      </c>
      <c r="F22" s="11">
        <v>1.2037037037037001E-3</v>
      </c>
      <c r="G22" s="19"/>
      <c r="H22" s="12">
        <f t="shared" ref="H22:H27" si="7">IFERROR(F22/F$30,0)</f>
        <v>1.8413597733711012E-2</v>
      </c>
      <c r="I22" s="11">
        <v>4.1087962962962996E-3</v>
      </c>
      <c r="J22" s="19"/>
      <c r="K22" s="14">
        <f t="shared" ref="K22:K27" si="8">IFERROR(I22/I$30,0)</f>
        <v>1.8531085242992133E-2</v>
      </c>
    </row>
    <row r="23" spans="2:11" x14ac:dyDescent="0.25">
      <c r="B23" s="18" t="s">
        <v>16</v>
      </c>
      <c r="C23" s="11">
        <v>2.31481481481481E-5</v>
      </c>
      <c r="D23" s="19"/>
      <c r="E23" s="12">
        <f t="shared" si="6"/>
        <v>1.4804944851580404E-4</v>
      </c>
      <c r="F23" s="11">
        <v>0</v>
      </c>
      <c r="G23" s="19"/>
      <c r="H23" s="12">
        <f t="shared" si="7"/>
        <v>0</v>
      </c>
      <c r="I23" s="11">
        <v>2.31481481481481E-5</v>
      </c>
      <c r="J23" s="19"/>
      <c r="K23" s="14">
        <f t="shared" si="8"/>
        <v>1.0440048024220889E-4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4.6296296296296301E-5</v>
      </c>
      <c r="G24" s="19"/>
      <c r="H24" s="12">
        <f t="shared" si="7"/>
        <v>7.0821529745042572E-4</v>
      </c>
      <c r="I24" s="11">
        <v>4.6296296296296301E-5</v>
      </c>
      <c r="J24" s="19"/>
      <c r="K24" s="14">
        <f t="shared" si="8"/>
        <v>2.0880096048441824E-4</v>
      </c>
    </row>
    <row r="25" spans="2:11" x14ac:dyDescent="0.25">
      <c r="B25" s="18" t="s">
        <v>18</v>
      </c>
      <c r="C25" s="11">
        <v>3.8032407407407397E-2</v>
      </c>
      <c r="D25" s="19"/>
      <c r="E25" s="12">
        <f t="shared" si="6"/>
        <v>0.24324524391146646</v>
      </c>
      <c r="F25" s="11">
        <v>1.4398148148148099E-2</v>
      </c>
      <c r="G25" s="19"/>
      <c r="H25" s="12">
        <f t="shared" si="7"/>
        <v>0.22025495750708163</v>
      </c>
      <c r="I25" s="11">
        <v>5.2430555555555598E-2</v>
      </c>
      <c r="J25" s="19"/>
      <c r="K25" s="14">
        <f t="shared" si="8"/>
        <v>0.23646708774860384</v>
      </c>
    </row>
    <row r="26" spans="2:11" x14ac:dyDescent="0.25">
      <c r="B26" s="18" t="s">
        <v>19</v>
      </c>
      <c r="C26" s="11">
        <v>4.0810185185185199E-2</v>
      </c>
      <c r="D26" s="19"/>
      <c r="E26" s="12">
        <f t="shared" si="6"/>
        <v>0.26101117773336313</v>
      </c>
      <c r="F26" s="11">
        <v>1.0300925925925899E-2</v>
      </c>
      <c r="G26" s="19"/>
      <c r="H26" s="12">
        <f t="shared" si="7"/>
        <v>0.15757790368271932</v>
      </c>
      <c r="I26" s="11">
        <v>5.11111111111111E-2</v>
      </c>
      <c r="J26" s="19"/>
      <c r="K26" s="14">
        <f t="shared" si="8"/>
        <v>0.23051626037479767</v>
      </c>
    </row>
    <row r="27" spans="2:11" ht="15.75" thickBot="1" x14ac:dyDescent="0.3">
      <c r="B27" s="23" t="s">
        <v>20</v>
      </c>
      <c r="C27" s="20">
        <v>1.5972222222222199E-3</v>
      </c>
      <c r="D27" s="24"/>
      <c r="E27" s="21">
        <f t="shared" si="6"/>
        <v>1.0215411947590484E-2</v>
      </c>
      <c r="F27" s="20">
        <v>0</v>
      </c>
      <c r="G27" s="24"/>
      <c r="H27" s="21">
        <f t="shared" si="7"/>
        <v>0</v>
      </c>
      <c r="I27" s="20">
        <v>1.5972222222222199E-3</v>
      </c>
      <c r="J27" s="24"/>
      <c r="K27" s="22">
        <f t="shared" si="8"/>
        <v>7.2036331367124184E-3</v>
      </c>
    </row>
    <row r="28" spans="2:11" ht="16.5" thickTop="1" thickBot="1" x14ac:dyDescent="0.3">
      <c r="B28" s="31" t="s">
        <v>3</v>
      </c>
      <c r="C28" s="32">
        <f>SUM(C22:C27)</f>
        <v>8.3368055555555556E-2</v>
      </c>
      <c r="D28" s="33"/>
      <c r="E28" s="33">
        <f>IFERROR(SUM(E22:E27),0)</f>
        <v>0.53320008882966929</v>
      </c>
      <c r="F28" s="32">
        <f>SUM(F22:F27)</f>
        <v>2.5949074074073993E-2</v>
      </c>
      <c r="G28" s="33"/>
      <c r="H28" s="33">
        <f>IFERROR(SUM(H22:H27),0)</f>
        <v>0.39695467422096242</v>
      </c>
      <c r="I28" s="32">
        <f>SUM(I22:I27)</f>
        <v>0.10931712962962967</v>
      </c>
      <c r="J28" s="33"/>
      <c r="K28" s="34">
        <f>IFERROR(SUM(K22:K27),0)</f>
        <v>0.49303126794383267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0.1563541666666666</v>
      </c>
      <c r="D30" s="35"/>
      <c r="E30" s="36">
        <f>IFERROR(SUM(E19,E28),0)</f>
        <v>1</v>
      </c>
      <c r="F30" s="32">
        <f>SUM(F19,F28)</f>
        <v>6.5370370370370301E-2</v>
      </c>
      <c r="G30" s="35"/>
      <c r="H30" s="36">
        <f>IFERROR(SUM(H19,H28),0)</f>
        <v>1</v>
      </c>
      <c r="I30" s="32">
        <f>SUM(I19,I28)</f>
        <v>0.22172453703703704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39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7.43055555555556E-3</v>
      </c>
      <c r="D7" s="12">
        <f>IFERROR(C7/C$19,0)</f>
        <v>0.24578866768759586</v>
      </c>
      <c r="E7" s="12">
        <f>IFERROR(C7/C$30,0)</f>
        <v>9.2161929371231743E-2</v>
      </c>
      <c r="F7" s="11">
        <v>5.6712962962962999E-4</v>
      </c>
      <c r="G7" s="12">
        <f>IFERROR(F7/F$19,0)</f>
        <v>0.16666666666666702</v>
      </c>
      <c r="H7" s="12">
        <f>IFERROR(F7/F$30,0)</f>
        <v>5.9036144578313347E-2</v>
      </c>
      <c r="I7" s="11">
        <v>7.9976851851851893E-3</v>
      </c>
      <c r="J7" s="12">
        <f>IFERROR(I7/I$19,0)</f>
        <v>0.23778389538885078</v>
      </c>
      <c r="K7" s="14">
        <f>IFERROR(I7/I$30,0)</f>
        <v>8.8635197537198576E-2</v>
      </c>
    </row>
    <row r="8" spans="2:11" x14ac:dyDescent="0.25">
      <c r="B8" s="147" t="s">
        <v>115</v>
      </c>
      <c r="C8" s="11">
        <v>5.4050925925925898E-3</v>
      </c>
      <c r="D8" s="12">
        <f t="shared" ref="D8:D18" si="0">IFERROR(C8/C$19,0)</f>
        <v>0.17879019908116378</v>
      </c>
      <c r="E8" s="12">
        <f t="shared" ref="E8:E18" si="1">IFERROR(C8/C$30,0)</f>
        <v>6.7039908125179404E-2</v>
      </c>
      <c r="F8" s="11">
        <v>1.05324074074074E-3</v>
      </c>
      <c r="G8" s="12">
        <f t="shared" ref="G8:G18" si="2">IFERROR(F8/F$19,0)</f>
        <v>0.30952380952380976</v>
      </c>
      <c r="H8" s="12">
        <f t="shared" ref="H8:H18" si="3">IFERROR(F8/F$30,0)</f>
        <v>0.1096385542168675</v>
      </c>
      <c r="I8" s="11">
        <v>6.4583333333333298E-3</v>
      </c>
      <c r="J8" s="12">
        <f t="shared" ref="J8:J18" si="4">IFERROR(I8/I$19,0)</f>
        <v>0.19201651754989665</v>
      </c>
      <c r="K8" s="14">
        <f t="shared" ref="K8:K18" si="5">IFERROR(I8/I$30,0)</f>
        <v>7.157516675218055E-2</v>
      </c>
    </row>
    <row r="9" spans="2:11" x14ac:dyDescent="0.25">
      <c r="B9" s="10" t="s">
        <v>51</v>
      </c>
      <c r="C9" s="11">
        <v>3.5648148148148102E-3</v>
      </c>
      <c r="D9" s="12">
        <f t="shared" si="0"/>
        <v>0.11791730474731991</v>
      </c>
      <c r="E9" s="12">
        <f t="shared" si="1"/>
        <v>4.4214757393051911E-2</v>
      </c>
      <c r="F9" s="11">
        <v>0</v>
      </c>
      <c r="G9" s="12">
        <f t="shared" si="2"/>
        <v>0</v>
      </c>
      <c r="H9" s="12">
        <f t="shared" si="3"/>
        <v>0</v>
      </c>
      <c r="I9" s="11">
        <v>3.5648148148148102E-3</v>
      </c>
      <c r="J9" s="12">
        <f t="shared" si="4"/>
        <v>0.10598761183757728</v>
      </c>
      <c r="K9" s="14">
        <f t="shared" si="5"/>
        <v>3.9507439712673099E-2</v>
      </c>
    </row>
    <row r="10" spans="2:11" x14ac:dyDescent="0.25">
      <c r="B10" s="10" t="s">
        <v>11</v>
      </c>
      <c r="C10" s="11">
        <v>7.1064814814814801E-3</v>
      </c>
      <c r="D10" s="12">
        <f t="shared" si="0"/>
        <v>0.23506891271056657</v>
      </c>
      <c r="E10" s="12">
        <f t="shared" si="1"/>
        <v>8.8142405971863319E-2</v>
      </c>
      <c r="F10" s="11">
        <v>1.0069444444444401E-3</v>
      </c>
      <c r="G10" s="12">
        <f t="shared" si="2"/>
        <v>0.29591836734693794</v>
      </c>
      <c r="H10" s="12">
        <f t="shared" si="3"/>
        <v>0.10481927710843338</v>
      </c>
      <c r="I10" s="11">
        <v>8.1134259259259302E-3</v>
      </c>
      <c r="J10" s="12">
        <f t="shared" si="4"/>
        <v>0.24122505161734356</v>
      </c>
      <c r="K10" s="14">
        <f t="shared" si="5"/>
        <v>8.9917906618778881E-2</v>
      </c>
    </row>
    <row r="11" spans="2:11" x14ac:dyDescent="0.25">
      <c r="B11" s="10" t="s">
        <v>12</v>
      </c>
      <c r="C11" s="11">
        <v>9.6064814814814797E-4</v>
      </c>
      <c r="D11" s="12">
        <f t="shared" si="0"/>
        <v>3.1776416539050528E-2</v>
      </c>
      <c r="E11" s="12">
        <f t="shared" si="1"/>
        <v>1.191501579098478E-2</v>
      </c>
      <c r="F11" s="11">
        <v>3.00925925925926E-4</v>
      </c>
      <c r="G11" s="12">
        <f t="shared" si="2"/>
        <v>8.8435374149660018E-2</v>
      </c>
      <c r="H11" s="12">
        <f t="shared" si="3"/>
        <v>3.1325301204819314E-2</v>
      </c>
      <c r="I11" s="11">
        <v>1.2615740740740699E-3</v>
      </c>
      <c r="J11" s="12">
        <f t="shared" si="4"/>
        <v>3.7508602890571105E-2</v>
      </c>
      <c r="K11" s="14">
        <f t="shared" si="5"/>
        <v>1.3981528989225193E-2</v>
      </c>
    </row>
    <row r="12" spans="2:11" x14ac:dyDescent="0.25">
      <c r="B12" s="10" t="s">
        <v>206</v>
      </c>
      <c r="C12" s="11">
        <v>4.9421296296296297E-3</v>
      </c>
      <c r="D12" s="12">
        <f t="shared" si="0"/>
        <v>0.16347626339969373</v>
      </c>
      <c r="E12" s="12">
        <f t="shared" si="1"/>
        <v>6.1297731840367499E-2</v>
      </c>
      <c r="F12" s="11">
        <v>4.7453703703703698E-4</v>
      </c>
      <c r="G12" s="12">
        <f t="shared" si="2"/>
        <v>0.13945578231292535</v>
      </c>
      <c r="H12" s="12">
        <f t="shared" si="3"/>
        <v>4.9397590361445823E-2</v>
      </c>
      <c r="I12" s="11">
        <v>5.4166666666666703E-3</v>
      </c>
      <c r="J12" s="12">
        <f t="shared" si="4"/>
        <v>0.1610461114934619</v>
      </c>
      <c r="K12" s="14">
        <f t="shared" si="5"/>
        <v>6.0030785017957951E-2</v>
      </c>
    </row>
    <row r="13" spans="2:11" x14ac:dyDescent="0.25">
      <c r="B13" s="10" t="s">
        <v>131</v>
      </c>
      <c r="C13" s="11">
        <v>5.78703703703704E-5</v>
      </c>
      <c r="D13" s="12">
        <f t="shared" si="0"/>
        <v>1.9142419601837683E-3</v>
      </c>
      <c r="E13" s="12">
        <f t="shared" si="1"/>
        <v>7.1777203560149331E-4</v>
      </c>
      <c r="F13" s="11">
        <v>0</v>
      </c>
      <c r="G13" s="12">
        <f t="shared" si="2"/>
        <v>0</v>
      </c>
      <c r="H13" s="12">
        <f t="shared" si="3"/>
        <v>0</v>
      </c>
      <c r="I13" s="11">
        <v>5.78703703703704E-5</v>
      </c>
      <c r="J13" s="12">
        <f t="shared" si="4"/>
        <v>1.7205781142463877E-3</v>
      </c>
      <c r="K13" s="14">
        <f t="shared" si="5"/>
        <v>6.4135454079014889E-4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7.6388888888888904E-4</v>
      </c>
      <c r="D18" s="12">
        <f t="shared" si="0"/>
        <v>2.5267993874425732E-2</v>
      </c>
      <c r="E18" s="12">
        <f t="shared" si="1"/>
        <v>9.4745908699397086E-3</v>
      </c>
      <c r="F18" s="11">
        <v>0</v>
      </c>
      <c r="G18" s="12">
        <f t="shared" si="2"/>
        <v>0</v>
      </c>
      <c r="H18" s="12">
        <f t="shared" si="3"/>
        <v>0</v>
      </c>
      <c r="I18" s="11">
        <v>7.6388888888888904E-4</v>
      </c>
      <c r="J18" s="12">
        <f t="shared" si="4"/>
        <v>2.271163110805231E-2</v>
      </c>
      <c r="K18" s="14">
        <f t="shared" si="5"/>
        <v>8.465879938429963E-3</v>
      </c>
    </row>
    <row r="19" spans="2:11" ht="16.5" thickTop="1" thickBot="1" x14ac:dyDescent="0.3">
      <c r="B19" s="31" t="s">
        <v>3</v>
      </c>
      <c r="C19" s="32">
        <f>SUM(C7:C18)</f>
        <v>3.0231481481481481E-2</v>
      </c>
      <c r="D19" s="33">
        <f>IFERROR(SUM(D7:D18),0)</f>
        <v>0.99999999999999978</v>
      </c>
      <c r="E19" s="33">
        <f>IFERROR(SUM(E7:E18),0)</f>
        <v>0.37496411139821983</v>
      </c>
      <c r="F19" s="32">
        <f>SUM(F7:F18)</f>
        <v>3.4027777777777728E-3</v>
      </c>
      <c r="G19" s="33">
        <f>IFERROR(SUM(G7:G18),0)</f>
        <v>1.0000000000000002</v>
      </c>
      <c r="H19" s="33">
        <f>IFERROR(SUM(H7:H18),0)</f>
        <v>0.35421686746987935</v>
      </c>
      <c r="I19" s="32">
        <f>SUM(I7:I18)</f>
        <v>3.363425925925926E-2</v>
      </c>
      <c r="J19" s="33">
        <f>IFERROR(SUM(J7:J18),0)</f>
        <v>1</v>
      </c>
      <c r="K19" s="34">
        <f>IFERROR(SUM(K7:K18),0)</f>
        <v>0.37275525910723434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1.3657407407407401E-3</v>
      </c>
      <c r="D22" s="19"/>
      <c r="E22" s="12">
        <f t="shared" ref="E22:E27" si="6">IFERROR(C22/C$30,0)</f>
        <v>1.6939420040195226E-2</v>
      </c>
      <c r="F22" s="11">
        <v>2.5462962962962999E-4</v>
      </c>
      <c r="G22" s="19"/>
      <c r="H22" s="12">
        <f t="shared" ref="H22:H27" si="7">IFERROR(F22/F$30,0)</f>
        <v>2.6506024096385604E-2</v>
      </c>
      <c r="I22" s="11">
        <v>1.6203703703703701E-3</v>
      </c>
      <c r="J22" s="19"/>
      <c r="K22" s="14">
        <f t="shared" ref="K22:K27" si="8">IFERROR(I22/I$30,0)</f>
        <v>1.7957927142124158E-2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1.7592592592592601E-2</v>
      </c>
      <c r="D25" s="19"/>
      <c r="E25" s="12">
        <f t="shared" si="6"/>
        <v>0.21820269882285395</v>
      </c>
      <c r="F25" s="11">
        <v>4.2361111111111098E-3</v>
      </c>
      <c r="G25" s="19"/>
      <c r="H25" s="12">
        <f t="shared" si="7"/>
        <v>0.44096385542168698</v>
      </c>
      <c r="I25" s="11">
        <v>2.1828703703703701E-2</v>
      </c>
      <c r="J25" s="19"/>
      <c r="K25" s="14">
        <f t="shared" si="8"/>
        <v>0.24191893278604401</v>
      </c>
    </row>
    <row r="26" spans="2:11" x14ac:dyDescent="0.25">
      <c r="B26" s="18" t="s">
        <v>19</v>
      </c>
      <c r="C26" s="11">
        <v>3.1203703703703699E-2</v>
      </c>
      <c r="D26" s="19"/>
      <c r="E26" s="12">
        <f t="shared" si="6"/>
        <v>0.38702268159632491</v>
      </c>
      <c r="F26" s="11">
        <v>1.71296296296296E-3</v>
      </c>
      <c r="G26" s="19"/>
      <c r="H26" s="12">
        <f t="shared" si="7"/>
        <v>0.17831325301204803</v>
      </c>
      <c r="I26" s="11">
        <v>3.2916666666666698E-2</v>
      </c>
      <c r="J26" s="19"/>
      <c r="K26" s="14">
        <f t="shared" si="8"/>
        <v>0.36480246280143686</v>
      </c>
    </row>
    <row r="27" spans="2:11" ht="15.75" thickBot="1" x14ac:dyDescent="0.3">
      <c r="B27" s="23" t="s">
        <v>20</v>
      </c>
      <c r="C27" s="20">
        <v>2.31481481481481E-4</v>
      </c>
      <c r="D27" s="24"/>
      <c r="E27" s="21">
        <f t="shared" si="6"/>
        <v>2.8710881424059659E-3</v>
      </c>
      <c r="F27" s="20">
        <v>0</v>
      </c>
      <c r="G27" s="24"/>
      <c r="H27" s="21">
        <f t="shared" si="7"/>
        <v>0</v>
      </c>
      <c r="I27" s="20">
        <v>2.31481481481481E-4</v>
      </c>
      <c r="J27" s="24"/>
      <c r="K27" s="22">
        <f t="shared" si="8"/>
        <v>2.5654181631605891E-3</v>
      </c>
    </row>
    <row r="28" spans="2:11" ht="16.5" thickTop="1" thickBot="1" x14ac:dyDescent="0.3">
      <c r="B28" s="31" t="s">
        <v>3</v>
      </c>
      <c r="C28" s="32">
        <f>SUM(C22:C27)</f>
        <v>5.0393518518518518E-2</v>
      </c>
      <c r="D28" s="33"/>
      <c r="E28" s="33">
        <f>IFERROR(SUM(E22:E27),0)</f>
        <v>0.62503588860178005</v>
      </c>
      <c r="F28" s="32">
        <f>SUM(F22:F27)</f>
        <v>6.2037037037036991E-3</v>
      </c>
      <c r="G28" s="33"/>
      <c r="H28" s="33">
        <f>IFERROR(SUM(H22:H27),0)</f>
        <v>0.64578313253012065</v>
      </c>
      <c r="I28" s="32">
        <f>SUM(I22:I27)</f>
        <v>5.659722222222225E-2</v>
      </c>
      <c r="J28" s="33"/>
      <c r="K28" s="34">
        <f>IFERROR(SUM(K22:K27),0)</f>
        <v>0.62724474089276561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8.0625000000000002E-2</v>
      </c>
      <c r="D30" s="35"/>
      <c r="E30" s="36">
        <f>IFERROR(SUM(E19,E28),0)</f>
        <v>0.99999999999999989</v>
      </c>
      <c r="F30" s="32">
        <f>SUM(F19,F28)</f>
        <v>9.6064814814814728E-3</v>
      </c>
      <c r="G30" s="35"/>
      <c r="H30" s="36">
        <f>IFERROR(SUM(H19,H28),0)</f>
        <v>1</v>
      </c>
      <c r="I30" s="32">
        <f>SUM(I19,I28)</f>
        <v>9.023148148148151E-2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topLeftCell="A4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3.7210648148148097E-2</v>
      </c>
      <c r="D7" s="12">
        <f>IFERROR(C7/C$19,0)</f>
        <v>0.25841974117836169</v>
      </c>
      <c r="E7" s="12">
        <f>IFERROR(C7/C$30,0)</f>
        <v>0.10585407612274439</v>
      </c>
      <c r="F7" s="11">
        <v>5.7754629629629597E-3</v>
      </c>
      <c r="G7" s="12">
        <f>IFERROR(F7/F$19,0)</f>
        <v>0.18915845337376791</v>
      </c>
      <c r="H7" s="12">
        <f>IFERROR(F7/F$30,0)</f>
        <v>9.399133546807302E-2</v>
      </c>
      <c r="I7" s="11">
        <v>4.29861111111111E-2</v>
      </c>
      <c r="J7" s="12">
        <f>IFERROR(I7/I$19,0)</f>
        <v>0.24630280522581069</v>
      </c>
      <c r="K7" s="14">
        <f>IFERROR(I7/I$30,0)</f>
        <v>0.10408901095821303</v>
      </c>
    </row>
    <row r="8" spans="2:11" x14ac:dyDescent="0.25">
      <c r="B8" s="147" t="s">
        <v>115</v>
      </c>
      <c r="C8" s="11">
        <v>4.02314814814815E-2</v>
      </c>
      <c r="D8" s="12">
        <f t="shared" ref="D8:D18" si="0">IFERROR(C8/C$19,0)</f>
        <v>0.27939876215738318</v>
      </c>
      <c r="E8" s="12">
        <f t="shared" ref="E8:E18" si="1">IFERROR(C8/C$30,0)</f>
        <v>0.1144475174502831</v>
      </c>
      <c r="F8" s="11">
        <v>9.5717592592592608E-3</v>
      </c>
      <c r="G8" s="12">
        <f t="shared" ref="G8:G18" si="2">IFERROR(F8/F$19,0)</f>
        <v>0.31349507202426091</v>
      </c>
      <c r="H8" s="12">
        <f t="shared" ref="H8:H18" si="3">IFERROR(F8/F$30,0)</f>
        <v>0.15577321529478247</v>
      </c>
      <c r="I8" s="11">
        <v>4.9803240740740697E-2</v>
      </c>
      <c r="J8" s="12">
        <f t="shared" ref="J8:J18" si="4">IFERROR(I8/I$19,0)</f>
        <v>0.28536375091186394</v>
      </c>
      <c r="K8" s="14">
        <f t="shared" ref="K8:K18" si="5">IFERROR(I8/I$30,0)</f>
        <v>0.12059639584092365</v>
      </c>
    </row>
    <row r="9" spans="2:11" x14ac:dyDescent="0.25">
      <c r="B9" s="10" t="s">
        <v>51</v>
      </c>
      <c r="C9" s="11">
        <v>1.17708333333333E-2</v>
      </c>
      <c r="D9" s="12">
        <f t="shared" si="0"/>
        <v>8.1745840366529848E-2</v>
      </c>
      <c r="E9" s="12">
        <f t="shared" si="1"/>
        <v>3.3484788621098251E-2</v>
      </c>
      <c r="F9" s="11">
        <v>1.8981481481481501E-3</v>
      </c>
      <c r="G9" s="12">
        <f t="shared" si="2"/>
        <v>6.2168309325246467E-2</v>
      </c>
      <c r="H9" s="12">
        <f t="shared" si="3"/>
        <v>3.0890939913354711E-2</v>
      </c>
      <c r="I9" s="11">
        <v>1.3668981481481501E-2</v>
      </c>
      <c r="J9" s="12">
        <f t="shared" si="4"/>
        <v>7.832084355726518E-2</v>
      </c>
      <c r="K9" s="14">
        <f t="shared" si="5"/>
        <v>3.3098848126453903E-2</v>
      </c>
    </row>
    <row r="10" spans="2:11" x14ac:dyDescent="0.25">
      <c r="B10" s="10" t="s">
        <v>11</v>
      </c>
      <c r="C10" s="11">
        <v>2.6909722222222199E-2</v>
      </c>
      <c r="D10" s="12">
        <f t="shared" si="0"/>
        <v>0.18688208343380755</v>
      </c>
      <c r="E10" s="12">
        <f t="shared" si="1"/>
        <v>7.6550770446463717E-2</v>
      </c>
      <c r="F10" s="11">
        <v>7.25694444444444E-3</v>
      </c>
      <c r="G10" s="12">
        <f t="shared" si="2"/>
        <v>0.23768006065200897</v>
      </c>
      <c r="H10" s="12">
        <f t="shared" si="3"/>
        <v>0.1181013373516669</v>
      </c>
      <c r="I10" s="11">
        <v>3.4166666666666699E-2</v>
      </c>
      <c r="J10" s="12">
        <f t="shared" si="4"/>
        <v>0.1957689501956365</v>
      </c>
      <c r="K10" s="14">
        <f t="shared" si="5"/>
        <v>8.273310725596264E-2</v>
      </c>
    </row>
    <row r="11" spans="2:11" x14ac:dyDescent="0.25">
      <c r="B11" s="10" t="s">
        <v>12</v>
      </c>
      <c r="C11" s="11">
        <v>5.8796296296296296E-3</v>
      </c>
      <c r="D11" s="12">
        <f t="shared" si="0"/>
        <v>4.0832730487902931E-2</v>
      </c>
      <c r="E11" s="12">
        <f t="shared" si="1"/>
        <v>1.6725931779270366E-2</v>
      </c>
      <c r="F11" s="11">
        <v>2.9282407407407399E-3</v>
      </c>
      <c r="G11" s="12">
        <f t="shared" si="2"/>
        <v>9.5905989385898394E-2</v>
      </c>
      <c r="H11" s="12">
        <f t="shared" si="3"/>
        <v>4.7654925598041048E-2</v>
      </c>
      <c r="I11" s="11">
        <v>8.8078703703703704E-3</v>
      </c>
      <c r="J11" s="12">
        <f t="shared" si="4"/>
        <v>5.0467537635121698E-2</v>
      </c>
      <c r="K11" s="14">
        <f t="shared" si="5"/>
        <v>2.1327877581906338E-2</v>
      </c>
    </row>
    <row r="12" spans="2:11" x14ac:dyDescent="0.25">
      <c r="B12" s="10" t="s">
        <v>206</v>
      </c>
      <c r="C12" s="11">
        <v>1.9363425925925899E-2</v>
      </c>
      <c r="D12" s="12">
        <f t="shared" si="0"/>
        <v>0.13447472068161714</v>
      </c>
      <c r="E12" s="12">
        <f t="shared" si="1"/>
        <v>5.5083629658896224E-2</v>
      </c>
      <c r="F12" s="11">
        <v>1.13425925925926E-3</v>
      </c>
      <c r="G12" s="12">
        <f t="shared" si="2"/>
        <v>3.7149355572403363E-2</v>
      </c>
      <c r="H12" s="12">
        <f t="shared" si="3"/>
        <v>1.8459220192126587E-2</v>
      </c>
      <c r="I12" s="11">
        <v>2.0497685185185199E-2</v>
      </c>
      <c r="J12" s="12">
        <f t="shared" si="4"/>
        <v>0.11744810663837132</v>
      </c>
      <c r="K12" s="14">
        <f t="shared" si="5"/>
        <v>4.9634259129508737E-2</v>
      </c>
    </row>
    <row r="13" spans="2:11" x14ac:dyDescent="0.25">
      <c r="B13" s="10" t="s">
        <v>131</v>
      </c>
      <c r="C13" s="11">
        <v>4.6296296296296301E-5</v>
      </c>
      <c r="D13" s="12">
        <f t="shared" si="0"/>
        <v>3.2151756289687354E-4</v>
      </c>
      <c r="E13" s="12">
        <f t="shared" si="1"/>
        <v>1.3170025023047534E-4</v>
      </c>
      <c r="F13" s="11">
        <v>3.1250000000000001E-4</v>
      </c>
      <c r="G13" s="12">
        <f t="shared" si="2"/>
        <v>1.0235026535253981E-2</v>
      </c>
      <c r="H13" s="12">
        <f t="shared" si="3"/>
        <v>5.0857035223205874E-3</v>
      </c>
      <c r="I13" s="11">
        <v>3.5879629629629602E-4</v>
      </c>
      <c r="J13" s="12">
        <f t="shared" si="4"/>
        <v>2.0558392466343907E-3</v>
      </c>
      <c r="K13" s="14">
        <f t="shared" si="5"/>
        <v>8.688097306689829E-4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1.2384259259259299E-3</v>
      </c>
      <c r="D17" s="12">
        <f t="shared" si="0"/>
        <v>8.6005948074913945E-3</v>
      </c>
      <c r="E17" s="12">
        <f t="shared" si="1"/>
        <v>3.5229816936652261E-3</v>
      </c>
      <c r="F17" s="11">
        <v>1.49305555555556E-3</v>
      </c>
      <c r="G17" s="12">
        <f t="shared" si="2"/>
        <v>4.8900682335102502E-2</v>
      </c>
      <c r="H17" s="12">
        <f t="shared" si="3"/>
        <v>2.4298361273309546E-2</v>
      </c>
      <c r="I17" s="11">
        <v>2.7314814814814801E-3</v>
      </c>
      <c r="J17" s="12">
        <f t="shared" si="4"/>
        <v>1.5650905232442464E-2</v>
      </c>
      <c r="K17" s="14">
        <f t="shared" si="5"/>
        <v>6.6141644012219355E-3</v>
      </c>
    </row>
    <row r="18" spans="2:11" ht="15.75" thickBot="1" x14ac:dyDescent="0.3">
      <c r="B18" s="10" t="s">
        <v>13</v>
      </c>
      <c r="C18" s="11">
        <v>1.3425925925925901E-3</v>
      </c>
      <c r="D18" s="12">
        <f t="shared" si="0"/>
        <v>9.3240093240093136E-3</v>
      </c>
      <c r="E18" s="12">
        <f t="shared" si="1"/>
        <v>3.8193072566837772E-3</v>
      </c>
      <c r="F18" s="11">
        <v>1.6203703703703701E-4</v>
      </c>
      <c r="G18" s="12">
        <f t="shared" si="2"/>
        <v>5.3070507960576189E-3</v>
      </c>
      <c r="H18" s="12">
        <f t="shared" si="3"/>
        <v>2.637031456018082E-3</v>
      </c>
      <c r="I18" s="11">
        <v>1.5046296296296301E-3</v>
      </c>
      <c r="J18" s="12">
        <f t="shared" si="4"/>
        <v>8.6212613568539057E-3</v>
      </c>
      <c r="K18" s="14">
        <f t="shared" si="5"/>
        <v>3.6433956447408998E-3</v>
      </c>
    </row>
    <row r="19" spans="2:11" ht="16.5" thickTop="1" thickBot="1" x14ac:dyDescent="0.3">
      <c r="B19" s="31" t="s">
        <v>3</v>
      </c>
      <c r="C19" s="32">
        <f>SUM(C7:C18)</f>
        <v>0.14399305555555544</v>
      </c>
      <c r="D19" s="33">
        <f>IFERROR(SUM(D7:D18),0)</f>
        <v>1</v>
      </c>
      <c r="E19" s="33">
        <f>IFERROR(SUM(E7:E18),0)</f>
        <v>0.40962070327933553</v>
      </c>
      <c r="F19" s="32">
        <f>SUM(F7:F18)</f>
        <v>3.0532407407407404E-2</v>
      </c>
      <c r="G19" s="33">
        <f>IFERROR(SUM(G7:G18),0)</f>
        <v>1.0000000000000002</v>
      </c>
      <c r="H19" s="33">
        <f>IFERROR(SUM(H7:H18),0)</f>
        <v>0.49689207006969288</v>
      </c>
      <c r="I19" s="32">
        <f>SUM(I7:I18)</f>
        <v>0.17452546296296295</v>
      </c>
      <c r="J19" s="33">
        <f>IFERROR(SUM(J7:J18),0)</f>
        <v>1.0000000000000002</v>
      </c>
      <c r="K19" s="34">
        <f>IFERROR(SUM(K7:K18),0)</f>
        <v>0.4226058686696002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1.1817129629629599E-2</v>
      </c>
      <c r="D22" s="19"/>
      <c r="E22" s="12">
        <f t="shared" ref="E22:E27" si="6">IFERROR(C22/C$30,0)</f>
        <v>3.3616488871328738E-2</v>
      </c>
      <c r="F22" s="11">
        <v>4.9421296296296297E-3</v>
      </c>
      <c r="G22" s="19"/>
      <c r="H22" s="12">
        <f t="shared" ref="H22:H27" si="7">IFERROR(F22/F$30,0)</f>
        <v>8.0429459408551507E-2</v>
      </c>
      <c r="I22" s="11">
        <v>1.67592592592593E-2</v>
      </c>
      <c r="J22" s="19"/>
      <c r="K22" s="14">
        <f t="shared" ref="K22:K27" si="8">IFERROR(I22/I$30,0)</f>
        <v>4.0581822258344877E-2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0.13101851851851901</v>
      </c>
      <c r="D25" s="19"/>
      <c r="E25" s="12">
        <f t="shared" si="6"/>
        <v>0.37271170815224652</v>
      </c>
      <c r="F25" s="11">
        <v>2.10300925925926E-2</v>
      </c>
      <c r="G25" s="19"/>
      <c r="H25" s="12">
        <f t="shared" si="7"/>
        <v>0.3422490111132041</v>
      </c>
      <c r="I25" s="11">
        <v>0.15204861111111101</v>
      </c>
      <c r="J25" s="19"/>
      <c r="K25" s="14">
        <f t="shared" si="8"/>
        <v>0.36817914296123966</v>
      </c>
    </row>
    <row r="26" spans="2:11" x14ac:dyDescent="0.25">
      <c r="B26" s="18" t="s">
        <v>19</v>
      </c>
      <c r="C26" s="11">
        <v>5.7569444444444402E-2</v>
      </c>
      <c r="D26" s="19"/>
      <c r="E26" s="12">
        <f t="shared" si="6"/>
        <v>0.16376926116159593</v>
      </c>
      <c r="F26" s="11">
        <v>4.9421296296296297E-3</v>
      </c>
      <c r="G26" s="19"/>
      <c r="H26" s="12">
        <f t="shared" si="7"/>
        <v>8.0429459408551507E-2</v>
      </c>
      <c r="I26" s="11">
        <v>6.2511574074074094E-2</v>
      </c>
      <c r="J26" s="19"/>
      <c r="K26" s="14">
        <f t="shared" si="8"/>
        <v>0.1513690759788123</v>
      </c>
    </row>
    <row r="27" spans="2:11" ht="15.75" thickBot="1" x14ac:dyDescent="0.3">
      <c r="B27" s="23" t="s">
        <v>20</v>
      </c>
      <c r="C27" s="20">
        <v>7.1296296296296299E-3</v>
      </c>
      <c r="D27" s="24"/>
      <c r="E27" s="21">
        <f t="shared" si="6"/>
        <v>2.0281838535493198E-2</v>
      </c>
      <c r="F27" s="20">
        <v>0</v>
      </c>
      <c r="G27" s="24"/>
      <c r="H27" s="21">
        <f t="shared" si="7"/>
        <v>0</v>
      </c>
      <c r="I27" s="20">
        <v>7.1296296296296299E-3</v>
      </c>
      <c r="J27" s="24"/>
      <c r="K27" s="22">
        <f t="shared" si="8"/>
        <v>1.7264090132003029E-2</v>
      </c>
    </row>
    <row r="28" spans="2:11" ht="16.5" thickTop="1" thickBot="1" x14ac:dyDescent="0.3">
      <c r="B28" s="31" t="s">
        <v>3</v>
      </c>
      <c r="C28" s="32">
        <f>SUM(C22:C27)</f>
        <v>0.20753472222222263</v>
      </c>
      <c r="D28" s="33"/>
      <c r="E28" s="33">
        <f>IFERROR(SUM(E22:E27),0)</f>
        <v>0.59037929672066436</v>
      </c>
      <c r="F28" s="32">
        <f>SUM(F22:F27)</f>
        <v>3.091435185185186E-2</v>
      </c>
      <c r="G28" s="33"/>
      <c r="H28" s="33">
        <f>IFERROR(SUM(H22:H27),0)</f>
        <v>0.50310792993030717</v>
      </c>
      <c r="I28" s="32">
        <f>SUM(I22:I27)</f>
        <v>0.23844907407407404</v>
      </c>
      <c r="J28" s="33"/>
      <c r="K28" s="34">
        <f>IFERROR(SUM(K22:K27),0)</f>
        <v>0.57739413133039985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0.35152777777777811</v>
      </c>
      <c r="D30" s="35"/>
      <c r="E30" s="36">
        <f>IFERROR(SUM(E19,E28),0)</f>
        <v>0.99999999999999989</v>
      </c>
      <c r="F30" s="32">
        <f>SUM(F19,F28)</f>
        <v>6.1446759259259263E-2</v>
      </c>
      <c r="G30" s="35"/>
      <c r="H30" s="36">
        <f>IFERROR(SUM(H19,H28),0)</f>
        <v>1</v>
      </c>
      <c r="I30" s="32">
        <f>SUM(I19,I28)</f>
        <v>0.41297453703703701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1.5509259259259301E-2</v>
      </c>
      <c r="D7" s="12">
        <f>IFERROR(C7/C$19,0)</f>
        <v>0.23091504394278889</v>
      </c>
      <c r="E7" s="12">
        <f>IFERROR(C7/C$30,0)</f>
        <v>9.9672716453436727E-2</v>
      </c>
      <c r="F7" s="11">
        <v>8.8425925925925894E-3</v>
      </c>
      <c r="G7" s="12">
        <f>IFERROR(F7/F$19,0)</f>
        <v>0.16162470911783366</v>
      </c>
      <c r="H7" s="12">
        <f>IFERROR(F7/F$30,0)</f>
        <v>9.2114781769954149E-2</v>
      </c>
      <c r="I7" s="11">
        <v>2.4351851851851899E-2</v>
      </c>
      <c r="J7" s="12">
        <f>IFERROR(I7/I$19,0)</f>
        <v>0.19981006647673338</v>
      </c>
      <c r="K7" s="14">
        <f>IFERROR(I7/I$30,0)</f>
        <v>9.6789033029717683E-2</v>
      </c>
    </row>
    <row r="8" spans="2:11" x14ac:dyDescent="0.25">
      <c r="B8" s="147" t="s">
        <v>115</v>
      </c>
      <c r="C8" s="11">
        <v>1.6597222222222201E-2</v>
      </c>
      <c r="D8" s="12">
        <f t="shared" ref="D8:D18" si="0">IFERROR(C8/C$19,0)</f>
        <v>0.24711356195071488</v>
      </c>
      <c r="E8" s="12">
        <f t="shared" ref="E8:E18" si="1">IFERROR(C8/C$30,0)</f>
        <v>0.10666468313002067</v>
      </c>
      <c r="F8" s="11">
        <v>1.81018518518519E-2</v>
      </c>
      <c r="G8" s="12">
        <f t="shared" ref="G8:G18" si="2">IFERROR(F8/F$19,0)</f>
        <v>0.33086524222551389</v>
      </c>
      <c r="H8" s="12">
        <f t="shared" ref="H8:H18" si="3">IFERROR(F8/F$30,0)</f>
        <v>0.18857005063901666</v>
      </c>
      <c r="I8" s="11">
        <v>3.4699074074074097E-2</v>
      </c>
      <c r="J8" s="12">
        <f t="shared" ref="J8:J18" si="4">IFERROR(I8/I$19,0)</f>
        <v>0.284710351377018</v>
      </c>
      <c r="K8" s="14">
        <f t="shared" ref="K8:K18" si="5">IFERROR(I8/I$30,0)</f>
        <v>0.13791517158892264</v>
      </c>
    </row>
    <row r="9" spans="2:11" x14ac:dyDescent="0.25">
      <c r="B9" s="10" t="s">
        <v>51</v>
      </c>
      <c r="C9" s="11">
        <v>2.4537037037037001E-3</v>
      </c>
      <c r="D9" s="12">
        <f t="shared" si="0"/>
        <v>3.6532827847664956E-2</v>
      </c>
      <c r="E9" s="12">
        <f t="shared" si="1"/>
        <v>1.5769116334424252E-2</v>
      </c>
      <c r="F9" s="11">
        <v>2.93981481481481E-3</v>
      </c>
      <c r="G9" s="12">
        <f t="shared" si="2"/>
        <v>5.3733869261688091E-2</v>
      </c>
      <c r="H9" s="12">
        <f t="shared" si="3"/>
        <v>3.0624547865927127E-2</v>
      </c>
      <c r="I9" s="11">
        <v>5.3935185185185197E-3</v>
      </c>
      <c r="J9" s="12">
        <f t="shared" si="4"/>
        <v>4.4254510921177562E-2</v>
      </c>
      <c r="K9" s="14">
        <f t="shared" si="5"/>
        <v>2.1437114729965952E-2</v>
      </c>
    </row>
    <row r="10" spans="2:11" x14ac:dyDescent="0.25">
      <c r="B10" s="10" t="s">
        <v>11</v>
      </c>
      <c r="C10" s="11">
        <v>1.8738425925925901E-2</v>
      </c>
      <c r="D10" s="12">
        <f t="shared" si="0"/>
        <v>0.27899362398759231</v>
      </c>
      <c r="E10" s="12">
        <f t="shared" si="1"/>
        <v>0.1204254686105324</v>
      </c>
      <c r="F10" s="11">
        <v>1.1365740740740701E-2</v>
      </c>
      <c r="G10" s="12">
        <f t="shared" si="2"/>
        <v>0.2077427543896756</v>
      </c>
      <c r="H10" s="12">
        <f t="shared" si="3"/>
        <v>0.11839884253677316</v>
      </c>
      <c r="I10" s="11">
        <v>3.0104166666666699E-2</v>
      </c>
      <c r="J10" s="12">
        <f t="shared" si="4"/>
        <v>0.24700854700854707</v>
      </c>
      <c r="K10" s="14">
        <f t="shared" si="5"/>
        <v>0.11965222191553967</v>
      </c>
    </row>
    <row r="11" spans="2:11" x14ac:dyDescent="0.25">
      <c r="B11" s="10" t="s">
        <v>12</v>
      </c>
      <c r="C11" s="11">
        <v>3.4259259259259299E-3</v>
      </c>
      <c r="D11" s="12">
        <f t="shared" si="0"/>
        <v>5.1008099259004035E-2</v>
      </c>
      <c r="E11" s="12">
        <f t="shared" si="1"/>
        <v>2.2017256768818827E-2</v>
      </c>
      <c r="F11" s="11">
        <v>4.98842592592593E-3</v>
      </c>
      <c r="G11" s="12">
        <f t="shared" si="2"/>
        <v>9.1178337211762286E-2</v>
      </c>
      <c r="H11" s="12">
        <f t="shared" si="3"/>
        <v>5.1965276103207184E-2</v>
      </c>
      <c r="I11" s="11">
        <v>8.4143518518518499E-3</v>
      </c>
      <c r="J11" s="12">
        <f t="shared" si="4"/>
        <v>6.9040835707502302E-2</v>
      </c>
      <c r="K11" s="14">
        <f t="shared" si="5"/>
        <v>3.3443739074431843E-2</v>
      </c>
    </row>
    <row r="12" spans="2:11" x14ac:dyDescent="0.25">
      <c r="B12" s="10" t="s">
        <v>206</v>
      </c>
      <c r="C12" s="11">
        <v>6.2268518518518497E-3</v>
      </c>
      <c r="D12" s="12">
        <f t="shared" si="0"/>
        <v>9.271066689643287E-2</v>
      </c>
      <c r="E12" s="12">
        <f t="shared" si="1"/>
        <v>4.0017851829812538E-2</v>
      </c>
      <c r="F12" s="11">
        <v>8.1018518518518505E-4</v>
      </c>
      <c r="G12" s="12">
        <f t="shared" si="2"/>
        <v>1.4808546646921935E-2</v>
      </c>
      <c r="H12" s="12">
        <f t="shared" si="3"/>
        <v>8.4398360260429205E-3</v>
      </c>
      <c r="I12" s="11">
        <v>7.0370370370370404E-3</v>
      </c>
      <c r="J12" s="12">
        <f t="shared" si="4"/>
        <v>5.7739791073124387E-2</v>
      </c>
      <c r="K12" s="14">
        <f t="shared" si="5"/>
        <v>2.7969454411629402E-2</v>
      </c>
    </row>
    <row r="13" spans="2:11" x14ac:dyDescent="0.25">
      <c r="B13" s="10" t="s">
        <v>131</v>
      </c>
      <c r="C13" s="11">
        <v>5.78703703703704E-4</v>
      </c>
      <c r="D13" s="12">
        <f t="shared" si="0"/>
        <v>8.6162329829398646E-3</v>
      </c>
      <c r="E13" s="12">
        <f t="shared" si="1"/>
        <v>3.7191312109491237E-3</v>
      </c>
      <c r="F13" s="11">
        <v>1.66666666666667E-3</v>
      </c>
      <c r="G13" s="12">
        <f t="shared" si="2"/>
        <v>3.0463295959382335E-2</v>
      </c>
      <c r="H13" s="12">
        <f t="shared" si="3"/>
        <v>1.7361948396431189E-2</v>
      </c>
      <c r="I13" s="11">
        <v>2.2453703703703698E-3</v>
      </c>
      <c r="J13" s="12">
        <f t="shared" si="4"/>
        <v>1.8423551756885072E-2</v>
      </c>
      <c r="K13" s="14">
        <f t="shared" si="5"/>
        <v>8.9244640721317433E-3</v>
      </c>
    </row>
    <row r="14" spans="2:11" x14ac:dyDescent="0.25">
      <c r="B14" s="10" t="s">
        <v>132</v>
      </c>
      <c r="C14" s="11">
        <v>2.31481481481481E-5</v>
      </c>
      <c r="D14" s="12">
        <f t="shared" si="0"/>
        <v>3.4464931931759373E-4</v>
      </c>
      <c r="E14" s="12">
        <f t="shared" si="1"/>
        <v>1.4876524843796454E-4</v>
      </c>
      <c r="F14" s="11">
        <v>0</v>
      </c>
      <c r="G14" s="12">
        <f t="shared" si="2"/>
        <v>0</v>
      </c>
      <c r="H14" s="12">
        <f t="shared" si="3"/>
        <v>0</v>
      </c>
      <c r="I14" s="11">
        <v>2.31481481481481E-5</v>
      </c>
      <c r="J14" s="12">
        <f t="shared" si="4"/>
        <v>1.8993352326685605E-4</v>
      </c>
      <c r="K14" s="14">
        <f t="shared" si="5"/>
        <v>9.2004784248780698E-5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2.5462962962962999E-4</v>
      </c>
      <c r="D17" s="12">
        <f t="shared" si="0"/>
        <v>3.7911425124935441E-3</v>
      </c>
      <c r="E17" s="12">
        <f t="shared" si="1"/>
        <v>1.6364177328176159E-3</v>
      </c>
      <c r="F17" s="11">
        <v>1.0416666666666699E-3</v>
      </c>
      <c r="G17" s="12">
        <f t="shared" si="2"/>
        <v>1.9039559974613981E-2</v>
      </c>
      <c r="H17" s="12">
        <f t="shared" si="3"/>
        <v>1.0851217747769506E-2</v>
      </c>
      <c r="I17" s="11">
        <v>1.2962962962962999E-3</v>
      </c>
      <c r="J17" s="12">
        <f t="shared" si="4"/>
        <v>1.0636277302943991E-2</v>
      </c>
      <c r="K17" s="14">
        <f t="shared" si="5"/>
        <v>5.1522679179317439E-3</v>
      </c>
    </row>
    <row r="18" spans="2:11" ht="15.75" thickBot="1" x14ac:dyDescent="0.3">
      <c r="B18" s="10" t="s">
        <v>13</v>
      </c>
      <c r="C18" s="11">
        <v>3.3564814814814798E-3</v>
      </c>
      <c r="D18" s="12">
        <f t="shared" si="0"/>
        <v>4.9974151301051165E-2</v>
      </c>
      <c r="E18" s="12">
        <f t="shared" si="1"/>
        <v>2.1570961023504896E-2</v>
      </c>
      <c r="F18" s="11">
        <v>4.9537037037036998E-3</v>
      </c>
      <c r="G18" s="12">
        <f t="shared" si="2"/>
        <v>9.0543685212608346E-2</v>
      </c>
      <c r="H18" s="12">
        <f t="shared" si="3"/>
        <v>5.1603568844948114E-2</v>
      </c>
      <c r="I18" s="11">
        <v>8.3101851851851791E-3</v>
      </c>
      <c r="J18" s="12">
        <f t="shared" si="4"/>
        <v>6.8186134852801422E-2</v>
      </c>
      <c r="K18" s="14">
        <f t="shared" si="5"/>
        <v>3.3029717545312316E-2</v>
      </c>
    </row>
    <row r="19" spans="2:11" ht="16.5" thickTop="1" thickBot="1" x14ac:dyDescent="0.3">
      <c r="B19" s="31" t="s">
        <v>3</v>
      </c>
      <c r="C19" s="32">
        <f>SUM(C7:C18)</f>
        <v>6.7164351851851836E-2</v>
      </c>
      <c r="D19" s="33">
        <f>IFERROR(SUM(D7:D18),0)</f>
        <v>1.0000000000000002</v>
      </c>
      <c r="E19" s="33">
        <f>IFERROR(SUM(E7:E18),0)</f>
        <v>0.4316423683427551</v>
      </c>
      <c r="F19" s="32">
        <f>SUM(F7:F18)</f>
        <v>5.4710648148148147E-2</v>
      </c>
      <c r="G19" s="33">
        <f>IFERROR(SUM(G7:G18),0)</f>
        <v>1</v>
      </c>
      <c r="H19" s="33">
        <f>IFERROR(SUM(H7:H18),0)</f>
        <v>0.56993006993007</v>
      </c>
      <c r="I19" s="32">
        <f>SUM(I7:I18)</f>
        <v>0.12187500000000009</v>
      </c>
      <c r="J19" s="33">
        <f>IFERROR(SUM(J7:J18),0)</f>
        <v>1.0000000000000002</v>
      </c>
      <c r="K19" s="34">
        <f>IFERROR(SUM(K7:K18),0)</f>
        <v>0.48440518906983177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6.42361111111111E-3</v>
      </c>
      <c r="D22" s="19"/>
      <c r="E22" s="12">
        <f t="shared" ref="E22:E27" si="6">IFERROR(C22/C$30,0)</f>
        <v>4.1282356441535245E-2</v>
      </c>
      <c r="F22" s="11">
        <v>2.6273148148148102E-3</v>
      </c>
      <c r="G22" s="19"/>
      <c r="H22" s="12">
        <f t="shared" ref="H22:H27" si="7">IFERROR(F22/F$30,0)</f>
        <v>2.7369182541596287E-2</v>
      </c>
      <c r="I22" s="11">
        <v>9.0509259259259293E-3</v>
      </c>
      <c r="J22" s="19"/>
      <c r="K22" s="14">
        <f t="shared" ref="K22:K27" si="8">IFERROR(I22/I$30,0)</f>
        <v>3.5973870641273338E-2</v>
      </c>
    </row>
    <row r="23" spans="2:11" x14ac:dyDescent="0.25">
      <c r="B23" s="18" t="s">
        <v>16</v>
      </c>
      <c r="C23" s="11">
        <v>8.1018518518518503E-5</v>
      </c>
      <c r="D23" s="19"/>
      <c r="E23" s="12">
        <f t="shared" si="6"/>
        <v>5.2067836953287696E-4</v>
      </c>
      <c r="F23" s="11">
        <v>0</v>
      </c>
      <c r="G23" s="19"/>
      <c r="H23" s="12">
        <f t="shared" si="7"/>
        <v>0</v>
      </c>
      <c r="I23" s="11">
        <v>8.1018518518518503E-5</v>
      </c>
      <c r="J23" s="19"/>
      <c r="K23" s="14">
        <f t="shared" si="8"/>
        <v>3.2201674487073302E-4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4.3622685185185202E-2</v>
      </c>
      <c r="D25" s="19"/>
      <c r="E25" s="12">
        <f t="shared" si="6"/>
        <v>0.28034811068134491</v>
      </c>
      <c r="F25" s="11">
        <v>2.3981481481481499E-2</v>
      </c>
      <c r="G25" s="19"/>
      <c r="H25" s="12">
        <f t="shared" si="7"/>
        <v>0.24981914637087069</v>
      </c>
      <c r="I25" s="11">
        <v>6.7604166666666701E-2</v>
      </c>
      <c r="J25" s="19"/>
      <c r="K25" s="14">
        <f t="shared" si="8"/>
        <v>0.26869997239856469</v>
      </c>
    </row>
    <row r="26" spans="2:11" x14ac:dyDescent="0.25">
      <c r="B26" s="18" t="s">
        <v>19</v>
      </c>
      <c r="C26" s="11">
        <v>3.1886574074074102E-2</v>
      </c>
      <c r="D26" s="19"/>
      <c r="E26" s="12">
        <f t="shared" si="6"/>
        <v>0.20492412972329677</v>
      </c>
      <c r="F26" s="11">
        <v>1.28935185185185E-2</v>
      </c>
      <c r="G26" s="19"/>
      <c r="H26" s="12">
        <f t="shared" si="7"/>
        <v>0.13431396190016862</v>
      </c>
      <c r="I26" s="11">
        <v>4.47800925925926E-2</v>
      </c>
      <c r="J26" s="19"/>
      <c r="K26" s="14">
        <f t="shared" si="8"/>
        <v>0.17798325512926666</v>
      </c>
    </row>
    <row r="27" spans="2:11" ht="15.75" thickBot="1" x14ac:dyDescent="0.3">
      <c r="B27" s="23" t="s">
        <v>20</v>
      </c>
      <c r="C27" s="20">
        <v>6.42361111111111E-3</v>
      </c>
      <c r="D27" s="24"/>
      <c r="E27" s="21">
        <f t="shared" si="6"/>
        <v>4.1282356441535245E-2</v>
      </c>
      <c r="F27" s="20">
        <v>1.7824074074074101E-3</v>
      </c>
      <c r="G27" s="24"/>
      <c r="H27" s="21">
        <f t="shared" si="7"/>
        <v>1.8567639257294457E-2</v>
      </c>
      <c r="I27" s="20">
        <v>8.2060185185185205E-3</v>
      </c>
      <c r="J27" s="24"/>
      <c r="K27" s="22">
        <f t="shared" si="8"/>
        <v>3.2615696016192831E-2</v>
      </c>
    </row>
    <row r="28" spans="2:11" ht="16.5" thickTop="1" thickBot="1" x14ac:dyDescent="0.3">
      <c r="B28" s="31" t="s">
        <v>3</v>
      </c>
      <c r="C28" s="32">
        <f>SUM(C22:C27)</f>
        <v>8.8437500000000058E-2</v>
      </c>
      <c r="D28" s="33"/>
      <c r="E28" s="33">
        <f>IFERROR(SUM(E22:E27),0)</f>
        <v>0.56835763165724495</v>
      </c>
      <c r="F28" s="32">
        <f>SUM(F22:F27)</f>
        <v>4.1284722222222223E-2</v>
      </c>
      <c r="G28" s="33"/>
      <c r="H28" s="33">
        <f>IFERROR(SUM(H22:H27),0)</f>
        <v>0.43006993006993</v>
      </c>
      <c r="I28" s="32">
        <f>SUM(I22:I27)</f>
        <v>0.12972222222222227</v>
      </c>
      <c r="J28" s="33"/>
      <c r="K28" s="34">
        <f>IFERROR(SUM(K22:K27),0)</f>
        <v>0.51559481093016823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0.15560185185185188</v>
      </c>
      <c r="D30" s="35"/>
      <c r="E30" s="36">
        <f>IFERROR(SUM(E19,E28),0)</f>
        <v>1</v>
      </c>
      <c r="F30" s="32">
        <f>SUM(F19,F28)</f>
        <v>9.599537037037037E-2</v>
      </c>
      <c r="G30" s="35"/>
      <c r="H30" s="36">
        <f>IFERROR(SUM(H19,H28),0)</f>
        <v>1</v>
      </c>
      <c r="I30" s="32">
        <f>SUM(I19,I28)</f>
        <v>0.25159722222222236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32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4.7337962962963002E-3</v>
      </c>
      <c r="D7" s="12">
        <f>IFERROR(C7/C$19,0)</f>
        <v>0.1681052198931362</v>
      </c>
      <c r="E7" s="12">
        <f>IFERROR(C7/C$30,0)</f>
        <v>7.4121058354476341E-2</v>
      </c>
      <c r="F7" s="11">
        <v>0</v>
      </c>
      <c r="G7" s="12">
        <f>IFERROR(F7/F$19,0)</f>
        <v>0</v>
      </c>
      <c r="H7" s="12">
        <f>IFERROR(F7/F$30,0)</f>
        <v>0</v>
      </c>
      <c r="I7" s="11">
        <v>4.7337962962963002E-3</v>
      </c>
      <c r="J7" s="12">
        <f>IFERROR(I7/I$19,0)</f>
        <v>0.1681052198931362</v>
      </c>
      <c r="K7" s="14">
        <f>IFERROR(I7/I$30,0)</f>
        <v>7.4121058354476341E-2</v>
      </c>
    </row>
    <row r="8" spans="2:11" s="5" customFormat="1" x14ac:dyDescent="0.25">
      <c r="B8" s="147" t="s">
        <v>115</v>
      </c>
      <c r="C8" s="11">
        <v>5.5208333333333299E-3</v>
      </c>
      <c r="D8" s="12">
        <f t="shared" ref="D8:D18" si="0">IFERROR(C8/C$19,0)</f>
        <v>0.19605425400739818</v>
      </c>
      <c r="E8" s="12">
        <f t="shared" ref="E8:E18" si="1">IFERROR(C8/C$30,0)</f>
        <v>8.6444363899963725E-2</v>
      </c>
      <c r="F8" s="11">
        <v>0</v>
      </c>
      <c r="G8" s="12">
        <f t="shared" ref="G8:G18" si="2">IFERROR(F8/F$19,0)</f>
        <v>0</v>
      </c>
      <c r="H8" s="12">
        <f t="shared" ref="H8:H18" si="3">IFERROR(F8/F$30,0)</f>
        <v>0</v>
      </c>
      <c r="I8" s="11">
        <v>5.5208333333333299E-3</v>
      </c>
      <c r="J8" s="12">
        <f t="shared" ref="J8:J18" si="4">IFERROR(I8/I$19,0)</f>
        <v>0.19605425400739818</v>
      </c>
      <c r="K8" s="14">
        <f t="shared" ref="K8:K18" si="5">IFERROR(I8/I$30,0)</f>
        <v>8.6444363899963725E-2</v>
      </c>
    </row>
    <row r="9" spans="2:11" s="5" customFormat="1" x14ac:dyDescent="0.25">
      <c r="B9" s="10" t="s">
        <v>51</v>
      </c>
      <c r="C9" s="11">
        <v>2.04861111111111E-3</v>
      </c>
      <c r="D9" s="12">
        <f t="shared" si="0"/>
        <v>7.2749691738594302E-2</v>
      </c>
      <c r="E9" s="12">
        <f t="shared" si="1"/>
        <v>3.2076839434577738E-2</v>
      </c>
      <c r="F9" s="11">
        <v>0</v>
      </c>
      <c r="G9" s="12">
        <f t="shared" si="2"/>
        <v>0</v>
      </c>
      <c r="H9" s="12">
        <f t="shared" si="3"/>
        <v>0</v>
      </c>
      <c r="I9" s="11">
        <v>2.04861111111111E-3</v>
      </c>
      <c r="J9" s="12">
        <f t="shared" si="4"/>
        <v>7.2749691738594302E-2</v>
      </c>
      <c r="K9" s="14">
        <f t="shared" si="5"/>
        <v>3.2076839434577738E-2</v>
      </c>
    </row>
    <row r="10" spans="2:11" s="5" customFormat="1" x14ac:dyDescent="0.25">
      <c r="B10" s="10" t="s">
        <v>11</v>
      </c>
      <c r="C10" s="11">
        <v>5.6597222222222196E-3</v>
      </c>
      <c r="D10" s="12">
        <f t="shared" si="0"/>
        <v>0.20098643649815037</v>
      </c>
      <c r="E10" s="12">
        <f t="shared" si="1"/>
        <v>8.8619064878579179E-2</v>
      </c>
      <c r="F10" s="11">
        <v>0</v>
      </c>
      <c r="G10" s="12">
        <f t="shared" si="2"/>
        <v>0</v>
      </c>
      <c r="H10" s="12">
        <f t="shared" si="3"/>
        <v>0</v>
      </c>
      <c r="I10" s="11">
        <v>5.6597222222222196E-3</v>
      </c>
      <c r="J10" s="12">
        <f t="shared" si="4"/>
        <v>0.20098643649815037</v>
      </c>
      <c r="K10" s="14">
        <f t="shared" si="5"/>
        <v>8.8619064878579179E-2</v>
      </c>
    </row>
    <row r="11" spans="2:11" s="5" customFormat="1" x14ac:dyDescent="0.25">
      <c r="B11" s="10" t="s">
        <v>12</v>
      </c>
      <c r="C11" s="11">
        <v>1.03009259259259E-3</v>
      </c>
      <c r="D11" s="12">
        <f t="shared" si="0"/>
        <v>3.658035347307842E-2</v>
      </c>
      <c r="E11" s="12">
        <f t="shared" si="1"/>
        <v>1.6129032258064481E-2</v>
      </c>
      <c r="F11" s="11">
        <v>0</v>
      </c>
      <c r="G11" s="12">
        <f t="shared" si="2"/>
        <v>0</v>
      </c>
      <c r="H11" s="12">
        <f t="shared" si="3"/>
        <v>0</v>
      </c>
      <c r="I11" s="11">
        <v>1.03009259259259E-3</v>
      </c>
      <c r="J11" s="12">
        <f t="shared" si="4"/>
        <v>3.658035347307842E-2</v>
      </c>
      <c r="K11" s="14">
        <f t="shared" si="5"/>
        <v>1.6129032258064481E-2</v>
      </c>
    </row>
    <row r="12" spans="2:11" s="5" customFormat="1" x14ac:dyDescent="0.25">
      <c r="B12" s="10" t="s">
        <v>206</v>
      </c>
      <c r="C12" s="11">
        <v>3.9236111111111104E-3</v>
      </c>
      <c r="D12" s="12">
        <f t="shared" si="0"/>
        <v>0.13933415536374846</v>
      </c>
      <c r="E12" s="12">
        <f t="shared" si="1"/>
        <v>6.1435302645886196E-2</v>
      </c>
      <c r="F12" s="11">
        <v>0</v>
      </c>
      <c r="G12" s="12">
        <f t="shared" si="2"/>
        <v>0</v>
      </c>
      <c r="H12" s="12">
        <f t="shared" si="3"/>
        <v>0</v>
      </c>
      <c r="I12" s="11">
        <v>3.9236111111111104E-3</v>
      </c>
      <c r="J12" s="12">
        <f t="shared" si="4"/>
        <v>0.13933415536374846</v>
      </c>
      <c r="K12" s="14">
        <f t="shared" si="5"/>
        <v>6.1435302645886196E-2</v>
      </c>
    </row>
    <row r="13" spans="2:11" s="5" customFormat="1" x14ac:dyDescent="0.25">
      <c r="B13" s="10" t="s">
        <v>131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3.5879629629629602E-4</v>
      </c>
      <c r="D17" s="12">
        <f t="shared" si="0"/>
        <v>1.2741471434443067E-2</v>
      </c>
      <c r="E17" s="12">
        <f t="shared" si="1"/>
        <v>5.6179775280898849E-3</v>
      </c>
      <c r="F17" s="11">
        <v>0</v>
      </c>
      <c r="G17" s="12">
        <f t="shared" si="2"/>
        <v>0</v>
      </c>
      <c r="H17" s="12">
        <f t="shared" si="3"/>
        <v>0</v>
      </c>
      <c r="I17" s="11">
        <v>3.5879629629629602E-4</v>
      </c>
      <c r="J17" s="12">
        <f t="shared" si="4"/>
        <v>1.2741471434443067E-2</v>
      </c>
      <c r="K17" s="14">
        <f t="shared" si="5"/>
        <v>5.6179775280898849E-3</v>
      </c>
    </row>
    <row r="18" spans="2:11" s="5" customFormat="1" ht="15.75" thickBot="1" x14ac:dyDescent="0.3">
      <c r="B18" s="10" t="s">
        <v>13</v>
      </c>
      <c r="C18" s="11">
        <v>4.8842592592592601E-3</v>
      </c>
      <c r="D18" s="12">
        <f t="shared" si="0"/>
        <v>0.17344841759145094</v>
      </c>
      <c r="E18" s="12">
        <f t="shared" si="1"/>
        <v>7.6476984414643026E-2</v>
      </c>
      <c r="F18" s="11">
        <v>0</v>
      </c>
      <c r="G18" s="12">
        <f t="shared" si="2"/>
        <v>0</v>
      </c>
      <c r="H18" s="12">
        <f t="shared" si="3"/>
        <v>0</v>
      </c>
      <c r="I18" s="11">
        <v>4.8842592592592601E-3</v>
      </c>
      <c r="J18" s="12">
        <f t="shared" si="4"/>
        <v>0.17344841759145094</v>
      </c>
      <c r="K18" s="14">
        <f t="shared" si="5"/>
        <v>7.6476984414643026E-2</v>
      </c>
    </row>
    <row r="19" spans="2:11" s="5" customFormat="1" ht="16.5" thickTop="1" thickBot="1" x14ac:dyDescent="0.3">
      <c r="B19" s="31" t="s">
        <v>3</v>
      </c>
      <c r="C19" s="32">
        <f>SUM(C7:C18)</f>
        <v>2.8159722222222218E-2</v>
      </c>
      <c r="D19" s="33">
        <f>IFERROR(SUM(D7:D18),0)</f>
        <v>0.99999999999999989</v>
      </c>
      <c r="E19" s="33">
        <f>IFERROR(SUM(E7:E18),0)</f>
        <v>0.44092062341428057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2.8159722222222218E-2</v>
      </c>
      <c r="J19" s="33">
        <f>IFERROR(SUM(J7:J18),0)</f>
        <v>0.99999999999999989</v>
      </c>
      <c r="K19" s="34">
        <f>IFERROR(SUM(K7:K18),0)</f>
        <v>0.44092062341428057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2.8124999999999999E-3</v>
      </c>
      <c r="D22" s="19"/>
      <c r="E22" s="12">
        <f t="shared" ref="E22:E27" si="6">IFERROR(C22/C$30,0)</f>
        <v>4.403769481696268E-2</v>
      </c>
      <c r="F22" s="11">
        <v>0</v>
      </c>
      <c r="G22" s="19"/>
      <c r="H22" s="12">
        <f t="shared" ref="H22:H27" si="7">IFERROR(F22/F$30,0)</f>
        <v>0</v>
      </c>
      <c r="I22" s="11">
        <v>2.8124999999999999E-3</v>
      </c>
      <c r="J22" s="19"/>
      <c r="K22" s="14">
        <f t="shared" ref="K22:K27" si="8">IFERROR(I22/I$30,0)</f>
        <v>4.403769481696268E-2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s="5" customFormat="1" x14ac:dyDescent="0.25">
      <c r="B24" s="18" t="s">
        <v>17</v>
      </c>
      <c r="C24" s="11">
        <v>1.04166666666667E-4</v>
      </c>
      <c r="D24" s="19"/>
      <c r="E24" s="12">
        <f t="shared" si="6"/>
        <v>1.6310257339615859E-3</v>
      </c>
      <c r="F24" s="11">
        <v>0</v>
      </c>
      <c r="G24" s="19"/>
      <c r="H24" s="12">
        <f t="shared" si="7"/>
        <v>0</v>
      </c>
      <c r="I24" s="11">
        <v>1.04166666666667E-4</v>
      </c>
      <c r="J24" s="19"/>
      <c r="K24" s="14">
        <f t="shared" si="8"/>
        <v>1.6310257339615859E-3</v>
      </c>
    </row>
    <row r="25" spans="2:11" s="5" customFormat="1" x14ac:dyDescent="0.25">
      <c r="B25" s="18" t="s">
        <v>18</v>
      </c>
      <c r="C25" s="11">
        <v>1.1111111111111099E-2</v>
      </c>
      <c r="D25" s="19"/>
      <c r="E25" s="12">
        <f t="shared" si="6"/>
        <v>0.17397607828923509</v>
      </c>
      <c r="F25" s="11">
        <v>0</v>
      </c>
      <c r="G25" s="19"/>
      <c r="H25" s="12">
        <f t="shared" si="7"/>
        <v>0</v>
      </c>
      <c r="I25" s="11">
        <v>1.1111111111111099E-2</v>
      </c>
      <c r="J25" s="19"/>
      <c r="K25" s="14">
        <f t="shared" si="8"/>
        <v>0.17397607828923509</v>
      </c>
    </row>
    <row r="26" spans="2:11" s="5" customFormat="1" x14ac:dyDescent="0.25">
      <c r="B26" s="18" t="s">
        <v>19</v>
      </c>
      <c r="C26" s="11">
        <v>2.0138888888888901E-2</v>
      </c>
      <c r="D26" s="19"/>
      <c r="E26" s="12">
        <f t="shared" si="6"/>
        <v>0.31533164189923912</v>
      </c>
      <c r="F26" s="11">
        <v>0</v>
      </c>
      <c r="G26" s="19"/>
      <c r="H26" s="12">
        <f t="shared" si="7"/>
        <v>0</v>
      </c>
      <c r="I26" s="11">
        <v>2.0138888888888901E-2</v>
      </c>
      <c r="J26" s="19"/>
      <c r="K26" s="14">
        <f t="shared" si="8"/>
        <v>0.31533164189923912</v>
      </c>
    </row>
    <row r="27" spans="2:11" s="5" customFormat="1" ht="15.75" thickBot="1" x14ac:dyDescent="0.3">
      <c r="B27" s="23" t="s">
        <v>20</v>
      </c>
      <c r="C27" s="20">
        <v>1.5393518518518499E-3</v>
      </c>
      <c r="D27" s="24"/>
      <c r="E27" s="21">
        <f t="shared" si="6"/>
        <v>2.4102935846321106E-2</v>
      </c>
      <c r="F27" s="20">
        <v>0</v>
      </c>
      <c r="G27" s="24"/>
      <c r="H27" s="21">
        <f t="shared" si="7"/>
        <v>0</v>
      </c>
      <c r="I27" s="20">
        <v>1.5393518518518499E-3</v>
      </c>
      <c r="J27" s="24"/>
      <c r="K27" s="22">
        <f t="shared" si="8"/>
        <v>2.4102935846321106E-2</v>
      </c>
    </row>
    <row r="28" spans="2:11" s="5" customFormat="1" ht="16.5" thickTop="1" thickBot="1" x14ac:dyDescent="0.3">
      <c r="B28" s="31" t="s">
        <v>3</v>
      </c>
      <c r="C28" s="32">
        <f>SUM(C22:C27)</f>
        <v>3.5706018518518512E-2</v>
      </c>
      <c r="D28" s="33"/>
      <c r="E28" s="33">
        <f>IFERROR(SUM(E22:E27),0)</f>
        <v>0.55907937658571949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3.5706018518518512E-2</v>
      </c>
      <c r="J28" s="33"/>
      <c r="K28" s="34">
        <f>IFERROR(SUM(K22:K27),0)</f>
        <v>0.55907937658571949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6.3865740740740723E-2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6.3865740740740723E-2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topLeftCell="B13" zoomScale="110" zoomScaleNormal="10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33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3" t="s">
        <v>0</v>
      </c>
      <c r="D5" s="183"/>
      <c r="E5" s="183"/>
      <c r="F5" s="183" t="s">
        <v>1</v>
      </c>
      <c r="G5" s="183"/>
      <c r="H5" s="183"/>
      <c r="I5" s="183" t="s">
        <v>2</v>
      </c>
      <c r="J5" s="183"/>
      <c r="K5" s="183"/>
      <c r="L5" s="183" t="s">
        <v>3</v>
      </c>
      <c r="M5" s="183"/>
      <c r="N5" s="184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1.45949074074074E-2</v>
      </c>
      <c r="D7" s="12">
        <f>IFERROR(C7/C$19,0)</f>
        <v>0.29318763078353882</v>
      </c>
      <c r="E7" s="12">
        <f>IFERROR(C7/C$30,0)</f>
        <v>0.20237522067083935</v>
      </c>
      <c r="F7" s="11">
        <v>3.9004629629629602E-3</v>
      </c>
      <c r="G7" s="12">
        <f>IFERROR(F7/F$19,0)</f>
        <v>0.17830687830687822</v>
      </c>
      <c r="H7" s="12">
        <f>IFERROR(F7/F$30,0)</f>
        <v>0.12052932761087261</v>
      </c>
      <c r="I7" s="11">
        <v>4.54861111111111E-3</v>
      </c>
      <c r="J7" s="12">
        <f>IFERROR(I7/I$19,0)</f>
        <v>0.16830835117773019</v>
      </c>
      <c r="K7" s="12">
        <f>IFERROR(I7/I$30,0)</f>
        <v>0.11104831873410563</v>
      </c>
      <c r="L7" s="13">
        <f>SUM(C7,F7,I7)</f>
        <v>2.3043981481481471E-2</v>
      </c>
      <c r="M7" s="12">
        <f>IFERROR(L7/L$19,0)</f>
        <v>0.23352099460473846</v>
      </c>
      <c r="N7" s="14">
        <f>IFERROR(L7/L$30,0)</f>
        <v>0.15844341874900522</v>
      </c>
    </row>
    <row r="8" spans="2:14" x14ac:dyDescent="0.25">
      <c r="B8" s="147" t="s">
        <v>115</v>
      </c>
      <c r="C8" s="11">
        <v>1.0648148148148099E-2</v>
      </c>
      <c r="D8" s="12">
        <f t="shared" ref="D8:D18" si="0">IFERROR(C8/C$19,0)</f>
        <v>0.21390374331550724</v>
      </c>
      <c r="E8" s="12">
        <f t="shared" ref="E8:E18" si="1">IFERROR(C8/C$30,0)</f>
        <v>0.14764885251163476</v>
      </c>
      <c r="F8" s="11">
        <v>7.5810185185185199E-3</v>
      </c>
      <c r="G8" s="12">
        <f t="shared" ref="G8:G18" si="2">IFERROR(F8/F$19,0)</f>
        <v>0.34656084656084668</v>
      </c>
      <c r="H8" s="12">
        <f t="shared" ref="H8:H18" si="3">IFERROR(F8/F$30,0)</f>
        <v>0.2342632331902719</v>
      </c>
      <c r="I8" s="11">
        <v>8.2986111111111108E-3</v>
      </c>
      <c r="J8" s="12">
        <f t="shared" ref="J8:J18" si="4">IFERROR(I8/I$19,0)</f>
        <v>0.30706638115631696</v>
      </c>
      <c r="K8" s="12">
        <f t="shared" ref="K8:K18" si="5">IFERROR(I8/I$30,0)</f>
        <v>0.20259960440802482</v>
      </c>
      <c r="L8" s="13">
        <f t="shared" ref="L8:L17" si="6">SUM(C8,F8,I8)</f>
        <v>2.652777777777773E-2</v>
      </c>
      <c r="M8" s="12">
        <f t="shared" ref="M8:M18" si="7">IFERROR(L8/L$19,0)</f>
        <v>0.26882477128782511</v>
      </c>
      <c r="N8" s="14">
        <f t="shared" ref="N8:N18" si="8">IFERROR(L8/L$30,0)</f>
        <v>0.1823969441349671</v>
      </c>
    </row>
    <row r="9" spans="2:14" x14ac:dyDescent="0.25">
      <c r="B9" s="10" t="s">
        <v>51</v>
      </c>
      <c r="C9" s="11">
        <v>7.0370370370370404E-3</v>
      </c>
      <c r="D9" s="12">
        <f t="shared" si="0"/>
        <v>0.14136247384329245</v>
      </c>
      <c r="E9" s="12">
        <f t="shared" si="1"/>
        <v>9.7576632964211304E-2</v>
      </c>
      <c r="F9" s="11">
        <v>2.6736111111111101E-3</v>
      </c>
      <c r="G9" s="12">
        <f t="shared" si="2"/>
        <v>0.1222222222222222</v>
      </c>
      <c r="H9" s="12">
        <f t="shared" si="3"/>
        <v>8.2618025751072952E-2</v>
      </c>
      <c r="I9" s="11">
        <v>4.7106481481481496E-3</v>
      </c>
      <c r="J9" s="12">
        <f t="shared" si="4"/>
        <v>0.17430406852248401</v>
      </c>
      <c r="K9" s="12">
        <f t="shared" si="5"/>
        <v>0.11500423848544788</v>
      </c>
      <c r="L9" s="13">
        <f t="shared" si="6"/>
        <v>1.44212962962963E-2</v>
      </c>
      <c r="M9" s="12">
        <f t="shared" si="7"/>
        <v>0.14614121510673245</v>
      </c>
      <c r="N9" s="14">
        <f t="shared" si="8"/>
        <v>9.9156453923285107E-2</v>
      </c>
    </row>
    <row r="10" spans="2:14" x14ac:dyDescent="0.25">
      <c r="B10" s="10" t="s">
        <v>11</v>
      </c>
      <c r="C10" s="11">
        <v>9.1203703703703707E-3</v>
      </c>
      <c r="D10" s="12">
        <f t="shared" si="0"/>
        <v>0.1832132062311092</v>
      </c>
      <c r="E10" s="12">
        <f t="shared" si="1"/>
        <v>0.12646445193387906</v>
      </c>
      <c r="F10" s="11">
        <v>5.4629629629629603E-3</v>
      </c>
      <c r="G10" s="12">
        <f t="shared" si="2"/>
        <v>0.24973544973544967</v>
      </c>
      <c r="H10" s="12">
        <f t="shared" si="3"/>
        <v>0.16881258941344773</v>
      </c>
      <c r="I10" s="11">
        <v>5.9375000000000001E-3</v>
      </c>
      <c r="J10" s="12">
        <f t="shared" si="4"/>
        <v>0.21970021413276233</v>
      </c>
      <c r="K10" s="12">
        <f t="shared" si="5"/>
        <v>0.14495620231703868</v>
      </c>
      <c r="L10" s="13">
        <f t="shared" si="6"/>
        <v>2.0520833333333328E-2</v>
      </c>
      <c r="M10" s="12">
        <f t="shared" si="7"/>
        <v>0.20795214637579174</v>
      </c>
      <c r="N10" s="14">
        <f t="shared" si="8"/>
        <v>0.14109501830335827</v>
      </c>
    </row>
    <row r="11" spans="2:14" x14ac:dyDescent="0.25">
      <c r="B11" s="10" t="s">
        <v>12</v>
      </c>
      <c r="C11" s="11">
        <v>2.98611111111111E-3</v>
      </c>
      <c r="D11" s="12">
        <f t="shared" si="0"/>
        <v>5.9986049755870754E-2</v>
      </c>
      <c r="E11" s="12">
        <f t="shared" si="1"/>
        <v>4.1405873856523841E-2</v>
      </c>
      <c r="F11" s="11">
        <v>8.4490740740740696E-4</v>
      </c>
      <c r="G11" s="12">
        <f t="shared" si="2"/>
        <v>3.862433862433861E-2</v>
      </c>
      <c r="H11" s="12">
        <f t="shared" si="3"/>
        <v>2.6108726752503569E-2</v>
      </c>
      <c r="I11" s="11">
        <v>2.16435185185185E-3</v>
      </c>
      <c r="J11" s="12">
        <f t="shared" si="4"/>
        <v>8.0085653104924992E-2</v>
      </c>
      <c r="K11" s="12">
        <f t="shared" si="5"/>
        <v>5.2839785250070589E-2</v>
      </c>
      <c r="L11" s="13">
        <f t="shared" si="6"/>
        <v>5.9953703703703671E-3</v>
      </c>
      <c r="M11" s="12">
        <f t="shared" si="7"/>
        <v>6.0755336617405578E-2</v>
      </c>
      <c r="N11" s="14">
        <f t="shared" si="8"/>
        <v>4.1222346013051081E-2</v>
      </c>
    </row>
    <row r="12" spans="2:14" x14ac:dyDescent="0.25">
      <c r="B12" s="10" t="s">
        <v>206</v>
      </c>
      <c r="C12" s="11">
        <v>1.0185185185185199E-3</v>
      </c>
      <c r="D12" s="12">
        <f t="shared" si="0"/>
        <v>2.0460358056266031E-2</v>
      </c>
      <c r="E12" s="12">
        <f t="shared" si="1"/>
        <v>1.4122933718504279E-2</v>
      </c>
      <c r="F12" s="11">
        <v>2.7777777777777799E-4</v>
      </c>
      <c r="G12" s="12">
        <f t="shared" si="2"/>
        <v>1.2698412698412711E-2</v>
      </c>
      <c r="H12" s="12">
        <f t="shared" si="3"/>
        <v>8.5836909871244722E-3</v>
      </c>
      <c r="I12" s="11">
        <v>5.90277777777778E-4</v>
      </c>
      <c r="J12" s="12">
        <f t="shared" si="4"/>
        <v>2.1841541755888663E-2</v>
      </c>
      <c r="K12" s="12">
        <f t="shared" si="5"/>
        <v>1.4410850522746542E-2</v>
      </c>
      <c r="L12" s="13">
        <f t="shared" si="6"/>
        <v>1.8865740740740761E-3</v>
      </c>
      <c r="M12" s="12">
        <f t="shared" si="7"/>
        <v>1.9117992024395996E-2</v>
      </c>
      <c r="N12" s="14">
        <f t="shared" si="8"/>
        <v>1.2971510424956249E-2</v>
      </c>
    </row>
    <row r="13" spans="2:14" x14ac:dyDescent="0.25">
      <c r="B13" s="10" t="s">
        <v>131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si="6"/>
        <v>0</v>
      </c>
      <c r="M13" s="12">
        <f t="shared" si="7"/>
        <v>0</v>
      </c>
      <c r="N13" s="14">
        <f t="shared" si="8"/>
        <v>0</v>
      </c>
    </row>
    <row r="14" spans="2:14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6"/>
        <v>0</v>
      </c>
      <c r="M14" s="12">
        <f t="shared" si="7"/>
        <v>0</v>
      </c>
      <c r="N14" s="14">
        <f t="shared" si="8"/>
        <v>0</v>
      </c>
    </row>
    <row r="15" spans="2:14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6"/>
        <v>0</v>
      </c>
      <c r="M15" s="12">
        <f t="shared" si="7"/>
        <v>0</v>
      </c>
      <c r="N15" s="14">
        <f t="shared" si="8"/>
        <v>0</v>
      </c>
    </row>
    <row r="16" spans="2:14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6"/>
        <v>0</v>
      </c>
      <c r="M16" s="12">
        <f t="shared" si="7"/>
        <v>0</v>
      </c>
      <c r="N16" s="14">
        <f t="shared" si="8"/>
        <v>0</v>
      </c>
    </row>
    <row r="17" spans="2:14" x14ac:dyDescent="0.25">
      <c r="B17" s="10" t="s">
        <v>129</v>
      </c>
      <c r="C17" s="15">
        <v>9.3749999999999997E-4</v>
      </c>
      <c r="D17" s="12">
        <f t="shared" si="0"/>
        <v>1.8832829574517571E-2</v>
      </c>
      <c r="E17" s="12">
        <f t="shared" si="1"/>
        <v>1.2999518536350512E-2</v>
      </c>
      <c r="F17" s="15">
        <v>1.50462962962963E-4</v>
      </c>
      <c r="G17" s="12">
        <f t="shared" si="2"/>
        <v>6.8783068783068819E-3</v>
      </c>
      <c r="H17" s="12">
        <f t="shared" si="3"/>
        <v>4.6494992846924195E-3</v>
      </c>
      <c r="I17" s="15">
        <v>0</v>
      </c>
      <c r="J17" s="12">
        <f t="shared" si="4"/>
        <v>0</v>
      </c>
      <c r="K17" s="12">
        <f t="shared" si="5"/>
        <v>0</v>
      </c>
      <c r="L17" s="13">
        <f t="shared" si="6"/>
        <v>1.0879629629629629E-3</v>
      </c>
      <c r="M17" s="12">
        <f t="shared" si="7"/>
        <v>1.1025099695050439E-2</v>
      </c>
      <c r="N17" s="14">
        <f t="shared" si="8"/>
        <v>7.4805029444532881E-3</v>
      </c>
    </row>
    <row r="18" spans="2:14" ht="15.75" thickBot="1" x14ac:dyDescent="0.3">
      <c r="B18" s="10" t="s">
        <v>13</v>
      </c>
      <c r="C18" s="11">
        <v>3.4375E-3</v>
      </c>
      <c r="D18" s="12">
        <f t="shared" si="0"/>
        <v>6.9053708439897762E-2</v>
      </c>
      <c r="E18" s="12">
        <f t="shared" si="1"/>
        <v>4.7664901299951878E-2</v>
      </c>
      <c r="F18" s="11">
        <v>9.8379629629629598E-4</v>
      </c>
      <c r="G18" s="12">
        <f t="shared" si="2"/>
        <v>4.4973544973544971E-2</v>
      </c>
      <c r="H18" s="12">
        <f t="shared" si="3"/>
        <v>3.0400572246065804E-2</v>
      </c>
      <c r="I18" s="11">
        <v>7.7546296296296304E-4</v>
      </c>
      <c r="J18" s="12">
        <f t="shared" si="4"/>
        <v>2.8693790149892939E-2</v>
      </c>
      <c r="K18" s="12">
        <f t="shared" si="5"/>
        <v>1.8931901667137607E-2</v>
      </c>
      <c r="L18" s="13">
        <f t="shared" ref="L18" si="9">SUM(C18,F18,I18)</f>
        <v>5.1967592592592595E-3</v>
      </c>
      <c r="M18" s="12">
        <f t="shared" si="7"/>
        <v>5.2662444288060078E-2</v>
      </c>
      <c r="N18" s="14">
        <f t="shared" si="8"/>
        <v>3.573133853254816E-2</v>
      </c>
    </row>
    <row r="19" spans="2:14" ht="16.5" thickTop="1" thickBot="1" x14ac:dyDescent="0.3">
      <c r="B19" s="31" t="s">
        <v>3</v>
      </c>
      <c r="C19" s="32">
        <f>SUM(C7:C18)</f>
        <v>4.9780092592592549E-2</v>
      </c>
      <c r="D19" s="33">
        <f>IFERROR(SUM(D7:D18),0)</f>
        <v>0.99999999999999978</v>
      </c>
      <c r="E19" s="33">
        <f>IFERROR(SUM(E7:E18),0)</f>
        <v>0.69025838549189489</v>
      </c>
      <c r="F19" s="32">
        <f>SUM(F7:F18)</f>
        <v>2.1874999999999995E-2</v>
      </c>
      <c r="G19" s="33">
        <f>IFERROR(SUM(G7:G18),0)</f>
        <v>1</v>
      </c>
      <c r="H19" s="33">
        <f>IFERROR(SUM(H7:H18),0)</f>
        <v>0.67596566523605151</v>
      </c>
      <c r="I19" s="32">
        <f>SUM(I7:I18)</f>
        <v>2.7025462962962959E-2</v>
      </c>
      <c r="J19" s="33">
        <f>IFERROR(SUM(J7:J18),0)</f>
        <v>1.0000000000000002</v>
      </c>
      <c r="K19" s="33">
        <f>IFERROR(SUM(K7:K18),0)</f>
        <v>0.65979090138457175</v>
      </c>
      <c r="L19" s="32">
        <f>SUM(L7:L18)</f>
        <v>9.8680555555555508E-2</v>
      </c>
      <c r="M19" s="33">
        <f>IFERROR(SUM(M7:M18),0)</f>
        <v>1</v>
      </c>
      <c r="N19" s="34">
        <f>IFERROR(SUM(N7:N18),0)</f>
        <v>0.67849753302562443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4.9074074074074098E-3</v>
      </c>
      <c r="D22" s="19"/>
      <c r="E22" s="12">
        <f t="shared" ref="E22:E27" si="10">IFERROR(C22/C$30,0)</f>
        <v>6.8046862461884197E-2</v>
      </c>
      <c r="F22" s="11">
        <v>1.7013888888888901E-3</v>
      </c>
      <c r="G22" s="19"/>
      <c r="H22" s="12">
        <f t="shared" ref="H22:H27" si="11">IFERROR(F22/F$30,0)</f>
        <v>5.2575107296137388E-2</v>
      </c>
      <c r="I22" s="11">
        <v>2.38425925925926E-3</v>
      </c>
      <c r="J22" s="19"/>
      <c r="K22" s="12">
        <f t="shared" ref="K22:K27" si="12">IFERROR(I22/I$30,0)</f>
        <v>5.8208533484035048E-2</v>
      </c>
      <c r="L22" s="13">
        <f t="shared" ref="L22:L27" si="13">SUM(C22,F22,I22)</f>
        <v>8.9930555555555597E-3</v>
      </c>
      <c r="M22" s="19"/>
      <c r="N22" s="14">
        <f t="shared" ref="N22:N27" si="14">IFERROR(L22/L$30,0)</f>
        <v>6.1833519019576684E-2</v>
      </c>
    </row>
    <row r="23" spans="2:14" x14ac:dyDescent="0.25">
      <c r="B23" s="18" t="s">
        <v>16</v>
      </c>
      <c r="C23" s="11">
        <v>6.9444444444444404E-5</v>
      </c>
      <c r="D23" s="19"/>
      <c r="E23" s="12">
        <f t="shared" si="10"/>
        <v>9.6292729898892631E-4</v>
      </c>
      <c r="F23" s="11">
        <v>0</v>
      </c>
      <c r="G23" s="19"/>
      <c r="H23" s="12">
        <f t="shared" si="11"/>
        <v>0</v>
      </c>
      <c r="I23" s="11">
        <v>0</v>
      </c>
      <c r="J23" s="19"/>
      <c r="K23" s="12">
        <f t="shared" si="12"/>
        <v>0</v>
      </c>
      <c r="L23" s="13">
        <f t="shared" si="13"/>
        <v>6.9444444444444404E-5</v>
      </c>
      <c r="M23" s="19"/>
      <c r="N23" s="14">
        <f t="shared" si="14"/>
        <v>4.77478911348082E-4</v>
      </c>
    </row>
    <row r="24" spans="2:14" x14ac:dyDescent="0.25">
      <c r="B24" s="18" t="s">
        <v>17</v>
      </c>
      <c r="C24" s="11">
        <v>1.6203703703703701E-4</v>
      </c>
      <c r="D24" s="19"/>
      <c r="E24" s="12">
        <f t="shared" si="10"/>
        <v>2.2468303643074956E-3</v>
      </c>
      <c r="F24" s="11">
        <v>0</v>
      </c>
      <c r="G24" s="19"/>
      <c r="H24" s="12">
        <f t="shared" si="11"/>
        <v>0</v>
      </c>
      <c r="I24" s="11">
        <v>0</v>
      </c>
      <c r="J24" s="19"/>
      <c r="K24" s="12">
        <f t="shared" si="12"/>
        <v>0</v>
      </c>
      <c r="L24" s="13">
        <f t="shared" si="13"/>
        <v>1.6203703703703701E-4</v>
      </c>
      <c r="M24" s="19"/>
      <c r="N24" s="14">
        <f t="shared" si="14"/>
        <v>1.1141174598121918E-3</v>
      </c>
    </row>
    <row r="25" spans="2:14" x14ac:dyDescent="0.25">
      <c r="B25" s="18" t="s">
        <v>18</v>
      </c>
      <c r="C25" s="11">
        <v>9.9884259259259301E-3</v>
      </c>
      <c r="D25" s="19"/>
      <c r="E25" s="12">
        <f t="shared" si="10"/>
        <v>0.13850104317124071</v>
      </c>
      <c r="F25" s="11">
        <v>6.0185185185185203E-3</v>
      </c>
      <c r="G25" s="19"/>
      <c r="H25" s="12">
        <f t="shared" si="11"/>
        <v>0.18597997138769681</v>
      </c>
      <c r="I25" s="11">
        <v>6.8634259259259299E-3</v>
      </c>
      <c r="J25" s="19"/>
      <c r="K25" s="12">
        <f t="shared" si="12"/>
        <v>0.16756145803899414</v>
      </c>
      <c r="L25" s="13">
        <f t="shared" si="13"/>
        <v>2.2870370370370378E-2</v>
      </c>
      <c r="M25" s="19"/>
      <c r="N25" s="14">
        <f t="shared" si="14"/>
        <v>0.15724972147063515</v>
      </c>
    </row>
    <row r="26" spans="2:14" x14ac:dyDescent="0.25">
      <c r="B26" s="18" t="s">
        <v>19</v>
      </c>
      <c r="C26" s="11">
        <v>7.0023148148148102E-3</v>
      </c>
      <c r="D26" s="19"/>
      <c r="E26" s="12">
        <f t="shared" si="10"/>
        <v>9.709516931471672E-2</v>
      </c>
      <c r="F26" s="11">
        <v>2.6851851851851802E-3</v>
      </c>
      <c r="G26" s="19"/>
      <c r="H26" s="12">
        <f t="shared" si="11"/>
        <v>8.2975679542203015E-2</v>
      </c>
      <c r="I26" s="11">
        <v>4.6180555555555601E-3</v>
      </c>
      <c r="J26" s="19"/>
      <c r="K26" s="12">
        <f t="shared" si="12"/>
        <v>0.11274371291325243</v>
      </c>
      <c r="L26" s="13">
        <f t="shared" si="13"/>
        <v>1.4305555555555551E-2</v>
      </c>
      <c r="M26" s="19"/>
      <c r="N26" s="14">
        <f t="shared" si="14"/>
        <v>9.8360655737704916E-2</v>
      </c>
    </row>
    <row r="27" spans="2:14" ht="15.75" thickBot="1" x14ac:dyDescent="0.3">
      <c r="B27" s="23" t="s">
        <v>20</v>
      </c>
      <c r="C27" s="20">
        <v>2.0833333333333299E-4</v>
      </c>
      <c r="D27" s="24"/>
      <c r="E27" s="21">
        <f t="shared" si="10"/>
        <v>2.8887818969667756E-3</v>
      </c>
      <c r="F27" s="20">
        <v>8.1018518518518503E-5</v>
      </c>
      <c r="G27" s="24"/>
      <c r="H27" s="21">
        <f t="shared" si="11"/>
        <v>2.5035765379113019E-3</v>
      </c>
      <c r="I27" s="20">
        <v>6.9444444444444404E-5</v>
      </c>
      <c r="J27" s="24"/>
      <c r="K27" s="21">
        <f t="shared" si="12"/>
        <v>1.6953941791466502E-3</v>
      </c>
      <c r="L27" s="13">
        <f t="shared" si="13"/>
        <v>3.5879629629629591E-4</v>
      </c>
      <c r="M27" s="24"/>
      <c r="N27" s="22">
        <f t="shared" si="14"/>
        <v>2.4669743752984224E-3</v>
      </c>
    </row>
    <row r="28" spans="2:14" ht="16.5" thickTop="1" thickBot="1" x14ac:dyDescent="0.3">
      <c r="B28" s="31" t="s">
        <v>3</v>
      </c>
      <c r="C28" s="32">
        <f>SUM(C22:C27)</f>
        <v>2.2337962962962966E-2</v>
      </c>
      <c r="D28" s="33"/>
      <c r="E28" s="33">
        <f>IFERROR(SUM(E22:E27),0)</f>
        <v>0.30974161450810483</v>
      </c>
      <c r="F28" s="32">
        <f>SUM(F22:F27)</f>
        <v>1.0486111111111109E-2</v>
      </c>
      <c r="G28" s="33"/>
      <c r="H28" s="33">
        <f>IFERROR(SUM(H22:H27),0)</f>
        <v>0.32403433476394849</v>
      </c>
      <c r="I28" s="32">
        <f>SUM(I22:I27)</f>
        <v>1.3935185185185196E-2</v>
      </c>
      <c r="J28" s="33"/>
      <c r="K28" s="33">
        <f>IFERROR(SUM(K22:K27),0)</f>
        <v>0.34020909861542825</v>
      </c>
      <c r="L28" s="32">
        <f>SUM(L22:L27)</f>
        <v>4.6759259259259264E-2</v>
      </c>
      <c r="M28" s="33"/>
      <c r="N28" s="34">
        <f>IFERROR(SUM(N22:N27),0)</f>
        <v>0.32150246697437546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7.2118055555555519E-2</v>
      </c>
      <c r="D30" s="35"/>
      <c r="E30" s="36">
        <f>IFERROR(SUM(E19,E28),0)</f>
        <v>0.99999999999999978</v>
      </c>
      <c r="F30" s="32">
        <f>SUM(F19,F28)</f>
        <v>3.2361111111111104E-2</v>
      </c>
      <c r="G30" s="35"/>
      <c r="H30" s="36">
        <f>IFERROR(SUM(H19,H28),0)</f>
        <v>1</v>
      </c>
      <c r="I30" s="32">
        <f>SUM(I19,I28)</f>
        <v>4.0960648148148156E-2</v>
      </c>
      <c r="J30" s="35"/>
      <c r="K30" s="36">
        <f>IFERROR(SUM(K19,K28),0)</f>
        <v>1</v>
      </c>
      <c r="L30" s="37">
        <f>SUM(L19,L28)</f>
        <v>0.14543981481481477</v>
      </c>
      <c r="M30" s="35"/>
      <c r="N30" s="38">
        <f>IFERROR(SUM(N19,N28),0)</f>
        <v>0.99999999999999989</v>
      </c>
    </row>
    <row r="31" spans="2:14" ht="66" customHeight="1" thickTop="1" thickBot="1" x14ac:dyDescent="0.3">
      <c r="B31" s="190" t="s">
        <v>201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topLeftCell="A10" zoomScale="110" zoomScaleNormal="80" zoomScaleSheetLayoutView="110" zoomScalePageLayoutView="5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2" t="s">
        <v>34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s="5" customFormat="1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2.8472222222222201E-2</v>
      </c>
      <c r="D7" s="12">
        <f>IFERROR(C7/C$19,0)</f>
        <v>0.18898363678266866</v>
      </c>
      <c r="E7" s="12">
        <f>IFERROR(C7/C$30,0)</f>
        <v>8.8349375089785923E-2</v>
      </c>
      <c r="F7" s="11">
        <v>1.25578703703704E-2</v>
      </c>
      <c r="G7" s="12">
        <f>IFERROR(F7/F$19,0)</f>
        <v>0.19264914772727312</v>
      </c>
      <c r="H7" s="12">
        <f>IFERROR(F7/F$30,0)</f>
        <v>9.5797280593325304E-2</v>
      </c>
      <c r="I7" s="11">
        <v>2.0462962962962999E-2</v>
      </c>
      <c r="J7" s="12">
        <f>IFERROR(I7/I$19,0)</f>
        <v>0.190928725701944</v>
      </c>
      <c r="K7" s="12">
        <f>IFERROR(I7/I$30,0)</f>
        <v>9.5371669004207696E-2</v>
      </c>
      <c r="L7" s="13">
        <f>SUM(C7,F7,I7)</f>
        <v>6.1493055555555606E-2</v>
      </c>
      <c r="M7" s="12">
        <f>IFERROR(L7/L$19,0)</f>
        <v>0.19036869826937555</v>
      </c>
      <c r="N7" s="14">
        <f>IFERROR(L7/L$30,0)</f>
        <v>9.2066957787481876E-2</v>
      </c>
    </row>
    <row r="8" spans="2:14" s="5" customFormat="1" x14ac:dyDescent="0.25">
      <c r="B8" s="147" t="s">
        <v>115</v>
      </c>
      <c r="C8" s="11">
        <v>3.8356481481481498E-2</v>
      </c>
      <c r="D8" s="12">
        <f t="shared" ref="D8:D18" si="0">IFERROR(C8/C$19,0)</f>
        <v>0.25459015134055474</v>
      </c>
      <c r="E8" s="12">
        <f t="shared" ref="E8:E18" si="1">IFERROR(C8/C$30,0)</f>
        <v>0.11902025571038653</v>
      </c>
      <c r="F8" s="11">
        <v>1.52662037037037E-2</v>
      </c>
      <c r="G8" s="12">
        <f t="shared" ref="G8:G18" si="2">IFERROR(F8/F$19,0)</f>
        <v>0.23419744318181804</v>
      </c>
      <c r="H8" s="12">
        <f t="shared" ref="H8:H18" si="3">IFERROR(F8/F$30,0)</f>
        <v>0.11645770792865967</v>
      </c>
      <c r="I8" s="11">
        <v>2.6712962962963001E-2</v>
      </c>
      <c r="J8" s="12">
        <f t="shared" ref="J8:J18" si="4">IFERROR(I8/I$19,0)</f>
        <v>0.24924406047516212</v>
      </c>
      <c r="K8" s="12">
        <f t="shared" ref="K8:K18" si="5">IFERROR(I8/I$30,0)</f>
        <v>0.12450102492178242</v>
      </c>
      <c r="L8" s="13">
        <f t="shared" ref="L8:L17" si="6">SUM(C8,F8,I8)</f>
        <v>8.0335648148148198E-2</v>
      </c>
      <c r="M8" s="12">
        <f t="shared" ref="M8:M18" si="7">IFERROR(L8/L$19,0)</f>
        <v>0.24870113583431872</v>
      </c>
      <c r="N8" s="14">
        <f t="shared" ref="N8:N18" si="8">IFERROR(L8/L$30,0)</f>
        <v>0.12027795106397733</v>
      </c>
    </row>
    <row r="9" spans="2:14" s="5" customFormat="1" x14ac:dyDescent="0.25">
      <c r="B9" s="10" t="s">
        <v>51</v>
      </c>
      <c r="C9" s="11">
        <v>2.0219907407407402E-2</v>
      </c>
      <c r="D9" s="12">
        <f t="shared" si="0"/>
        <v>0.13420911116232614</v>
      </c>
      <c r="E9" s="12">
        <f t="shared" si="1"/>
        <v>6.2742422065795153E-2</v>
      </c>
      <c r="F9" s="11">
        <v>8.1828703703703699E-3</v>
      </c>
      <c r="G9" s="12">
        <f t="shared" si="2"/>
        <v>0.12553267045454541</v>
      </c>
      <c r="H9" s="12">
        <f t="shared" si="3"/>
        <v>6.2422744128553753E-2</v>
      </c>
      <c r="I9" s="11">
        <v>1.2361111111111101E-2</v>
      </c>
      <c r="J9" s="12">
        <f t="shared" si="4"/>
        <v>0.11533477321814235</v>
      </c>
      <c r="K9" s="12">
        <f t="shared" si="5"/>
        <v>5.7611392814758799E-2</v>
      </c>
      <c r="L9" s="13">
        <f t="shared" si="6"/>
        <v>4.076388888888887E-2</v>
      </c>
      <c r="M9" s="12">
        <f t="shared" si="7"/>
        <v>0.12619585080081683</v>
      </c>
      <c r="N9" s="14">
        <f t="shared" si="8"/>
        <v>6.1031399459347026E-2</v>
      </c>
    </row>
    <row r="10" spans="2:14" s="5" customFormat="1" x14ac:dyDescent="0.25">
      <c r="B10" s="10" t="s">
        <v>11</v>
      </c>
      <c r="C10" s="11">
        <v>3.5983796296296298E-2</v>
      </c>
      <c r="D10" s="12">
        <f t="shared" si="0"/>
        <v>0.23884151494199893</v>
      </c>
      <c r="E10" s="12">
        <f t="shared" si="1"/>
        <v>0.11165780778623766</v>
      </c>
      <c r="F10" s="11">
        <v>1.8124999999999999E-2</v>
      </c>
      <c r="G10" s="12">
        <f t="shared" si="2"/>
        <v>0.27805397727272718</v>
      </c>
      <c r="H10" s="12">
        <f t="shared" si="3"/>
        <v>0.13826593678262403</v>
      </c>
      <c r="I10" s="11">
        <v>2.9074074074074099E-2</v>
      </c>
      <c r="J10" s="12">
        <f t="shared" si="4"/>
        <v>0.27127429805615549</v>
      </c>
      <c r="K10" s="12">
        <f t="shared" si="5"/>
        <v>0.13550544826842167</v>
      </c>
      <c r="L10" s="13">
        <f t="shared" si="6"/>
        <v>8.3182870370370393E-2</v>
      </c>
      <c r="M10" s="12">
        <f t="shared" si="7"/>
        <v>0.25751549679314911</v>
      </c>
      <c r="N10" s="14">
        <f t="shared" si="8"/>
        <v>0.12454079157135928</v>
      </c>
    </row>
    <row r="11" spans="2:14" s="5" customFormat="1" x14ac:dyDescent="0.25">
      <c r="B11" s="10" t="s">
        <v>12</v>
      </c>
      <c r="C11" s="11">
        <v>7.3495370370370398E-3</v>
      </c>
      <c r="D11" s="12">
        <f t="shared" si="0"/>
        <v>4.8782361527233635E-2</v>
      </c>
      <c r="E11" s="12">
        <f t="shared" si="1"/>
        <v>2.2805631374802487E-2</v>
      </c>
      <c r="F11" s="11">
        <v>4.0277777777777803E-3</v>
      </c>
      <c r="G11" s="12">
        <f t="shared" si="2"/>
        <v>6.1789772727272742E-2</v>
      </c>
      <c r="H11" s="12">
        <f t="shared" si="3"/>
        <v>3.0725763729472024E-2</v>
      </c>
      <c r="I11" s="11">
        <v>7.1180555555555598E-3</v>
      </c>
      <c r="J11" s="12">
        <f t="shared" si="4"/>
        <v>6.641468682505397E-2</v>
      </c>
      <c r="K11" s="12">
        <f t="shared" si="5"/>
        <v>3.317509979501565E-2</v>
      </c>
      <c r="L11" s="13">
        <f t="shared" si="6"/>
        <v>1.8495370370370377E-2</v>
      </c>
      <c r="M11" s="12">
        <f t="shared" si="7"/>
        <v>5.7257515496793143E-2</v>
      </c>
      <c r="N11" s="14">
        <f t="shared" si="8"/>
        <v>2.7691134678034249E-2</v>
      </c>
    </row>
    <row r="12" spans="2:14" s="5" customFormat="1" x14ac:dyDescent="0.25">
      <c r="B12" s="10" t="s">
        <v>206</v>
      </c>
      <c r="C12" s="11">
        <v>1.19791666666667E-2</v>
      </c>
      <c r="D12" s="12">
        <f t="shared" si="0"/>
        <v>7.95114081585621E-2</v>
      </c>
      <c r="E12" s="12">
        <f t="shared" si="1"/>
        <v>3.7171383421922256E-2</v>
      </c>
      <c r="F12" s="11">
        <v>2.6273148148148102E-3</v>
      </c>
      <c r="G12" s="12">
        <f t="shared" si="2"/>
        <v>4.0305397727272645E-2</v>
      </c>
      <c r="H12" s="12">
        <f t="shared" si="3"/>
        <v>2.0042380363764749E-2</v>
      </c>
      <c r="I12" s="11">
        <v>6.5624999999999998E-3</v>
      </c>
      <c r="J12" s="12">
        <f t="shared" si="4"/>
        <v>6.1231101511878994E-2</v>
      </c>
      <c r="K12" s="12">
        <f t="shared" si="5"/>
        <v>3.0585823713453433E-2</v>
      </c>
      <c r="L12" s="13">
        <f t="shared" si="6"/>
        <v>2.1168981481481511E-2</v>
      </c>
      <c r="M12" s="12">
        <f t="shared" si="7"/>
        <v>6.553441542154867E-2</v>
      </c>
      <c r="N12" s="14">
        <f t="shared" si="8"/>
        <v>3.1694045886185664E-2</v>
      </c>
    </row>
    <row r="13" spans="2:14" s="5" customFormat="1" x14ac:dyDescent="0.25">
      <c r="B13" s="10" t="s">
        <v>131</v>
      </c>
      <c r="C13" s="11">
        <v>3.00925925925926E-4</v>
      </c>
      <c r="D13" s="12">
        <f t="shared" si="0"/>
        <v>1.9973880310363372E-3</v>
      </c>
      <c r="E13" s="12">
        <f t="shared" si="1"/>
        <v>9.3377388306277887E-4</v>
      </c>
      <c r="F13" s="11">
        <v>5.78703703703704E-5</v>
      </c>
      <c r="G13" s="12">
        <f t="shared" si="2"/>
        <v>8.877840909090911E-4</v>
      </c>
      <c r="H13" s="12">
        <f t="shared" si="3"/>
        <v>4.4146212254988533E-4</v>
      </c>
      <c r="I13" s="11">
        <v>1.2731481481481499E-4</v>
      </c>
      <c r="J13" s="12">
        <f t="shared" si="4"/>
        <v>1.1879049676025925E-3</v>
      </c>
      <c r="K13" s="12">
        <f t="shared" si="5"/>
        <v>5.933757686913373E-4</v>
      </c>
      <c r="L13" s="13">
        <f t="shared" si="6"/>
        <v>4.8611111111111142E-4</v>
      </c>
      <c r="M13" s="12">
        <f t="shared" si="7"/>
        <v>1.5048908954100831E-3</v>
      </c>
      <c r="N13" s="14">
        <f t="shared" si="8"/>
        <v>7.2780203784570644E-4</v>
      </c>
    </row>
    <row r="14" spans="2:14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1.9675925925925899E-4</v>
      </c>
      <c r="G14" s="12">
        <f t="shared" si="2"/>
        <v>3.0184659090909038E-3</v>
      </c>
      <c r="H14" s="12">
        <f t="shared" si="3"/>
        <v>1.5009712166696074E-3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6"/>
        <v>1.9675925925925899E-4</v>
      </c>
      <c r="M14" s="12">
        <f t="shared" si="7"/>
        <v>6.0912250528503238E-4</v>
      </c>
      <c r="N14" s="14">
        <f t="shared" si="8"/>
        <v>2.9458653912802342E-4</v>
      </c>
    </row>
    <row r="15" spans="2:14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6"/>
        <v>0</v>
      </c>
      <c r="M15" s="12">
        <f t="shared" si="7"/>
        <v>0</v>
      </c>
      <c r="N15" s="14">
        <f t="shared" si="8"/>
        <v>0</v>
      </c>
    </row>
    <row r="16" spans="2:14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6"/>
        <v>0</v>
      </c>
      <c r="M16" s="12">
        <f t="shared" si="7"/>
        <v>0</v>
      </c>
      <c r="N16" s="14">
        <f t="shared" si="8"/>
        <v>0</v>
      </c>
    </row>
    <row r="17" spans="2:14" s="5" customFormat="1" x14ac:dyDescent="0.25">
      <c r="B17" s="10" t="s">
        <v>129</v>
      </c>
      <c r="C17" s="15">
        <v>2.19907407407407E-4</v>
      </c>
      <c r="D17" s="12">
        <f t="shared" si="0"/>
        <v>1.4596297149880896E-3</v>
      </c>
      <c r="E17" s="12">
        <f t="shared" si="1"/>
        <v>6.8237322223818316E-4</v>
      </c>
      <c r="F17" s="15">
        <v>1.9675925925925899E-4</v>
      </c>
      <c r="G17" s="12">
        <f t="shared" si="2"/>
        <v>3.0184659090909038E-3</v>
      </c>
      <c r="H17" s="12">
        <f t="shared" si="3"/>
        <v>1.5009712166696074E-3</v>
      </c>
      <c r="I17" s="15">
        <v>2.4074074074074102E-3</v>
      </c>
      <c r="J17" s="12">
        <f t="shared" si="4"/>
        <v>2.2462203023758107E-2</v>
      </c>
      <c r="K17" s="12">
        <f t="shared" si="5"/>
        <v>1.1220196353436193E-2</v>
      </c>
      <c r="L17" s="13">
        <f t="shared" si="6"/>
        <v>2.8240740740740761E-3</v>
      </c>
      <c r="M17" s="12">
        <f t="shared" si="7"/>
        <v>8.7426994876204835E-3</v>
      </c>
      <c r="N17" s="14">
        <f t="shared" si="8"/>
        <v>4.2281832674845804E-3</v>
      </c>
    </row>
    <row r="18" spans="2:14" s="5" customFormat="1" ht="15.75" thickBot="1" x14ac:dyDescent="0.3">
      <c r="B18" s="10" t="s">
        <v>13</v>
      </c>
      <c r="C18" s="11">
        <v>7.7777777777777802E-3</v>
      </c>
      <c r="D18" s="12">
        <f t="shared" si="0"/>
        <v>5.1624798340631495E-2</v>
      </c>
      <c r="E18" s="12">
        <f t="shared" si="1"/>
        <v>2.4134463439161057E-2</v>
      </c>
      <c r="F18" s="11">
        <v>3.9467592592592601E-3</v>
      </c>
      <c r="G18" s="12">
        <f t="shared" si="2"/>
        <v>6.0546874999999993E-2</v>
      </c>
      <c r="H18" s="12">
        <f t="shared" si="3"/>
        <v>3.0107716757902171E-2</v>
      </c>
      <c r="I18" s="11">
        <v>2.3495370370370402E-3</v>
      </c>
      <c r="J18" s="12">
        <f t="shared" si="4"/>
        <v>2.1922246220302387E-2</v>
      </c>
      <c r="K18" s="12">
        <f t="shared" si="5"/>
        <v>1.0950480094940132E-2</v>
      </c>
      <c r="L18" s="13">
        <f t="shared" ref="L18" si="9">SUM(C18,F18,I18)</f>
        <v>1.4074074074074081E-2</v>
      </c>
      <c r="M18" s="12">
        <f t="shared" si="7"/>
        <v>4.3570174495682401E-2</v>
      </c>
      <c r="N18" s="14">
        <f t="shared" si="8"/>
        <v>2.1071601857628068E-2</v>
      </c>
    </row>
    <row r="19" spans="2:14" s="5" customFormat="1" ht="16.5" thickTop="1" thickBot="1" x14ac:dyDescent="0.3">
      <c r="B19" s="31" t="s">
        <v>3</v>
      </c>
      <c r="C19" s="32">
        <f>SUM(C7:C18)</f>
        <v>0.15065972222222224</v>
      </c>
      <c r="D19" s="33">
        <f>IFERROR(SUM(D7:D18),0)</f>
        <v>1</v>
      </c>
      <c r="E19" s="33">
        <f>IFERROR(SUM(E7:E18),0)</f>
        <v>0.46749748599339208</v>
      </c>
      <c r="F19" s="32">
        <f>SUM(F7:F18)</f>
        <v>6.5185185185185207E-2</v>
      </c>
      <c r="G19" s="33">
        <f>IFERROR(SUM(G7:G18),0)</f>
        <v>1</v>
      </c>
      <c r="H19" s="33">
        <f>IFERROR(SUM(H7:H18),0)</f>
        <v>0.49726293484019074</v>
      </c>
      <c r="I19" s="32">
        <f>SUM(I7:I18)</f>
        <v>0.10717592592592602</v>
      </c>
      <c r="J19" s="33">
        <f>IFERROR(SUM(J7:J18),0)</f>
        <v>0.99999999999999978</v>
      </c>
      <c r="K19" s="33">
        <f>IFERROR(SUM(K7:K18),0)</f>
        <v>0.49951451073470732</v>
      </c>
      <c r="L19" s="32">
        <f>SUM(L7:L18)</f>
        <v>0.32302083333333348</v>
      </c>
      <c r="M19" s="33">
        <f>IFERROR(SUM(M7:M18),0)</f>
        <v>1</v>
      </c>
      <c r="N19" s="34">
        <f>IFERROR(SUM(N7:N18),0)</f>
        <v>0.48362445414847183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2.0787037037037E-2</v>
      </c>
      <c r="D22" s="19"/>
      <c r="E22" s="12">
        <f t="shared" ref="E22:E27" si="10">IFERROR(C22/C$30,0)</f>
        <v>6.4502226691567216E-2</v>
      </c>
      <c r="F22" s="11">
        <v>5.4166666666666703E-3</v>
      </c>
      <c r="G22" s="19"/>
      <c r="H22" s="12">
        <f t="shared" ref="H22:H27" si="11">IFERROR(F22/F$30,0)</f>
        <v>4.1320854670669274E-2</v>
      </c>
      <c r="I22" s="11">
        <v>7.7199074074074097E-3</v>
      </c>
      <c r="J22" s="19"/>
      <c r="K22" s="12">
        <f t="shared" ref="K22:K27" si="12">IFERROR(I22/I$30,0)</f>
        <v>3.5980148883374689E-2</v>
      </c>
      <c r="L22" s="13">
        <f t="shared" ref="L22:L27" si="13">SUM(C22,F22,I22)</f>
        <v>3.3923611111111078E-2</v>
      </c>
      <c r="M22" s="19"/>
      <c r="N22" s="14">
        <f t="shared" ref="N22:N27" si="14">IFERROR(L22/L$30,0)</f>
        <v>5.0790185069661001E-2</v>
      </c>
    </row>
    <row r="23" spans="2:14" s="5" customFormat="1" x14ac:dyDescent="0.25">
      <c r="B23" s="18" t="s">
        <v>16</v>
      </c>
      <c r="C23" s="11">
        <v>1.1458333333333301E-3</v>
      </c>
      <c r="D23" s="19"/>
      <c r="E23" s="12">
        <f t="shared" si="10"/>
        <v>3.5555236316621086E-3</v>
      </c>
      <c r="F23" s="11">
        <v>0</v>
      </c>
      <c r="G23" s="19"/>
      <c r="H23" s="12">
        <f t="shared" si="11"/>
        <v>0</v>
      </c>
      <c r="I23" s="11">
        <v>0</v>
      </c>
      <c r="J23" s="19"/>
      <c r="K23" s="12">
        <f t="shared" si="12"/>
        <v>0</v>
      </c>
      <c r="L23" s="13">
        <f t="shared" si="13"/>
        <v>1.1458333333333301E-3</v>
      </c>
      <c r="M23" s="19"/>
      <c r="N23" s="14">
        <f t="shared" si="14"/>
        <v>1.7155333749220162E-3</v>
      </c>
    </row>
    <row r="24" spans="2:14" s="5" customFormat="1" x14ac:dyDescent="0.25">
      <c r="B24" s="18" t="s">
        <v>17</v>
      </c>
      <c r="C24" s="11">
        <v>1.50462962962963E-4</v>
      </c>
      <c r="D24" s="19"/>
      <c r="E24" s="12">
        <f t="shared" si="10"/>
        <v>4.6688694153138944E-4</v>
      </c>
      <c r="F24" s="11">
        <v>0</v>
      </c>
      <c r="G24" s="19"/>
      <c r="H24" s="12">
        <f t="shared" si="11"/>
        <v>0</v>
      </c>
      <c r="I24" s="11">
        <v>9.2592592592592602E-5</v>
      </c>
      <c r="J24" s="19"/>
      <c r="K24" s="12">
        <f t="shared" si="12"/>
        <v>4.3154601359369929E-4</v>
      </c>
      <c r="L24" s="13">
        <f t="shared" si="13"/>
        <v>2.430555555555556E-4</v>
      </c>
      <c r="M24" s="19"/>
      <c r="N24" s="14">
        <f t="shared" si="14"/>
        <v>3.6390101892285306E-4</v>
      </c>
    </row>
    <row r="25" spans="2:14" s="5" customFormat="1" x14ac:dyDescent="0.25">
      <c r="B25" s="18" t="s">
        <v>18</v>
      </c>
      <c r="C25" s="11">
        <v>7.0127314814814795E-2</v>
      </c>
      <c r="D25" s="19"/>
      <c r="E25" s="12">
        <f t="shared" si="10"/>
        <v>0.21760522913374516</v>
      </c>
      <c r="F25" s="11">
        <v>3.2245370370370403E-2</v>
      </c>
      <c r="G25" s="19"/>
      <c r="H25" s="12">
        <f t="shared" si="11"/>
        <v>0.24598269468479625</v>
      </c>
      <c r="I25" s="11">
        <v>5.4421296296296301E-2</v>
      </c>
      <c r="J25" s="19"/>
      <c r="K25" s="12">
        <f t="shared" si="12"/>
        <v>0.25364116948969678</v>
      </c>
      <c r="L25" s="13">
        <f t="shared" si="13"/>
        <v>0.15679398148148149</v>
      </c>
      <c r="M25" s="19"/>
      <c r="N25" s="14">
        <f t="shared" si="14"/>
        <v>0.2347508144451376</v>
      </c>
    </row>
    <row r="26" spans="2:14" s="5" customFormat="1" x14ac:dyDescent="0.25">
      <c r="B26" s="18" t="s">
        <v>19</v>
      </c>
      <c r="C26" s="11">
        <v>6.7708333333333301E-2</v>
      </c>
      <c r="D26" s="19"/>
      <c r="E26" s="12">
        <f t="shared" si="10"/>
        <v>0.21009912368912512</v>
      </c>
      <c r="F26" s="11">
        <v>2.63657407407407E-2</v>
      </c>
      <c r="G26" s="19"/>
      <c r="H26" s="12">
        <f t="shared" si="11"/>
        <v>0.20113014303372737</v>
      </c>
      <c r="I26" s="11">
        <v>3.8564814814814802E-2</v>
      </c>
      <c r="J26" s="19"/>
      <c r="K26" s="12">
        <f t="shared" si="12"/>
        <v>0.17973891466177569</v>
      </c>
      <c r="L26" s="13">
        <f t="shared" si="13"/>
        <v>0.13263888888888881</v>
      </c>
      <c r="M26" s="19"/>
      <c r="N26" s="14">
        <f t="shared" si="14"/>
        <v>0.19858598461218535</v>
      </c>
    </row>
    <row r="27" spans="2:14" s="5" customFormat="1" ht="15.75" thickBot="1" x14ac:dyDescent="0.3">
      <c r="B27" s="23" t="s">
        <v>20</v>
      </c>
      <c r="C27" s="20">
        <v>1.16898148148148E-2</v>
      </c>
      <c r="D27" s="24"/>
      <c r="E27" s="21">
        <f t="shared" si="10"/>
        <v>3.6273523918977126E-2</v>
      </c>
      <c r="F27" s="20">
        <v>1.8749999999999999E-3</v>
      </c>
      <c r="G27" s="24"/>
      <c r="H27" s="21">
        <f t="shared" si="11"/>
        <v>1.4303372770616277E-2</v>
      </c>
      <c r="I27" s="20">
        <v>6.5856481481481504E-3</v>
      </c>
      <c r="J27" s="24"/>
      <c r="K27" s="21">
        <f t="shared" si="12"/>
        <v>3.0693710216851869E-2</v>
      </c>
      <c r="L27" s="13">
        <f t="shared" si="13"/>
        <v>2.015046296296295E-2</v>
      </c>
      <c r="M27" s="24"/>
      <c r="N27" s="22">
        <f t="shared" si="14"/>
        <v>3.0169127330699361E-2</v>
      </c>
    </row>
    <row r="28" spans="2:14" s="5" customFormat="1" ht="16.5" thickTop="1" thickBot="1" x14ac:dyDescent="0.3">
      <c r="B28" s="31" t="s">
        <v>3</v>
      </c>
      <c r="C28" s="32">
        <f>SUM(C22:C27)</f>
        <v>0.17160879629629616</v>
      </c>
      <c r="D28" s="33"/>
      <c r="E28" s="33">
        <f>IFERROR(SUM(E22:E27),0)</f>
        <v>0.53250251400660809</v>
      </c>
      <c r="F28" s="32">
        <f>SUM(F22:F27)</f>
        <v>6.5902777777777782E-2</v>
      </c>
      <c r="G28" s="33"/>
      <c r="H28" s="33">
        <f>IFERROR(SUM(H22:H27),0)</f>
        <v>0.5027370651598092</v>
      </c>
      <c r="I28" s="32">
        <f>SUM(I22:I27)</f>
        <v>0.10738425925925925</v>
      </c>
      <c r="J28" s="33"/>
      <c r="K28" s="33">
        <f>IFERROR(SUM(K22:K27),0)</f>
        <v>0.50048548926529268</v>
      </c>
      <c r="L28" s="32">
        <f>SUM(L22:L27)</f>
        <v>0.34489583333333323</v>
      </c>
      <c r="M28" s="33"/>
      <c r="N28" s="34">
        <f>IFERROR(SUM(N22:N27),0)</f>
        <v>0.51637554585152812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0.3222685185185184</v>
      </c>
      <c r="D30" s="35"/>
      <c r="E30" s="36">
        <f>IFERROR(SUM(E19,E28),0)</f>
        <v>1.0000000000000002</v>
      </c>
      <c r="F30" s="32">
        <f>SUM(F19,F28)</f>
        <v>0.13108796296296299</v>
      </c>
      <c r="G30" s="35"/>
      <c r="H30" s="36">
        <f>IFERROR(SUM(H19,H28),0)</f>
        <v>1</v>
      </c>
      <c r="I30" s="32">
        <f>SUM(I19,I28)</f>
        <v>0.21456018518518527</v>
      </c>
      <c r="J30" s="35"/>
      <c r="K30" s="36">
        <f>IFERROR(SUM(K19,K28),0)</f>
        <v>1</v>
      </c>
      <c r="L30" s="37">
        <f>SUM(L19,L28)</f>
        <v>0.66791666666666671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90" t="s">
        <v>204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topLeftCell="A10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35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4.3067129629629601E-2</v>
      </c>
      <c r="D7" s="12">
        <f>IFERROR(C7/C$19,0)</f>
        <v>0.2148631481695345</v>
      </c>
      <c r="E7" s="12">
        <f>IFERROR(C7/C$30,0)</f>
        <v>0.10920029347028609</v>
      </c>
      <c r="F7" s="11">
        <v>1.6458333333333301E-2</v>
      </c>
      <c r="G7" s="12">
        <f>IFERROR(F7/F$19,0)</f>
        <v>0.18904546663121477</v>
      </c>
      <c r="H7" s="12">
        <f>IFERROR(F7/F$30,0)</f>
        <v>0.10069395269791795</v>
      </c>
      <c r="I7" s="11">
        <v>2.5011574074074099E-2</v>
      </c>
      <c r="J7" s="12">
        <f>IFERROR(I7/I$19,0)</f>
        <v>0.18637343682621824</v>
      </c>
      <c r="K7" s="12">
        <f>IFERROR(I7/I$30,0)</f>
        <v>9.7884676360012732E-2</v>
      </c>
      <c r="L7" s="13">
        <f>SUM(C7,F7,I7)</f>
        <v>8.4537037037037008E-2</v>
      </c>
      <c r="M7" s="12">
        <f>IFERROR(L7/L$19,0)</f>
        <v>0.20046658432825568</v>
      </c>
      <c r="N7" s="14">
        <f>IFERROR(L7/L$30,0)</f>
        <v>0.10393602185730137</v>
      </c>
    </row>
    <row r="8" spans="2:14" x14ac:dyDescent="0.25">
      <c r="B8" s="147" t="s">
        <v>115</v>
      </c>
      <c r="C8" s="11">
        <v>4.9004629629629599E-2</v>
      </c>
      <c r="D8" s="12">
        <f t="shared" ref="D8:D18" si="0">IFERROR(C8/C$19,0)</f>
        <v>0.24448550640951602</v>
      </c>
      <c r="E8" s="12">
        <f t="shared" ref="E8:E18" si="1">IFERROR(C8/C$30,0)</f>
        <v>0.12425531914893613</v>
      </c>
      <c r="F8" s="11">
        <v>2.2847222222222199E-2</v>
      </c>
      <c r="G8" s="12">
        <f t="shared" ref="G8:G18" si="2">IFERROR(F8/F$19,0)</f>
        <v>0.26243020473278361</v>
      </c>
      <c r="H8" s="12">
        <f t="shared" ref="H8:H18" si="3">IFERROR(F8/F$30,0)</f>
        <v>0.13978190058065418</v>
      </c>
      <c r="I8" s="11">
        <v>3.5011574074074098E-2</v>
      </c>
      <c r="J8" s="12">
        <f t="shared" ref="J8:J18" si="4">IFERROR(I8/I$19,0)</f>
        <v>0.26088831392841738</v>
      </c>
      <c r="K8" s="12">
        <f t="shared" ref="K8:K18" si="5">IFERROR(I8/I$30,0)</f>
        <v>0.13702042850024915</v>
      </c>
      <c r="L8" s="13">
        <f t="shared" ref="L8:L17" si="6">SUM(C8,F8,I8)</f>
        <v>0.1068634259259259</v>
      </c>
      <c r="M8" s="12">
        <f t="shared" ref="M8:M18" si="7">IFERROR(L8/L$19,0)</f>
        <v>0.25341018251681063</v>
      </c>
      <c r="N8" s="14">
        <f t="shared" ref="N8:N18" si="8">IFERROR(L8/L$30,0)</f>
        <v>0.13138571875800434</v>
      </c>
    </row>
    <row r="9" spans="2:14" x14ac:dyDescent="0.25">
      <c r="B9" s="10" t="s">
        <v>51</v>
      </c>
      <c r="C9" s="11">
        <v>2.72569444444444E-2</v>
      </c>
      <c r="D9" s="12">
        <f t="shared" si="0"/>
        <v>0.13598567963968106</v>
      </c>
      <c r="E9" s="12">
        <f t="shared" si="1"/>
        <v>6.9112252384445988E-2</v>
      </c>
      <c r="F9" s="11">
        <v>1.08564814814815E-2</v>
      </c>
      <c r="G9" s="12">
        <f t="shared" si="2"/>
        <v>0.12470087742621666</v>
      </c>
      <c r="H9" s="12">
        <f t="shared" si="3"/>
        <v>6.6421186800736567E-2</v>
      </c>
      <c r="I9" s="11">
        <v>1.70717592592593E-2</v>
      </c>
      <c r="J9" s="12">
        <f t="shared" si="4"/>
        <v>0.12721000431220375</v>
      </c>
      <c r="K9" s="12">
        <f t="shared" si="5"/>
        <v>6.6811613896815808E-2</v>
      </c>
      <c r="L9" s="13">
        <f t="shared" si="6"/>
        <v>5.5185185185185198E-2</v>
      </c>
      <c r="M9" s="12">
        <f t="shared" si="7"/>
        <v>0.13086318100727323</v>
      </c>
      <c r="N9" s="14">
        <f t="shared" si="8"/>
        <v>6.7848706491732372E-2</v>
      </c>
    </row>
    <row r="10" spans="2:14" x14ac:dyDescent="0.25">
      <c r="B10" s="10" t="s">
        <v>11</v>
      </c>
      <c r="C10" s="11">
        <v>4.5104166666666702E-2</v>
      </c>
      <c r="D10" s="12">
        <f t="shared" si="0"/>
        <v>0.22502598452477215</v>
      </c>
      <c r="E10" s="12">
        <f t="shared" si="1"/>
        <v>0.11436537050623637</v>
      </c>
      <c r="F10" s="11">
        <v>2.3587962962963002E-2</v>
      </c>
      <c r="G10" s="12">
        <f t="shared" si="2"/>
        <v>0.27093858016485028</v>
      </c>
      <c r="H10" s="12">
        <f t="shared" si="3"/>
        <v>0.14431383656705873</v>
      </c>
      <c r="I10" s="11">
        <v>3.5011574074074098E-2</v>
      </c>
      <c r="J10" s="12">
        <f t="shared" si="4"/>
        <v>0.26088831392841738</v>
      </c>
      <c r="K10" s="12">
        <f t="shared" si="5"/>
        <v>0.13702042850024915</v>
      </c>
      <c r="L10" s="13">
        <f t="shared" si="6"/>
        <v>0.1037037037037038</v>
      </c>
      <c r="M10" s="12">
        <f t="shared" si="7"/>
        <v>0.24591738712776195</v>
      </c>
      <c r="N10" s="14">
        <f t="shared" si="8"/>
        <v>0.12750092495090656</v>
      </c>
    </row>
    <row r="11" spans="2:14" x14ac:dyDescent="0.25">
      <c r="B11" s="10" t="s">
        <v>12</v>
      </c>
      <c r="C11" s="11">
        <v>1.0335648148148101E-2</v>
      </c>
      <c r="D11" s="12">
        <f t="shared" si="0"/>
        <v>5.1564845825152798E-2</v>
      </c>
      <c r="E11" s="12">
        <f t="shared" si="1"/>
        <v>2.6206896551724024E-2</v>
      </c>
      <c r="F11" s="11">
        <v>4.8726851851851804E-3</v>
      </c>
      <c r="G11" s="12">
        <f t="shared" si="2"/>
        <v>5.5969157139058714E-2</v>
      </c>
      <c r="H11" s="12">
        <f t="shared" si="3"/>
        <v>2.9811641410565051E-2</v>
      </c>
      <c r="I11" s="11">
        <v>9.2824074074074094E-3</v>
      </c>
      <c r="J11" s="12">
        <f t="shared" si="4"/>
        <v>6.9167744717550633E-2</v>
      </c>
      <c r="K11" s="12">
        <f t="shared" si="5"/>
        <v>3.6327399556099094E-2</v>
      </c>
      <c r="L11" s="13">
        <f t="shared" si="6"/>
        <v>2.4490740740740691E-2</v>
      </c>
      <c r="M11" s="12">
        <f t="shared" si="7"/>
        <v>5.8076025799368609E-2</v>
      </c>
      <c r="N11" s="14">
        <f t="shared" si="8"/>
        <v>3.0110709508495256E-2</v>
      </c>
    </row>
    <row r="12" spans="2:14" x14ac:dyDescent="0.25">
      <c r="B12" s="10" t="s">
        <v>206</v>
      </c>
      <c r="C12" s="11">
        <v>1.2997685185185201E-2</v>
      </c>
      <c r="D12" s="12">
        <f t="shared" si="0"/>
        <v>6.4845825153020079E-2</v>
      </c>
      <c r="E12" s="12">
        <f t="shared" si="1"/>
        <v>3.2956713132795357E-2</v>
      </c>
      <c r="F12" s="11">
        <v>2.9050925925925902E-3</v>
      </c>
      <c r="G12" s="12">
        <f t="shared" si="2"/>
        <v>3.3368784897633584E-2</v>
      </c>
      <c r="H12" s="12">
        <f t="shared" si="3"/>
        <v>1.7773686446678927E-2</v>
      </c>
      <c r="I12" s="11">
        <v>7.1527777777777796E-3</v>
      </c>
      <c r="J12" s="12">
        <f t="shared" si="4"/>
        <v>5.3298835705045247E-2</v>
      </c>
      <c r="K12" s="12">
        <f t="shared" si="5"/>
        <v>2.7992933822530226E-2</v>
      </c>
      <c r="L12" s="13">
        <f t="shared" si="6"/>
        <v>2.3055555555555569E-2</v>
      </c>
      <c r="M12" s="12">
        <f t="shared" si="7"/>
        <v>5.4672704816797056E-2</v>
      </c>
      <c r="N12" s="14">
        <f t="shared" si="8"/>
        <v>2.8346187779264037E-2</v>
      </c>
    </row>
    <row r="13" spans="2:14" x14ac:dyDescent="0.25">
      <c r="B13" s="10" t="s">
        <v>131</v>
      </c>
      <c r="C13" s="11">
        <v>3.00925925925926E-4</v>
      </c>
      <c r="D13" s="12">
        <f t="shared" si="0"/>
        <v>1.5013280979327874E-3</v>
      </c>
      <c r="E13" s="12">
        <f t="shared" si="1"/>
        <v>7.6302274394717581E-4</v>
      </c>
      <c r="F13" s="11">
        <v>5.78703703703704E-5</v>
      </c>
      <c r="G13" s="12">
        <f t="shared" si="2"/>
        <v>6.6471683063015199E-4</v>
      </c>
      <c r="H13" s="12">
        <f t="shared" si="3"/>
        <v>3.5405749893782775E-4</v>
      </c>
      <c r="I13" s="11">
        <v>1.2731481481481499E-4</v>
      </c>
      <c r="J13" s="12">
        <f t="shared" si="4"/>
        <v>9.4868477792151842E-4</v>
      </c>
      <c r="K13" s="12">
        <f t="shared" si="5"/>
        <v>4.9825610363726997E-4</v>
      </c>
      <c r="L13" s="13">
        <f t="shared" si="6"/>
        <v>4.8611111111111142E-4</v>
      </c>
      <c r="M13" s="12">
        <f t="shared" si="7"/>
        <v>1.1527377521613838E-3</v>
      </c>
      <c r="N13" s="14">
        <f t="shared" si="8"/>
        <v>5.9766058570737439E-4</v>
      </c>
    </row>
    <row r="14" spans="2:14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1.9675925925925899E-4</v>
      </c>
      <c r="G14" s="12">
        <f t="shared" si="2"/>
        <v>2.2600372241425126E-3</v>
      </c>
      <c r="H14" s="12">
        <f t="shared" si="3"/>
        <v>1.203795496388612E-3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6"/>
        <v>1.9675925925925899E-4</v>
      </c>
      <c r="M14" s="12">
        <f t="shared" si="7"/>
        <v>4.6658432825579725E-4</v>
      </c>
      <c r="N14" s="14">
        <f t="shared" si="8"/>
        <v>2.4191023707203197E-4</v>
      </c>
    </row>
    <row r="15" spans="2:14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6"/>
        <v>0</v>
      </c>
      <c r="M15" s="12">
        <f t="shared" si="7"/>
        <v>0</v>
      </c>
      <c r="N15" s="14">
        <f t="shared" si="8"/>
        <v>0</v>
      </c>
    </row>
    <row r="16" spans="2:14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6"/>
        <v>0</v>
      </c>
      <c r="M16" s="12">
        <f t="shared" si="7"/>
        <v>0</v>
      </c>
      <c r="N16" s="14">
        <f t="shared" si="8"/>
        <v>0</v>
      </c>
    </row>
    <row r="17" spans="2:14" x14ac:dyDescent="0.25">
      <c r="B17" s="10" t="s">
        <v>129</v>
      </c>
      <c r="C17" s="15">
        <v>1.1574074074074099E-3</v>
      </c>
      <c r="D17" s="12">
        <f t="shared" si="0"/>
        <v>5.7743388382030395E-3</v>
      </c>
      <c r="E17" s="12">
        <f t="shared" si="1"/>
        <v>2.9347028613352969E-3</v>
      </c>
      <c r="F17" s="15">
        <v>3.4722222222222202E-4</v>
      </c>
      <c r="G17" s="12">
        <f t="shared" si="2"/>
        <v>3.9883009837809076E-3</v>
      </c>
      <c r="H17" s="12">
        <f t="shared" si="3"/>
        <v>2.1243449936269639E-3</v>
      </c>
      <c r="I17" s="15">
        <v>2.4074074074074102E-3</v>
      </c>
      <c r="J17" s="12">
        <f t="shared" si="4"/>
        <v>1.7938766709788709E-2</v>
      </c>
      <c r="K17" s="12">
        <f t="shared" si="5"/>
        <v>9.4215699596865571E-3</v>
      </c>
      <c r="L17" s="13">
        <f t="shared" si="6"/>
        <v>3.912037037037042E-3</v>
      </c>
      <c r="M17" s="12">
        <f t="shared" si="7"/>
        <v>9.2767942912035228E-3</v>
      </c>
      <c r="N17" s="14">
        <f t="shared" si="8"/>
        <v>4.8097447135498246E-3</v>
      </c>
    </row>
    <row r="18" spans="2:14" ht="15.75" thickBot="1" x14ac:dyDescent="0.3">
      <c r="B18" s="10" t="s">
        <v>13</v>
      </c>
      <c r="C18" s="11">
        <v>1.12152777777778E-2</v>
      </c>
      <c r="D18" s="12">
        <f t="shared" si="0"/>
        <v>5.5953343342187441E-2</v>
      </c>
      <c r="E18" s="12">
        <f t="shared" si="1"/>
        <v>2.8437270726339021E-2</v>
      </c>
      <c r="F18" s="11">
        <v>4.9305555555555604E-3</v>
      </c>
      <c r="G18" s="12">
        <f t="shared" si="2"/>
        <v>5.6633873969688976E-2</v>
      </c>
      <c r="H18" s="12">
        <f t="shared" si="3"/>
        <v>3.0165698909502936E-2</v>
      </c>
      <c r="I18" s="11">
        <v>3.1250000000000002E-3</v>
      </c>
      <c r="J18" s="12">
        <f t="shared" si="4"/>
        <v>2.3285899094437242E-2</v>
      </c>
      <c r="K18" s="12">
        <f t="shared" si="5"/>
        <v>1.2229922543823882E-2</v>
      </c>
      <c r="L18" s="13">
        <f t="shared" ref="L18" si="9">SUM(C18,F18,I18)</f>
        <v>1.9270833333333359E-2</v>
      </c>
      <c r="M18" s="12">
        <f t="shared" si="7"/>
        <v>4.5697818032112029E-2</v>
      </c>
      <c r="N18" s="14">
        <f t="shared" si="8"/>
        <v>2.3692973219113785E-2</v>
      </c>
    </row>
    <row r="19" spans="2:14" ht="16.5" thickTop="1" thickBot="1" x14ac:dyDescent="0.3">
      <c r="B19" s="31" t="s">
        <v>3</v>
      </c>
      <c r="C19" s="32">
        <f>SUM(C7:C18)</f>
        <v>0.20043981481481477</v>
      </c>
      <c r="D19" s="33">
        <f>IFERROR(SUM(D7:D18),0)</f>
        <v>0.99999999999999989</v>
      </c>
      <c r="E19" s="33">
        <f>IFERROR(SUM(E7:E18),0)</f>
        <v>0.50823184152604539</v>
      </c>
      <c r="F19" s="32">
        <f>SUM(F7:F18)</f>
        <v>8.7060185185185171E-2</v>
      </c>
      <c r="G19" s="33">
        <f>IFERROR(SUM(G7:G18),0)</f>
        <v>1.0000000000000002</v>
      </c>
      <c r="H19" s="33">
        <f>IFERROR(SUM(H7:H18),0)</f>
        <v>0.53264410140206775</v>
      </c>
      <c r="I19" s="32">
        <f>SUM(I7:I18)</f>
        <v>0.13420138888888899</v>
      </c>
      <c r="J19" s="33">
        <f>IFERROR(SUM(J7:J18),0)</f>
        <v>1</v>
      </c>
      <c r="K19" s="33">
        <f>IFERROR(SUM(K7:K18),0)</f>
        <v>0.52520722924310403</v>
      </c>
      <c r="L19" s="32">
        <f>SUM(L7:L18)</f>
        <v>0.42170138888888897</v>
      </c>
      <c r="M19" s="33">
        <f>IFERROR(SUM(M7:M18),0)</f>
        <v>0.99999999999999989</v>
      </c>
      <c r="N19" s="34">
        <f>IFERROR(SUM(N7:N18),0)</f>
        <v>0.51847055810114684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2.5694444444444402E-2</v>
      </c>
      <c r="D22" s="19"/>
      <c r="E22" s="12">
        <f t="shared" ref="E22:E27" si="10">IFERROR(C22/C$30,0)</f>
        <v>6.5150403521643349E-2</v>
      </c>
      <c r="F22" s="11">
        <v>7.1180555555555598E-3</v>
      </c>
      <c r="G22" s="19"/>
      <c r="H22" s="12">
        <f t="shared" ref="H22:H27" si="11">IFERROR(F22/F$30,0)</f>
        <v>4.3549072369352813E-2</v>
      </c>
      <c r="I22" s="11">
        <v>1.0104166666666701E-2</v>
      </c>
      <c r="J22" s="19"/>
      <c r="K22" s="12">
        <f t="shared" ref="K22:K27" si="12">IFERROR(I22/I$30,0)</f>
        <v>3.9543416225030686E-2</v>
      </c>
      <c r="L22" s="13">
        <f t="shared" ref="L22:L27" si="13">SUM(C22,F22,I22)</f>
        <v>4.2916666666666659E-2</v>
      </c>
      <c r="M22" s="19"/>
      <c r="N22" s="14">
        <f t="shared" ref="N22:N27" si="14">IFERROR(L22/L$30,0)</f>
        <v>5.2764891709593864E-2</v>
      </c>
    </row>
    <row r="23" spans="2:14" x14ac:dyDescent="0.25">
      <c r="B23" s="18" t="s">
        <v>16</v>
      </c>
      <c r="C23" s="11">
        <v>1.21527777777778E-3</v>
      </c>
      <c r="D23" s="19"/>
      <c r="E23" s="12">
        <f t="shared" si="10"/>
        <v>3.0814380044020609E-3</v>
      </c>
      <c r="F23" s="11">
        <v>0</v>
      </c>
      <c r="G23" s="19"/>
      <c r="H23" s="12">
        <f t="shared" si="11"/>
        <v>0</v>
      </c>
      <c r="I23" s="11">
        <v>0</v>
      </c>
      <c r="J23" s="19"/>
      <c r="K23" s="12">
        <f t="shared" si="12"/>
        <v>0</v>
      </c>
      <c r="L23" s="13">
        <f t="shared" si="13"/>
        <v>1.21527777777778E-3</v>
      </c>
      <c r="M23" s="19"/>
      <c r="N23" s="14">
        <f t="shared" si="14"/>
        <v>1.4941514642684375E-3</v>
      </c>
    </row>
    <row r="24" spans="2:14" x14ac:dyDescent="0.25">
      <c r="B24" s="18" t="s">
        <v>17</v>
      </c>
      <c r="C24" s="11">
        <v>3.1250000000000001E-4</v>
      </c>
      <c r="D24" s="19"/>
      <c r="E24" s="12">
        <f t="shared" si="10"/>
        <v>7.9236977256052848E-4</v>
      </c>
      <c r="F24" s="11">
        <v>0</v>
      </c>
      <c r="G24" s="19"/>
      <c r="H24" s="12">
        <f t="shared" si="11"/>
        <v>0</v>
      </c>
      <c r="I24" s="11">
        <v>9.2592592592592602E-5</v>
      </c>
      <c r="J24" s="19"/>
      <c r="K24" s="12">
        <f t="shared" si="12"/>
        <v>3.623680753725595E-4</v>
      </c>
      <c r="L24" s="13">
        <f t="shared" si="13"/>
        <v>4.0509259259259264E-4</v>
      </c>
      <c r="M24" s="19"/>
      <c r="N24" s="14">
        <f t="shared" si="14"/>
        <v>4.9805048808947833E-4</v>
      </c>
    </row>
    <row r="25" spans="2:14" x14ac:dyDescent="0.25">
      <c r="B25" s="18" t="s">
        <v>18</v>
      </c>
      <c r="C25" s="11">
        <v>8.0115740740740696E-2</v>
      </c>
      <c r="D25" s="19"/>
      <c r="E25" s="12">
        <f t="shared" si="10"/>
        <v>0.2031401320616287</v>
      </c>
      <c r="F25" s="11">
        <v>3.8263888888888903E-2</v>
      </c>
      <c r="G25" s="19"/>
      <c r="H25" s="12">
        <f t="shared" si="11"/>
        <v>0.23410281829769167</v>
      </c>
      <c r="I25" s="11">
        <v>6.1284722222222199E-2</v>
      </c>
      <c r="J25" s="19"/>
      <c r="K25" s="12">
        <f t="shared" si="12"/>
        <v>0.23984236988721272</v>
      </c>
      <c r="L25" s="13">
        <f t="shared" si="13"/>
        <v>0.17966435185185181</v>
      </c>
      <c r="M25" s="19"/>
      <c r="N25" s="14">
        <f t="shared" si="14"/>
        <v>0.22089250647465627</v>
      </c>
    </row>
    <row r="26" spans="2:14" x14ac:dyDescent="0.25">
      <c r="B26" s="18" t="s">
        <v>19</v>
      </c>
      <c r="C26" s="11">
        <v>7.4710648148148207E-2</v>
      </c>
      <c r="D26" s="19"/>
      <c r="E26" s="12">
        <f t="shared" si="10"/>
        <v>0.18943506969919316</v>
      </c>
      <c r="F26" s="11">
        <v>2.90509259259259E-2</v>
      </c>
      <c r="G26" s="19"/>
      <c r="H26" s="12">
        <f t="shared" si="11"/>
        <v>0.17773686446678927</v>
      </c>
      <c r="I26" s="11">
        <v>4.3182870370370399E-2</v>
      </c>
      <c r="J26" s="19"/>
      <c r="K26" s="12">
        <f t="shared" si="12"/>
        <v>0.16899941115187753</v>
      </c>
      <c r="L26" s="13">
        <f t="shared" si="13"/>
        <v>0.14694444444444449</v>
      </c>
      <c r="M26" s="19"/>
      <c r="N26" s="14">
        <f t="shared" si="14"/>
        <v>0.18066425705097194</v>
      </c>
    </row>
    <row r="27" spans="2:14" ht="15.75" thickBot="1" x14ac:dyDescent="0.3">
      <c r="B27" s="23" t="s">
        <v>20</v>
      </c>
      <c r="C27" s="20">
        <v>1.18981481481481E-2</v>
      </c>
      <c r="D27" s="24"/>
      <c r="E27" s="21">
        <f t="shared" si="10"/>
        <v>3.0168745414526667E-2</v>
      </c>
      <c r="F27" s="20">
        <v>1.9560185185185201E-3</v>
      </c>
      <c r="G27" s="24"/>
      <c r="H27" s="21">
        <f t="shared" si="11"/>
        <v>1.196714346409858E-2</v>
      </c>
      <c r="I27" s="20">
        <v>6.6550925925925901E-3</v>
      </c>
      <c r="J27" s="24"/>
      <c r="K27" s="21">
        <f t="shared" si="12"/>
        <v>2.6045205417402701E-2</v>
      </c>
      <c r="L27" s="13">
        <f t="shared" si="13"/>
        <v>2.050925925925921E-2</v>
      </c>
      <c r="M27" s="24"/>
      <c r="N27" s="22">
        <f t="shared" si="14"/>
        <v>2.5215584711272953E-2</v>
      </c>
    </row>
    <row r="28" spans="2:14" ht="16.5" thickTop="1" thickBot="1" x14ac:dyDescent="0.3">
      <c r="B28" s="31" t="s">
        <v>3</v>
      </c>
      <c r="C28" s="32">
        <f>SUM(C22:C27)</f>
        <v>0.19394675925925919</v>
      </c>
      <c r="D28" s="33"/>
      <c r="E28" s="33">
        <f>IFERROR(SUM(E22:E27),0)</f>
        <v>0.4917681584739545</v>
      </c>
      <c r="F28" s="32">
        <f>SUM(F22:F27)</f>
        <v>7.6388888888888881E-2</v>
      </c>
      <c r="G28" s="33"/>
      <c r="H28" s="33">
        <f>IFERROR(SUM(H22:H27),0)</f>
        <v>0.46735589859793236</v>
      </c>
      <c r="I28" s="32">
        <f>SUM(I22:I27)</f>
        <v>0.12131944444444448</v>
      </c>
      <c r="J28" s="33"/>
      <c r="K28" s="33">
        <f>IFERROR(SUM(K22:K27),0)</f>
        <v>0.47479277075689613</v>
      </c>
      <c r="L28" s="32">
        <f>SUM(L22:L27)</f>
        <v>0.39165509259259257</v>
      </c>
      <c r="M28" s="33"/>
      <c r="N28" s="34">
        <f>IFERROR(SUM(N22:N27),0)</f>
        <v>0.48152944189885294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0.39438657407407396</v>
      </c>
      <c r="D30" s="35"/>
      <c r="E30" s="36">
        <f>IFERROR(SUM(E19,E28),0)</f>
        <v>0.99999999999999989</v>
      </c>
      <c r="F30" s="32">
        <f>SUM(F19,F28)</f>
        <v>0.16344907407407405</v>
      </c>
      <c r="G30" s="35"/>
      <c r="H30" s="36">
        <f>IFERROR(SUM(H19,H28),0)</f>
        <v>1</v>
      </c>
      <c r="I30" s="32">
        <f>SUM(I19,I28)</f>
        <v>0.25552083333333347</v>
      </c>
      <c r="J30" s="35"/>
      <c r="K30" s="36">
        <f>IFERROR(SUM(K19,K28),0)</f>
        <v>1.0000000000000002</v>
      </c>
      <c r="L30" s="37">
        <f>SUM(L19,L28)</f>
        <v>0.81335648148148154</v>
      </c>
      <c r="M30" s="35"/>
      <c r="N30" s="38">
        <f>IFERROR(SUM(N19,N28),0)</f>
        <v>0.99999999999999978</v>
      </c>
    </row>
    <row r="31" spans="2:14" ht="66" customHeight="1" thickTop="1" thickBot="1" x14ac:dyDescent="0.3">
      <c r="B31" s="190" t="s">
        <v>203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topLeftCell="A13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36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1.5995370370370399E-2</v>
      </c>
      <c r="D7" s="12">
        <f>IFERROR(C7/C$19,0)</f>
        <v>0.19608399545970501</v>
      </c>
      <c r="E7" s="12">
        <f>IFERROR(C7/C$30,0)</f>
        <v>8.3469227517062386E-2</v>
      </c>
      <c r="F7" s="11">
        <v>3.3333333333333301E-3</v>
      </c>
      <c r="G7" s="12">
        <f>IFERROR(F7/F$19,0)</f>
        <v>0.13994169096209905</v>
      </c>
      <c r="H7" s="12">
        <f>IFERROR(F7/F$30,0)</f>
        <v>7.2452830188679165E-2</v>
      </c>
      <c r="I7" s="11">
        <v>1.9328703703703699E-2</v>
      </c>
      <c r="J7" s="12">
        <f>IFERROR(I7/I$19,0)</f>
        <v>0.18339556336481433</v>
      </c>
      <c r="K7" s="14">
        <f>IFERROR(I7/I$30,0)</f>
        <v>8.1336450418858341E-2</v>
      </c>
    </row>
    <row r="8" spans="2:11" s="5" customFormat="1" x14ac:dyDescent="0.25">
      <c r="B8" s="147" t="s">
        <v>115</v>
      </c>
      <c r="C8" s="11">
        <v>1.93055555555556E-2</v>
      </c>
      <c r="D8" s="12">
        <f t="shared" ref="D8:D18" si="0">IFERROR(C8/C$19,0)</f>
        <v>0.23666288308740094</v>
      </c>
      <c r="E8" s="12">
        <f t="shared" ref="E8:E18" si="1">IFERROR(C8/C$30,0)</f>
        <v>0.10074288820438504</v>
      </c>
      <c r="F8" s="11">
        <v>5.3125000000000004E-3</v>
      </c>
      <c r="G8" s="12">
        <f t="shared" ref="G8:G18" si="2">IFERROR(F8/F$19,0)</f>
        <v>0.2230320699708456</v>
      </c>
      <c r="H8" s="12">
        <f t="shared" ref="H8:H18" si="3">IFERROR(F8/F$30,0)</f>
        <v>0.11547169811320755</v>
      </c>
      <c r="I8" s="11">
        <v>2.4618055555555601E-2</v>
      </c>
      <c r="J8" s="12">
        <f t="shared" ref="J8:J18" si="4">IFERROR(I8/I$19,0)</f>
        <v>0.23358225345925801</v>
      </c>
      <c r="K8" s="14">
        <f t="shared" ref="K8:K18" si="5">IFERROR(I8/I$30,0)</f>
        <v>0.10359438924605513</v>
      </c>
    </row>
    <row r="9" spans="2:11" s="5" customFormat="1" x14ac:dyDescent="0.25">
      <c r="B9" s="10" t="s">
        <v>51</v>
      </c>
      <c r="C9" s="11">
        <v>8.8310185185185193E-3</v>
      </c>
      <c r="D9" s="12">
        <f t="shared" si="0"/>
        <v>0.1082576617480135</v>
      </c>
      <c r="E9" s="12">
        <f t="shared" si="1"/>
        <v>4.6083227637857084E-2</v>
      </c>
      <c r="F9" s="11">
        <v>2.16435185185185E-3</v>
      </c>
      <c r="G9" s="12">
        <f t="shared" si="2"/>
        <v>9.0864917395529599E-2</v>
      </c>
      <c r="H9" s="12">
        <f t="shared" si="3"/>
        <v>4.7044025157232661E-2</v>
      </c>
      <c r="I9" s="11">
        <v>1.09953703703704E-2</v>
      </c>
      <c r="J9" s="12">
        <f t="shared" si="4"/>
        <v>0.10432681748297852</v>
      </c>
      <c r="K9" s="14">
        <f t="shared" si="5"/>
        <v>4.626923826222494E-2</v>
      </c>
    </row>
    <row r="10" spans="2:11" s="5" customFormat="1" x14ac:dyDescent="0.25">
      <c r="B10" s="10" t="s">
        <v>11</v>
      </c>
      <c r="C10" s="11">
        <v>2.4166666666666701E-2</v>
      </c>
      <c r="D10" s="12">
        <f t="shared" si="0"/>
        <v>0.29625425652667431</v>
      </c>
      <c r="E10" s="12">
        <f t="shared" si="1"/>
        <v>0.12610980250045309</v>
      </c>
      <c r="F10" s="11">
        <v>7.1064814814814801E-3</v>
      </c>
      <c r="G10" s="12">
        <f t="shared" si="2"/>
        <v>0.29834791059280863</v>
      </c>
      <c r="H10" s="12">
        <f t="shared" si="3"/>
        <v>0.1544654088050314</v>
      </c>
      <c r="I10" s="11">
        <v>3.1273148148148099E-2</v>
      </c>
      <c r="J10" s="12">
        <f t="shared" si="4"/>
        <v>0.29672743246211236</v>
      </c>
      <c r="K10" s="14">
        <f t="shared" si="5"/>
        <v>0.13159945451003291</v>
      </c>
    </row>
    <row r="11" spans="2:11" s="5" customFormat="1" x14ac:dyDescent="0.25">
      <c r="B11" s="10" t="s">
        <v>12</v>
      </c>
      <c r="C11" s="11">
        <v>2.93981481481481E-3</v>
      </c>
      <c r="D11" s="12">
        <f t="shared" si="0"/>
        <v>3.6038592508512948E-2</v>
      </c>
      <c r="E11" s="12">
        <f t="shared" si="1"/>
        <v>1.5340943407622121E-2</v>
      </c>
      <c r="F11" s="11">
        <v>1.5972222222222199E-3</v>
      </c>
      <c r="G11" s="12">
        <f t="shared" si="2"/>
        <v>6.7055393586005763E-2</v>
      </c>
      <c r="H11" s="12">
        <f t="shared" si="3"/>
        <v>3.4716981132075421E-2</v>
      </c>
      <c r="I11" s="11">
        <v>4.5370370370370399E-3</v>
      </c>
      <c r="J11" s="12">
        <f t="shared" si="4"/>
        <v>4.3048539424555256E-2</v>
      </c>
      <c r="K11" s="14">
        <f t="shared" si="5"/>
        <v>1.9092148840833833E-2</v>
      </c>
    </row>
    <row r="12" spans="2:11" s="5" customFormat="1" x14ac:dyDescent="0.25">
      <c r="B12" s="10" t="s">
        <v>206</v>
      </c>
      <c r="C12" s="11">
        <v>7.4074074074074103E-3</v>
      </c>
      <c r="D12" s="12">
        <f t="shared" si="0"/>
        <v>9.0805902383654866E-2</v>
      </c>
      <c r="E12" s="12">
        <f t="shared" si="1"/>
        <v>3.8654345594008571E-2</v>
      </c>
      <c r="F12" s="11">
        <v>4.8611111111111099E-4</v>
      </c>
      <c r="G12" s="12">
        <f t="shared" si="2"/>
        <v>2.0408163265306124E-2</v>
      </c>
      <c r="H12" s="12">
        <f t="shared" si="3"/>
        <v>1.0566037735849054E-2</v>
      </c>
      <c r="I12" s="11">
        <v>7.8935185185185202E-3</v>
      </c>
      <c r="J12" s="12">
        <f t="shared" si="4"/>
        <v>7.4895673182517025E-2</v>
      </c>
      <c r="K12" s="14">
        <f t="shared" si="5"/>
        <v>3.3216442626144559E-2</v>
      </c>
    </row>
    <row r="13" spans="2:11" s="5" customFormat="1" x14ac:dyDescent="0.25">
      <c r="B13" s="10" t="s">
        <v>131</v>
      </c>
      <c r="C13" s="11">
        <v>0</v>
      </c>
      <c r="D13" s="12">
        <f t="shared" si="0"/>
        <v>0</v>
      </c>
      <c r="E13" s="12">
        <f t="shared" si="1"/>
        <v>0</v>
      </c>
      <c r="F13" s="11">
        <v>2.7777777777777799E-4</v>
      </c>
      <c r="G13" s="12">
        <f t="shared" si="2"/>
        <v>1.1661807580174941E-2</v>
      </c>
      <c r="H13" s="12">
        <f t="shared" si="3"/>
        <v>6.0377358490566078E-3</v>
      </c>
      <c r="I13" s="11">
        <v>2.7777777777777799E-4</v>
      </c>
      <c r="J13" s="12">
        <f t="shared" si="4"/>
        <v>2.6356248627278731E-3</v>
      </c>
      <c r="K13" s="14">
        <f t="shared" si="5"/>
        <v>1.1689070718877857E-3</v>
      </c>
    </row>
    <row r="14" spans="2:11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3.8194444444444398E-4</v>
      </c>
      <c r="D17" s="12">
        <f t="shared" si="0"/>
        <v>4.6821793416571963E-3</v>
      </c>
      <c r="E17" s="12">
        <f t="shared" si="1"/>
        <v>1.993114694691064E-3</v>
      </c>
      <c r="F17" s="11">
        <v>4.3981481481481503E-4</v>
      </c>
      <c r="G17" s="12">
        <f t="shared" si="2"/>
        <v>1.8464528668610317E-2</v>
      </c>
      <c r="H17" s="12">
        <f t="shared" si="3"/>
        <v>9.5597484276729594E-3</v>
      </c>
      <c r="I17" s="11">
        <v>8.2175925925925895E-4</v>
      </c>
      <c r="J17" s="12">
        <f t="shared" si="4"/>
        <v>7.7970568855699491E-3</v>
      </c>
      <c r="K17" s="14">
        <f t="shared" si="5"/>
        <v>3.4580167543346958E-3</v>
      </c>
    </row>
    <row r="18" spans="2:11" s="5" customFormat="1" ht="15.75" thickBot="1" x14ac:dyDescent="0.3">
      <c r="B18" s="10" t="s">
        <v>13</v>
      </c>
      <c r="C18" s="11">
        <v>2.5462962962963E-3</v>
      </c>
      <c r="D18" s="12">
        <f t="shared" si="0"/>
        <v>3.1214528944381391E-2</v>
      </c>
      <c r="E18" s="12">
        <f t="shared" si="1"/>
        <v>1.3287431297940461E-2</v>
      </c>
      <c r="F18" s="11">
        <v>3.10185185185185E-3</v>
      </c>
      <c r="G18" s="12">
        <f t="shared" si="2"/>
        <v>0.13022351797862</v>
      </c>
      <c r="H18" s="12">
        <f t="shared" si="3"/>
        <v>6.7421383647798691E-2</v>
      </c>
      <c r="I18" s="11">
        <v>5.6481481481481504E-3</v>
      </c>
      <c r="J18" s="12">
        <f t="shared" si="4"/>
        <v>5.3591038875466734E-2</v>
      </c>
      <c r="K18" s="14">
        <f t="shared" si="5"/>
        <v>2.376777712838497E-2</v>
      </c>
    </row>
    <row r="19" spans="2:11" s="5" customFormat="1" ht="16.5" thickTop="1" thickBot="1" x14ac:dyDescent="0.3">
      <c r="B19" s="31" t="s">
        <v>3</v>
      </c>
      <c r="C19" s="32">
        <f>SUM(C7:C18)</f>
        <v>8.1574074074074174E-2</v>
      </c>
      <c r="D19" s="33">
        <f>IFERROR(SUM(D7:D18),0)</f>
        <v>1</v>
      </c>
      <c r="E19" s="33">
        <f>IFERROR(SUM(E7:E18),0)</f>
        <v>0.42568098085401973</v>
      </c>
      <c r="F19" s="32">
        <f>SUM(F7:F18)</f>
        <v>2.3819444444444435E-2</v>
      </c>
      <c r="G19" s="33">
        <f>IFERROR(SUM(G7:G18),0)</f>
        <v>1.0000000000000002</v>
      </c>
      <c r="H19" s="33">
        <f>IFERROR(SUM(H7:H18),0)</f>
        <v>0.51773584905660353</v>
      </c>
      <c r="I19" s="32">
        <f>SUM(I7:I18)</f>
        <v>0.10539351851851854</v>
      </c>
      <c r="J19" s="33">
        <f>IFERROR(SUM(J7:J18),0)</f>
        <v>1</v>
      </c>
      <c r="K19" s="34">
        <f>IFERROR(SUM(K7:K18),0)</f>
        <v>0.44350282485875714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2.48842592592593E-3</v>
      </c>
      <c r="D22" s="19"/>
      <c r="E22" s="12">
        <f t="shared" ref="E22:E27" si="6">IFERROR(C22/C$30,0)</f>
        <v>1.2985444222987272E-2</v>
      </c>
      <c r="F22" s="11">
        <v>2.0023148148148101E-3</v>
      </c>
      <c r="G22" s="19"/>
      <c r="H22" s="12">
        <f t="shared" ref="H22:H27" si="7">IFERROR(F22/F$30,0)</f>
        <v>4.3522012578616244E-2</v>
      </c>
      <c r="I22" s="11">
        <v>4.4907407407407396E-3</v>
      </c>
      <c r="J22" s="19"/>
      <c r="K22" s="14">
        <f t="shared" ref="K22:K27" si="8">IFERROR(I22/I$30,0)</f>
        <v>1.8897330995519185E-2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s="5" customFormat="1" x14ac:dyDescent="0.25">
      <c r="B24" s="18" t="s">
        <v>17</v>
      </c>
      <c r="C24" s="11">
        <v>3.8194444444444398E-4</v>
      </c>
      <c r="D24" s="19"/>
      <c r="E24" s="12">
        <f t="shared" si="6"/>
        <v>1.993114694691064E-3</v>
      </c>
      <c r="F24" s="11">
        <v>0</v>
      </c>
      <c r="G24" s="19"/>
      <c r="H24" s="12">
        <f t="shared" si="7"/>
        <v>0</v>
      </c>
      <c r="I24" s="11">
        <v>3.8194444444444398E-4</v>
      </c>
      <c r="J24" s="19"/>
      <c r="K24" s="14">
        <f t="shared" si="8"/>
        <v>1.6072472238457022E-3</v>
      </c>
    </row>
    <row r="25" spans="2:11" s="5" customFormat="1" x14ac:dyDescent="0.25">
      <c r="B25" s="18" t="s">
        <v>18</v>
      </c>
      <c r="C25" s="11">
        <v>2.9224537037037E-2</v>
      </c>
      <c r="D25" s="19"/>
      <c r="E25" s="12">
        <f t="shared" si="6"/>
        <v>0.1525034728513617</v>
      </c>
      <c r="F25" s="11">
        <v>1.18402777777778E-2</v>
      </c>
      <c r="G25" s="19"/>
      <c r="H25" s="12">
        <f t="shared" si="7"/>
        <v>0.25735849056603821</v>
      </c>
      <c r="I25" s="11">
        <v>4.1064814814814797E-2</v>
      </c>
      <c r="J25" s="19"/>
      <c r="K25" s="14">
        <f t="shared" si="8"/>
        <v>0.17280342879407745</v>
      </c>
    </row>
    <row r="26" spans="2:11" s="5" customFormat="1" x14ac:dyDescent="0.25">
      <c r="B26" s="18" t="s">
        <v>19</v>
      </c>
      <c r="C26" s="11">
        <v>7.6076388888888902E-2</v>
      </c>
      <c r="D26" s="19"/>
      <c r="E26" s="12">
        <f t="shared" si="6"/>
        <v>0.39699220873346608</v>
      </c>
      <c r="F26" s="11">
        <v>7.7083333333333301E-3</v>
      </c>
      <c r="G26" s="19"/>
      <c r="H26" s="12">
        <f t="shared" si="7"/>
        <v>0.16754716981132067</v>
      </c>
      <c r="I26" s="11">
        <v>8.3784722222222205E-2</v>
      </c>
      <c r="J26" s="19"/>
      <c r="K26" s="14">
        <f t="shared" si="8"/>
        <v>0.35257159555815304</v>
      </c>
    </row>
    <row r="27" spans="2:11" s="5" customFormat="1" ht="15.75" thickBot="1" x14ac:dyDescent="0.3">
      <c r="B27" s="23" t="s">
        <v>20</v>
      </c>
      <c r="C27" s="20">
        <v>1.88657407407407E-3</v>
      </c>
      <c r="D27" s="24"/>
      <c r="E27" s="21">
        <f t="shared" si="6"/>
        <v>9.8447786434740329E-3</v>
      </c>
      <c r="F27" s="20">
        <v>6.3657407407407402E-4</v>
      </c>
      <c r="G27" s="24"/>
      <c r="H27" s="21">
        <f t="shared" si="7"/>
        <v>1.3836477987421382E-2</v>
      </c>
      <c r="I27" s="20">
        <v>2.5231481481481498E-3</v>
      </c>
      <c r="J27" s="24"/>
      <c r="K27" s="22">
        <f t="shared" si="8"/>
        <v>1.0617572569647387E-2</v>
      </c>
    </row>
    <row r="28" spans="2:11" s="5" customFormat="1" ht="16.5" thickTop="1" thickBot="1" x14ac:dyDescent="0.3">
      <c r="B28" s="31" t="s">
        <v>3</v>
      </c>
      <c r="C28" s="32">
        <f>SUM(C22:C27)</f>
        <v>0.11005787037037035</v>
      </c>
      <c r="D28" s="33"/>
      <c r="E28" s="33">
        <f>IFERROR(SUM(E22:E27),0)</f>
        <v>0.57431901914598005</v>
      </c>
      <c r="F28" s="32">
        <f>SUM(F22:F27)</f>
        <v>2.2187500000000016E-2</v>
      </c>
      <c r="G28" s="33"/>
      <c r="H28" s="33">
        <f>IFERROR(SUM(H22:H27),0)</f>
        <v>0.48226415094339653</v>
      </c>
      <c r="I28" s="32">
        <f>SUM(I22:I27)</f>
        <v>0.13224537037037035</v>
      </c>
      <c r="J28" s="33"/>
      <c r="K28" s="34">
        <f>IFERROR(SUM(K22:K27),0)</f>
        <v>0.55649717514124275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0.19163194444444454</v>
      </c>
      <c r="D30" s="35"/>
      <c r="E30" s="36">
        <f>IFERROR(SUM(E19,E28),0)</f>
        <v>0.99999999999999978</v>
      </c>
      <c r="F30" s="32">
        <f>SUM(F19,F28)</f>
        <v>4.6006944444444448E-2</v>
      </c>
      <c r="G30" s="35"/>
      <c r="H30" s="36">
        <f>IFERROR(SUM(H19,H28),0)</f>
        <v>1</v>
      </c>
      <c r="I30" s="32">
        <f>SUM(I19,I28)</f>
        <v>0.2376388888888889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topLeftCell="A5" zoomScale="80" zoomScaleNormal="80" zoomScaleSheetLayoutView="80" zoomScalePageLayoutView="6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29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8.7951388888888898E-2</v>
      </c>
      <c r="D7" s="12">
        <f t="shared" ref="D7:D18" si="0">IFERROR(C7/C$19,0)</f>
        <v>0.21463070187826583</v>
      </c>
      <c r="E7" s="12">
        <f t="shared" ref="E7:E18" si="1">IFERROR(C7/C$30,0)</f>
        <v>9.8391858297079027E-2</v>
      </c>
      <c r="F7" s="11">
        <v>2.2430555555555599E-2</v>
      </c>
      <c r="G7" s="12">
        <f t="shared" ref="G7:G18" si="2">IFERROR(F7/F$19,0)</f>
        <v>0.22110667427267572</v>
      </c>
      <c r="H7" s="12">
        <f t="shared" ref="H7:H18" si="3">IFERROR(F7/F$30,0)</f>
        <v>9.6914537180577215E-2</v>
      </c>
      <c r="I7" s="11">
        <v>2.4548611111111101E-2</v>
      </c>
      <c r="J7" s="12">
        <f t="shared" ref="J7:J18" si="4">IFERROR(I7/I$19,0)</f>
        <v>0.18564551422319467</v>
      </c>
      <c r="K7" s="12">
        <f t="shared" ref="K7:K18" si="5">IFERROR(I7/I$30,0)</f>
        <v>8.8986784140969152E-2</v>
      </c>
      <c r="L7" s="13">
        <f>SUM(C7,F7,I7)</f>
        <v>0.13493055555555558</v>
      </c>
      <c r="M7" s="12">
        <f t="shared" ref="M7:M18" si="6">IFERROR(L7/L$19,0)</f>
        <v>0.20969511646730826</v>
      </c>
      <c r="N7" s="14">
        <f t="shared" ref="N7:N18" si="7">IFERROR(L7/L$30,0)</f>
        <v>9.6296173924535863E-2</v>
      </c>
    </row>
    <row r="8" spans="2:14" x14ac:dyDescent="0.25">
      <c r="B8" s="147" t="s">
        <v>115</v>
      </c>
      <c r="C8" s="11">
        <v>9.7731481481481502E-2</v>
      </c>
      <c r="D8" s="12">
        <f t="shared" si="0"/>
        <v>0.23849738737466467</v>
      </c>
      <c r="E8" s="12">
        <f t="shared" si="1"/>
        <v>0.10933291899730695</v>
      </c>
      <c r="F8" s="11">
        <v>2.1469907407407399E-2</v>
      </c>
      <c r="G8" s="12">
        <f t="shared" si="2"/>
        <v>0.21163719338277218</v>
      </c>
      <c r="H8" s="12">
        <f t="shared" si="3"/>
        <v>9.2763914587187996E-2</v>
      </c>
      <c r="I8" s="11">
        <v>3.17592592592593E-2</v>
      </c>
      <c r="J8" s="12">
        <f t="shared" si="4"/>
        <v>0.24017505470459546</v>
      </c>
      <c r="K8" s="12">
        <f t="shared" si="5"/>
        <v>0.11512481644640252</v>
      </c>
      <c r="L8" s="13">
        <f t="shared" ref="L8:L18" si="8">SUM(C8,F8,I8)</f>
        <v>0.15096064814814819</v>
      </c>
      <c r="M8" s="12">
        <f t="shared" si="6"/>
        <v>0.23460742872560492</v>
      </c>
      <c r="N8" s="14">
        <f t="shared" si="7"/>
        <v>0.10773640388554824</v>
      </c>
    </row>
    <row r="9" spans="2:14" x14ac:dyDescent="0.25">
      <c r="B9" s="147" t="s">
        <v>51</v>
      </c>
      <c r="C9" s="11">
        <v>4.3101851851851801E-2</v>
      </c>
      <c r="D9" s="12">
        <f t="shared" si="0"/>
        <v>0.1051828837734782</v>
      </c>
      <c r="E9" s="12">
        <f t="shared" si="1"/>
        <v>4.8218355085974711E-2</v>
      </c>
      <c r="F9" s="11">
        <v>1.1793981481481501E-2</v>
      </c>
      <c r="G9" s="12">
        <f t="shared" si="2"/>
        <v>0.11625784369652037</v>
      </c>
      <c r="H9" s="12">
        <f t="shared" si="3"/>
        <v>5.0957643646547035E-2</v>
      </c>
      <c r="I9" s="11">
        <v>1.4861111111111099E-2</v>
      </c>
      <c r="J9" s="12">
        <f t="shared" si="4"/>
        <v>0.11238512035010931</v>
      </c>
      <c r="K9" s="12">
        <f t="shared" si="5"/>
        <v>5.3870358716173662E-2</v>
      </c>
      <c r="L9" s="13">
        <f t="shared" si="8"/>
        <v>6.9756944444444399E-2</v>
      </c>
      <c r="M9" s="12">
        <f t="shared" si="6"/>
        <v>0.10840902958899176</v>
      </c>
      <c r="N9" s="14">
        <f t="shared" si="7"/>
        <v>4.9783585541531748E-2</v>
      </c>
    </row>
    <row r="10" spans="2:14" x14ac:dyDescent="0.25">
      <c r="B10" s="10" t="s">
        <v>11</v>
      </c>
      <c r="C10" s="11">
        <v>0.104224537037037</v>
      </c>
      <c r="D10" s="12">
        <f t="shared" si="0"/>
        <v>0.2543426069764157</v>
      </c>
      <c r="E10" s="12">
        <f t="shared" si="1"/>
        <v>0.11659674746219191</v>
      </c>
      <c r="F10" s="11">
        <v>2.5578703703703701E-2</v>
      </c>
      <c r="G10" s="12">
        <f t="shared" si="2"/>
        <v>0.25213918996006829</v>
      </c>
      <c r="H10" s="12">
        <f t="shared" si="3"/>
        <v>0.11051657748662291</v>
      </c>
      <c r="I10" s="11">
        <v>3.7129629629629603E-2</v>
      </c>
      <c r="J10" s="12">
        <f t="shared" si="4"/>
        <v>0.28078774617067809</v>
      </c>
      <c r="K10" s="12">
        <f t="shared" si="5"/>
        <v>0.13459198657436536</v>
      </c>
      <c r="L10" s="13">
        <f t="shared" si="8"/>
        <v>0.1669328703703703</v>
      </c>
      <c r="M10" s="12">
        <f t="shared" si="6"/>
        <v>0.25942980483856454</v>
      </c>
      <c r="N10" s="14">
        <f t="shared" si="7"/>
        <v>0.11913533337738719</v>
      </c>
    </row>
    <row r="11" spans="2:14" x14ac:dyDescent="0.25">
      <c r="B11" s="10" t="s">
        <v>12</v>
      </c>
      <c r="C11" s="11">
        <v>1.8182870370370401E-2</v>
      </c>
      <c r="D11" s="12">
        <f t="shared" si="0"/>
        <v>4.4372263804547458E-2</v>
      </c>
      <c r="E11" s="12">
        <f t="shared" si="1"/>
        <v>2.0341309301843847E-2</v>
      </c>
      <c r="F11" s="11">
        <v>4.9189814814814799E-3</v>
      </c>
      <c r="G11" s="12">
        <f t="shared" si="2"/>
        <v>4.8488305761551581E-2</v>
      </c>
      <c r="H11" s="12">
        <f t="shared" si="3"/>
        <v>2.1253187978196711E-2</v>
      </c>
      <c r="I11" s="11">
        <v>8.0555555555555606E-3</v>
      </c>
      <c r="J11" s="12">
        <f t="shared" si="4"/>
        <v>6.0919037199124761E-2</v>
      </c>
      <c r="K11" s="12">
        <f t="shared" si="5"/>
        <v>2.9200755191944643E-2</v>
      </c>
      <c r="L11" s="13">
        <f t="shared" si="8"/>
        <v>3.1157407407407439E-2</v>
      </c>
      <c r="M11" s="12">
        <f t="shared" si="6"/>
        <v>4.8421620649339026E-2</v>
      </c>
      <c r="N11" s="14">
        <f t="shared" si="7"/>
        <v>2.2236172602920806E-2</v>
      </c>
    </row>
    <row r="12" spans="2:14" x14ac:dyDescent="0.25">
      <c r="B12" s="10" t="s">
        <v>206</v>
      </c>
      <c r="C12" s="11">
        <v>3.54513888888889E-2</v>
      </c>
      <c r="D12" s="12">
        <f t="shared" si="0"/>
        <v>8.6513204349668152E-2</v>
      </c>
      <c r="E12" s="12">
        <f t="shared" si="1"/>
        <v>3.9659726538222549E-2</v>
      </c>
      <c r="F12" s="11">
        <v>8.0439814814814801E-3</v>
      </c>
      <c r="G12" s="12">
        <f t="shared" si="2"/>
        <v>7.9292641186537297E-2</v>
      </c>
      <c r="H12" s="12">
        <f t="shared" si="3"/>
        <v>3.475521328199227E-2</v>
      </c>
      <c r="I12" s="11">
        <v>9.5949074074074096E-3</v>
      </c>
      <c r="J12" s="12">
        <f t="shared" si="4"/>
        <v>7.2560175054704606E-2</v>
      </c>
      <c r="K12" s="12">
        <f t="shared" si="5"/>
        <v>3.4780784560520257E-2</v>
      </c>
      <c r="L12" s="13">
        <f t="shared" si="8"/>
        <v>5.3090277777777792E-2</v>
      </c>
      <c r="M12" s="12">
        <f t="shared" si="6"/>
        <v>8.2507419731990314E-2</v>
      </c>
      <c r="N12" s="14">
        <f t="shared" si="7"/>
        <v>3.7889050419612803E-2</v>
      </c>
    </row>
    <row r="13" spans="2:14" x14ac:dyDescent="0.25">
      <c r="B13" s="10" t="s">
        <v>131</v>
      </c>
      <c r="C13" s="11">
        <v>1.0416666666666699E-3</v>
      </c>
      <c r="D13" s="12">
        <f t="shared" si="0"/>
        <v>2.5420138398531363E-3</v>
      </c>
      <c r="E13" s="12">
        <f t="shared" si="1"/>
        <v>1.1653200745804894E-3</v>
      </c>
      <c r="F13" s="11">
        <v>5.78703703703704E-5</v>
      </c>
      <c r="G13" s="12">
        <f t="shared" si="2"/>
        <v>5.7045065601825438E-4</v>
      </c>
      <c r="H13" s="12">
        <f t="shared" si="3"/>
        <v>2.5003750562584387E-4</v>
      </c>
      <c r="I13" s="11">
        <v>2.5462962962962999E-4</v>
      </c>
      <c r="J13" s="12">
        <f t="shared" si="4"/>
        <v>1.9256017505470484E-3</v>
      </c>
      <c r="K13" s="12">
        <f t="shared" si="5"/>
        <v>9.2301237675687165E-4</v>
      </c>
      <c r="L13" s="13">
        <f t="shared" si="8"/>
        <v>1.3541666666666704E-3</v>
      </c>
      <c r="M13" s="12">
        <f t="shared" si="6"/>
        <v>2.1045058008813803E-3</v>
      </c>
      <c r="N13" s="14">
        <f t="shared" si="7"/>
        <v>9.6643097865592084E-4</v>
      </c>
    </row>
    <row r="14" spans="2:14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5">
        <v>1.9675925925925899E-4</v>
      </c>
      <c r="G14" s="12">
        <f t="shared" si="2"/>
        <v>1.9395322304620612E-3</v>
      </c>
      <c r="H14" s="12">
        <f t="shared" si="3"/>
        <v>8.5012751912786754E-4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1.9675925925925899E-4</v>
      </c>
      <c r="M14" s="12">
        <f t="shared" si="6"/>
        <v>3.0578289414515656E-4</v>
      </c>
      <c r="N14" s="14">
        <f t="shared" si="7"/>
        <v>1.4042159518932125E-4</v>
      </c>
    </row>
    <row r="15" spans="2:14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129</v>
      </c>
      <c r="C17" s="11">
        <v>1.8402777777777801E-3</v>
      </c>
      <c r="D17" s="12">
        <f t="shared" si="0"/>
        <v>4.4908911170738657E-3</v>
      </c>
      <c r="E17" s="12">
        <f t="shared" si="1"/>
        <v>2.0587321317588609E-3</v>
      </c>
      <c r="F17" s="11">
        <v>4.5138888888888898E-4</v>
      </c>
      <c r="G17" s="12">
        <f t="shared" si="2"/>
        <v>4.4495151169423831E-3</v>
      </c>
      <c r="H17" s="12">
        <f t="shared" si="3"/>
        <v>1.9502925438815814E-3</v>
      </c>
      <c r="I17" s="11">
        <v>2.8587962962962998E-3</v>
      </c>
      <c r="J17" s="12">
        <f t="shared" si="4"/>
        <v>2.1619256017505497E-2</v>
      </c>
      <c r="K17" s="12">
        <f t="shared" si="5"/>
        <v>1.0362911684497603E-2</v>
      </c>
      <c r="L17" s="13">
        <f t="shared" si="8"/>
        <v>5.1504629629629695E-3</v>
      </c>
      <c r="M17" s="12">
        <f t="shared" si="6"/>
        <v>8.0043169349761772E-3</v>
      </c>
      <c r="N17" s="14">
        <f t="shared" si="7"/>
        <v>3.6757417564263601E-3</v>
      </c>
    </row>
    <row r="18" spans="2:14" ht="15.75" thickBot="1" x14ac:dyDescent="0.3">
      <c r="B18" s="10" t="s">
        <v>13</v>
      </c>
      <c r="C18" s="11">
        <v>2.0254629629629602E-2</v>
      </c>
      <c r="D18" s="12">
        <f t="shared" si="0"/>
        <v>4.9428046886032979E-2</v>
      </c>
      <c r="E18" s="12">
        <f t="shared" si="1"/>
        <v>2.2659001450176082E-2</v>
      </c>
      <c r="F18" s="11">
        <v>6.5046296296296302E-3</v>
      </c>
      <c r="G18" s="12">
        <f t="shared" si="2"/>
        <v>6.4118653736451758E-2</v>
      </c>
      <c r="H18" s="12">
        <f t="shared" si="3"/>
        <v>2.8104215632344838E-2</v>
      </c>
      <c r="I18" s="11">
        <v>3.1712962962963001E-3</v>
      </c>
      <c r="J18" s="12">
        <f t="shared" si="4"/>
        <v>2.3982494529540509E-2</v>
      </c>
      <c r="K18" s="12">
        <f t="shared" si="5"/>
        <v>1.149569960142649E-2</v>
      </c>
      <c r="L18" s="13">
        <f t="shared" si="8"/>
        <v>2.9930555555555533E-2</v>
      </c>
      <c r="M18" s="12">
        <f t="shared" si="6"/>
        <v>4.6514974368198549E-2</v>
      </c>
      <c r="N18" s="14">
        <f t="shared" si="7"/>
        <v>2.1360602656446175E-2</v>
      </c>
    </row>
    <row r="19" spans="2:14" ht="16.5" thickTop="1" thickBot="1" x14ac:dyDescent="0.3">
      <c r="B19" s="31" t="s">
        <v>3</v>
      </c>
      <c r="C19" s="32">
        <f>SUM(C7:C18)</f>
        <v>0.40978009259259257</v>
      </c>
      <c r="D19" s="33">
        <f>IFERROR(SUM(D7:D18),0)</f>
        <v>0.99999999999999989</v>
      </c>
      <c r="E19" s="33">
        <f>IFERROR(SUM(E7:E18),0)</f>
        <v>0.45842396933913437</v>
      </c>
      <c r="F19" s="32">
        <f>SUM(F7:F18)</f>
        <v>0.10144675925925932</v>
      </c>
      <c r="G19" s="33">
        <f>IFERROR(SUM(G7:G18),0)</f>
        <v>0.99999999999999989</v>
      </c>
      <c r="H19" s="33">
        <f>IFERROR(SUM(H7:H18),0)</f>
        <v>0.43831574736210427</v>
      </c>
      <c r="I19" s="32">
        <f>SUM(I7:I18)</f>
        <v>0.13223379629629631</v>
      </c>
      <c r="J19" s="33">
        <f>IFERROR(SUM(J7:J18),0)</f>
        <v>0.99999999999999978</v>
      </c>
      <c r="K19" s="33">
        <f>IFERROR(SUM(K7:K18),0)</f>
        <v>0.47933710929305656</v>
      </c>
      <c r="L19" s="32">
        <f>SUM(L7:L18)</f>
        <v>0.64346064814814807</v>
      </c>
      <c r="M19" s="33">
        <f>IFERROR(SUM(M7:M18),0)</f>
        <v>1.0000000000000002</v>
      </c>
      <c r="N19" s="34">
        <f>IFERROR(SUM(N7:N18),0)</f>
        <v>0.45921991673825446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4.8379629629629599E-2</v>
      </c>
      <c r="D22" s="19"/>
      <c r="E22" s="12">
        <f t="shared" ref="E22:E27" si="9">IFERROR(C22/C$30,0)</f>
        <v>5.41226434638492E-2</v>
      </c>
      <c r="F22" s="11">
        <v>9.2476851851851904E-3</v>
      </c>
      <c r="G22" s="19"/>
      <c r="H22" s="12">
        <f t="shared" ref="H22:H27" si="10">IFERROR(F22/F$30,0)</f>
        <v>3.9955993399009848E-2</v>
      </c>
      <c r="I22" s="11">
        <v>1.1678240740740699E-2</v>
      </c>
      <c r="J22" s="19"/>
      <c r="K22" s="12">
        <f t="shared" ref="K22:K27" si="11">IFERROR(I22/I$30,0)</f>
        <v>4.2332704006712678E-2</v>
      </c>
      <c r="L22" s="13">
        <f t="shared" ref="L22:L27" si="12">SUM(C22,F22,I22)</f>
        <v>6.9305555555555495E-2</v>
      </c>
      <c r="M22" s="19"/>
      <c r="N22" s="14">
        <f t="shared" ref="N22:N27" si="13">IFERROR(L22/L$30,0)</f>
        <v>4.9461441881979769E-2</v>
      </c>
    </row>
    <row r="23" spans="2:14" x14ac:dyDescent="0.25">
      <c r="B23" s="18" t="s">
        <v>16</v>
      </c>
      <c r="C23" s="11">
        <v>1.49305555555556E-3</v>
      </c>
      <c r="D23" s="19"/>
      <c r="E23" s="12">
        <f t="shared" si="9"/>
        <v>1.6702921068987013E-3</v>
      </c>
      <c r="F23" s="11">
        <v>0</v>
      </c>
      <c r="G23" s="19"/>
      <c r="H23" s="12">
        <f t="shared" si="10"/>
        <v>0</v>
      </c>
      <c r="I23" s="11">
        <v>0</v>
      </c>
      <c r="J23" s="19"/>
      <c r="K23" s="12">
        <f t="shared" si="11"/>
        <v>0</v>
      </c>
      <c r="L23" s="13">
        <f t="shared" si="12"/>
        <v>1.49305555555556E-3</v>
      </c>
      <c r="M23" s="19"/>
      <c r="N23" s="14">
        <f t="shared" si="13"/>
        <v>1.0655521046719128E-3</v>
      </c>
    </row>
    <row r="24" spans="2:14" x14ac:dyDescent="0.25">
      <c r="B24" s="18" t="s">
        <v>17</v>
      </c>
      <c r="C24" s="11">
        <v>1.35416666666667E-3</v>
      </c>
      <c r="D24" s="19"/>
      <c r="E24" s="12">
        <f t="shared" si="9"/>
        <v>1.5149160969546353E-3</v>
      </c>
      <c r="F24" s="11">
        <v>0</v>
      </c>
      <c r="G24" s="19"/>
      <c r="H24" s="12">
        <f t="shared" si="10"/>
        <v>0</v>
      </c>
      <c r="I24" s="11">
        <v>9.2592592592592602E-5</v>
      </c>
      <c r="J24" s="19"/>
      <c r="K24" s="12">
        <f t="shared" si="11"/>
        <v>3.3564086427522561E-4</v>
      </c>
      <c r="L24" s="13">
        <f t="shared" si="12"/>
        <v>1.4467592592592626E-3</v>
      </c>
      <c r="M24" s="19"/>
      <c r="N24" s="14">
        <f t="shared" si="13"/>
        <v>1.0325117293332484E-3</v>
      </c>
    </row>
    <row r="25" spans="2:14" x14ac:dyDescent="0.25">
      <c r="B25" s="18" t="s">
        <v>18</v>
      </c>
      <c r="C25" s="11">
        <v>0.221157407407407</v>
      </c>
      <c r="D25" s="19"/>
      <c r="E25" s="12">
        <f t="shared" si="9"/>
        <v>0.24741039983426535</v>
      </c>
      <c r="F25" s="11">
        <v>5.9791666666666701E-2</v>
      </c>
      <c r="G25" s="19"/>
      <c r="H25" s="12">
        <f t="shared" si="10"/>
        <v>0.25833875081262192</v>
      </c>
      <c r="I25" s="11">
        <v>7.73032407407407E-2</v>
      </c>
      <c r="J25" s="19"/>
      <c r="K25" s="12">
        <f t="shared" si="11"/>
        <v>0.28021816656177884</v>
      </c>
      <c r="L25" s="13">
        <f t="shared" si="12"/>
        <v>0.3582523148148144</v>
      </c>
      <c r="M25" s="19"/>
      <c r="N25" s="14">
        <f t="shared" si="13"/>
        <v>0.25567468446441538</v>
      </c>
    </row>
    <row r="26" spans="2:14" x14ac:dyDescent="0.25">
      <c r="B26" s="18" t="s">
        <v>19</v>
      </c>
      <c r="C26" s="11">
        <v>0.18660879629629601</v>
      </c>
      <c r="D26" s="19"/>
      <c r="E26" s="12">
        <f t="shared" si="9"/>
        <v>0.20876061736067938</v>
      </c>
      <c r="F26" s="11">
        <v>5.70949074074074E-2</v>
      </c>
      <c r="G26" s="19"/>
      <c r="H26" s="12">
        <f t="shared" si="10"/>
        <v>0.2466870030504574</v>
      </c>
      <c r="I26" s="11">
        <v>4.6296296296296301E-2</v>
      </c>
      <c r="J26" s="19"/>
      <c r="K26" s="12">
        <f t="shared" si="11"/>
        <v>0.1678204321376128</v>
      </c>
      <c r="L26" s="13">
        <f t="shared" si="12"/>
        <v>0.2899999999999997</v>
      </c>
      <c r="M26" s="19"/>
      <c r="N26" s="14">
        <f t="shared" si="13"/>
        <v>0.20696491112139026</v>
      </c>
    </row>
    <row r="27" spans="2:14" ht="15.75" thickBot="1" x14ac:dyDescent="0.3">
      <c r="B27" s="23" t="s">
        <v>20</v>
      </c>
      <c r="C27" s="20">
        <v>2.5115740740740699E-2</v>
      </c>
      <c r="D27" s="24"/>
      <c r="E27" s="12">
        <f t="shared" si="9"/>
        <v>2.8097161798218334E-2</v>
      </c>
      <c r="F27" s="20">
        <v>3.8657407407407399E-3</v>
      </c>
      <c r="G27" s="24"/>
      <c r="H27" s="21">
        <f t="shared" si="10"/>
        <v>1.6702505375806358E-2</v>
      </c>
      <c r="I27" s="20">
        <v>8.2638888888888901E-3</v>
      </c>
      <c r="J27" s="24"/>
      <c r="K27" s="21">
        <f t="shared" si="11"/>
        <v>2.9955947136563889E-2</v>
      </c>
      <c r="L27" s="13">
        <f t="shared" si="12"/>
        <v>3.7245370370370331E-2</v>
      </c>
      <c r="M27" s="24"/>
      <c r="N27" s="22">
        <f t="shared" si="13"/>
        <v>2.6580981959955053E-2</v>
      </c>
    </row>
    <row r="28" spans="2:14" ht="16.5" thickTop="1" thickBot="1" x14ac:dyDescent="0.3">
      <c r="B28" s="31" t="s">
        <v>3</v>
      </c>
      <c r="C28" s="32">
        <f>SUM(C22:C27)</f>
        <v>0.4841087962962955</v>
      </c>
      <c r="D28" s="33"/>
      <c r="E28" s="33">
        <f>IFERROR(SUM(E22:E27),0)</f>
        <v>0.54157603066086557</v>
      </c>
      <c r="F28" s="32">
        <f>SUM(F22:F27)</f>
        <v>0.13000000000000006</v>
      </c>
      <c r="G28" s="33"/>
      <c r="H28" s="33">
        <f>IFERROR(SUM(H22:H27),0)</f>
        <v>0.56168425263789545</v>
      </c>
      <c r="I28" s="32">
        <f>SUM(I22:I27)</f>
        <v>0.14363425925925916</v>
      </c>
      <c r="J28" s="33"/>
      <c r="K28" s="33">
        <f>IFERROR(SUM(K22:K27),0)</f>
        <v>0.52066289070694349</v>
      </c>
      <c r="L28" s="32">
        <f>SUM(L22:L27)</f>
        <v>0.75774305555555477</v>
      </c>
      <c r="M28" s="33"/>
      <c r="N28" s="34">
        <f>IFERROR(SUM(N22:N27),0)</f>
        <v>0.54078008326174565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0.89388888888888807</v>
      </c>
      <c r="D30" s="35"/>
      <c r="E30" s="36">
        <f>IFERROR(SUM(E19,E28),0)</f>
        <v>1</v>
      </c>
      <c r="F30" s="32">
        <f>SUM(F19,F28)</f>
        <v>0.23144675925925939</v>
      </c>
      <c r="G30" s="35"/>
      <c r="H30" s="36">
        <f>IFERROR(SUM(H19,H28),0)</f>
        <v>0.99999999999999978</v>
      </c>
      <c r="I30" s="32">
        <f>SUM(I19,I28)</f>
        <v>0.27586805555555549</v>
      </c>
      <c r="J30" s="35"/>
      <c r="K30" s="36">
        <f>IFERROR(SUM(K19,K28),0)</f>
        <v>1</v>
      </c>
      <c r="L30" s="37">
        <f>SUM(L19,L28)</f>
        <v>1.4012037037037028</v>
      </c>
      <c r="M30" s="35"/>
      <c r="N30" s="38">
        <f>IFERROR(SUM(N19,N28),0)</f>
        <v>1</v>
      </c>
    </row>
    <row r="31" spans="2:14" ht="66" customHeight="1" thickTop="1" thickBot="1" x14ac:dyDescent="0.3">
      <c r="B31" s="190" t="s">
        <v>202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topLeftCell="A13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52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7.43055555555556E-3</v>
      </c>
      <c r="D7" s="12">
        <f>IFERROR(C7/C$19,0)</f>
        <v>0.24578866768759586</v>
      </c>
      <c r="E7" s="12">
        <f>IFERROR(C7/C$30,0)</f>
        <v>9.2161929371231743E-2</v>
      </c>
      <c r="F7" s="11">
        <v>5.6712962962962999E-4</v>
      </c>
      <c r="G7" s="12">
        <f>IFERROR(F7/F$19,0)</f>
        <v>0.16666666666666702</v>
      </c>
      <c r="H7" s="12">
        <f>IFERROR(F7/F$30,0)</f>
        <v>5.9036144578313347E-2</v>
      </c>
      <c r="I7" s="11">
        <v>7.9976851851851893E-3</v>
      </c>
      <c r="J7" s="12">
        <f>IFERROR(I7/I$19,0)</f>
        <v>0.23778389538885078</v>
      </c>
      <c r="K7" s="14">
        <f>IFERROR(I7/I$30,0)</f>
        <v>8.8635197537198576E-2</v>
      </c>
    </row>
    <row r="8" spans="2:11" x14ac:dyDescent="0.25">
      <c r="B8" s="147" t="s">
        <v>115</v>
      </c>
      <c r="C8" s="11">
        <v>5.4050925925925898E-3</v>
      </c>
      <c r="D8" s="12">
        <f t="shared" ref="D8:D18" si="0">IFERROR(C8/C$19,0)</f>
        <v>0.17879019908116378</v>
      </c>
      <c r="E8" s="12">
        <f t="shared" ref="E8:E18" si="1">IFERROR(C8/C$30,0)</f>
        <v>6.7039908125179404E-2</v>
      </c>
      <c r="F8" s="11">
        <v>1.05324074074074E-3</v>
      </c>
      <c r="G8" s="12">
        <f t="shared" ref="G8:G18" si="2">IFERROR(F8/F$19,0)</f>
        <v>0.30952380952380976</v>
      </c>
      <c r="H8" s="12">
        <f t="shared" ref="H8:H18" si="3">IFERROR(F8/F$30,0)</f>
        <v>0.1096385542168675</v>
      </c>
      <c r="I8" s="11">
        <v>6.4583333333333298E-3</v>
      </c>
      <c r="J8" s="12">
        <f t="shared" ref="J8:J18" si="4">IFERROR(I8/I$19,0)</f>
        <v>0.19201651754989665</v>
      </c>
      <c r="K8" s="14">
        <f t="shared" ref="K8:K18" si="5">IFERROR(I8/I$30,0)</f>
        <v>7.157516675218055E-2</v>
      </c>
    </row>
    <row r="9" spans="2:11" x14ac:dyDescent="0.25">
      <c r="B9" s="10" t="s">
        <v>51</v>
      </c>
      <c r="C9" s="11">
        <v>3.5648148148148102E-3</v>
      </c>
      <c r="D9" s="12">
        <f t="shared" si="0"/>
        <v>0.11791730474731991</v>
      </c>
      <c r="E9" s="12">
        <f t="shared" si="1"/>
        <v>4.4214757393051911E-2</v>
      </c>
      <c r="F9" s="11">
        <v>0</v>
      </c>
      <c r="G9" s="12">
        <f t="shared" si="2"/>
        <v>0</v>
      </c>
      <c r="H9" s="12">
        <f t="shared" si="3"/>
        <v>0</v>
      </c>
      <c r="I9" s="11">
        <v>3.5648148148148102E-3</v>
      </c>
      <c r="J9" s="12">
        <f t="shared" si="4"/>
        <v>0.10598761183757728</v>
      </c>
      <c r="K9" s="14">
        <f t="shared" si="5"/>
        <v>3.9507439712673099E-2</v>
      </c>
    </row>
    <row r="10" spans="2:11" x14ac:dyDescent="0.25">
      <c r="B10" s="10" t="s">
        <v>11</v>
      </c>
      <c r="C10" s="11">
        <v>7.1064814814814801E-3</v>
      </c>
      <c r="D10" s="12">
        <f t="shared" si="0"/>
        <v>0.23506891271056657</v>
      </c>
      <c r="E10" s="12">
        <f t="shared" si="1"/>
        <v>8.8142405971863319E-2</v>
      </c>
      <c r="F10" s="11">
        <v>1.0069444444444401E-3</v>
      </c>
      <c r="G10" s="12">
        <f t="shared" si="2"/>
        <v>0.29591836734693794</v>
      </c>
      <c r="H10" s="12">
        <f t="shared" si="3"/>
        <v>0.10481927710843338</v>
      </c>
      <c r="I10" s="11">
        <v>8.1134259259259302E-3</v>
      </c>
      <c r="J10" s="12">
        <f t="shared" si="4"/>
        <v>0.24122505161734356</v>
      </c>
      <c r="K10" s="14">
        <f t="shared" si="5"/>
        <v>8.9917906618778881E-2</v>
      </c>
    </row>
    <row r="11" spans="2:11" x14ac:dyDescent="0.25">
      <c r="B11" s="10" t="s">
        <v>12</v>
      </c>
      <c r="C11" s="11">
        <v>9.6064814814814797E-4</v>
      </c>
      <c r="D11" s="12">
        <f t="shared" si="0"/>
        <v>3.1776416539050528E-2</v>
      </c>
      <c r="E11" s="12">
        <f t="shared" si="1"/>
        <v>1.191501579098478E-2</v>
      </c>
      <c r="F11" s="11">
        <v>3.00925925925926E-4</v>
      </c>
      <c r="G11" s="12">
        <f t="shared" si="2"/>
        <v>8.8435374149660018E-2</v>
      </c>
      <c r="H11" s="12">
        <f t="shared" si="3"/>
        <v>3.1325301204819314E-2</v>
      </c>
      <c r="I11" s="11">
        <v>1.2615740740740699E-3</v>
      </c>
      <c r="J11" s="12">
        <f t="shared" si="4"/>
        <v>3.7508602890571105E-2</v>
      </c>
      <c r="K11" s="14">
        <f t="shared" si="5"/>
        <v>1.3981528989225193E-2</v>
      </c>
    </row>
    <row r="12" spans="2:11" x14ac:dyDescent="0.25">
      <c r="B12" s="10" t="s">
        <v>206</v>
      </c>
      <c r="C12" s="11">
        <v>4.9421296296296297E-3</v>
      </c>
      <c r="D12" s="12">
        <f t="shared" si="0"/>
        <v>0.16347626339969373</v>
      </c>
      <c r="E12" s="12">
        <f t="shared" si="1"/>
        <v>6.1297731840367499E-2</v>
      </c>
      <c r="F12" s="11">
        <v>4.7453703703703698E-4</v>
      </c>
      <c r="G12" s="12">
        <f t="shared" si="2"/>
        <v>0.13945578231292535</v>
      </c>
      <c r="H12" s="12">
        <f t="shared" si="3"/>
        <v>4.9397590361445823E-2</v>
      </c>
      <c r="I12" s="11">
        <v>5.4166666666666703E-3</v>
      </c>
      <c r="J12" s="12">
        <f t="shared" si="4"/>
        <v>0.1610461114934619</v>
      </c>
      <c r="K12" s="14">
        <f t="shared" si="5"/>
        <v>6.0030785017957951E-2</v>
      </c>
    </row>
    <row r="13" spans="2:11" x14ac:dyDescent="0.25">
      <c r="B13" s="10" t="s">
        <v>131</v>
      </c>
      <c r="C13" s="11">
        <v>5.78703703703704E-5</v>
      </c>
      <c r="D13" s="12">
        <f t="shared" si="0"/>
        <v>1.9142419601837683E-3</v>
      </c>
      <c r="E13" s="12">
        <f t="shared" si="1"/>
        <v>7.1777203560149331E-4</v>
      </c>
      <c r="F13" s="11">
        <v>0</v>
      </c>
      <c r="G13" s="12">
        <f t="shared" si="2"/>
        <v>0</v>
      </c>
      <c r="H13" s="12">
        <f t="shared" si="3"/>
        <v>0</v>
      </c>
      <c r="I13" s="11">
        <v>5.78703703703704E-5</v>
      </c>
      <c r="J13" s="12">
        <f t="shared" si="4"/>
        <v>1.7205781142463877E-3</v>
      </c>
      <c r="K13" s="14">
        <f t="shared" si="5"/>
        <v>6.4135454079014889E-4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7.6388888888888904E-4</v>
      </c>
      <c r="D18" s="12">
        <f t="shared" si="0"/>
        <v>2.5267993874425732E-2</v>
      </c>
      <c r="E18" s="12">
        <f t="shared" si="1"/>
        <v>9.4745908699397086E-3</v>
      </c>
      <c r="F18" s="11">
        <v>0</v>
      </c>
      <c r="G18" s="12">
        <f t="shared" si="2"/>
        <v>0</v>
      </c>
      <c r="H18" s="12">
        <f t="shared" si="3"/>
        <v>0</v>
      </c>
      <c r="I18" s="11">
        <v>7.6388888888888904E-4</v>
      </c>
      <c r="J18" s="12">
        <f t="shared" si="4"/>
        <v>2.271163110805231E-2</v>
      </c>
      <c r="K18" s="14">
        <f t="shared" si="5"/>
        <v>8.465879938429963E-3</v>
      </c>
    </row>
    <row r="19" spans="2:14" ht="16.5" thickTop="1" thickBot="1" x14ac:dyDescent="0.3">
      <c r="B19" s="31" t="s">
        <v>3</v>
      </c>
      <c r="C19" s="32">
        <f>SUM(C7:C18)</f>
        <v>3.0231481481481481E-2</v>
      </c>
      <c r="D19" s="33">
        <f>IFERROR(SUM(D7:D18),0)</f>
        <v>0.99999999999999978</v>
      </c>
      <c r="E19" s="33">
        <f>IFERROR(SUM(E7:E18),0)</f>
        <v>0.37496411139821983</v>
      </c>
      <c r="F19" s="32">
        <f>SUM(F7:F18)</f>
        <v>3.4027777777777728E-3</v>
      </c>
      <c r="G19" s="33">
        <f>IFERROR(SUM(G7:G18),0)</f>
        <v>1.0000000000000002</v>
      </c>
      <c r="H19" s="33">
        <f>IFERROR(SUM(H7:H18),0)</f>
        <v>0.35421686746987935</v>
      </c>
      <c r="I19" s="32">
        <f>SUM(I7:I18)</f>
        <v>3.363425925925926E-2</v>
      </c>
      <c r="J19" s="33">
        <f>IFERROR(SUM(J7:J18),0)</f>
        <v>1</v>
      </c>
      <c r="K19" s="34">
        <f>IFERROR(SUM(K7:K18),0)</f>
        <v>0.37275525910723434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1.3657407407407401E-3</v>
      </c>
      <c r="D22" s="19"/>
      <c r="E22" s="12">
        <f t="shared" ref="E22:E27" si="6">IFERROR(C22/C$30,0)</f>
        <v>1.6939420040195226E-2</v>
      </c>
      <c r="F22" s="11">
        <v>2.5462962962962999E-4</v>
      </c>
      <c r="G22" s="19"/>
      <c r="H22" s="12">
        <f t="shared" ref="H22:H27" si="7">IFERROR(F22/F$30,0)</f>
        <v>2.6506024096385604E-2</v>
      </c>
      <c r="I22" s="11">
        <v>1.6203703703703701E-3</v>
      </c>
      <c r="J22" s="19"/>
      <c r="K22" s="14">
        <f t="shared" ref="K22:K27" si="8">IFERROR(I22/I$30,0)</f>
        <v>1.7957927142124158E-2</v>
      </c>
    </row>
    <row r="23" spans="2:14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1.7592592592592601E-2</v>
      </c>
      <c r="D25" s="19"/>
      <c r="E25" s="12">
        <f t="shared" si="6"/>
        <v>0.21820269882285395</v>
      </c>
      <c r="F25" s="11">
        <v>4.2361111111111098E-3</v>
      </c>
      <c r="G25" s="19"/>
      <c r="H25" s="12">
        <f t="shared" si="7"/>
        <v>0.44096385542168698</v>
      </c>
      <c r="I25" s="11">
        <v>2.1828703703703701E-2</v>
      </c>
      <c r="J25" s="19"/>
      <c r="K25" s="14">
        <f t="shared" si="8"/>
        <v>0.24191893278604401</v>
      </c>
    </row>
    <row r="26" spans="2:14" s="2" customFormat="1" x14ac:dyDescent="0.25">
      <c r="B26" s="18" t="s">
        <v>19</v>
      </c>
      <c r="C26" s="11">
        <v>3.1203703703703699E-2</v>
      </c>
      <c r="D26" s="19"/>
      <c r="E26" s="12">
        <f t="shared" si="6"/>
        <v>0.38702268159632491</v>
      </c>
      <c r="F26" s="11">
        <v>1.71296296296296E-3</v>
      </c>
      <c r="G26" s="19"/>
      <c r="H26" s="12">
        <f t="shared" si="7"/>
        <v>0.17831325301204803</v>
      </c>
      <c r="I26" s="11">
        <v>3.2916666666666698E-2</v>
      </c>
      <c r="J26" s="19"/>
      <c r="K26" s="14">
        <f t="shared" si="8"/>
        <v>0.36480246280143686</v>
      </c>
      <c r="L26" s="1"/>
      <c r="M26" s="1"/>
      <c r="N26" s="1"/>
    </row>
    <row r="27" spans="2:14" ht="15.75" thickBot="1" x14ac:dyDescent="0.3">
      <c r="B27" s="23" t="s">
        <v>20</v>
      </c>
      <c r="C27" s="20">
        <v>2.31481481481481E-4</v>
      </c>
      <c r="D27" s="24"/>
      <c r="E27" s="21">
        <f t="shared" si="6"/>
        <v>2.8710881424059659E-3</v>
      </c>
      <c r="F27" s="20">
        <v>0</v>
      </c>
      <c r="G27" s="24"/>
      <c r="H27" s="21">
        <f t="shared" si="7"/>
        <v>0</v>
      </c>
      <c r="I27" s="20">
        <v>2.31481481481481E-4</v>
      </c>
      <c r="J27" s="24"/>
      <c r="K27" s="22">
        <f t="shared" si="8"/>
        <v>2.5654181631605891E-3</v>
      </c>
    </row>
    <row r="28" spans="2:14" s="3" customFormat="1" ht="16.5" thickTop="1" thickBot="1" x14ac:dyDescent="0.3">
      <c r="B28" s="31" t="s">
        <v>3</v>
      </c>
      <c r="C28" s="32">
        <f>SUM(C22:C27)</f>
        <v>5.0393518518518518E-2</v>
      </c>
      <c r="D28" s="33"/>
      <c r="E28" s="33">
        <f>IFERROR(SUM(E22:E27),0)</f>
        <v>0.62503588860178005</v>
      </c>
      <c r="F28" s="32">
        <f>SUM(F22:F27)</f>
        <v>6.2037037037036991E-3</v>
      </c>
      <c r="G28" s="33"/>
      <c r="H28" s="33">
        <f>IFERROR(SUM(H22:H27),0)</f>
        <v>0.64578313253012065</v>
      </c>
      <c r="I28" s="32">
        <f>SUM(I22:I27)</f>
        <v>5.659722222222225E-2</v>
      </c>
      <c r="J28" s="33"/>
      <c r="K28" s="34">
        <f>IFERROR(SUM(K22:K27),0)</f>
        <v>0.62724474089276561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8.0625000000000002E-2</v>
      </c>
      <c r="D30" s="35"/>
      <c r="E30" s="36">
        <f>IFERROR(SUM(E19,E28),0)</f>
        <v>0.99999999999999989</v>
      </c>
      <c r="F30" s="32">
        <f>SUM(F19,F28)</f>
        <v>9.6064814814814728E-3</v>
      </c>
      <c r="G30" s="35"/>
      <c r="H30" s="36">
        <f>IFERROR(SUM(H19,H28),0)</f>
        <v>1</v>
      </c>
      <c r="I30" s="32">
        <f>SUM(I19,I28)</f>
        <v>9.023148148148151E-2</v>
      </c>
      <c r="J30" s="35"/>
      <c r="K30" s="38">
        <f>IFERROR(SUM(K19,K28),0)</f>
        <v>1</v>
      </c>
    </row>
    <row r="31" spans="2:14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topLeftCell="A7" zoomScale="110" zoomScaleNormal="9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53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6.75925925925926E-3</v>
      </c>
      <c r="D7" s="12">
        <f>IFERROR(C7/C$19,0)</f>
        <v>0.23001181567546281</v>
      </c>
      <c r="E7" s="12">
        <f>IFERROR(C7/C$30,0)</f>
        <v>9.6258447338058453E-2</v>
      </c>
      <c r="F7" s="11">
        <v>1.2037037037037001E-3</v>
      </c>
      <c r="G7" s="12">
        <f>IFERROR(F7/F$19,0)</f>
        <v>0.13524057217165122</v>
      </c>
      <c r="H7" s="12">
        <f>IFERROR(F7/F$30,0)</f>
        <v>7.0270270270270108E-2</v>
      </c>
      <c r="I7" s="11">
        <v>7.9629629629629599E-3</v>
      </c>
      <c r="J7" s="12">
        <f>IFERROR(I7/I$19,0)</f>
        <v>0.20798065296251511</v>
      </c>
      <c r="K7" s="14">
        <f>IFERROR(I7/I$30,0)</f>
        <v>9.116205114615078E-2</v>
      </c>
    </row>
    <row r="8" spans="2:11" s="5" customFormat="1" x14ac:dyDescent="0.25">
      <c r="B8" s="147" t="s">
        <v>115</v>
      </c>
      <c r="C8" s="11">
        <v>8.4837962962963E-3</v>
      </c>
      <c r="D8" s="12">
        <f t="shared" ref="D8:D18" si="0">IFERROR(C8/C$19,0)</f>
        <v>0.28869633714060666</v>
      </c>
      <c r="E8" s="12">
        <f t="shared" ref="E8:E18" si="1">IFERROR(C8/C$30,0)</f>
        <v>0.12081753749793984</v>
      </c>
      <c r="F8" s="11">
        <v>2.6736111111111101E-3</v>
      </c>
      <c r="G8" s="12">
        <f t="shared" ref="G8:G18" si="2">IFERROR(F8/F$19,0)</f>
        <v>0.3003901170351107</v>
      </c>
      <c r="H8" s="12">
        <f t="shared" ref="H8:H18" si="3">IFERROR(F8/F$30,0)</f>
        <v>0.15608108108108112</v>
      </c>
      <c r="I8" s="11">
        <v>1.1157407407407401E-2</v>
      </c>
      <c r="J8" s="12">
        <f t="shared" ref="J8:J18" si="4">IFERROR(I8/I$19,0)</f>
        <v>0.29141475211608214</v>
      </c>
      <c r="K8" s="14">
        <f t="shared" ref="K8:K18" si="5">IFERROR(I8/I$30,0)</f>
        <v>0.12773287398966471</v>
      </c>
    </row>
    <row r="9" spans="2:11" s="5" customFormat="1" x14ac:dyDescent="0.25">
      <c r="B9" s="10" t="s">
        <v>51</v>
      </c>
      <c r="C9" s="11">
        <v>2.7546296296296299E-3</v>
      </c>
      <c r="D9" s="12">
        <f t="shared" si="0"/>
        <v>9.3737692004726272E-2</v>
      </c>
      <c r="E9" s="12">
        <f t="shared" si="1"/>
        <v>3.9228613812427926E-2</v>
      </c>
      <c r="F9" s="11">
        <v>8.1018518518518505E-4</v>
      </c>
      <c r="G9" s="12">
        <f t="shared" si="2"/>
        <v>9.1027308192457815E-2</v>
      </c>
      <c r="H9" s="12">
        <f t="shared" si="3"/>
        <v>4.7297297297297314E-2</v>
      </c>
      <c r="I9" s="11">
        <v>3.5648148148148102E-3</v>
      </c>
      <c r="J9" s="12">
        <f t="shared" si="4"/>
        <v>9.310761789600959E-2</v>
      </c>
      <c r="K9" s="14">
        <f t="shared" si="5"/>
        <v>4.0810918245660487E-2</v>
      </c>
    </row>
    <row r="10" spans="2:11" s="5" customFormat="1" x14ac:dyDescent="0.25">
      <c r="B10" s="10" t="s">
        <v>11</v>
      </c>
      <c r="C10" s="11">
        <v>5.4745370370370399E-3</v>
      </c>
      <c r="D10" s="12">
        <f t="shared" si="0"/>
        <v>0.18629381646317456</v>
      </c>
      <c r="E10" s="12">
        <f t="shared" si="1"/>
        <v>7.7962749299489154E-2</v>
      </c>
      <c r="F10" s="11">
        <v>2.5115740740740702E-3</v>
      </c>
      <c r="G10" s="12">
        <f t="shared" si="2"/>
        <v>0.28218465539661886</v>
      </c>
      <c r="H10" s="12">
        <f t="shared" si="3"/>
        <v>0.14662162162162148</v>
      </c>
      <c r="I10" s="11">
        <v>7.9861111111111105E-3</v>
      </c>
      <c r="J10" s="12">
        <f t="shared" si="4"/>
        <v>0.20858524788391783</v>
      </c>
      <c r="K10" s="14">
        <f t="shared" si="5"/>
        <v>9.1427057108784959E-2</v>
      </c>
    </row>
    <row r="11" spans="2:11" s="5" customFormat="1" x14ac:dyDescent="0.25">
      <c r="B11" s="10" t="s">
        <v>12</v>
      </c>
      <c r="C11" s="11">
        <v>1.2037037037037001E-3</v>
      </c>
      <c r="D11" s="12">
        <f t="shared" si="0"/>
        <v>4.0961008270972703E-2</v>
      </c>
      <c r="E11" s="12">
        <f t="shared" si="1"/>
        <v>1.7141915279380218E-2</v>
      </c>
      <c r="F11" s="11">
        <v>9.9537037037036999E-4</v>
      </c>
      <c r="G11" s="12">
        <f t="shared" si="2"/>
        <v>0.11183355006501958</v>
      </c>
      <c r="H11" s="12">
        <f t="shared" si="3"/>
        <v>5.8108108108108118E-2</v>
      </c>
      <c r="I11" s="11">
        <v>2.1990740740740699E-3</v>
      </c>
      <c r="J11" s="12">
        <f t="shared" si="4"/>
        <v>5.7436517533252636E-2</v>
      </c>
      <c r="K11" s="14">
        <f t="shared" si="5"/>
        <v>2.5175566450245088E-2</v>
      </c>
    </row>
    <row r="12" spans="2:11" s="5" customFormat="1" x14ac:dyDescent="0.25">
      <c r="B12" s="10" t="s">
        <v>206</v>
      </c>
      <c r="C12" s="11">
        <v>3.6458333333333299E-3</v>
      </c>
      <c r="D12" s="12">
        <f t="shared" si="0"/>
        <v>0.12406459235919641</v>
      </c>
      <c r="E12" s="12">
        <f t="shared" si="1"/>
        <v>5.19202241635075E-2</v>
      </c>
      <c r="F12" s="11">
        <v>6.1342592592592601E-4</v>
      </c>
      <c r="G12" s="12">
        <f t="shared" si="2"/>
        <v>6.8920676202860937E-2</v>
      </c>
      <c r="H12" s="12">
        <f t="shared" si="3"/>
        <v>3.5810810810810834E-2</v>
      </c>
      <c r="I12" s="11">
        <v>4.2592592592592604E-3</v>
      </c>
      <c r="J12" s="12">
        <f t="shared" si="4"/>
        <v>0.11124546553808955</v>
      </c>
      <c r="K12" s="14">
        <f t="shared" si="5"/>
        <v>4.8761097124685328E-2</v>
      </c>
    </row>
    <row r="13" spans="2:11" s="5" customFormat="1" x14ac:dyDescent="0.25">
      <c r="B13" s="10" t="s">
        <v>131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7.7546296296296304E-4</v>
      </c>
      <c r="D17" s="12">
        <f t="shared" si="0"/>
        <v>2.6388341866876726E-2</v>
      </c>
      <c r="E17" s="12">
        <f t="shared" si="1"/>
        <v>1.1043349266523828E-2</v>
      </c>
      <c r="F17" s="11">
        <v>9.2592592592592602E-5</v>
      </c>
      <c r="G17" s="12">
        <f t="shared" si="2"/>
        <v>1.0403120936280897E-2</v>
      </c>
      <c r="H17" s="12">
        <f t="shared" si="3"/>
        <v>5.4054054054054092E-3</v>
      </c>
      <c r="I17" s="11">
        <v>8.6805555555555605E-4</v>
      </c>
      <c r="J17" s="12">
        <f t="shared" si="4"/>
        <v>2.267230955259978E-2</v>
      </c>
      <c r="K17" s="14">
        <f t="shared" si="5"/>
        <v>9.9377235987809804E-3</v>
      </c>
    </row>
    <row r="18" spans="2:11" s="5" customFormat="1" ht="15.75" thickBot="1" x14ac:dyDescent="0.3">
      <c r="B18" s="10" t="s">
        <v>13</v>
      </c>
      <c r="C18" s="11">
        <v>2.89351851851852E-4</v>
      </c>
      <c r="D18" s="12">
        <f t="shared" si="0"/>
        <v>9.8463962189838557E-3</v>
      </c>
      <c r="E18" s="12">
        <f t="shared" si="1"/>
        <v>4.1206527113894897E-3</v>
      </c>
      <c r="F18" s="11">
        <v>0</v>
      </c>
      <c r="G18" s="12">
        <f t="shared" si="2"/>
        <v>0</v>
      </c>
      <c r="H18" s="12">
        <f t="shared" si="3"/>
        <v>0</v>
      </c>
      <c r="I18" s="11">
        <v>2.89351851851852E-4</v>
      </c>
      <c r="J18" s="12">
        <f t="shared" si="4"/>
        <v>7.5574365175332591E-3</v>
      </c>
      <c r="K18" s="14">
        <f t="shared" si="5"/>
        <v>3.3125745329269933E-3</v>
      </c>
    </row>
    <row r="19" spans="2:11" s="5" customFormat="1" ht="16.5" thickTop="1" thickBot="1" x14ac:dyDescent="0.3">
      <c r="B19" s="31" t="s">
        <v>3</v>
      </c>
      <c r="C19" s="32">
        <f>SUM(C7:C18)</f>
        <v>2.9386574074074075E-2</v>
      </c>
      <c r="D19" s="33">
        <f>IFERROR(SUM(D7:D18),0)</f>
        <v>1</v>
      </c>
      <c r="E19" s="33">
        <f>IFERROR(SUM(E7:E18),0)</f>
        <v>0.41849348936871644</v>
      </c>
      <c r="F19" s="32">
        <f>SUM(F7:F18)</f>
        <v>8.9004629629629538E-3</v>
      </c>
      <c r="G19" s="33">
        <f>IFERROR(SUM(G7:G18),0)</f>
        <v>1</v>
      </c>
      <c r="H19" s="33">
        <f>IFERROR(SUM(H7:H18),0)</f>
        <v>0.51959459459459445</v>
      </c>
      <c r="I19" s="32">
        <f>SUM(I7:I18)</f>
        <v>3.8287037037037022E-2</v>
      </c>
      <c r="J19" s="33">
        <f>IFERROR(SUM(J7:J18),0)</f>
        <v>1</v>
      </c>
      <c r="K19" s="34">
        <f>IFERROR(SUM(K7:K18),0)</f>
        <v>0.43831986219689933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1.9560185185185201E-3</v>
      </c>
      <c r="D22" s="19"/>
      <c r="E22" s="12">
        <f t="shared" ref="E22:E27" si="6">IFERROR(C22/C$30,0)</f>
        <v>2.785561232899296E-2</v>
      </c>
      <c r="F22" s="11">
        <v>6.9444444444444404E-4</v>
      </c>
      <c r="G22" s="19"/>
      <c r="H22" s="12">
        <f t="shared" ref="H22:H27" si="7">IFERROR(F22/F$30,0)</f>
        <v>4.0540540540540543E-2</v>
      </c>
      <c r="I22" s="11">
        <v>2.6504629629629599E-3</v>
      </c>
      <c r="J22" s="19"/>
      <c r="K22" s="14">
        <f t="shared" ref="K22:K27" si="8">IFERROR(I22/I$30,0)</f>
        <v>3.0343182721611208E-2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2.60532407407407E-2</v>
      </c>
      <c r="D25" s="19"/>
      <c r="E25" s="12">
        <f t="shared" si="6"/>
        <v>0.3710235701335089</v>
      </c>
      <c r="F25" s="11">
        <v>6.3657407407407404E-3</v>
      </c>
      <c r="G25" s="19"/>
      <c r="H25" s="12">
        <f t="shared" si="7"/>
        <v>0.37162162162162182</v>
      </c>
      <c r="I25" s="11">
        <v>3.24189814814815E-2</v>
      </c>
      <c r="J25" s="19"/>
      <c r="K25" s="14">
        <f t="shared" si="8"/>
        <v>0.37114085066914038</v>
      </c>
    </row>
    <row r="26" spans="2:11" s="5" customFormat="1" x14ac:dyDescent="0.25">
      <c r="B26" s="18" t="s">
        <v>19</v>
      </c>
      <c r="C26" s="11">
        <v>1.1817129629629599E-2</v>
      </c>
      <c r="D26" s="19"/>
      <c r="E26" s="12">
        <f t="shared" si="6"/>
        <v>0.16828745673314627</v>
      </c>
      <c r="F26" s="11">
        <v>1.16898148148148E-3</v>
      </c>
      <c r="G26" s="19"/>
      <c r="H26" s="12">
        <f t="shared" si="7"/>
        <v>6.8243243243243198E-2</v>
      </c>
      <c r="I26" s="11">
        <v>1.2986111111111099E-2</v>
      </c>
      <c r="J26" s="19"/>
      <c r="K26" s="14">
        <f t="shared" si="8"/>
        <v>0.14866834503776324</v>
      </c>
    </row>
    <row r="27" spans="2:11" s="5" customFormat="1" ht="15.75" thickBot="1" x14ac:dyDescent="0.3">
      <c r="B27" s="23" t="s">
        <v>20</v>
      </c>
      <c r="C27" s="20">
        <v>1.0069444444444401E-3</v>
      </c>
      <c r="D27" s="24"/>
      <c r="E27" s="21">
        <f t="shared" si="6"/>
        <v>1.4339871435635356E-2</v>
      </c>
      <c r="F27" s="20">
        <v>0</v>
      </c>
      <c r="G27" s="24"/>
      <c r="H27" s="21">
        <f t="shared" si="7"/>
        <v>0</v>
      </c>
      <c r="I27" s="20">
        <v>1.0069444444444401E-3</v>
      </c>
      <c r="J27" s="24"/>
      <c r="K27" s="22">
        <f t="shared" si="8"/>
        <v>1.1527759374585882E-2</v>
      </c>
    </row>
    <row r="28" spans="2:11" s="5" customFormat="1" ht="16.5" thickTop="1" thickBot="1" x14ac:dyDescent="0.3">
      <c r="B28" s="31" t="s">
        <v>3</v>
      </c>
      <c r="C28" s="32">
        <f>SUM(C22:C27)</f>
        <v>4.0833333333333263E-2</v>
      </c>
      <c r="D28" s="33"/>
      <c r="E28" s="33">
        <f>IFERROR(SUM(E22:E27),0)</f>
        <v>0.58150651063128345</v>
      </c>
      <c r="F28" s="32">
        <f>SUM(F22:F27)</f>
        <v>8.2291666666666641E-3</v>
      </c>
      <c r="G28" s="33"/>
      <c r="H28" s="33">
        <f>IFERROR(SUM(H22:H27),0)</f>
        <v>0.48040540540540561</v>
      </c>
      <c r="I28" s="32">
        <f>SUM(I22:I27)</f>
        <v>4.9062500000000002E-2</v>
      </c>
      <c r="J28" s="33"/>
      <c r="K28" s="34">
        <f>IFERROR(SUM(K22:K27),0)</f>
        <v>0.56168013780310067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7.0219907407407342E-2</v>
      </c>
      <c r="D30" s="35"/>
      <c r="E30" s="36">
        <f>IFERROR(SUM(E19,E28),0)</f>
        <v>0.99999999999999989</v>
      </c>
      <c r="F30" s="32">
        <f>SUM(F19,F28)</f>
        <v>1.712962962962962E-2</v>
      </c>
      <c r="G30" s="35"/>
      <c r="H30" s="36">
        <f>IFERROR(SUM(H19,H28),0)</f>
        <v>1</v>
      </c>
      <c r="I30" s="32">
        <f>SUM(I19,I28)</f>
        <v>8.7349537037037017E-2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topLeftCell="A10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55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6.4699074074074103E-3</v>
      </c>
      <c r="D7" s="12">
        <f>IFERROR(C7/C$19,0)</f>
        <v>0.20889387144992541</v>
      </c>
      <c r="E7" s="12">
        <f>IFERROR(C7/C$30,0)</f>
        <v>8.3420385017161564E-2</v>
      </c>
      <c r="F7" s="11">
        <v>2.5925925925925899E-3</v>
      </c>
      <c r="G7" s="12">
        <f>IFERROR(F7/F$19,0)</f>
        <v>0.10774410774410761</v>
      </c>
      <c r="H7" s="12">
        <f>IFERROR(F7/F$30,0)</f>
        <v>5.8808086111840276E-2</v>
      </c>
      <c r="I7" s="11">
        <v>9.0624999999999994E-3</v>
      </c>
      <c r="J7" s="12">
        <f>IFERROR(I7/I$19,0)</f>
        <v>0.16466876971608835</v>
      </c>
      <c r="K7" s="14">
        <f>IFERROR(I7/I$30,0)</f>
        <v>7.4500475737392977E-2</v>
      </c>
    </row>
    <row r="8" spans="2:11" x14ac:dyDescent="0.25">
      <c r="B8" s="147" t="s">
        <v>115</v>
      </c>
      <c r="C8" s="11">
        <v>7.0601851851851798E-3</v>
      </c>
      <c r="D8" s="12">
        <f t="shared" ref="D8:D18" si="0">IFERROR(C8/C$19,0)</f>
        <v>0.22795216741405072</v>
      </c>
      <c r="E8" s="12">
        <f t="shared" ref="E8:E18" si="1">IFERROR(C8/C$30,0)</f>
        <v>9.1031189374720017E-2</v>
      </c>
      <c r="F8" s="11">
        <v>7.9629629629629599E-3</v>
      </c>
      <c r="G8" s="12">
        <f t="shared" ref="G8:G18" si="2">IFERROR(F8/F$19,0)</f>
        <v>0.33092833092833074</v>
      </c>
      <c r="H8" s="12">
        <f t="shared" ref="H8:H18" si="3">IFERROR(F8/F$30,0)</f>
        <v>0.18062483591493811</v>
      </c>
      <c r="I8" s="11">
        <v>1.50231481481481E-2</v>
      </c>
      <c r="J8" s="12">
        <f t="shared" ref="J8:J18" si="4">IFERROR(I8/I$19,0)</f>
        <v>0.27297581493165007</v>
      </c>
      <c r="K8" s="14">
        <f t="shared" ref="K8:K18" si="5">IFERROR(I8/I$30,0)</f>
        <v>0.12350142721217851</v>
      </c>
    </row>
    <row r="9" spans="2:11" x14ac:dyDescent="0.25">
      <c r="B9" s="10" t="s">
        <v>51</v>
      </c>
      <c r="C9" s="11">
        <v>1.07638888888889E-3</v>
      </c>
      <c r="D9" s="12">
        <f t="shared" si="0"/>
        <v>3.4753363228699596E-2</v>
      </c>
      <c r="E9" s="12">
        <f t="shared" si="1"/>
        <v>1.3878525593195044E-2</v>
      </c>
      <c r="F9" s="11">
        <v>1.07638888888889E-3</v>
      </c>
      <c r="G9" s="12">
        <f t="shared" si="2"/>
        <v>4.473304473304477E-2</v>
      </c>
      <c r="H9" s="12">
        <f t="shared" si="3"/>
        <v>2.4415857180362308E-2</v>
      </c>
      <c r="I9" s="11">
        <v>2.1527777777777799E-3</v>
      </c>
      <c r="J9" s="12">
        <f t="shared" si="4"/>
        <v>3.9116719242902255E-2</v>
      </c>
      <c r="K9" s="14">
        <f t="shared" si="5"/>
        <v>1.7697431018078042E-2</v>
      </c>
    </row>
    <row r="10" spans="2:11" x14ac:dyDescent="0.25">
      <c r="B10" s="10" t="s">
        <v>11</v>
      </c>
      <c r="C10" s="11">
        <v>8.0787037037037008E-3</v>
      </c>
      <c r="D10" s="12">
        <f t="shared" si="0"/>
        <v>0.26083707025411057</v>
      </c>
      <c r="E10" s="12">
        <f t="shared" si="1"/>
        <v>0.10416355767795836</v>
      </c>
      <c r="F10" s="11">
        <v>6.4467592592592597E-3</v>
      </c>
      <c r="G10" s="12">
        <f t="shared" si="2"/>
        <v>0.26791726791726789</v>
      </c>
      <c r="H10" s="12">
        <f t="shared" si="3"/>
        <v>0.14623260698346013</v>
      </c>
      <c r="I10" s="11">
        <v>1.4525462962963E-2</v>
      </c>
      <c r="J10" s="12">
        <f t="shared" si="4"/>
        <v>0.26393270241850758</v>
      </c>
      <c r="K10" s="14">
        <f t="shared" si="5"/>
        <v>0.11941008563273108</v>
      </c>
    </row>
    <row r="11" spans="2:11" x14ac:dyDescent="0.25">
      <c r="B11" s="10" t="s">
        <v>12</v>
      </c>
      <c r="C11" s="11">
        <v>2.04861111111111E-3</v>
      </c>
      <c r="D11" s="12">
        <f t="shared" si="0"/>
        <v>6.6143497757847516E-2</v>
      </c>
      <c r="E11" s="12">
        <f t="shared" si="1"/>
        <v>2.6413968064467944E-2</v>
      </c>
      <c r="F11" s="11">
        <v>2.8703703703703699E-3</v>
      </c>
      <c r="G11" s="12">
        <f t="shared" si="2"/>
        <v>0.11928811928811925</v>
      </c>
      <c r="H11" s="12">
        <f t="shared" si="3"/>
        <v>6.510895248096607E-2</v>
      </c>
      <c r="I11" s="11">
        <v>4.9189814814814799E-3</v>
      </c>
      <c r="J11" s="12">
        <f t="shared" si="4"/>
        <v>8.937960042060987E-2</v>
      </c>
      <c r="K11" s="14">
        <f t="shared" si="5"/>
        <v>4.0437678401522355E-2</v>
      </c>
    </row>
    <row r="12" spans="2:11" x14ac:dyDescent="0.25">
      <c r="B12" s="10" t="s">
        <v>206</v>
      </c>
      <c r="C12" s="11">
        <v>4.3518518518518498E-3</v>
      </c>
      <c r="D12" s="12">
        <f t="shared" si="0"/>
        <v>0.14050822122570999</v>
      </c>
      <c r="E12" s="12">
        <f t="shared" si="1"/>
        <v>5.6111028204745471E-2</v>
      </c>
      <c r="F12" s="11">
        <v>6.9444444444444404E-4</v>
      </c>
      <c r="G12" s="12">
        <f t="shared" si="2"/>
        <v>2.8860028860028839E-2</v>
      </c>
      <c r="H12" s="12">
        <f t="shared" si="3"/>
        <v>1.5752165922814365E-2</v>
      </c>
      <c r="I12" s="11">
        <v>5.0462962962962996E-3</v>
      </c>
      <c r="J12" s="12">
        <f t="shared" si="4"/>
        <v>9.1692954784437508E-2</v>
      </c>
      <c r="K12" s="14">
        <f t="shared" si="5"/>
        <v>4.1484300666032391E-2</v>
      </c>
    </row>
    <row r="13" spans="2:11" x14ac:dyDescent="0.25">
      <c r="B13" s="10" t="s">
        <v>131</v>
      </c>
      <c r="C13" s="11">
        <v>2.31481481481481E-4</v>
      </c>
      <c r="D13" s="12">
        <f t="shared" si="0"/>
        <v>7.4738415545590299E-3</v>
      </c>
      <c r="E13" s="12">
        <f t="shared" si="1"/>
        <v>2.9846291598268821E-3</v>
      </c>
      <c r="F13" s="11">
        <v>5.5555555555555599E-4</v>
      </c>
      <c r="G13" s="12">
        <f t="shared" si="2"/>
        <v>2.3088023088023102E-2</v>
      </c>
      <c r="H13" s="12">
        <f t="shared" si="3"/>
        <v>1.2601732738251511E-2</v>
      </c>
      <c r="I13" s="11">
        <v>7.8703703703703705E-4</v>
      </c>
      <c r="J13" s="12">
        <f t="shared" si="4"/>
        <v>1.4300736067297584E-2</v>
      </c>
      <c r="K13" s="14">
        <f t="shared" si="5"/>
        <v>6.4700285442435791E-3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1.38888888888889E-4</v>
      </c>
      <c r="D17" s="12">
        <f t="shared" si="0"/>
        <v>4.4843049327354311E-3</v>
      </c>
      <c r="E17" s="12">
        <f t="shared" si="1"/>
        <v>1.7907774958961344E-3</v>
      </c>
      <c r="F17" s="11">
        <v>0</v>
      </c>
      <c r="G17" s="12">
        <f t="shared" si="2"/>
        <v>0</v>
      </c>
      <c r="H17" s="12">
        <f t="shared" si="3"/>
        <v>0</v>
      </c>
      <c r="I17" s="11">
        <v>1.38888888888889E-4</v>
      </c>
      <c r="J17" s="12">
        <f t="shared" si="4"/>
        <v>2.5236593059936932E-3</v>
      </c>
      <c r="K17" s="14">
        <f t="shared" si="5"/>
        <v>1.141769743101809E-3</v>
      </c>
    </row>
    <row r="18" spans="2:11" ht="15.75" thickBot="1" x14ac:dyDescent="0.3">
      <c r="B18" s="10" t="s">
        <v>13</v>
      </c>
      <c r="C18" s="11">
        <v>1.5162037037037E-3</v>
      </c>
      <c r="D18" s="12">
        <f t="shared" si="0"/>
        <v>4.8953662182361628E-2</v>
      </c>
      <c r="E18" s="12">
        <f t="shared" si="1"/>
        <v>1.9549320996866067E-2</v>
      </c>
      <c r="F18" s="11">
        <v>1.86342592592593E-3</v>
      </c>
      <c r="G18" s="12">
        <f t="shared" si="2"/>
        <v>7.7441077441077602E-2</v>
      </c>
      <c r="H18" s="12">
        <f t="shared" si="3"/>
        <v>4.2268311892885338E-2</v>
      </c>
      <c r="I18" s="11">
        <v>3.37962962962963E-3</v>
      </c>
      <c r="J18" s="12">
        <f t="shared" si="4"/>
        <v>6.1409043112513162E-2</v>
      </c>
      <c r="K18" s="14">
        <f t="shared" si="5"/>
        <v>2.7783063748810666E-2</v>
      </c>
    </row>
    <row r="19" spans="2:11" ht="16.5" thickTop="1" thickBot="1" x14ac:dyDescent="0.3">
      <c r="B19" s="31" t="s">
        <v>3</v>
      </c>
      <c r="C19" s="32">
        <f>SUM(C7:C18)</f>
        <v>3.0972222222222213E-2</v>
      </c>
      <c r="D19" s="33">
        <f>IFERROR(SUM(D7:D18),0)</f>
        <v>0.99999999999999978</v>
      </c>
      <c r="E19" s="33">
        <f>IFERROR(SUM(E7:E18),0)</f>
        <v>0.39934338158483745</v>
      </c>
      <c r="F19" s="32">
        <f>SUM(F7:F18)</f>
        <v>2.4062500000000004E-2</v>
      </c>
      <c r="G19" s="33">
        <f>IFERROR(SUM(G7:G18),0)</f>
        <v>0.99999999999999978</v>
      </c>
      <c r="H19" s="33">
        <f>IFERROR(SUM(H7:H18),0)</f>
        <v>0.54581254922551814</v>
      </c>
      <c r="I19" s="32">
        <f>SUM(I7:I18)</f>
        <v>5.5034722222222214E-2</v>
      </c>
      <c r="J19" s="33">
        <f>IFERROR(SUM(J7:J18),0)</f>
        <v>1</v>
      </c>
      <c r="K19" s="34">
        <f>IFERROR(SUM(K7:K18),0)</f>
        <v>0.45242626070409137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2.5231481481481498E-3</v>
      </c>
      <c r="D22" s="19"/>
      <c r="E22" s="12">
        <f t="shared" ref="E22:E27" si="6">IFERROR(C22/C$30,0)</f>
        <v>3.2532457842113102E-2</v>
      </c>
      <c r="F22" s="11">
        <v>8.7962962962963005E-4</v>
      </c>
      <c r="G22" s="19"/>
      <c r="H22" s="12">
        <f t="shared" ref="H22:H27" si="7">IFERROR(F22/F$30,0)</f>
        <v>1.9952743502231553E-2</v>
      </c>
      <c r="I22" s="11">
        <v>3.4027777777777802E-3</v>
      </c>
      <c r="J22" s="19"/>
      <c r="K22" s="14">
        <f t="shared" ref="K22:K27" si="8">IFERROR(I22/I$30,0)</f>
        <v>2.7973358705994319E-2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2.3414351851851901E-2</v>
      </c>
      <c r="D25" s="19"/>
      <c r="E25" s="12">
        <f t="shared" si="6"/>
        <v>0.30189523951649039</v>
      </c>
      <c r="F25" s="11">
        <v>1.2824074074074101E-2</v>
      </c>
      <c r="G25" s="19"/>
      <c r="H25" s="12">
        <f t="shared" si="7"/>
        <v>0.29088999737463939</v>
      </c>
      <c r="I25" s="11">
        <v>3.6238425925925903E-2</v>
      </c>
      <c r="J25" s="19"/>
      <c r="K25" s="14">
        <f t="shared" si="8"/>
        <v>0.29790675547097989</v>
      </c>
    </row>
    <row r="26" spans="2:11" x14ac:dyDescent="0.25">
      <c r="B26" s="18" t="s">
        <v>19</v>
      </c>
      <c r="C26" s="11">
        <v>1.7164351851851899E-2</v>
      </c>
      <c r="D26" s="19"/>
      <c r="E26" s="12">
        <f t="shared" si="6"/>
        <v>0.22131025220116438</v>
      </c>
      <c r="F26" s="11">
        <v>5.7291666666666697E-3</v>
      </c>
      <c r="G26" s="19"/>
      <c r="H26" s="12">
        <f t="shared" si="7"/>
        <v>0.12995536886321868</v>
      </c>
      <c r="I26" s="11">
        <v>2.2893518518518501E-2</v>
      </c>
      <c r="J26" s="19"/>
      <c r="K26" s="14">
        <f t="shared" si="8"/>
        <v>0.18820171265461455</v>
      </c>
    </row>
    <row r="27" spans="2:11" ht="15.75" thickBot="1" x14ac:dyDescent="0.3">
      <c r="B27" s="23" t="s">
        <v>20</v>
      </c>
      <c r="C27" s="20">
        <v>3.4837962962962999E-3</v>
      </c>
      <c r="D27" s="24"/>
      <c r="E27" s="21">
        <f t="shared" si="6"/>
        <v>4.4918668855394715E-2</v>
      </c>
      <c r="F27" s="20">
        <v>5.90277777777778E-4</v>
      </c>
      <c r="G27" s="24"/>
      <c r="H27" s="21">
        <f t="shared" si="7"/>
        <v>1.3389341034392224E-2</v>
      </c>
      <c r="I27" s="20">
        <v>4.0740740740740702E-3</v>
      </c>
      <c r="J27" s="24"/>
      <c r="K27" s="22">
        <f t="shared" si="8"/>
        <v>3.3491912464319672E-2</v>
      </c>
    </row>
    <row r="28" spans="2:11" ht="16.5" thickTop="1" thickBot="1" x14ac:dyDescent="0.3">
      <c r="B28" s="31" t="s">
        <v>3</v>
      </c>
      <c r="C28" s="32">
        <f>SUM(C22:C27)</f>
        <v>4.6585648148148244E-2</v>
      </c>
      <c r="D28" s="33"/>
      <c r="E28" s="33">
        <f>IFERROR(SUM(E22:E27),0)</f>
        <v>0.6006566184151626</v>
      </c>
      <c r="F28" s="32">
        <f>SUM(F22:F27)</f>
        <v>2.0023148148148175E-2</v>
      </c>
      <c r="G28" s="33"/>
      <c r="H28" s="33">
        <f>IFERROR(SUM(H22:H27),0)</f>
        <v>0.4541874507744818</v>
      </c>
      <c r="I28" s="32">
        <f>SUM(I22:I27)</f>
        <v>6.6608796296296263E-2</v>
      </c>
      <c r="J28" s="33"/>
      <c r="K28" s="34">
        <f>IFERROR(SUM(K22:K27),0)</f>
        <v>0.54757373929590847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7.7557870370370458E-2</v>
      </c>
      <c r="D30" s="35"/>
      <c r="E30" s="36">
        <f>IFERROR(SUM(E19,E28),0)</f>
        <v>1</v>
      </c>
      <c r="F30" s="32">
        <f>SUM(F19,F28)</f>
        <v>4.4085648148148179E-2</v>
      </c>
      <c r="G30" s="35"/>
      <c r="H30" s="36">
        <f>IFERROR(SUM(H19,H28),0)</f>
        <v>1</v>
      </c>
      <c r="I30" s="32">
        <f>SUM(I19,I28)</f>
        <v>0.12164351851851848</v>
      </c>
      <c r="J30" s="35"/>
      <c r="K30" s="38">
        <f>IFERROR(SUM(K19,K28),0)</f>
        <v>0.99999999999999978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2" t="s">
        <v>54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7.4074074074074103E-4</v>
      </c>
      <c r="D7" s="12">
        <f>IFERROR(C7/C$19,0)</f>
        <v>8.0604534005037851E-2</v>
      </c>
      <c r="E7" s="12">
        <f>IFERROR(C7/C$30,0)</f>
        <v>2.8181417877587003E-2</v>
      </c>
      <c r="F7" s="11">
        <v>0</v>
      </c>
      <c r="G7" s="12">
        <f>IFERROR(F7/F$19,0)</f>
        <v>0</v>
      </c>
      <c r="H7" s="12">
        <f>IFERROR(F7/F$30,0)</f>
        <v>0</v>
      </c>
      <c r="I7" s="11">
        <v>7.4074074074074103E-4</v>
      </c>
      <c r="J7" s="12">
        <f>IFERROR(I7/I$19,0)</f>
        <v>8.0604534005037851E-2</v>
      </c>
      <c r="K7" s="14">
        <f>IFERROR(I7/I$30,0)</f>
        <v>2.8181417877587003E-2</v>
      </c>
    </row>
    <row r="8" spans="2:11" x14ac:dyDescent="0.25">
      <c r="B8" s="147" t="s">
        <v>115</v>
      </c>
      <c r="C8" s="11">
        <v>6.2500000000000001E-4</v>
      </c>
      <c r="D8" s="12">
        <f t="shared" ref="D8:D18" si="0">IFERROR(C8/C$19,0)</f>
        <v>6.8010075566750663E-2</v>
      </c>
      <c r="E8" s="12">
        <f t="shared" ref="E8:E18" si="1">IFERROR(C8/C$30,0)</f>
        <v>2.3778071334214026E-2</v>
      </c>
      <c r="F8" s="11">
        <v>0</v>
      </c>
      <c r="G8" s="12">
        <f t="shared" ref="G8:G18" si="2">IFERROR(F8/F$19,0)</f>
        <v>0</v>
      </c>
      <c r="H8" s="12">
        <f t="shared" ref="H8:H18" si="3">IFERROR(F8/F$30,0)</f>
        <v>0</v>
      </c>
      <c r="I8" s="11">
        <v>6.2500000000000001E-4</v>
      </c>
      <c r="J8" s="12">
        <f t="shared" ref="J8:J18" si="4">IFERROR(I8/I$19,0)</f>
        <v>6.8010075566750663E-2</v>
      </c>
      <c r="K8" s="14">
        <f t="shared" ref="K8:K18" si="5">IFERROR(I8/I$30,0)</f>
        <v>2.3778071334214026E-2</v>
      </c>
    </row>
    <row r="9" spans="2:11" x14ac:dyDescent="0.25">
      <c r="B9" s="10" t="s">
        <v>51</v>
      </c>
      <c r="C9" s="11">
        <v>1.4814814814814801E-3</v>
      </c>
      <c r="D9" s="12">
        <f t="shared" si="0"/>
        <v>0.16120906801007551</v>
      </c>
      <c r="E9" s="12">
        <f t="shared" si="1"/>
        <v>5.636283575517393E-2</v>
      </c>
      <c r="F9" s="11">
        <v>0</v>
      </c>
      <c r="G9" s="12">
        <f t="shared" si="2"/>
        <v>0</v>
      </c>
      <c r="H9" s="12">
        <f t="shared" si="3"/>
        <v>0</v>
      </c>
      <c r="I9" s="11">
        <v>1.4814814814814801E-3</v>
      </c>
      <c r="J9" s="12">
        <f t="shared" si="4"/>
        <v>0.16120906801007551</v>
      </c>
      <c r="K9" s="14">
        <f t="shared" si="5"/>
        <v>5.636283575517393E-2</v>
      </c>
    </row>
    <row r="10" spans="2:11" x14ac:dyDescent="0.25">
      <c r="B10" s="10" t="s">
        <v>11</v>
      </c>
      <c r="C10" s="11">
        <v>1.2847222222222201E-3</v>
      </c>
      <c r="D10" s="12">
        <f t="shared" si="0"/>
        <v>0.13979848866498723</v>
      </c>
      <c r="E10" s="12">
        <f t="shared" si="1"/>
        <v>4.8877146631439855E-2</v>
      </c>
      <c r="F10" s="11">
        <v>0</v>
      </c>
      <c r="G10" s="12">
        <f t="shared" si="2"/>
        <v>0</v>
      </c>
      <c r="H10" s="12">
        <f t="shared" si="3"/>
        <v>0</v>
      </c>
      <c r="I10" s="11">
        <v>1.2847222222222201E-3</v>
      </c>
      <c r="J10" s="12">
        <f t="shared" si="4"/>
        <v>0.13979848866498723</v>
      </c>
      <c r="K10" s="14">
        <f t="shared" si="5"/>
        <v>4.8877146631439855E-2</v>
      </c>
    </row>
    <row r="11" spans="2:11" x14ac:dyDescent="0.25">
      <c r="B11" s="10" t="s">
        <v>12</v>
      </c>
      <c r="C11" s="11">
        <v>2.31481481481481E-5</v>
      </c>
      <c r="D11" s="12">
        <f t="shared" si="0"/>
        <v>2.5188916876574268E-3</v>
      </c>
      <c r="E11" s="12">
        <f t="shared" si="1"/>
        <v>8.8066930867459158E-4</v>
      </c>
      <c r="F11" s="11">
        <v>0</v>
      </c>
      <c r="G11" s="12">
        <f t="shared" si="2"/>
        <v>0</v>
      </c>
      <c r="H11" s="12">
        <f t="shared" si="3"/>
        <v>0</v>
      </c>
      <c r="I11" s="11">
        <v>2.31481481481481E-5</v>
      </c>
      <c r="J11" s="12">
        <f t="shared" si="4"/>
        <v>2.5188916876574268E-3</v>
      </c>
      <c r="K11" s="14">
        <f t="shared" si="5"/>
        <v>8.8066930867459158E-4</v>
      </c>
    </row>
    <row r="12" spans="2:11" x14ac:dyDescent="0.25">
      <c r="B12" s="10" t="s">
        <v>206</v>
      </c>
      <c r="C12" s="11">
        <v>1.9444444444444401E-3</v>
      </c>
      <c r="D12" s="12">
        <f t="shared" si="0"/>
        <v>0.21158690176322381</v>
      </c>
      <c r="E12" s="12">
        <f t="shared" si="1"/>
        <v>7.3976221928665681E-2</v>
      </c>
      <c r="F12" s="11">
        <v>0</v>
      </c>
      <c r="G12" s="12">
        <f t="shared" si="2"/>
        <v>0</v>
      </c>
      <c r="H12" s="12">
        <f t="shared" si="3"/>
        <v>0</v>
      </c>
      <c r="I12" s="11">
        <v>1.9444444444444401E-3</v>
      </c>
      <c r="J12" s="12">
        <f t="shared" si="4"/>
        <v>0.21158690176322381</v>
      </c>
      <c r="K12" s="14">
        <f t="shared" si="5"/>
        <v>7.3976221928665681E-2</v>
      </c>
    </row>
    <row r="13" spans="2:11" x14ac:dyDescent="0.25">
      <c r="B13" s="10" t="s">
        <v>131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1.7361111111111101E-4</v>
      </c>
      <c r="D17" s="12">
        <f t="shared" si="0"/>
        <v>1.8891687657430729E-2</v>
      </c>
      <c r="E17" s="12">
        <f t="shared" si="1"/>
        <v>6.6050198150594472E-3</v>
      </c>
      <c r="F17" s="11">
        <v>0</v>
      </c>
      <c r="G17" s="12">
        <f t="shared" si="2"/>
        <v>0</v>
      </c>
      <c r="H17" s="12">
        <f t="shared" si="3"/>
        <v>0</v>
      </c>
      <c r="I17" s="11">
        <v>1.7361111111111101E-4</v>
      </c>
      <c r="J17" s="12">
        <f t="shared" si="4"/>
        <v>1.8891687657430729E-2</v>
      </c>
      <c r="K17" s="14">
        <f t="shared" si="5"/>
        <v>6.6050198150594472E-3</v>
      </c>
    </row>
    <row r="18" spans="2:11" ht="15.75" thickBot="1" x14ac:dyDescent="0.3">
      <c r="B18" s="10" t="s">
        <v>13</v>
      </c>
      <c r="C18" s="11">
        <v>2.9166666666666698E-3</v>
      </c>
      <c r="D18" s="12">
        <f t="shared" si="0"/>
        <v>0.31738035264483677</v>
      </c>
      <c r="E18" s="12">
        <f t="shared" si="1"/>
        <v>0.1109643328929989</v>
      </c>
      <c r="F18" s="11">
        <v>0</v>
      </c>
      <c r="G18" s="12">
        <f t="shared" si="2"/>
        <v>0</v>
      </c>
      <c r="H18" s="12">
        <f t="shared" si="3"/>
        <v>0</v>
      </c>
      <c r="I18" s="11">
        <v>2.9166666666666698E-3</v>
      </c>
      <c r="J18" s="12">
        <f t="shared" si="4"/>
        <v>0.31738035264483677</v>
      </c>
      <c r="K18" s="14">
        <f t="shared" si="5"/>
        <v>0.1109643328929989</v>
      </c>
    </row>
    <row r="19" spans="2:11" ht="16.5" thickTop="1" thickBot="1" x14ac:dyDescent="0.3">
      <c r="B19" s="31" t="s">
        <v>3</v>
      </c>
      <c r="C19" s="32">
        <f>SUM(C7:C18)</f>
        <v>9.1898148148148104E-3</v>
      </c>
      <c r="D19" s="33">
        <f>IFERROR(SUM(D7:D18),0)</f>
        <v>1</v>
      </c>
      <c r="E19" s="33">
        <f>IFERROR(SUM(E7:E18),0)</f>
        <v>0.34962571554381344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9.1898148148148104E-3</v>
      </c>
      <c r="J19" s="33">
        <f>IFERROR(SUM(J7:J18),0)</f>
        <v>1</v>
      </c>
      <c r="K19" s="34">
        <f>IFERROR(SUM(K7:K18),0)</f>
        <v>0.34962571554381344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2.1412037037036999E-3</v>
      </c>
      <c r="D22" s="19"/>
      <c r="E22" s="12">
        <f t="shared" ref="E22:E27" si="6">IFERROR(C22/C$30,0)</f>
        <v>8.1461911052399749E-2</v>
      </c>
      <c r="F22" s="11">
        <v>0</v>
      </c>
      <c r="G22" s="19"/>
      <c r="H22" s="12">
        <f t="shared" ref="H22:H27" si="7">IFERROR(F22/F$30,0)</f>
        <v>0</v>
      </c>
      <c r="I22" s="11">
        <v>2.1412037037036999E-3</v>
      </c>
      <c r="J22" s="19"/>
      <c r="K22" s="14">
        <f t="shared" ref="K22:K27" si="8">IFERROR(I22/I$30,0)</f>
        <v>8.1461911052399749E-2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1.04166666666667E-4</v>
      </c>
      <c r="D24" s="19"/>
      <c r="E24" s="12">
        <f t="shared" si="6"/>
        <v>3.9630118890356834E-3</v>
      </c>
      <c r="F24" s="11">
        <v>0</v>
      </c>
      <c r="G24" s="19"/>
      <c r="H24" s="12">
        <f t="shared" si="7"/>
        <v>0</v>
      </c>
      <c r="I24" s="11">
        <v>1.04166666666667E-4</v>
      </c>
      <c r="J24" s="19"/>
      <c r="K24" s="14">
        <f t="shared" si="8"/>
        <v>3.9630118890356834E-3</v>
      </c>
    </row>
    <row r="25" spans="2:11" x14ac:dyDescent="0.25">
      <c r="B25" s="18" t="s">
        <v>18</v>
      </c>
      <c r="C25" s="11">
        <v>2.9745370370370399E-3</v>
      </c>
      <c r="D25" s="19"/>
      <c r="E25" s="12">
        <f t="shared" si="6"/>
        <v>0.11316600616468536</v>
      </c>
      <c r="F25" s="11">
        <v>0</v>
      </c>
      <c r="G25" s="19"/>
      <c r="H25" s="12">
        <f t="shared" si="7"/>
        <v>0</v>
      </c>
      <c r="I25" s="11">
        <v>2.9745370370370399E-3</v>
      </c>
      <c r="J25" s="19"/>
      <c r="K25" s="14">
        <f t="shared" si="8"/>
        <v>0.11316600616468536</v>
      </c>
    </row>
    <row r="26" spans="2:11" x14ac:dyDescent="0.25">
      <c r="B26" s="18" t="s">
        <v>19</v>
      </c>
      <c r="C26" s="11">
        <v>1.0659722222222201E-2</v>
      </c>
      <c r="D26" s="19"/>
      <c r="E26" s="12">
        <f t="shared" si="6"/>
        <v>0.40554821664464946</v>
      </c>
      <c r="F26" s="11">
        <v>0</v>
      </c>
      <c r="G26" s="19"/>
      <c r="H26" s="12">
        <f t="shared" si="7"/>
        <v>0</v>
      </c>
      <c r="I26" s="11">
        <v>1.0659722222222201E-2</v>
      </c>
      <c r="J26" s="19"/>
      <c r="K26" s="14">
        <f t="shared" si="8"/>
        <v>0.40554821664464946</v>
      </c>
    </row>
    <row r="27" spans="2:11" ht="15.75" thickBot="1" x14ac:dyDescent="0.3">
      <c r="B27" s="23" t="s">
        <v>20</v>
      </c>
      <c r="C27" s="20">
        <v>1.21527777777778E-3</v>
      </c>
      <c r="D27" s="24"/>
      <c r="E27" s="21">
        <f t="shared" si="6"/>
        <v>4.6235138705416241E-2</v>
      </c>
      <c r="F27" s="20">
        <v>0</v>
      </c>
      <c r="G27" s="24"/>
      <c r="H27" s="21">
        <f t="shared" si="7"/>
        <v>0</v>
      </c>
      <c r="I27" s="20">
        <v>1.21527777777778E-3</v>
      </c>
      <c r="J27" s="24"/>
      <c r="K27" s="22">
        <f t="shared" si="8"/>
        <v>4.6235138705416241E-2</v>
      </c>
    </row>
    <row r="28" spans="2:11" ht="16.5" thickTop="1" thickBot="1" x14ac:dyDescent="0.3">
      <c r="B28" s="31" t="s">
        <v>3</v>
      </c>
      <c r="C28" s="32">
        <f>SUM(C22:C27)</f>
        <v>1.7094907407407389E-2</v>
      </c>
      <c r="D28" s="33"/>
      <c r="E28" s="33">
        <f>IFERROR(SUM(E22:E27),0)</f>
        <v>0.65037428445618661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1.7094907407407389E-2</v>
      </c>
      <c r="J28" s="33"/>
      <c r="K28" s="34">
        <f>IFERROR(SUM(K22:K27),0)</f>
        <v>0.65037428445618661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2.6284722222222199E-2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2.6284722222222199E-2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view="pageBreakPreview" topLeftCell="A7" zoomScaleNormal="9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6" t="s">
        <v>177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4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14" x14ac:dyDescent="0.25">
      <c r="B5" s="52"/>
      <c r="C5" s="200" t="s">
        <v>7</v>
      </c>
      <c r="D5" s="200"/>
      <c r="E5" s="200"/>
      <c r="F5" s="200" t="s">
        <v>8</v>
      </c>
      <c r="G5" s="200"/>
      <c r="H5" s="200"/>
      <c r="I5" s="200" t="s">
        <v>9</v>
      </c>
      <c r="J5" s="200"/>
      <c r="K5" s="200"/>
      <c r="L5" s="200" t="s">
        <v>3</v>
      </c>
      <c r="M5" s="200"/>
      <c r="N5" s="201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>IFERROR(C7/C$19,0)</f>
        <v>0</v>
      </c>
      <c r="E7" s="45">
        <f>IFERROR(C7/C$30,0)</f>
        <v>0</v>
      </c>
      <c r="F7" s="44">
        <v>9.8032407407407408E-3</v>
      </c>
      <c r="G7" s="45">
        <f>IFERROR(F7/F$19,0)</f>
        <v>0.15416818347287953</v>
      </c>
      <c r="H7" s="45">
        <f>IFERROR(F7/F$30,0)</f>
        <v>0.13615174409258962</v>
      </c>
      <c r="I7" s="44">
        <v>6.5972222222222196E-3</v>
      </c>
      <c r="J7" s="45">
        <f>IFERROR(I7/I$19,0)</f>
        <v>0.2266401590457254</v>
      </c>
      <c r="K7" s="45">
        <f>IFERROR(I7/I$30,0)</f>
        <v>0.14859228362877969</v>
      </c>
      <c r="L7" s="46">
        <f>SUM(C7,F7,I7)</f>
        <v>1.640046296296296E-2</v>
      </c>
      <c r="M7" s="45">
        <f>IFERROR(L7/L$19,0)</f>
        <v>0.1769259582969159</v>
      </c>
      <c r="N7" s="47">
        <f>IFERROR(L7/L$30,0)</f>
        <v>0.14089688773988257</v>
      </c>
    </row>
    <row r="8" spans="2:14" x14ac:dyDescent="0.25">
      <c r="B8" s="144" t="s">
        <v>115</v>
      </c>
      <c r="C8" s="44">
        <v>0</v>
      </c>
      <c r="D8" s="45">
        <f t="shared" ref="D8:D18" si="0">IFERROR(C8/C$19,0)</f>
        <v>0</v>
      </c>
      <c r="E8" s="45">
        <f t="shared" ref="E8:E18" si="1">IFERROR(C8/C$30,0)</f>
        <v>0</v>
      </c>
      <c r="F8" s="44">
        <v>5.6944444444444403E-3</v>
      </c>
      <c r="G8" s="45">
        <f t="shared" ref="G8:G18" si="2">IFERROR(F8/F$19,0)</f>
        <v>8.9552238805970089E-2</v>
      </c>
      <c r="H8" s="45">
        <f t="shared" ref="H8:H18" si="3">IFERROR(F8/F$30,0)</f>
        <v>7.9086963510689542E-2</v>
      </c>
      <c r="I8" s="44">
        <v>2.8009259259259298E-3</v>
      </c>
      <c r="J8" s="45">
        <f t="shared" ref="J8:J18" si="4">IFERROR(I8/I$19,0)</f>
        <v>9.6222664015904638E-2</v>
      </c>
      <c r="K8" s="45">
        <f t="shared" ref="K8:K18" si="5">IFERROR(I8/I$30,0)</f>
        <v>6.3086548488008334E-2</v>
      </c>
      <c r="L8" s="46">
        <f t="shared" ref="L8:L18" si="6">SUM(C8,F8,I8)</f>
        <v>8.4953703703703701E-3</v>
      </c>
      <c r="M8" s="45">
        <f t="shared" ref="M8:M18" si="7">IFERROR(L8/L$19,0)</f>
        <v>9.1646897240604291E-2</v>
      </c>
      <c r="N8" s="47">
        <f t="shared" ref="N8:N18" si="8">IFERROR(L8/L$30,0)</f>
        <v>7.2983991249875674E-2</v>
      </c>
    </row>
    <row r="9" spans="2:14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1.2488425925925899E-2</v>
      </c>
      <c r="G9" s="45">
        <f t="shared" si="2"/>
        <v>0.19639606843829593</v>
      </c>
      <c r="H9" s="45">
        <f t="shared" si="3"/>
        <v>0.17344478379681688</v>
      </c>
      <c r="I9" s="44">
        <v>2.26851851851852E-3</v>
      </c>
      <c r="J9" s="45">
        <f t="shared" si="4"/>
        <v>7.7932405566600388E-2</v>
      </c>
      <c r="K9" s="45">
        <f t="shared" si="5"/>
        <v>5.1094890510948864E-2</v>
      </c>
      <c r="L9" s="46">
        <f t="shared" si="6"/>
        <v>1.475694444444442E-2</v>
      </c>
      <c r="M9" s="45">
        <f t="shared" si="7"/>
        <v>0.15919590460731645</v>
      </c>
      <c r="N9" s="47">
        <f t="shared" si="8"/>
        <v>0.12677736899671843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1.5914351851851902E-2</v>
      </c>
      <c r="G10" s="45">
        <f t="shared" si="2"/>
        <v>0.25027302511831168</v>
      </c>
      <c r="H10" s="45">
        <f t="shared" si="3"/>
        <v>0.22102555859186696</v>
      </c>
      <c r="I10" s="44">
        <v>6.2268518518518497E-3</v>
      </c>
      <c r="J10" s="45">
        <f t="shared" si="4"/>
        <v>0.21391650099403556</v>
      </c>
      <c r="K10" s="45">
        <f t="shared" si="5"/>
        <v>0.14025026068821664</v>
      </c>
      <c r="L10" s="46">
        <f t="shared" si="6"/>
        <v>2.2141203703703753E-2</v>
      </c>
      <c r="M10" s="45">
        <f t="shared" si="7"/>
        <v>0.23885628667748829</v>
      </c>
      <c r="N10" s="47">
        <f t="shared" si="8"/>
        <v>0.19021577011037122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3.4143518518518498E-3</v>
      </c>
      <c r="G11" s="45">
        <f t="shared" si="2"/>
        <v>5.3694939934473947E-2</v>
      </c>
      <c r="H11" s="45">
        <f t="shared" si="3"/>
        <v>4.7420028934254919E-2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6"/>
        <v>3.4143518518518498E-3</v>
      </c>
      <c r="M11" s="45">
        <f t="shared" si="7"/>
        <v>3.6833562242477184E-2</v>
      </c>
      <c r="N11" s="47">
        <f t="shared" si="8"/>
        <v>2.9332803022770176E-2</v>
      </c>
    </row>
    <row r="12" spans="2:14" x14ac:dyDescent="0.25">
      <c r="B12" s="43" t="s">
        <v>206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1.12152777777778E-2</v>
      </c>
      <c r="J12" s="45">
        <f t="shared" si="4"/>
        <v>0.38528827037773405</v>
      </c>
      <c r="K12" s="45">
        <f t="shared" si="5"/>
        <v>0.25260688216892607</v>
      </c>
      <c r="L12" s="46">
        <f t="shared" si="6"/>
        <v>1.12152777777778E-2</v>
      </c>
      <c r="M12" s="45">
        <f t="shared" si="7"/>
        <v>0.12098888750156095</v>
      </c>
      <c r="N12" s="47">
        <f t="shared" si="8"/>
        <v>9.6350800437506351E-2</v>
      </c>
    </row>
    <row r="13" spans="2:14" x14ac:dyDescent="0.25">
      <c r="B13" s="43" t="s">
        <v>131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si="6"/>
        <v>0</v>
      </c>
      <c r="M13" s="45">
        <f t="shared" si="7"/>
        <v>0</v>
      </c>
      <c r="N13" s="47">
        <f t="shared" si="8"/>
        <v>0</v>
      </c>
    </row>
    <row r="14" spans="2:14" x14ac:dyDescent="0.25">
      <c r="B14" s="43" t="s">
        <v>132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6"/>
        <v>0</v>
      </c>
      <c r="M14" s="45">
        <f t="shared" si="7"/>
        <v>0</v>
      </c>
      <c r="N14" s="47">
        <f t="shared" si="8"/>
        <v>0</v>
      </c>
    </row>
    <row r="15" spans="2:14" x14ac:dyDescent="0.25">
      <c r="B15" s="43" t="s">
        <v>207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6"/>
        <v>0</v>
      </c>
      <c r="M15" s="45">
        <f t="shared" si="7"/>
        <v>0</v>
      </c>
      <c r="N15" s="47">
        <f t="shared" si="8"/>
        <v>0</v>
      </c>
    </row>
    <row r="16" spans="2:14" x14ac:dyDescent="0.25">
      <c r="B16" s="43" t="s">
        <v>208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6"/>
        <v>0</v>
      </c>
      <c r="M16" s="45">
        <f t="shared" si="7"/>
        <v>0</v>
      </c>
      <c r="N16" s="47">
        <f t="shared" si="8"/>
        <v>0</v>
      </c>
    </row>
    <row r="17" spans="2:14" x14ac:dyDescent="0.25">
      <c r="B17" s="43" t="s">
        <v>129</v>
      </c>
      <c r="C17" s="44">
        <v>0</v>
      </c>
      <c r="D17" s="45">
        <f t="shared" si="0"/>
        <v>0</v>
      </c>
      <c r="E17" s="45">
        <f t="shared" si="1"/>
        <v>0</v>
      </c>
      <c r="F17" s="44">
        <v>2.8009259259259298E-3</v>
      </c>
      <c r="G17" s="45">
        <f t="shared" si="2"/>
        <v>4.4048052420822784E-2</v>
      </c>
      <c r="H17" s="45">
        <f t="shared" si="3"/>
        <v>3.8900498312168519E-2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6"/>
        <v>2.8009259259259298E-3</v>
      </c>
      <c r="M17" s="45">
        <f t="shared" si="7"/>
        <v>3.0216006992133882E-2</v>
      </c>
      <c r="N17" s="47">
        <f t="shared" si="8"/>
        <v>2.4062841801730159E-2</v>
      </c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1.34722222222222E-2</v>
      </c>
      <c r="G18" s="45">
        <f t="shared" si="2"/>
        <v>0.21186749180924611</v>
      </c>
      <c r="H18" s="45">
        <f t="shared" si="3"/>
        <v>0.18710818196431411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6"/>
        <v>1.34722222222222E-2</v>
      </c>
      <c r="M18" s="45">
        <f t="shared" si="7"/>
        <v>0.14533649644150304</v>
      </c>
      <c r="N18" s="47">
        <f t="shared" si="8"/>
        <v>0.11574028040171</v>
      </c>
    </row>
    <row r="19" spans="2:14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6.3587962962962957E-2</v>
      </c>
      <c r="G19" s="62">
        <f>IFERROR(SUM(G7:G18),0)</f>
        <v>1</v>
      </c>
      <c r="H19" s="62">
        <f>IFERROR(SUM(H7:H18),0)</f>
        <v>0.88313775920270055</v>
      </c>
      <c r="I19" s="61">
        <f>SUM(I7:I18)</f>
        <v>2.9108796296296317E-2</v>
      </c>
      <c r="J19" s="62">
        <f>IFERROR(SUM(J7:J18),0)</f>
        <v>1</v>
      </c>
      <c r="K19" s="62">
        <f>IFERROR(SUM(K7:K18),0)</f>
        <v>0.65563086548487948</v>
      </c>
      <c r="L19" s="61">
        <f>SUM(L7:L18)</f>
        <v>9.2696759259259284E-2</v>
      </c>
      <c r="M19" s="62">
        <f>IFERROR(SUM(M7:M18),0)</f>
        <v>1</v>
      </c>
      <c r="N19" s="63">
        <f>IFERROR(SUM(N7:N18),0)</f>
        <v>0.79636074376056454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 t="shared" ref="E22:E27" si="9">IFERROR(C22/C$30,0)</f>
        <v>0</v>
      </c>
      <c r="F22" s="44">
        <v>0</v>
      </c>
      <c r="G22" s="51"/>
      <c r="H22" s="45">
        <f t="shared" ref="H22:H27" si="10">IFERROR(F22/F$30,0)</f>
        <v>0</v>
      </c>
      <c r="I22" s="44">
        <v>0</v>
      </c>
      <c r="J22" s="51"/>
      <c r="K22" s="45">
        <f t="shared" ref="K22:K27" si="11">IFERROR(I22/I$30,0)</f>
        <v>0</v>
      </c>
      <c r="L22" s="46">
        <f t="shared" ref="L22:L27" si="12">SUM(C22,F22,I22)</f>
        <v>0</v>
      </c>
      <c r="M22" s="51"/>
      <c r="N22" s="47">
        <f t="shared" ref="N22:N27" si="13"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si="9"/>
        <v>0</v>
      </c>
      <c r="F23" s="44">
        <v>0</v>
      </c>
      <c r="G23" s="51"/>
      <c r="H23" s="45">
        <f t="shared" si="10"/>
        <v>0</v>
      </c>
      <c r="I23" s="44">
        <v>0</v>
      </c>
      <c r="J23" s="51"/>
      <c r="K23" s="45">
        <f t="shared" si="11"/>
        <v>0</v>
      </c>
      <c r="L23" s="46">
        <f t="shared" si="12"/>
        <v>0</v>
      </c>
      <c r="M23" s="51"/>
      <c r="N23" s="47">
        <f t="shared" si="13"/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9"/>
        <v>0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9"/>
        <v>0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 x14ac:dyDescent="0.25">
      <c r="B26" s="50" t="s">
        <v>19</v>
      </c>
      <c r="C26" s="44">
        <v>0</v>
      </c>
      <c r="D26" s="51"/>
      <c r="E26" s="45">
        <f t="shared" si="9"/>
        <v>0</v>
      </c>
      <c r="F26" s="44">
        <v>8.4143518518518499E-3</v>
      </c>
      <c r="G26" s="51"/>
      <c r="H26" s="45">
        <f t="shared" si="10"/>
        <v>0.11686224079729945</v>
      </c>
      <c r="I26" s="44">
        <v>1.5289351851851899E-2</v>
      </c>
      <c r="J26" s="51"/>
      <c r="K26" s="45">
        <f t="shared" si="11"/>
        <v>0.34436913451512047</v>
      </c>
      <c r="L26" s="46">
        <f t="shared" si="12"/>
        <v>2.3703703703703748E-2</v>
      </c>
      <c r="M26" s="51"/>
      <c r="N26" s="47">
        <f t="shared" si="13"/>
        <v>0.20363925623943549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9"/>
        <v>0</v>
      </c>
      <c r="F27" s="53">
        <v>0</v>
      </c>
      <c r="G27" s="56"/>
      <c r="H27" s="54">
        <f t="shared" si="10"/>
        <v>0</v>
      </c>
      <c r="I27" s="53">
        <v>0</v>
      </c>
      <c r="J27" s="56"/>
      <c r="K27" s="54">
        <f t="shared" si="11"/>
        <v>0</v>
      </c>
      <c r="L27" s="70">
        <f t="shared" si="12"/>
        <v>0</v>
      </c>
      <c r="M27" s="56"/>
      <c r="N27" s="67">
        <f t="shared" si="13"/>
        <v>0</v>
      </c>
    </row>
    <row r="28" spans="2:14" s="2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8.4143518518518499E-3</v>
      </c>
      <c r="G28" s="62"/>
      <c r="H28" s="62">
        <f>IFERROR(SUM(H22:H27),0)</f>
        <v>0.11686224079729945</v>
      </c>
      <c r="I28" s="61">
        <f>SUM(I22:I27)</f>
        <v>1.5289351851851899E-2</v>
      </c>
      <c r="J28" s="62"/>
      <c r="K28" s="62">
        <f>IFERROR(SUM(K22:K27),0)</f>
        <v>0.34436913451512047</v>
      </c>
      <c r="L28" s="61">
        <f>SUM(L22:L27)</f>
        <v>2.3703703703703748E-2</v>
      </c>
      <c r="M28" s="62"/>
      <c r="N28" s="63">
        <f>IFERROR(SUM(N22:N27),0)</f>
        <v>0.20363925623943549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7.2002314814814811E-2</v>
      </c>
      <c r="G30" s="64"/>
      <c r="H30" s="65">
        <f>IFERROR(SUM(H19,H28),0)</f>
        <v>1</v>
      </c>
      <c r="I30" s="61">
        <f>SUM(I19,I28)</f>
        <v>4.4398148148148214E-2</v>
      </c>
      <c r="J30" s="64"/>
      <c r="K30" s="65">
        <f>IFERROR(SUM(K19,K28),0)</f>
        <v>1</v>
      </c>
      <c r="L30" s="71">
        <f>SUM(L19,L28)</f>
        <v>0.11640046296296302</v>
      </c>
      <c r="M30" s="64"/>
      <c r="N30" s="66">
        <f>IFERROR(SUM(N19,N28),0)</f>
        <v>1</v>
      </c>
    </row>
    <row r="31" spans="2:14" s="3" customFormat="1" ht="66" customHeight="1" thickTop="1" thickBot="1" x14ac:dyDescent="0.3">
      <c r="B31" s="193" t="s">
        <v>291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5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view="pageBreakPreview" zoomScaleNormal="69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6" t="s">
        <v>199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4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14" x14ac:dyDescent="0.25">
      <c r="B5" s="52"/>
      <c r="C5" s="200" t="s">
        <v>7</v>
      </c>
      <c r="D5" s="200"/>
      <c r="E5" s="200"/>
      <c r="F5" s="200" t="s">
        <v>8</v>
      </c>
      <c r="G5" s="200"/>
      <c r="H5" s="200"/>
      <c r="I5" s="200" t="s">
        <v>9</v>
      </c>
      <c r="J5" s="200"/>
      <c r="K5" s="200"/>
      <c r="L5" s="200" t="s">
        <v>3</v>
      </c>
      <c r="M5" s="200"/>
      <c r="N5" s="201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0.120046296296296</v>
      </c>
      <c r="D7" s="45">
        <f>IFERROR(C7/C$19,0)</f>
        <v>0.16759577940439788</v>
      </c>
      <c r="E7" s="45">
        <f>IFERROR(C7/C$30,0)</f>
        <v>0.13168118223598979</v>
      </c>
      <c r="F7" s="44">
        <v>0</v>
      </c>
      <c r="G7" s="45">
        <f>IFERROR(F7/F$19,0)</f>
        <v>0</v>
      </c>
      <c r="H7" s="45">
        <f>IFERROR(F7/F$30,0)</f>
        <v>0</v>
      </c>
      <c r="I7" s="44">
        <v>0</v>
      </c>
      <c r="J7" s="45">
        <f>IFERROR(I7/I$19,0)</f>
        <v>0</v>
      </c>
      <c r="K7" s="45">
        <f>IFERROR(I7/I$30,0)</f>
        <v>0</v>
      </c>
      <c r="L7" s="46">
        <f>SUM(C7,F7,I7)</f>
        <v>0.120046296296296</v>
      </c>
      <c r="M7" s="45">
        <f>IFERROR(L7/L$19,0)</f>
        <v>0.16759577940439788</v>
      </c>
      <c r="N7" s="47">
        <f>IFERROR(L7/L$30,0)</f>
        <v>0.13168118223598979</v>
      </c>
    </row>
    <row r="8" spans="2:14" x14ac:dyDescent="0.25">
      <c r="B8" s="144" t="s">
        <v>115</v>
      </c>
      <c r="C8" s="44">
        <v>0.141990740740741</v>
      </c>
      <c r="D8" s="45">
        <f t="shared" ref="D8:D18" si="0">IFERROR(C8/C$19,0)</f>
        <v>0.19823226202595084</v>
      </c>
      <c r="E8" s="45">
        <f t="shared" ref="E8:E18" si="1">IFERROR(C8/C$30,0)</f>
        <v>0.15575248203539624</v>
      </c>
      <c r="F8" s="44">
        <v>0</v>
      </c>
      <c r="G8" s="45">
        <f t="shared" ref="G8:G18" si="2">IFERROR(F8/F$19,0)</f>
        <v>0</v>
      </c>
      <c r="H8" s="45">
        <f t="shared" ref="H8:H18" si="3">IFERROR(F8/F$30,0)</f>
        <v>0</v>
      </c>
      <c r="I8" s="44">
        <v>0</v>
      </c>
      <c r="J8" s="45">
        <f t="shared" ref="J8:J18" si="4">IFERROR(I8/I$19,0)</f>
        <v>0</v>
      </c>
      <c r="K8" s="45">
        <f t="shared" ref="K8:K18" si="5">IFERROR(I8/I$30,0)</f>
        <v>0</v>
      </c>
      <c r="L8" s="46">
        <f t="shared" ref="L8:L18" si="6">SUM(C8,F8,I8)</f>
        <v>0.141990740740741</v>
      </c>
      <c r="M8" s="45">
        <f t="shared" ref="M8:M18" si="7">IFERROR(L8/L$19,0)</f>
        <v>0.19823226202595084</v>
      </c>
      <c r="N8" s="47">
        <f t="shared" ref="N8:N18" si="8">IFERROR(L8/L$30,0)</f>
        <v>0.15575248203539624</v>
      </c>
    </row>
    <row r="9" spans="2:14" x14ac:dyDescent="0.25">
      <c r="B9" s="43" t="s">
        <v>51</v>
      </c>
      <c r="C9" s="44">
        <v>7.3368055555555603E-2</v>
      </c>
      <c r="D9" s="45">
        <f t="shared" si="0"/>
        <v>0.10242861990401865</v>
      </c>
      <c r="E9" s="45">
        <f t="shared" si="1"/>
        <v>8.047888682934265E-2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6"/>
        <v>7.3368055555555603E-2</v>
      </c>
      <c r="M9" s="45">
        <f t="shared" si="7"/>
        <v>0.10242861990401865</v>
      </c>
      <c r="N9" s="47">
        <f t="shared" si="8"/>
        <v>8.047888682934265E-2</v>
      </c>
    </row>
    <row r="10" spans="2:14" x14ac:dyDescent="0.25">
      <c r="B10" s="43" t="s">
        <v>11</v>
      </c>
      <c r="C10" s="44">
        <v>0.204340277777778</v>
      </c>
      <c r="D10" s="45">
        <f t="shared" si="0"/>
        <v>0.28527800668961195</v>
      </c>
      <c r="E10" s="45">
        <f t="shared" si="1"/>
        <v>0.22414493563212573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6"/>
        <v>0.204340277777778</v>
      </c>
      <c r="M10" s="45">
        <f t="shared" si="7"/>
        <v>0.28527800668961195</v>
      </c>
      <c r="N10" s="47">
        <f t="shared" si="8"/>
        <v>0.22414493563212573</v>
      </c>
    </row>
    <row r="11" spans="2:14" x14ac:dyDescent="0.25">
      <c r="B11" s="43" t="s">
        <v>12</v>
      </c>
      <c r="C11" s="44">
        <v>2.8599537037037E-2</v>
      </c>
      <c r="D11" s="45">
        <f t="shared" si="0"/>
        <v>3.9927609998868845E-2</v>
      </c>
      <c r="E11" s="45">
        <f t="shared" si="1"/>
        <v>3.1371403905238258E-2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6"/>
        <v>2.8599537037037E-2</v>
      </c>
      <c r="M11" s="45">
        <f t="shared" si="7"/>
        <v>3.9927609998868845E-2</v>
      </c>
      <c r="N11" s="47">
        <f t="shared" si="8"/>
        <v>3.1371403905238258E-2</v>
      </c>
    </row>
    <row r="12" spans="2:14" x14ac:dyDescent="0.25">
      <c r="B12" s="43" t="s">
        <v>206</v>
      </c>
      <c r="C12" s="44">
        <v>2.3425925925925899E-2</v>
      </c>
      <c r="D12" s="45">
        <f t="shared" si="0"/>
        <v>3.2704768368154814E-2</v>
      </c>
      <c r="E12" s="45">
        <f t="shared" si="1"/>
        <v>2.5696366452530244E-2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6"/>
        <v>2.3425925925925899E-2</v>
      </c>
      <c r="M12" s="45">
        <f t="shared" si="7"/>
        <v>3.2704768368154814E-2</v>
      </c>
      <c r="N12" s="47">
        <f t="shared" si="8"/>
        <v>2.5696366452530244E-2</v>
      </c>
    </row>
    <row r="13" spans="2:14" x14ac:dyDescent="0.25">
      <c r="B13" s="43" t="s">
        <v>131</v>
      </c>
      <c r="C13" s="44">
        <v>3.11111111111111E-2</v>
      </c>
      <c r="D13" s="45">
        <f t="shared" si="0"/>
        <v>4.3434000678656236E-2</v>
      </c>
      <c r="E13" s="45">
        <f t="shared" si="1"/>
        <v>3.412639971561332E-2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si="6"/>
        <v>3.11111111111111E-2</v>
      </c>
      <c r="M13" s="45">
        <f t="shared" si="7"/>
        <v>4.3434000678656236E-2</v>
      </c>
      <c r="N13" s="47">
        <f t="shared" si="8"/>
        <v>3.412639971561332E-2</v>
      </c>
    </row>
    <row r="14" spans="2:14" x14ac:dyDescent="0.25">
      <c r="B14" s="43" t="s">
        <v>132</v>
      </c>
      <c r="C14" s="44">
        <v>1.01388888888889E-2</v>
      </c>
      <c r="D14" s="45">
        <f t="shared" si="0"/>
        <v>1.4154830578312098E-2</v>
      </c>
      <c r="E14" s="45">
        <f t="shared" si="1"/>
        <v>1.1121549907320429E-2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6"/>
        <v>1.01388888888889E-2</v>
      </c>
      <c r="M14" s="45">
        <f t="shared" si="7"/>
        <v>1.4154830578312098E-2</v>
      </c>
      <c r="N14" s="47">
        <f t="shared" si="8"/>
        <v>1.1121549907320429E-2</v>
      </c>
    </row>
    <row r="15" spans="2:14" x14ac:dyDescent="0.25">
      <c r="B15" s="43" t="s">
        <v>207</v>
      </c>
      <c r="C15" s="44">
        <v>1.90972222222222E-3</v>
      </c>
      <c r="D15" s="45">
        <f t="shared" si="0"/>
        <v>2.6661495952300125E-3</v>
      </c>
      <c r="E15" s="45">
        <f t="shared" si="1"/>
        <v>2.0948124825432264E-3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6"/>
        <v>1.90972222222222E-3</v>
      </c>
      <c r="M15" s="45">
        <f t="shared" si="7"/>
        <v>2.6661495952300125E-3</v>
      </c>
      <c r="N15" s="47">
        <f t="shared" si="8"/>
        <v>2.0948124825432264E-3</v>
      </c>
    </row>
    <row r="16" spans="2:14" x14ac:dyDescent="0.25">
      <c r="B16" s="43" t="s">
        <v>208</v>
      </c>
      <c r="C16" s="44">
        <v>2.0949074074074099E-3</v>
      </c>
      <c r="D16" s="45">
        <f t="shared" si="0"/>
        <v>2.9246853135553538E-3</v>
      </c>
      <c r="E16" s="45">
        <f t="shared" si="1"/>
        <v>2.2979458141837873E-3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6"/>
        <v>2.0949074074074099E-3</v>
      </c>
      <c r="M16" s="45">
        <f t="shared" si="7"/>
        <v>2.9246853135553538E-3</v>
      </c>
      <c r="N16" s="47">
        <f t="shared" si="8"/>
        <v>2.2979458141837873E-3</v>
      </c>
    </row>
    <row r="17" spans="2:14" x14ac:dyDescent="0.25">
      <c r="B17" s="43" t="s">
        <v>129</v>
      </c>
      <c r="C17" s="44">
        <v>1.57986111111111E-2</v>
      </c>
      <c r="D17" s="45">
        <f t="shared" si="0"/>
        <v>2.2056328469630113E-2</v>
      </c>
      <c r="E17" s="45">
        <f t="shared" si="1"/>
        <v>1.7329812355584881E-2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6"/>
        <v>1.57986111111111E-2</v>
      </c>
      <c r="M17" s="45">
        <f t="shared" si="7"/>
        <v>2.2056328469630113E-2</v>
      </c>
      <c r="N17" s="47">
        <f t="shared" si="8"/>
        <v>1.7329812355584881E-2</v>
      </c>
    </row>
    <row r="18" spans="2:14" ht="15.75" thickBot="1" x14ac:dyDescent="0.3">
      <c r="B18" s="43" t="s">
        <v>13</v>
      </c>
      <c r="C18" s="44">
        <v>6.3460648148148197E-2</v>
      </c>
      <c r="D18" s="45">
        <f t="shared" si="0"/>
        <v>8.8596958973613249E-2</v>
      </c>
      <c r="E18" s="45">
        <f t="shared" si="1"/>
        <v>6.9611253586572927E-2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6"/>
        <v>6.3460648148148197E-2</v>
      </c>
      <c r="M18" s="45">
        <f t="shared" si="7"/>
        <v>8.8596958973613249E-2</v>
      </c>
      <c r="N18" s="47">
        <f t="shared" si="8"/>
        <v>6.9611253586572927E-2</v>
      </c>
    </row>
    <row r="19" spans="2:14" ht="16.5" thickTop="1" thickBot="1" x14ac:dyDescent="0.3">
      <c r="B19" s="60" t="s">
        <v>3</v>
      </c>
      <c r="C19" s="61">
        <f>SUM(C7:C18)</f>
        <v>0.71628472222222239</v>
      </c>
      <c r="D19" s="62">
        <f>IFERROR(SUM(D7:D18),0)</f>
        <v>1.0000000000000002</v>
      </c>
      <c r="E19" s="62">
        <f>IFERROR(SUM(E7:E18),0)</f>
        <v>0.78570703095244143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0.71628472222222239</v>
      </c>
      <c r="M19" s="62">
        <f>IFERROR(SUM(M7:M18),0)</f>
        <v>1.0000000000000002</v>
      </c>
      <c r="N19" s="63">
        <f>IFERROR(SUM(N7:N18),0)</f>
        <v>0.78570703095244143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8.3333333333333297E-3</v>
      </c>
      <c r="D22" s="51"/>
      <c r="E22" s="45">
        <f t="shared" ref="E22:E27" si="9">IFERROR(C22/C$30,0)</f>
        <v>9.140999923824996E-3</v>
      </c>
      <c r="F22" s="44">
        <v>0</v>
      </c>
      <c r="G22" s="51"/>
      <c r="H22" s="45">
        <f t="shared" ref="H22:H27" si="10">IFERROR(F22/F$30,0)</f>
        <v>0</v>
      </c>
      <c r="I22" s="44">
        <v>0</v>
      </c>
      <c r="J22" s="51"/>
      <c r="K22" s="45">
        <f t="shared" ref="K22:K27" si="11">IFERROR(I22/I$30,0)</f>
        <v>0</v>
      </c>
      <c r="L22" s="46">
        <f t="shared" ref="L22:L27" si="12">SUM(C22,F22,I22)</f>
        <v>8.3333333333333297E-3</v>
      </c>
      <c r="M22" s="51"/>
      <c r="N22" s="47">
        <f t="shared" ref="N22:N27" si="13">IFERROR(L22/L$30,0)</f>
        <v>9.140999923824996E-3</v>
      </c>
    </row>
    <row r="23" spans="2:14" x14ac:dyDescent="0.25">
      <c r="B23" s="50" t="s">
        <v>16</v>
      </c>
      <c r="C23" s="44">
        <v>1.9675925925925899E-4</v>
      </c>
      <c r="D23" s="51"/>
      <c r="E23" s="45">
        <f t="shared" si="9"/>
        <v>2.1582916486808997E-4</v>
      </c>
      <c r="F23" s="44">
        <v>0</v>
      </c>
      <c r="G23" s="51"/>
      <c r="H23" s="45">
        <f t="shared" si="10"/>
        <v>0</v>
      </c>
      <c r="I23" s="44">
        <v>0</v>
      </c>
      <c r="J23" s="51"/>
      <c r="K23" s="45">
        <f t="shared" si="11"/>
        <v>0</v>
      </c>
      <c r="L23" s="46">
        <f t="shared" si="12"/>
        <v>1.9675925925925899E-4</v>
      </c>
      <c r="M23" s="51"/>
      <c r="N23" s="47">
        <f t="shared" si="13"/>
        <v>2.1582916486808997E-4</v>
      </c>
    </row>
    <row r="24" spans="2:14" x14ac:dyDescent="0.25">
      <c r="B24" s="50" t="s">
        <v>17</v>
      </c>
      <c r="C24" s="44">
        <v>9.9537037037036999E-4</v>
      </c>
      <c r="D24" s="51"/>
      <c r="E24" s="45">
        <f t="shared" si="9"/>
        <v>1.0918416575679856E-3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9.9537037037036999E-4</v>
      </c>
      <c r="M24" s="51"/>
      <c r="N24" s="47">
        <f t="shared" si="13"/>
        <v>1.0918416575679856E-3</v>
      </c>
    </row>
    <row r="25" spans="2:14" x14ac:dyDescent="0.25">
      <c r="B25" s="50" t="s">
        <v>18</v>
      </c>
      <c r="C25" s="44">
        <v>8.9988425925925902E-2</v>
      </c>
      <c r="D25" s="51"/>
      <c r="E25" s="45">
        <f t="shared" si="9"/>
        <v>9.8710103344082437E-2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8.9988425925925902E-2</v>
      </c>
      <c r="M25" s="51"/>
      <c r="N25" s="47">
        <f t="shared" si="13"/>
        <v>9.8710103344082437E-2</v>
      </c>
    </row>
    <row r="26" spans="2:14" s="2" customFormat="1" x14ac:dyDescent="0.25">
      <c r="B26" s="50" t="s">
        <v>19</v>
      </c>
      <c r="C26" s="44">
        <v>9.1597222222222205E-2</v>
      </c>
      <c r="D26" s="51"/>
      <c r="E26" s="45">
        <f t="shared" si="9"/>
        <v>0.10047482416270977</v>
      </c>
      <c r="F26" s="44">
        <v>0</v>
      </c>
      <c r="G26" s="51"/>
      <c r="H26" s="45">
        <f t="shared" si="10"/>
        <v>0</v>
      </c>
      <c r="I26" s="44">
        <v>0</v>
      </c>
      <c r="J26" s="51"/>
      <c r="K26" s="45">
        <f t="shared" si="11"/>
        <v>0</v>
      </c>
      <c r="L26" s="46">
        <f t="shared" si="12"/>
        <v>9.1597222222222205E-2</v>
      </c>
      <c r="M26" s="51"/>
      <c r="N26" s="47">
        <f t="shared" si="13"/>
        <v>0.10047482416270977</v>
      </c>
    </row>
    <row r="27" spans="2:14" ht="15.75" thickBot="1" x14ac:dyDescent="0.3">
      <c r="B27" s="55" t="s">
        <v>20</v>
      </c>
      <c r="C27" s="53">
        <v>4.2476851851851903E-3</v>
      </c>
      <c r="D27" s="56"/>
      <c r="E27" s="54">
        <f t="shared" si="9"/>
        <v>4.6593707945052484E-3</v>
      </c>
      <c r="F27" s="53">
        <v>0</v>
      </c>
      <c r="G27" s="56"/>
      <c r="H27" s="54">
        <f t="shared" si="10"/>
        <v>0</v>
      </c>
      <c r="I27" s="53">
        <v>0</v>
      </c>
      <c r="J27" s="56"/>
      <c r="K27" s="54">
        <f t="shared" si="11"/>
        <v>0</v>
      </c>
      <c r="L27" s="70">
        <f t="shared" si="12"/>
        <v>4.2476851851851903E-3</v>
      </c>
      <c r="M27" s="56"/>
      <c r="N27" s="67">
        <f t="shared" si="13"/>
        <v>4.6593707945052484E-3</v>
      </c>
    </row>
    <row r="28" spans="2:14" s="3" customFormat="1" ht="16.5" thickTop="1" thickBot="1" x14ac:dyDescent="0.3">
      <c r="B28" s="60" t="s">
        <v>3</v>
      </c>
      <c r="C28" s="61">
        <f>SUM(C22:C27)</f>
        <v>0.19535879629629627</v>
      </c>
      <c r="D28" s="62"/>
      <c r="E28" s="62">
        <f>IFERROR(SUM(E22:E27),0)</f>
        <v>0.21429296904755851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0.19535879629629627</v>
      </c>
      <c r="M28" s="62"/>
      <c r="N28" s="63">
        <f>IFERROR(SUM(N22:N27),0)</f>
        <v>0.21429296904755851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0.91164351851851866</v>
      </c>
      <c r="D30" s="64"/>
      <c r="E30" s="65">
        <f>IFERROR(SUM(E19,E28),0)</f>
        <v>1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0.91164351851851866</v>
      </c>
      <c r="M30" s="64"/>
      <c r="N30" s="66">
        <f>IFERROR(SUM(N19,N28),0)</f>
        <v>1</v>
      </c>
    </row>
    <row r="31" spans="2:14" ht="99.75" customHeight="1" thickTop="1" thickBot="1" x14ac:dyDescent="0.3">
      <c r="B31" s="193" t="s">
        <v>292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5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1"/>
  <sheetViews>
    <sheetView showGridLines="0" showZeros="0" view="pageBreakPreview" topLeftCell="A4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169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133</v>
      </c>
      <c r="D5" s="205"/>
      <c r="E5" s="205"/>
      <c r="F5" s="200" t="s">
        <v>114</v>
      </c>
      <c r="G5" s="205"/>
      <c r="H5" s="205"/>
      <c r="I5" s="200" t="s">
        <v>3</v>
      </c>
      <c r="J5" s="200"/>
      <c r="K5" s="201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>
        <v>0</v>
      </c>
      <c r="D7" s="45">
        <f>IFERROR(C7/C$19,0)</f>
        <v>0</v>
      </c>
      <c r="E7" s="45">
        <f>IFERROR(C7/C$30,0)</f>
        <v>0</v>
      </c>
      <c r="F7" s="44">
        <v>0.02</v>
      </c>
      <c r="G7" s="45">
        <f>IFERROR(F7/F$19,0)</f>
        <v>6.7576551562316706E-2</v>
      </c>
      <c r="H7" s="45">
        <f>IFERROR(F7/F$30,0)</f>
        <v>5.2169187573589369E-2</v>
      </c>
      <c r="I7" s="44">
        <f>SUM(C7,F7)</f>
        <v>0.02</v>
      </c>
      <c r="J7" s="45">
        <f>IFERROR(I7/I$19,0)</f>
        <v>6.7576551562316706E-2</v>
      </c>
      <c r="K7" s="47">
        <f>IFERROR(I7/I$30,0)</f>
        <v>5.2169187573589369E-2</v>
      </c>
    </row>
    <row r="8" spans="2:11" x14ac:dyDescent="0.25">
      <c r="B8" s="144" t="s">
        <v>115</v>
      </c>
      <c r="C8" s="44">
        <v>0</v>
      </c>
      <c r="D8" s="45">
        <f t="shared" ref="D8:D18" si="0">IFERROR(C8/C$19,0)</f>
        <v>0</v>
      </c>
      <c r="E8" s="45">
        <f t="shared" ref="E8:E18" si="1">IFERROR(C8/C$30,0)</f>
        <v>0</v>
      </c>
      <c r="F8" s="44">
        <v>7.3865740740740704E-2</v>
      </c>
      <c r="G8" s="45">
        <f t="shared" ref="G8:G18" si="2">IFERROR(F8/F$19,0)</f>
        <v>0.24957960189276912</v>
      </c>
      <c r="H8" s="45">
        <f t="shared" ref="H8:H18" si="3">IFERROR(F8/F$30,0)</f>
        <v>0.19267578419829118</v>
      </c>
      <c r="I8" s="44">
        <f t="shared" ref="I8:I18" si="4">SUM(C8,F8)</f>
        <v>7.3865740740740704E-2</v>
      </c>
      <c r="J8" s="45">
        <f t="shared" ref="J8:J18" si="5">IFERROR(I8/I$19,0)</f>
        <v>0.24957960189276912</v>
      </c>
      <c r="K8" s="47">
        <f t="shared" ref="K8:K18" si="6">IFERROR(I8/I$30,0)</f>
        <v>0.19267578419829118</v>
      </c>
    </row>
    <row r="9" spans="2:11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3.11458333333333E-2</v>
      </c>
      <c r="G9" s="45">
        <f t="shared" si="2"/>
        <v>0.10523640061006602</v>
      </c>
      <c r="H9" s="45">
        <f t="shared" si="3"/>
        <v>8.1242641065120857E-2</v>
      </c>
      <c r="I9" s="44">
        <f t="shared" si="4"/>
        <v>3.11458333333333E-2</v>
      </c>
      <c r="J9" s="45">
        <f t="shared" si="5"/>
        <v>0.10523640061006602</v>
      </c>
      <c r="K9" s="47">
        <f t="shared" si="6"/>
        <v>8.1242641065120857E-2</v>
      </c>
    </row>
    <row r="10" spans="2:11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7.3483796296296297E-2</v>
      </c>
      <c r="G10" s="45">
        <f t="shared" si="2"/>
        <v>0.24828907747057222</v>
      </c>
      <c r="H10" s="45">
        <f t="shared" si="3"/>
        <v>0.19167949763004566</v>
      </c>
      <c r="I10" s="44">
        <f t="shared" si="4"/>
        <v>7.3483796296296297E-2</v>
      </c>
      <c r="J10" s="45">
        <f t="shared" si="5"/>
        <v>0.24828907747057222</v>
      </c>
      <c r="K10" s="47">
        <f t="shared" si="6"/>
        <v>0.19167949763004566</v>
      </c>
    </row>
    <row r="11" spans="2:11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1.6388888888888901E-2</v>
      </c>
      <c r="G11" s="45">
        <f t="shared" si="2"/>
        <v>5.5375229752454014E-2</v>
      </c>
      <c r="H11" s="45">
        <f t="shared" si="3"/>
        <v>4.2749750928357984E-2</v>
      </c>
      <c r="I11" s="44">
        <f t="shared" si="4"/>
        <v>1.6388888888888901E-2</v>
      </c>
      <c r="J11" s="45">
        <f t="shared" si="5"/>
        <v>5.5375229752454014E-2</v>
      </c>
      <c r="K11" s="47">
        <f t="shared" si="6"/>
        <v>4.2749750928357984E-2</v>
      </c>
    </row>
    <row r="12" spans="2:11" x14ac:dyDescent="0.25">
      <c r="B12" s="43" t="s">
        <v>206</v>
      </c>
      <c r="C12" s="44">
        <v>0</v>
      </c>
      <c r="D12" s="45">
        <f t="shared" si="0"/>
        <v>0</v>
      </c>
      <c r="E12" s="45">
        <f t="shared" si="1"/>
        <v>0</v>
      </c>
      <c r="F12" s="44">
        <v>2.4907407407407399E-2</v>
      </c>
      <c r="G12" s="45">
        <f t="shared" si="2"/>
        <v>8.415783504751477E-2</v>
      </c>
      <c r="H12" s="45">
        <f t="shared" si="3"/>
        <v>6.4969960450442288E-2</v>
      </c>
      <c r="I12" s="44">
        <f t="shared" si="4"/>
        <v>2.4907407407407399E-2</v>
      </c>
      <c r="J12" s="45">
        <f t="shared" si="5"/>
        <v>8.415783504751477E-2</v>
      </c>
      <c r="K12" s="47">
        <f t="shared" si="6"/>
        <v>6.4969960450442288E-2</v>
      </c>
    </row>
    <row r="13" spans="2:11" x14ac:dyDescent="0.25">
      <c r="B13" s="43" t="s">
        <v>131</v>
      </c>
      <c r="C13" s="44">
        <v>0</v>
      </c>
      <c r="D13" s="45">
        <f t="shared" si="0"/>
        <v>0</v>
      </c>
      <c r="E13" s="45">
        <f t="shared" si="1"/>
        <v>0</v>
      </c>
      <c r="F13" s="44">
        <v>6.1458333333333304E-3</v>
      </c>
      <c r="G13" s="45">
        <f t="shared" si="2"/>
        <v>2.0765711157170231E-2</v>
      </c>
      <c r="H13" s="45">
        <f t="shared" si="3"/>
        <v>1.6031156598134224E-2</v>
      </c>
      <c r="I13" s="44">
        <f t="shared" si="4"/>
        <v>6.1458333333333304E-3</v>
      </c>
      <c r="J13" s="45">
        <f t="shared" si="5"/>
        <v>2.0765711157170231E-2</v>
      </c>
      <c r="K13" s="47">
        <f t="shared" si="6"/>
        <v>1.6031156598134224E-2</v>
      </c>
    </row>
    <row r="14" spans="2:11" x14ac:dyDescent="0.25">
      <c r="B14" s="43" t="s">
        <v>132</v>
      </c>
      <c r="C14" s="44">
        <v>0</v>
      </c>
      <c r="D14" s="45">
        <f t="shared" si="0"/>
        <v>0</v>
      </c>
      <c r="E14" s="45">
        <f t="shared" si="1"/>
        <v>0</v>
      </c>
      <c r="F14" s="44">
        <v>9.3749999999999997E-4</v>
      </c>
      <c r="G14" s="45">
        <f t="shared" si="2"/>
        <v>3.1676508544835956E-3</v>
      </c>
      <c r="H14" s="45">
        <f t="shared" si="3"/>
        <v>2.4454306675120016E-3</v>
      </c>
      <c r="I14" s="44">
        <f t="shared" si="4"/>
        <v>9.3749999999999997E-4</v>
      </c>
      <c r="J14" s="45">
        <f t="shared" si="5"/>
        <v>3.1676508544835956E-3</v>
      </c>
      <c r="K14" s="47">
        <f t="shared" si="6"/>
        <v>2.4454306675120016E-3</v>
      </c>
    </row>
    <row r="15" spans="2:11" x14ac:dyDescent="0.25">
      <c r="B15" s="43" t="s">
        <v>207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44">
        <v>0</v>
      </c>
      <c r="D16" s="45">
        <f t="shared" si="0"/>
        <v>0</v>
      </c>
      <c r="E16" s="45">
        <f t="shared" si="1"/>
        <v>0</v>
      </c>
      <c r="F16" s="44">
        <v>1.35416666666667E-3</v>
      </c>
      <c r="G16" s="45">
        <f t="shared" si="2"/>
        <v>4.5754956786985381E-3</v>
      </c>
      <c r="H16" s="45">
        <f t="shared" si="3"/>
        <v>3.5322887419617886E-3</v>
      </c>
      <c r="I16" s="44">
        <f t="shared" si="4"/>
        <v>1.35416666666667E-3</v>
      </c>
      <c r="J16" s="45">
        <f t="shared" si="5"/>
        <v>4.5754956786985381E-3</v>
      </c>
      <c r="K16" s="47">
        <f t="shared" si="6"/>
        <v>3.5322887419617886E-3</v>
      </c>
    </row>
    <row r="17" spans="2:14" x14ac:dyDescent="0.25">
      <c r="B17" s="43" t="s">
        <v>129</v>
      </c>
      <c r="C17" s="44">
        <v>0</v>
      </c>
      <c r="D17" s="45">
        <f t="shared" si="0"/>
        <v>0</v>
      </c>
      <c r="E17" s="45">
        <f t="shared" si="1"/>
        <v>0</v>
      </c>
      <c r="F17" s="44">
        <v>5.6828703703703702E-3</v>
      </c>
      <c r="G17" s="45">
        <f t="shared" si="2"/>
        <v>1.9201439130264758E-2</v>
      </c>
      <c r="H17" s="45">
        <f t="shared" si="3"/>
        <v>1.4823536515412256E-2</v>
      </c>
      <c r="I17" s="44">
        <f t="shared" si="4"/>
        <v>5.6828703703703702E-3</v>
      </c>
      <c r="J17" s="45">
        <f t="shared" si="5"/>
        <v>1.9201439130264758E-2</v>
      </c>
      <c r="K17" s="47">
        <f t="shared" si="6"/>
        <v>1.4823536515412256E-2</v>
      </c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4.2048611111111099E-2</v>
      </c>
      <c r="G18" s="45">
        <f t="shared" si="2"/>
        <v>0.14207500684369012</v>
      </c>
      <c r="H18" s="45">
        <f t="shared" si="3"/>
        <v>0.10968209401322344</v>
      </c>
      <c r="I18" s="44">
        <f t="shared" si="4"/>
        <v>4.2048611111111099E-2</v>
      </c>
      <c r="J18" s="45">
        <f t="shared" si="5"/>
        <v>0.14207500684369012</v>
      </c>
      <c r="K18" s="47">
        <f t="shared" si="6"/>
        <v>0.10968209401322344</v>
      </c>
    </row>
    <row r="19" spans="2:14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0.29596064814814804</v>
      </c>
      <c r="G19" s="62">
        <f>IFERROR(SUM(G7:G18),0)</f>
        <v>0.99999999999999989</v>
      </c>
      <c r="H19" s="62">
        <f>IFERROR(SUM(H7:H18),0)</f>
        <v>0.77200132838209112</v>
      </c>
      <c r="I19" s="61">
        <f>SUM(I7:I18)</f>
        <v>0.29596064814814804</v>
      </c>
      <c r="J19" s="62">
        <f>IFERROR(SUM(J7:J18),0)</f>
        <v>0.99999999999999989</v>
      </c>
      <c r="K19" s="63">
        <f>IFERROR(SUM(K7:K18),0)</f>
        <v>0.77200132838209112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 t="shared" ref="E22:E27" si="7">IFERROR(C22/C$30,0)</f>
        <v>0</v>
      </c>
      <c r="F22" s="44">
        <v>0</v>
      </c>
      <c r="G22" s="51"/>
      <c r="H22" s="45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si="7"/>
        <v>0</v>
      </c>
      <c r="F23" s="44">
        <v>0</v>
      </c>
      <c r="G23" s="51"/>
      <c r="H23" s="45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7"/>
        <v>0</v>
      </c>
      <c r="F24" s="44">
        <v>0</v>
      </c>
      <c r="G24" s="51"/>
      <c r="H24" s="45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7"/>
        <v>0</v>
      </c>
      <c r="F25" s="44">
        <v>1.44907407407407E-2</v>
      </c>
      <c r="G25" s="51"/>
      <c r="H25" s="45">
        <f t="shared" si="8"/>
        <v>3.7798508589197748E-2</v>
      </c>
      <c r="I25" s="44">
        <f t="shared" si="9"/>
        <v>1.44907407407407E-2</v>
      </c>
      <c r="J25" s="51"/>
      <c r="K25" s="47">
        <f t="shared" si="10"/>
        <v>3.7798508589197748E-2</v>
      </c>
    </row>
    <row r="26" spans="2:14" s="2" customFormat="1" x14ac:dyDescent="0.25">
      <c r="B26" s="50" t="s">
        <v>19</v>
      </c>
      <c r="C26" s="44">
        <v>0</v>
      </c>
      <c r="D26" s="51"/>
      <c r="E26" s="45">
        <f t="shared" si="7"/>
        <v>0</v>
      </c>
      <c r="F26" s="44">
        <v>7.2916666666666699E-2</v>
      </c>
      <c r="G26" s="51"/>
      <c r="H26" s="45">
        <f t="shared" si="8"/>
        <v>0.19020016302871132</v>
      </c>
      <c r="I26" s="44">
        <f t="shared" si="9"/>
        <v>7.2916666666666699E-2</v>
      </c>
      <c r="J26" s="51"/>
      <c r="K26" s="47">
        <f t="shared" si="10"/>
        <v>0.19020016302871132</v>
      </c>
      <c r="L26" s="1"/>
      <c r="M26" s="1"/>
      <c r="N26" s="1"/>
    </row>
    <row r="27" spans="2:14" ht="15.75" thickBot="1" x14ac:dyDescent="0.3">
      <c r="B27" s="55" t="s">
        <v>20</v>
      </c>
      <c r="C27" s="53">
        <v>0</v>
      </c>
      <c r="D27" s="56"/>
      <c r="E27" s="54">
        <f t="shared" si="7"/>
        <v>0</v>
      </c>
      <c r="F27" s="53">
        <v>0</v>
      </c>
      <c r="G27" s="56"/>
      <c r="H27" s="54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3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8.7407407407407406E-2</v>
      </c>
      <c r="G28" s="62"/>
      <c r="H28" s="62">
        <f>IFERROR(SUM(H22:H27),0)</f>
        <v>0.22799867161790907</v>
      </c>
      <c r="I28" s="61">
        <f>SUM(I22:I27)</f>
        <v>8.7407407407407406E-2</v>
      </c>
      <c r="J28" s="62"/>
      <c r="K28" s="63">
        <f>IFERROR(SUM(K22:K27),0)</f>
        <v>0.22799867161790907</v>
      </c>
      <c r="L28" s="1"/>
      <c r="M28" s="1"/>
      <c r="N28" s="1"/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0.38336805555555542</v>
      </c>
      <c r="G30" s="64"/>
      <c r="H30" s="65">
        <f>IFERROR(SUM(H19,H28),0)</f>
        <v>1.0000000000000002</v>
      </c>
      <c r="I30" s="61">
        <f>SUM(I19,I28)</f>
        <v>0.38336805555555542</v>
      </c>
      <c r="J30" s="64"/>
      <c r="K30" s="66">
        <f>IFERROR(SUM(K19,K28),0)</f>
        <v>1.0000000000000002</v>
      </c>
    </row>
    <row r="31" spans="2:14" ht="66" customHeight="1" thickTop="1" thickBot="1" x14ac:dyDescent="0.3">
      <c r="B31" s="202" t="s">
        <v>293</v>
      </c>
      <c r="C31" s="203"/>
      <c r="D31" s="203"/>
      <c r="E31" s="203"/>
      <c r="F31" s="203"/>
      <c r="G31" s="203"/>
      <c r="H31" s="203"/>
      <c r="I31" s="203"/>
      <c r="J31" s="203"/>
      <c r="K31" s="204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1"/>
  <sheetViews>
    <sheetView showGridLines="0" showZeros="0" view="pageBreakPreview" zoomScale="75" zoomScaleNormal="8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299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134</v>
      </c>
      <c r="D5" s="205"/>
      <c r="E5" s="205"/>
      <c r="F5" s="200" t="s">
        <v>295</v>
      </c>
      <c r="G5" s="205"/>
      <c r="H5" s="205"/>
      <c r="I5" s="200" t="s">
        <v>3</v>
      </c>
      <c r="J5" s="200"/>
      <c r="K5" s="201"/>
    </row>
    <row r="6" spans="2:11" s="134" customFormat="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58">
        <f>IFERROR(C7/C$19,0)</f>
        <v>0</v>
      </c>
      <c r="E7" s="158">
        <f>IFERROR(C7/C$30,0)</f>
        <v>0</v>
      </c>
      <c r="F7" s="135">
        <v>0</v>
      </c>
      <c r="G7" s="158">
        <f>IFERROR(F7/F$19,0)</f>
        <v>0</v>
      </c>
      <c r="H7" s="158">
        <f>IFERROR(F7/F$30,0)</f>
        <v>0</v>
      </c>
      <c r="I7" s="44">
        <f>SUM(C7,F7)</f>
        <v>0</v>
      </c>
      <c r="J7" s="155">
        <f>IFERROR(I7/I$19,0)</f>
        <v>0</v>
      </c>
      <c r="K7" s="156">
        <f>IFERROR(I7/I$30,0)</f>
        <v>0</v>
      </c>
    </row>
    <row r="8" spans="2:11" x14ac:dyDescent="0.25">
      <c r="B8" s="144" t="s">
        <v>115</v>
      </c>
      <c r="C8" s="135">
        <v>0</v>
      </c>
      <c r="D8" s="158">
        <f t="shared" ref="D8:D18" si="0">IFERROR(C8/C$19,0)</f>
        <v>0</v>
      </c>
      <c r="E8" s="158">
        <f t="shared" ref="E8:E18" si="1">IFERROR(C8/C$30,0)</f>
        <v>0</v>
      </c>
      <c r="F8" s="135">
        <v>0</v>
      </c>
      <c r="G8" s="158">
        <f t="shared" ref="G8:G18" si="2">IFERROR(F8/F$19,0)</f>
        <v>0</v>
      </c>
      <c r="H8" s="158">
        <f t="shared" ref="H8:H18" si="3">IFERROR(F8/F$30,0)</f>
        <v>0</v>
      </c>
      <c r="I8" s="44">
        <f t="shared" ref="I8:I18" si="4">SUM(C8,F8)</f>
        <v>0</v>
      </c>
      <c r="J8" s="155">
        <f t="shared" ref="J8:J18" si="5">IFERROR(I8/I$19,0)</f>
        <v>0</v>
      </c>
      <c r="K8" s="156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58">
        <f t="shared" si="0"/>
        <v>0</v>
      </c>
      <c r="E9" s="158">
        <f t="shared" si="1"/>
        <v>0</v>
      </c>
      <c r="F9" s="135">
        <v>0</v>
      </c>
      <c r="G9" s="158">
        <f t="shared" si="2"/>
        <v>0</v>
      </c>
      <c r="H9" s="158">
        <f t="shared" si="3"/>
        <v>0</v>
      </c>
      <c r="I9" s="44">
        <f t="shared" si="4"/>
        <v>0</v>
      </c>
      <c r="J9" s="155">
        <f t="shared" si="5"/>
        <v>0</v>
      </c>
      <c r="K9" s="156">
        <f t="shared" si="6"/>
        <v>0</v>
      </c>
    </row>
    <row r="10" spans="2:11" x14ac:dyDescent="0.25">
      <c r="B10" s="43" t="s">
        <v>11</v>
      </c>
      <c r="C10" s="135">
        <v>0</v>
      </c>
      <c r="D10" s="158">
        <f t="shared" si="0"/>
        <v>0</v>
      </c>
      <c r="E10" s="158">
        <f t="shared" si="1"/>
        <v>0</v>
      </c>
      <c r="F10" s="135">
        <v>0</v>
      </c>
      <c r="G10" s="158">
        <f t="shared" si="2"/>
        <v>0</v>
      </c>
      <c r="H10" s="158">
        <f t="shared" si="3"/>
        <v>0</v>
      </c>
      <c r="I10" s="44">
        <f t="shared" si="4"/>
        <v>0</v>
      </c>
      <c r="J10" s="155">
        <f t="shared" si="5"/>
        <v>0</v>
      </c>
      <c r="K10" s="156">
        <f t="shared" si="6"/>
        <v>0</v>
      </c>
    </row>
    <row r="11" spans="2:11" x14ac:dyDescent="0.25">
      <c r="B11" s="43" t="s">
        <v>12</v>
      </c>
      <c r="C11" s="135">
        <v>0</v>
      </c>
      <c r="D11" s="158">
        <f t="shared" si="0"/>
        <v>0</v>
      </c>
      <c r="E11" s="158">
        <f t="shared" si="1"/>
        <v>0</v>
      </c>
      <c r="F11" s="135">
        <v>0</v>
      </c>
      <c r="G11" s="158">
        <f t="shared" si="2"/>
        <v>0</v>
      </c>
      <c r="H11" s="158">
        <f t="shared" si="3"/>
        <v>0</v>
      </c>
      <c r="I11" s="44">
        <f t="shared" si="4"/>
        <v>0</v>
      </c>
      <c r="J11" s="155">
        <f t="shared" si="5"/>
        <v>0</v>
      </c>
      <c r="K11" s="156">
        <f t="shared" si="6"/>
        <v>0</v>
      </c>
    </row>
    <row r="12" spans="2:11" x14ac:dyDescent="0.25">
      <c r="B12" s="43" t="s">
        <v>206</v>
      </c>
      <c r="C12" s="135">
        <v>0</v>
      </c>
      <c r="D12" s="158">
        <f t="shared" si="0"/>
        <v>0</v>
      </c>
      <c r="E12" s="158">
        <f t="shared" si="1"/>
        <v>0</v>
      </c>
      <c r="F12" s="135">
        <v>0</v>
      </c>
      <c r="G12" s="158">
        <f t="shared" si="2"/>
        <v>0</v>
      </c>
      <c r="H12" s="158">
        <f t="shared" si="3"/>
        <v>0</v>
      </c>
      <c r="I12" s="44">
        <f t="shared" si="4"/>
        <v>0</v>
      </c>
      <c r="J12" s="155">
        <f t="shared" si="5"/>
        <v>0</v>
      </c>
      <c r="K12" s="156">
        <f t="shared" si="6"/>
        <v>0</v>
      </c>
    </row>
    <row r="13" spans="2:11" x14ac:dyDescent="0.25">
      <c r="B13" s="43" t="s">
        <v>131</v>
      </c>
      <c r="C13" s="135">
        <v>0</v>
      </c>
      <c r="D13" s="158">
        <f t="shared" si="0"/>
        <v>0</v>
      </c>
      <c r="E13" s="158">
        <f t="shared" si="1"/>
        <v>0</v>
      </c>
      <c r="F13" s="135">
        <v>0</v>
      </c>
      <c r="G13" s="158">
        <f t="shared" si="2"/>
        <v>0</v>
      </c>
      <c r="H13" s="158">
        <f t="shared" si="3"/>
        <v>0</v>
      </c>
      <c r="I13" s="44">
        <f t="shared" si="4"/>
        <v>0</v>
      </c>
      <c r="J13" s="155">
        <f t="shared" si="5"/>
        <v>0</v>
      </c>
      <c r="K13" s="156">
        <f t="shared" si="6"/>
        <v>0</v>
      </c>
    </row>
    <row r="14" spans="2:11" x14ac:dyDescent="0.25">
      <c r="B14" s="43" t="s">
        <v>132</v>
      </c>
      <c r="C14" s="135">
        <v>0</v>
      </c>
      <c r="D14" s="158">
        <f t="shared" si="0"/>
        <v>0</v>
      </c>
      <c r="E14" s="158">
        <f t="shared" si="1"/>
        <v>0</v>
      </c>
      <c r="F14" s="135">
        <v>0</v>
      </c>
      <c r="G14" s="158">
        <f t="shared" si="2"/>
        <v>0</v>
      </c>
      <c r="H14" s="158">
        <f t="shared" si="3"/>
        <v>0</v>
      </c>
      <c r="I14" s="44">
        <f t="shared" si="4"/>
        <v>0</v>
      </c>
      <c r="J14" s="155">
        <f t="shared" si="5"/>
        <v>0</v>
      </c>
      <c r="K14" s="156">
        <f t="shared" si="6"/>
        <v>0</v>
      </c>
    </row>
    <row r="15" spans="2:11" x14ac:dyDescent="0.25">
      <c r="B15" s="43" t="s">
        <v>207</v>
      </c>
      <c r="C15" s="135">
        <v>0</v>
      </c>
      <c r="D15" s="158">
        <f t="shared" si="0"/>
        <v>0</v>
      </c>
      <c r="E15" s="158">
        <f t="shared" si="1"/>
        <v>0</v>
      </c>
      <c r="F15" s="135">
        <v>0</v>
      </c>
      <c r="G15" s="158">
        <f t="shared" si="2"/>
        <v>0</v>
      </c>
      <c r="H15" s="158">
        <f t="shared" si="3"/>
        <v>0</v>
      </c>
      <c r="I15" s="44">
        <f t="shared" si="4"/>
        <v>0</v>
      </c>
      <c r="J15" s="155">
        <f t="shared" si="5"/>
        <v>0</v>
      </c>
      <c r="K15" s="156">
        <f t="shared" si="6"/>
        <v>0</v>
      </c>
    </row>
    <row r="16" spans="2:11" x14ac:dyDescent="0.25">
      <c r="B16" s="43" t="s">
        <v>208</v>
      </c>
      <c r="C16" s="135">
        <v>0</v>
      </c>
      <c r="D16" s="158">
        <f t="shared" si="0"/>
        <v>0</v>
      </c>
      <c r="E16" s="158">
        <f t="shared" si="1"/>
        <v>0</v>
      </c>
      <c r="F16" s="135">
        <v>0</v>
      </c>
      <c r="G16" s="158">
        <f t="shared" si="2"/>
        <v>0</v>
      </c>
      <c r="H16" s="158">
        <f t="shared" si="3"/>
        <v>0</v>
      </c>
      <c r="I16" s="44">
        <f t="shared" si="4"/>
        <v>0</v>
      </c>
      <c r="J16" s="155">
        <f t="shared" si="5"/>
        <v>0</v>
      </c>
      <c r="K16" s="156">
        <f t="shared" si="6"/>
        <v>0</v>
      </c>
    </row>
    <row r="17" spans="2:14" x14ac:dyDescent="0.25">
      <c r="B17" s="43" t="s">
        <v>129</v>
      </c>
      <c r="C17" s="135">
        <v>0</v>
      </c>
      <c r="D17" s="158">
        <f t="shared" si="0"/>
        <v>0</v>
      </c>
      <c r="E17" s="158">
        <f t="shared" si="1"/>
        <v>0</v>
      </c>
      <c r="F17" s="135">
        <v>0</v>
      </c>
      <c r="G17" s="158">
        <f t="shared" si="2"/>
        <v>0</v>
      </c>
      <c r="H17" s="158">
        <f t="shared" si="3"/>
        <v>0</v>
      </c>
      <c r="I17" s="44">
        <f t="shared" si="4"/>
        <v>0</v>
      </c>
      <c r="J17" s="155">
        <f t="shared" si="5"/>
        <v>0</v>
      </c>
      <c r="K17" s="156">
        <f t="shared" si="6"/>
        <v>0</v>
      </c>
    </row>
    <row r="18" spans="2:14" ht="15.75" thickBot="1" x14ac:dyDescent="0.3">
      <c r="B18" s="43" t="s">
        <v>13</v>
      </c>
      <c r="C18" s="135">
        <v>0</v>
      </c>
      <c r="D18" s="158">
        <f t="shared" si="0"/>
        <v>0</v>
      </c>
      <c r="E18" s="158">
        <f t="shared" si="1"/>
        <v>0</v>
      </c>
      <c r="F18" s="135">
        <v>0</v>
      </c>
      <c r="G18" s="158">
        <f t="shared" si="2"/>
        <v>0</v>
      </c>
      <c r="H18" s="158">
        <f t="shared" si="3"/>
        <v>0</v>
      </c>
      <c r="I18" s="44">
        <f t="shared" si="4"/>
        <v>0</v>
      </c>
      <c r="J18" s="155">
        <f t="shared" si="5"/>
        <v>0</v>
      </c>
      <c r="K18" s="156">
        <f t="shared" si="6"/>
        <v>0</v>
      </c>
    </row>
    <row r="19" spans="2:14" s="2" customFormat="1" ht="16.5" thickTop="1" thickBot="1" x14ac:dyDescent="0.3">
      <c r="B19" s="60" t="s">
        <v>3</v>
      </c>
      <c r="C19" s="136">
        <f>SUM(C7:C18)</f>
        <v>0</v>
      </c>
      <c r="D19" s="154">
        <f>IFERROR(SUM(D7:D18),0)</f>
        <v>0</v>
      </c>
      <c r="E19" s="154">
        <f>IFERROR(SUM(E7:E18),0)</f>
        <v>0</v>
      </c>
      <c r="F19" s="136">
        <f>SUM(F7:F18)</f>
        <v>0</v>
      </c>
      <c r="G19" s="154">
        <f>IFERROR(SUM(G7:G18),0)</f>
        <v>0</v>
      </c>
      <c r="H19" s="154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 x14ac:dyDescent="0.25">
      <c r="B22" s="50" t="s">
        <v>15</v>
      </c>
      <c r="C22" s="137">
        <v>0</v>
      </c>
      <c r="D22" s="150"/>
      <c r="E22" s="160">
        <f t="shared" ref="E22:E27" si="7">IFERROR(C22/C$30,0)</f>
        <v>0</v>
      </c>
      <c r="F22" s="137">
        <v>0</v>
      </c>
      <c r="G22" s="150"/>
      <c r="H22" s="160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4" x14ac:dyDescent="0.25">
      <c r="B23" s="50" t="s">
        <v>16</v>
      </c>
      <c r="C23" s="137">
        <v>0</v>
      </c>
      <c r="D23" s="150"/>
      <c r="E23" s="160">
        <f t="shared" si="7"/>
        <v>0</v>
      </c>
      <c r="F23" s="137">
        <v>0</v>
      </c>
      <c r="G23" s="150"/>
      <c r="H23" s="160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4" x14ac:dyDescent="0.25">
      <c r="B24" s="50" t="s">
        <v>17</v>
      </c>
      <c r="C24" s="137">
        <v>0</v>
      </c>
      <c r="D24" s="150"/>
      <c r="E24" s="160">
        <f t="shared" si="7"/>
        <v>0</v>
      </c>
      <c r="F24" s="137">
        <v>0</v>
      </c>
      <c r="G24" s="150"/>
      <c r="H24" s="160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137">
        <v>0</v>
      </c>
      <c r="D25" s="150"/>
      <c r="E25" s="160">
        <f t="shared" si="7"/>
        <v>0</v>
      </c>
      <c r="F25" s="137">
        <v>0</v>
      </c>
      <c r="G25" s="150"/>
      <c r="H25" s="160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19</v>
      </c>
      <c r="C26" s="137">
        <v>0</v>
      </c>
      <c r="D26" s="150"/>
      <c r="E26" s="160">
        <f t="shared" si="7"/>
        <v>0</v>
      </c>
      <c r="F26" s="137">
        <v>0</v>
      </c>
      <c r="G26" s="150"/>
      <c r="H26" s="160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 x14ac:dyDescent="0.3">
      <c r="B27" s="55" t="s">
        <v>20</v>
      </c>
      <c r="C27" s="140">
        <v>0</v>
      </c>
      <c r="D27" s="151"/>
      <c r="E27" s="169">
        <f t="shared" si="7"/>
        <v>0</v>
      </c>
      <c r="F27" s="140">
        <v>0</v>
      </c>
      <c r="G27" s="151"/>
      <c r="H27" s="169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 x14ac:dyDescent="0.3">
      <c r="B28" s="60" t="s">
        <v>3</v>
      </c>
      <c r="C28" s="136">
        <f>SUM(C22:C27)</f>
        <v>0</v>
      </c>
      <c r="D28" s="149"/>
      <c r="E28" s="62">
        <f>IFERROR(SUM(E22:E27),0)</f>
        <v>0</v>
      </c>
      <c r="F28" s="136">
        <f>SUM(F22:F27)</f>
        <v>0</v>
      </c>
      <c r="G28" s="149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 x14ac:dyDescent="0.3">
      <c r="B29" s="59"/>
      <c r="C29" s="153"/>
      <c r="D29" s="152"/>
      <c r="E29" s="161"/>
      <c r="F29" s="153"/>
      <c r="G29" s="152"/>
      <c r="H29" s="161"/>
      <c r="I29" s="152"/>
      <c r="J29" s="152"/>
      <c r="K29" s="170"/>
    </row>
    <row r="30" spans="2:14" s="2" customFormat="1" ht="16.5" thickTop="1" thickBot="1" x14ac:dyDescent="0.3">
      <c r="B30" s="60" t="s">
        <v>6</v>
      </c>
      <c r="C30" s="136">
        <f>SUM(C19,C28)</f>
        <v>0</v>
      </c>
      <c r="D30" s="149"/>
      <c r="E30" s="62">
        <f>IFERROR(SUM(E19,E28),0)</f>
        <v>0</v>
      </c>
      <c r="F30" s="136">
        <f>SUM(F19,F28)</f>
        <v>0</v>
      </c>
      <c r="G30" s="149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 x14ac:dyDescent="0.3">
      <c r="B31" s="193" t="s">
        <v>294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1"/>
  <sheetViews>
    <sheetView showGridLines="0" showZeros="0" view="pageBreakPreview" zoomScaleNormal="8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300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135</v>
      </c>
      <c r="D5" s="205"/>
      <c r="E5" s="205"/>
      <c r="F5" s="200" t="s">
        <v>295</v>
      </c>
      <c r="G5" s="205"/>
      <c r="H5" s="205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71">
        <v>0</v>
      </c>
      <c r="D7" s="164">
        <f>IFERROR(C7/C$19,0)</f>
        <v>0</v>
      </c>
      <c r="E7" s="164">
        <f>IFERROR(C7/C$30,0)</f>
        <v>0</v>
      </c>
      <c r="F7" s="135">
        <v>0</v>
      </c>
      <c r="G7" s="164">
        <f>IFERROR(F7/F$19,0)</f>
        <v>0</v>
      </c>
      <c r="H7" s="164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64">
        <f t="shared" ref="D8:D18" si="0">IFERROR(C8/C$19,0)</f>
        <v>0</v>
      </c>
      <c r="E8" s="164">
        <f t="shared" ref="E8:E18" si="1">IFERROR(C8/C$30,0)</f>
        <v>0</v>
      </c>
      <c r="F8" s="135">
        <v>0</v>
      </c>
      <c r="G8" s="164">
        <f t="shared" ref="G8:G18" si="2">IFERROR(F8/F$19,0)</f>
        <v>0</v>
      </c>
      <c r="H8" s="164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0</v>
      </c>
      <c r="D10" s="164">
        <f t="shared" si="0"/>
        <v>0</v>
      </c>
      <c r="E10" s="164">
        <f t="shared" si="1"/>
        <v>0</v>
      </c>
      <c r="F10" s="135">
        <v>0</v>
      </c>
      <c r="G10" s="164">
        <f t="shared" si="2"/>
        <v>0</v>
      </c>
      <c r="H10" s="164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64">
        <f t="shared" si="0"/>
        <v>0</v>
      </c>
      <c r="E12" s="164">
        <f t="shared" si="1"/>
        <v>0</v>
      </c>
      <c r="F12" s="135">
        <v>0</v>
      </c>
      <c r="G12" s="164">
        <f t="shared" si="2"/>
        <v>0</v>
      </c>
      <c r="H12" s="164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64">
        <f t="shared" si="0"/>
        <v>0</v>
      </c>
      <c r="E17" s="164">
        <f t="shared" si="1"/>
        <v>0</v>
      </c>
      <c r="F17" s="135">
        <v>0</v>
      </c>
      <c r="G17" s="164">
        <f t="shared" si="2"/>
        <v>0</v>
      </c>
      <c r="H17" s="164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64">
        <f t="shared" si="0"/>
        <v>0</v>
      </c>
      <c r="E18" s="164">
        <f t="shared" si="1"/>
        <v>0</v>
      </c>
      <c r="F18" s="135">
        <v>0</v>
      </c>
      <c r="G18" s="164">
        <f t="shared" si="2"/>
        <v>0</v>
      </c>
      <c r="H18" s="164">
        <f t="shared" si="3"/>
        <v>0</v>
      </c>
      <c r="I18" s="44">
        <f t="shared" si="4"/>
        <v>0</v>
      </c>
      <c r="J18" s="45">
        <f t="shared" si="5"/>
        <v>0</v>
      </c>
      <c r="K18" s="47">
        <f t="shared" si="6"/>
        <v>0</v>
      </c>
    </row>
    <row r="19" spans="2:11" ht="16.5" thickTop="1" thickBot="1" x14ac:dyDescent="0.3">
      <c r="B19" s="60" t="s">
        <v>3</v>
      </c>
      <c r="C19" s="136">
        <f>SUM(C7:C18)</f>
        <v>0</v>
      </c>
      <c r="D19" s="165">
        <f>IFERROR(SUM(D7:D18),0)</f>
        <v>0</v>
      </c>
      <c r="E19" s="165">
        <f>IFERROR(SUM(E7:E18),0)</f>
        <v>0</v>
      </c>
      <c r="F19" s="136">
        <f>SUM(F7:F18)</f>
        <v>0</v>
      </c>
      <c r="G19" s="165">
        <f>IFERROR(SUM(G7:G18),0)</f>
        <v>0</v>
      </c>
      <c r="H19" s="165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6">
        <f t="shared" ref="E22:E27" si="7">IFERROR(C22/C$30,0)</f>
        <v>0</v>
      </c>
      <c r="F22" s="137">
        <v>0</v>
      </c>
      <c r="G22" s="150"/>
      <c r="H22" s="166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6">
        <f t="shared" si="7"/>
        <v>0</v>
      </c>
      <c r="F23" s="137">
        <v>0</v>
      </c>
      <c r="G23" s="150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6">
        <f t="shared" si="7"/>
        <v>0</v>
      </c>
      <c r="F24" s="137">
        <v>0</v>
      </c>
      <c r="G24" s="150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6">
        <f t="shared" si="7"/>
        <v>0</v>
      </c>
      <c r="F25" s="137">
        <v>0</v>
      </c>
      <c r="G25" s="150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6">
        <f t="shared" si="7"/>
        <v>0</v>
      </c>
      <c r="F26" s="137">
        <v>0</v>
      </c>
      <c r="G26" s="150"/>
      <c r="H26" s="166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6">
        <f t="shared" si="7"/>
        <v>0</v>
      </c>
      <c r="F27" s="140">
        <v>0</v>
      </c>
      <c r="G27" s="151"/>
      <c r="H27" s="166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165">
        <f>IFERROR(SUM(E22:E27),0)</f>
        <v>0</v>
      </c>
      <c r="F28" s="136">
        <f>SUM(F22:F27)</f>
        <v>0</v>
      </c>
      <c r="G28" s="149"/>
      <c r="H28" s="165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3"/>
      <c r="D29" s="152"/>
      <c r="E29" s="167"/>
      <c r="F29" s="153"/>
      <c r="G29" s="152"/>
      <c r="H29" s="167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165">
        <f>IFERROR(SUM(E19,E28),0)</f>
        <v>0</v>
      </c>
      <c r="F30" s="136">
        <f>SUM(F19,F28)</f>
        <v>0</v>
      </c>
      <c r="G30" s="149"/>
      <c r="H30" s="165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296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1"/>
  <sheetViews>
    <sheetView showGridLines="0" showZeros="0" view="pageBreakPreview" zoomScaleNormal="8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298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136</v>
      </c>
      <c r="D5" s="205"/>
      <c r="E5" s="205"/>
      <c r="F5" s="200" t="s">
        <v>295</v>
      </c>
      <c r="G5" s="205"/>
      <c r="H5" s="205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64">
        <f>IFERROR(C7/C$19,0)</f>
        <v>0</v>
      </c>
      <c r="E7" s="164">
        <f>IFERROR(C7/C$30,0)</f>
        <v>0</v>
      </c>
      <c r="F7" s="135">
        <v>0</v>
      </c>
      <c r="G7" s="164">
        <f>IFERROR(F7/F$19,0)</f>
        <v>0</v>
      </c>
      <c r="H7" s="164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64">
        <f t="shared" ref="D8:D18" si="0">IFERROR(C8/C$19,0)</f>
        <v>0</v>
      </c>
      <c r="E8" s="164">
        <f t="shared" ref="E8:E18" si="1">IFERROR(C8/C$30,0)</f>
        <v>0</v>
      </c>
      <c r="F8" s="135">
        <v>0</v>
      </c>
      <c r="G8" s="164">
        <f t="shared" ref="G8:G18" si="2">IFERROR(F8/F$19,0)</f>
        <v>0</v>
      </c>
      <c r="H8" s="164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0</v>
      </c>
      <c r="D10" s="164">
        <f t="shared" si="0"/>
        <v>0</v>
      </c>
      <c r="E10" s="164">
        <f t="shared" si="1"/>
        <v>0</v>
      </c>
      <c r="F10" s="135">
        <v>0</v>
      </c>
      <c r="G10" s="164">
        <f t="shared" si="2"/>
        <v>0</v>
      </c>
      <c r="H10" s="164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64">
        <f t="shared" si="0"/>
        <v>0</v>
      </c>
      <c r="E12" s="164">
        <f t="shared" si="1"/>
        <v>0</v>
      </c>
      <c r="F12" s="135">
        <v>0</v>
      </c>
      <c r="G12" s="164">
        <f t="shared" si="2"/>
        <v>0</v>
      </c>
      <c r="H12" s="164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64">
        <f t="shared" si="0"/>
        <v>0</v>
      </c>
      <c r="E17" s="164">
        <f t="shared" si="1"/>
        <v>0</v>
      </c>
      <c r="F17" s="135">
        <v>0</v>
      </c>
      <c r="G17" s="164">
        <f t="shared" si="2"/>
        <v>0</v>
      </c>
      <c r="H17" s="164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64">
        <f t="shared" si="0"/>
        <v>0</v>
      </c>
      <c r="E18" s="164">
        <f t="shared" si="1"/>
        <v>0</v>
      </c>
      <c r="F18" s="135">
        <v>0</v>
      </c>
      <c r="G18" s="164">
        <f t="shared" si="2"/>
        <v>0</v>
      </c>
      <c r="H18" s="164">
        <f t="shared" si="3"/>
        <v>0</v>
      </c>
      <c r="I18" s="44">
        <f t="shared" si="4"/>
        <v>0</v>
      </c>
      <c r="J18" s="45">
        <f t="shared" si="5"/>
        <v>0</v>
      </c>
      <c r="K18" s="47">
        <f t="shared" si="6"/>
        <v>0</v>
      </c>
    </row>
    <row r="19" spans="2:11" ht="16.5" thickTop="1" thickBot="1" x14ac:dyDescent="0.3">
      <c r="B19" s="60" t="s">
        <v>3</v>
      </c>
      <c r="C19" s="136">
        <f>SUM(C7:C18)</f>
        <v>0</v>
      </c>
      <c r="D19" s="165">
        <f>IFERROR(SUM(D7:D18),0)</f>
        <v>0</v>
      </c>
      <c r="E19" s="165">
        <f>IFERROR(SUM(E7:E18),0)</f>
        <v>0</v>
      </c>
      <c r="F19" s="136">
        <f>SUM(F7:F18)</f>
        <v>0</v>
      </c>
      <c r="G19" s="165">
        <f>IFERROR(SUM(G7:G18),0)</f>
        <v>0</v>
      </c>
      <c r="H19" s="165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6">
        <f t="shared" ref="E22:E27" si="7">IFERROR(C22/C$30,0)</f>
        <v>0</v>
      </c>
      <c r="F22" s="137">
        <v>0</v>
      </c>
      <c r="G22" s="150"/>
      <c r="H22" s="166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6">
        <f t="shared" si="7"/>
        <v>0</v>
      </c>
      <c r="F23" s="137">
        <v>0</v>
      </c>
      <c r="G23" s="150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6">
        <f t="shared" si="7"/>
        <v>0</v>
      </c>
      <c r="F24" s="137">
        <v>0</v>
      </c>
      <c r="G24" s="150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6">
        <f t="shared" si="7"/>
        <v>0</v>
      </c>
      <c r="F25" s="137">
        <v>0</v>
      </c>
      <c r="G25" s="150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6">
        <f t="shared" si="7"/>
        <v>0</v>
      </c>
      <c r="F26" s="137">
        <v>0</v>
      </c>
      <c r="G26" s="150"/>
      <c r="H26" s="166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6">
        <f t="shared" si="7"/>
        <v>0</v>
      </c>
      <c r="F27" s="140">
        <v>0</v>
      </c>
      <c r="G27" s="151"/>
      <c r="H27" s="166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165">
        <f>IFERROR(SUM(E22:E27),0)</f>
        <v>0</v>
      </c>
      <c r="F28" s="136">
        <f>SUM(F22:F27)</f>
        <v>0</v>
      </c>
      <c r="G28" s="149"/>
      <c r="H28" s="165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3"/>
      <c r="D29" s="152"/>
      <c r="E29" s="167"/>
      <c r="F29" s="153"/>
      <c r="G29" s="152"/>
      <c r="H29" s="167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165">
        <f>IFERROR(SUM(E19,E28),0)</f>
        <v>0</v>
      </c>
      <c r="F30" s="136">
        <f>SUM(F19,F28)</f>
        <v>0</v>
      </c>
      <c r="G30" s="149"/>
      <c r="H30" s="165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297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topLeftCell="A16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2" t="s">
        <v>30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s="5" customFormat="1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0.109050925925926</v>
      </c>
      <c r="D7" s="12">
        <f>IFERROR(C7/C$19,0)</f>
        <v>0.21894316122135984</v>
      </c>
      <c r="E7" s="12">
        <f>IFERROR(C7/C$30,0)</f>
        <v>0.10385001157318115</v>
      </c>
      <c r="F7" s="11">
        <v>2.6886574074074101E-2</v>
      </c>
      <c r="G7" s="12">
        <f>IFERROR(F7/F$19,0)</f>
        <v>0.20946798917944115</v>
      </c>
      <c r="H7" s="12">
        <f>IFERROR(F7/F$30,0)</f>
        <v>9.7367759242182994E-2</v>
      </c>
      <c r="I7" s="11">
        <v>2.9340277777777798E-2</v>
      </c>
      <c r="J7" s="12">
        <f>IFERROR(I7/I$19,0)</f>
        <v>0.1823872221023097</v>
      </c>
      <c r="K7" s="12">
        <f>IFERROR(I7/I$30,0)</f>
        <v>9.0928655977617651E-2</v>
      </c>
      <c r="L7" s="13">
        <f>SUM(C7,F7,I7)</f>
        <v>0.16527777777777791</v>
      </c>
      <c r="M7" s="12">
        <f>IFERROR(L7/L$19,0)</f>
        <v>0.20992899460476611</v>
      </c>
      <c r="N7" s="14">
        <f>IFERROR(L7/L$30,0)</f>
        <v>0.10023584905660385</v>
      </c>
    </row>
    <row r="8" spans="2:14" s="5" customFormat="1" x14ac:dyDescent="0.25">
      <c r="B8" s="147" t="s">
        <v>115</v>
      </c>
      <c r="C8" s="11">
        <v>0.120798611111111</v>
      </c>
      <c r="D8" s="12">
        <f t="shared" ref="D8:D18" si="0">IFERROR(C8/C$19,0)</f>
        <v>0.2425291629874049</v>
      </c>
      <c r="E8" s="12">
        <f t="shared" ref="E8:E18" si="1">IFERROR(C8/C$30,0)</f>
        <v>0.11503741995216407</v>
      </c>
      <c r="F8" s="11">
        <v>2.99421296296296E-2</v>
      </c>
      <c r="G8" s="12">
        <f t="shared" ref="G8:G18" si="2">IFERROR(F8/F$19,0)</f>
        <v>0.23327321911632076</v>
      </c>
      <c r="H8" s="12">
        <f t="shared" ref="H8:H18" si="3">IFERROR(F8/F$30,0)</f>
        <v>0.10843322994383421</v>
      </c>
      <c r="I8" s="11">
        <v>4.05439814814815E-2</v>
      </c>
      <c r="J8" s="12">
        <f t="shared" ref="J8:J18" si="4">IFERROR(I8/I$19,0)</f>
        <v>0.25203252032520346</v>
      </c>
      <c r="K8" s="12">
        <f t="shared" ref="K8:K18" si="5">IFERROR(I8/I$30,0)</f>
        <v>0.12565013092291699</v>
      </c>
      <c r="L8" s="13">
        <f t="shared" ref="L8:L18" si="6">SUM(C8,F8,I8)</f>
        <v>0.19128472222222209</v>
      </c>
      <c r="M8" s="12">
        <f t="shared" ref="M8:M18" si="7">IFERROR(L8/L$19,0)</f>
        <v>0.24296193934404511</v>
      </c>
      <c r="N8" s="14">
        <f t="shared" ref="N8:N18" si="8">IFERROR(L8/L$30,0)</f>
        <v>0.11600825471698104</v>
      </c>
    </row>
    <row r="9" spans="2:14" s="5" customFormat="1" x14ac:dyDescent="0.25">
      <c r="B9" s="147" t="s">
        <v>51</v>
      </c>
      <c r="C9" s="11">
        <v>5.4895833333333303E-2</v>
      </c>
      <c r="D9" s="12">
        <f t="shared" si="0"/>
        <v>0.11021517869591473</v>
      </c>
      <c r="E9" s="12">
        <f t="shared" si="1"/>
        <v>5.2277712257652049E-2</v>
      </c>
      <c r="F9" s="11">
        <v>1.4837962962963001E-2</v>
      </c>
      <c r="G9" s="12">
        <f t="shared" si="2"/>
        <v>0.11559963931469822</v>
      </c>
      <c r="H9" s="12">
        <f t="shared" si="3"/>
        <v>5.3734596361807482E-2</v>
      </c>
      <c r="I9" s="11">
        <v>1.97569444444444E-2</v>
      </c>
      <c r="J9" s="12">
        <f t="shared" si="4"/>
        <v>0.12281459097776795</v>
      </c>
      <c r="K9" s="12">
        <f t="shared" si="5"/>
        <v>6.1228881954158917E-2</v>
      </c>
      <c r="L9" s="13">
        <f t="shared" si="6"/>
        <v>8.9490740740740704E-2</v>
      </c>
      <c r="M9" s="12">
        <f t="shared" si="7"/>
        <v>0.11366743601428919</v>
      </c>
      <c r="N9" s="14">
        <f t="shared" si="8"/>
        <v>5.4273360287511202E-2</v>
      </c>
    </row>
    <row r="10" spans="2:14" s="5" customFormat="1" x14ac:dyDescent="0.25">
      <c r="B10" s="10" t="s">
        <v>11</v>
      </c>
      <c r="C10" s="11">
        <v>0.12182870370370399</v>
      </c>
      <c r="D10" s="12">
        <f t="shared" si="0"/>
        <v>0.24459729516196538</v>
      </c>
      <c r="E10" s="12">
        <f t="shared" si="1"/>
        <v>0.11601838482480435</v>
      </c>
      <c r="F10" s="11">
        <v>3.2268518518518502E-2</v>
      </c>
      <c r="G10" s="12">
        <f t="shared" si="2"/>
        <v>0.25139765554553639</v>
      </c>
      <c r="H10" s="12">
        <f t="shared" si="3"/>
        <v>0.11685807695531888</v>
      </c>
      <c r="I10" s="11">
        <v>4.3240740740740698E-2</v>
      </c>
      <c r="J10" s="12">
        <f t="shared" si="4"/>
        <v>0.26879631628174672</v>
      </c>
      <c r="K10" s="12">
        <f t="shared" si="5"/>
        <v>0.13400767602855185</v>
      </c>
      <c r="L10" s="13">
        <f t="shared" si="6"/>
        <v>0.19733796296296319</v>
      </c>
      <c r="M10" s="12">
        <f t="shared" si="7"/>
        <v>0.25065051526689519</v>
      </c>
      <c r="N10" s="14">
        <f t="shared" si="8"/>
        <v>0.11967935759209357</v>
      </c>
    </row>
    <row r="11" spans="2:14" s="5" customFormat="1" x14ac:dyDescent="0.25">
      <c r="B11" s="10" t="s">
        <v>12</v>
      </c>
      <c r="C11" s="11">
        <v>2.2384259259259302E-2</v>
      </c>
      <c r="D11" s="12">
        <f t="shared" si="0"/>
        <v>4.4941209276386167E-2</v>
      </c>
      <c r="E11" s="12">
        <f t="shared" si="1"/>
        <v>2.1316697344781636E-2</v>
      </c>
      <c r="F11" s="11">
        <v>5.8796296296296296E-3</v>
      </c>
      <c r="G11" s="12">
        <f t="shared" si="2"/>
        <v>4.580703336339044E-2</v>
      </c>
      <c r="H11" s="12">
        <f t="shared" si="3"/>
        <v>2.1292648168329275E-2</v>
      </c>
      <c r="I11" s="11">
        <v>1.03125E-2</v>
      </c>
      <c r="J11" s="12">
        <f t="shared" si="4"/>
        <v>6.4105331318799932E-2</v>
      </c>
      <c r="K11" s="12">
        <f t="shared" si="5"/>
        <v>3.1959539438286895E-2</v>
      </c>
      <c r="L11" s="13">
        <f t="shared" si="6"/>
        <v>3.8576388888888931E-2</v>
      </c>
      <c r="M11" s="12">
        <f t="shared" si="7"/>
        <v>4.8998132984431765E-2</v>
      </c>
      <c r="N11" s="14">
        <f t="shared" si="8"/>
        <v>2.3395384097035062E-2</v>
      </c>
    </row>
    <row r="12" spans="2:14" s="5" customFormat="1" x14ac:dyDescent="0.25">
      <c r="B12" s="10" t="s">
        <v>206</v>
      </c>
      <c r="C12" s="11">
        <v>3.77893518518519E-2</v>
      </c>
      <c r="D12" s="12">
        <f t="shared" si="0"/>
        <v>7.5870242134126548E-2</v>
      </c>
      <c r="E12" s="12">
        <f t="shared" si="1"/>
        <v>3.5987082125497415E-2</v>
      </c>
      <c r="F12" s="11">
        <v>8.5995370370370392E-3</v>
      </c>
      <c r="G12" s="12">
        <f t="shared" si="2"/>
        <v>6.6997294860234466E-2</v>
      </c>
      <c r="H12" s="12">
        <f t="shared" si="3"/>
        <v>3.1142593679269009E-2</v>
      </c>
      <c r="I12" s="11">
        <v>1.0300925925925899E-2</v>
      </c>
      <c r="J12" s="12">
        <f t="shared" si="4"/>
        <v>6.403338369666868E-2</v>
      </c>
      <c r="K12" s="12">
        <f t="shared" si="5"/>
        <v>3.1923670145987945E-2</v>
      </c>
      <c r="L12" s="13">
        <f t="shared" si="6"/>
        <v>5.6689814814814839E-2</v>
      </c>
      <c r="M12" s="12">
        <f t="shared" si="7"/>
        <v>7.2005057113035301E-2</v>
      </c>
      <c r="N12" s="14">
        <f t="shared" si="8"/>
        <v>3.4380615453728669E-2</v>
      </c>
    </row>
    <row r="13" spans="2:14" s="5" customFormat="1" x14ac:dyDescent="0.25">
      <c r="B13" s="10" t="s">
        <v>131</v>
      </c>
      <c r="C13" s="11">
        <v>1.16898148148148E-3</v>
      </c>
      <c r="D13" s="12">
        <f t="shared" si="0"/>
        <v>2.3469814565227451E-3</v>
      </c>
      <c r="E13" s="12">
        <f t="shared" si="1"/>
        <v>1.1132297992879725E-3</v>
      </c>
      <c r="F13" s="11">
        <v>5.78703703703704E-5</v>
      </c>
      <c r="G13" s="12">
        <f t="shared" si="2"/>
        <v>4.508566275924258E-4</v>
      </c>
      <c r="H13" s="12">
        <f t="shared" si="3"/>
        <v>2.095733087433985E-4</v>
      </c>
      <c r="I13" s="11">
        <v>2.5462962962962999E-4</v>
      </c>
      <c r="J13" s="12">
        <f t="shared" si="4"/>
        <v>1.5828476868839513E-3</v>
      </c>
      <c r="K13" s="12">
        <f t="shared" si="5"/>
        <v>7.8912443057498603E-4</v>
      </c>
      <c r="L13" s="13">
        <f t="shared" si="6"/>
        <v>1.4814814814814805E-3</v>
      </c>
      <c r="M13" s="12">
        <f t="shared" si="7"/>
        <v>1.8817164782500017E-3</v>
      </c>
      <c r="N13" s="14">
        <f t="shared" si="8"/>
        <v>8.9847259658580342E-4</v>
      </c>
    </row>
    <row r="14" spans="2:14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1.9675925925925899E-4</v>
      </c>
      <c r="G14" s="12">
        <f t="shared" si="2"/>
        <v>1.532912533814245E-3</v>
      </c>
      <c r="H14" s="12">
        <f t="shared" si="3"/>
        <v>7.1254924972755356E-4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6"/>
        <v>1.9675925925925899E-4</v>
      </c>
      <c r="M14" s="12">
        <f t="shared" si="7"/>
        <v>2.4991546976757816E-4</v>
      </c>
      <c r="N14" s="14">
        <f t="shared" si="8"/>
        <v>1.1932839173405194E-4</v>
      </c>
    </row>
    <row r="15" spans="2:14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6"/>
        <v>0</v>
      </c>
      <c r="M15" s="12">
        <f t="shared" si="7"/>
        <v>0</v>
      </c>
      <c r="N15" s="14">
        <f t="shared" si="8"/>
        <v>0</v>
      </c>
    </row>
    <row r="16" spans="2:14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6"/>
        <v>0</v>
      </c>
      <c r="M16" s="12">
        <f t="shared" si="7"/>
        <v>0</v>
      </c>
      <c r="N16" s="14">
        <f t="shared" si="8"/>
        <v>0</v>
      </c>
    </row>
    <row r="17" spans="2:14" s="5" customFormat="1" x14ac:dyDescent="0.25">
      <c r="B17" s="10" t="s">
        <v>129</v>
      </c>
      <c r="C17" s="11">
        <v>2.7777777777777801E-3</v>
      </c>
      <c r="D17" s="12">
        <f t="shared" si="0"/>
        <v>5.5769856392619797E-3</v>
      </c>
      <c r="E17" s="12">
        <f t="shared" si="1"/>
        <v>2.6452985329615242E-3</v>
      </c>
      <c r="F17" s="15">
        <v>8.4490740740740696E-4</v>
      </c>
      <c r="G17" s="12">
        <f t="shared" si="2"/>
        <v>6.5825067628494096E-3</v>
      </c>
      <c r="H17" s="12">
        <f t="shared" si="3"/>
        <v>3.0597703076536147E-3</v>
      </c>
      <c r="I17" s="15">
        <v>2.8587962962962998E-3</v>
      </c>
      <c r="J17" s="12">
        <f t="shared" si="4"/>
        <v>1.7771062666378904E-2</v>
      </c>
      <c r="K17" s="12">
        <f t="shared" si="5"/>
        <v>8.8597151978191593E-3</v>
      </c>
      <c r="L17" s="13">
        <f t="shared" si="6"/>
        <v>6.4814814814814874E-3</v>
      </c>
      <c r="M17" s="12">
        <f t="shared" si="7"/>
        <v>8.2325095923437702E-3</v>
      </c>
      <c r="N17" s="14">
        <f t="shared" si="8"/>
        <v>3.9308176100628965E-3</v>
      </c>
    </row>
    <row r="18" spans="2:14" s="5" customFormat="1" ht="15.75" thickBot="1" x14ac:dyDescent="0.3">
      <c r="B18" s="10" t="s">
        <v>13</v>
      </c>
      <c r="C18" s="11">
        <v>2.7384259259259299E-2</v>
      </c>
      <c r="D18" s="12">
        <f t="shared" si="0"/>
        <v>5.497978342705772E-2</v>
      </c>
      <c r="E18" s="12">
        <f t="shared" si="1"/>
        <v>2.6078234704112375E-2</v>
      </c>
      <c r="F18" s="11">
        <v>8.8425925925925894E-3</v>
      </c>
      <c r="G18" s="12">
        <f t="shared" si="2"/>
        <v>6.8890892696122599E-2</v>
      </c>
      <c r="H18" s="12">
        <f t="shared" si="3"/>
        <v>3.2022801575991265E-2</v>
      </c>
      <c r="I18" s="11">
        <v>4.2592592592592604E-3</v>
      </c>
      <c r="J18" s="12">
        <f t="shared" si="4"/>
        <v>2.6476724944240609E-2</v>
      </c>
      <c r="K18" s="12">
        <f t="shared" si="5"/>
        <v>1.319989956598157E-2</v>
      </c>
      <c r="L18" s="13">
        <f t="shared" si="6"/>
        <v>4.0486111111111146E-2</v>
      </c>
      <c r="M18" s="12">
        <f t="shared" si="7"/>
        <v>5.1423783132175903E-2</v>
      </c>
      <c r="N18" s="14">
        <f t="shared" si="8"/>
        <v>2.4553571428571449E-2</v>
      </c>
    </row>
    <row r="19" spans="2:14" s="5" customFormat="1" ht="16.5" thickTop="1" thickBot="1" x14ac:dyDescent="0.3">
      <c r="B19" s="31" t="s">
        <v>3</v>
      </c>
      <c r="C19" s="32">
        <f>SUM(C7:C18)</f>
        <v>0.49807870370370405</v>
      </c>
      <c r="D19" s="33">
        <f>IFERROR(SUM(D7:D18),0)</f>
        <v>0.99999999999999989</v>
      </c>
      <c r="E19" s="33">
        <f>IFERROR(SUM(E7:E18),0)</f>
        <v>0.47432407111444252</v>
      </c>
      <c r="F19" s="32">
        <f>SUM(F7:F18)</f>
        <v>0.12835648148148149</v>
      </c>
      <c r="G19" s="33">
        <f>IFERROR(SUM(G7:G18),0)</f>
        <v>1.0000000000000002</v>
      </c>
      <c r="H19" s="33">
        <f>IFERROR(SUM(H7:H18),0)</f>
        <v>0.46483359879285768</v>
      </c>
      <c r="I19" s="32">
        <f>SUM(I7:I18)</f>
        <v>0.1608680555555555</v>
      </c>
      <c r="J19" s="33">
        <f>IFERROR(SUM(J7:J18),0)</f>
        <v>0.99999999999999989</v>
      </c>
      <c r="K19" s="33">
        <f>IFERROR(SUM(K7:K18),0)</f>
        <v>0.49854729366189593</v>
      </c>
      <c r="L19" s="32">
        <f>SUM(L7:L18)</f>
        <v>0.78730324074074109</v>
      </c>
      <c r="M19" s="33">
        <f>IFERROR(SUM(M7:M18),0)</f>
        <v>0.99999999999999989</v>
      </c>
      <c r="N19" s="34">
        <f>IFERROR(SUM(N7:N18),0)</f>
        <v>0.47747501123090769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5.7974537037036998E-2</v>
      </c>
      <c r="D22" s="19"/>
      <c r="E22" s="12">
        <f t="shared" ref="E22:E27" si="9">IFERROR(C22/C$30,0)</f>
        <v>5.5209584798351058E-2</v>
      </c>
      <c r="F22" s="11">
        <v>1.1759259259259301E-2</v>
      </c>
      <c r="G22" s="19"/>
      <c r="H22" s="12">
        <f t="shared" ref="H22:H27" si="10">IFERROR(F22/F$30,0)</f>
        <v>4.2585296336658703E-2</v>
      </c>
      <c r="I22" s="11">
        <v>1.4537037037036999E-2</v>
      </c>
      <c r="J22" s="19"/>
      <c r="K22" s="12">
        <f t="shared" ref="K22:K27" si="11">IFERROR(I22/I$30,0)</f>
        <v>4.5051831127371753E-2</v>
      </c>
      <c r="L22" s="13">
        <f t="shared" ref="L22:L27" si="12">SUM(C22,F22,I22)</f>
        <v>8.4270833333333295E-2</v>
      </c>
      <c r="M22" s="19"/>
      <c r="N22" s="14">
        <f t="shared" ref="N22:N27" si="13">IFERROR(L22/L$30,0)</f>
        <v>5.1107648247978407E-2</v>
      </c>
    </row>
    <row r="23" spans="2:14" s="5" customFormat="1" x14ac:dyDescent="0.25">
      <c r="B23" s="18" t="s">
        <v>16</v>
      </c>
      <c r="C23" s="11">
        <v>2.0833333333333298E-3</v>
      </c>
      <c r="D23" s="19"/>
      <c r="E23" s="12">
        <f t="shared" si="9"/>
        <v>1.9839738997211383E-3</v>
      </c>
      <c r="F23" s="11">
        <v>0</v>
      </c>
      <c r="G23" s="19"/>
      <c r="H23" s="12">
        <f t="shared" si="10"/>
        <v>0</v>
      </c>
      <c r="I23" s="11">
        <v>3.4722222222222202E-5</v>
      </c>
      <c r="J23" s="19"/>
      <c r="K23" s="12">
        <f t="shared" si="11"/>
        <v>1.0760787689658879E-4</v>
      </c>
      <c r="L23" s="13">
        <f t="shared" si="12"/>
        <v>2.1180555555555518E-3</v>
      </c>
      <c r="M23" s="19"/>
      <c r="N23" s="14">
        <f t="shared" si="13"/>
        <v>1.2845350404312645E-3</v>
      </c>
    </row>
    <row r="24" spans="2:14" s="5" customFormat="1" x14ac:dyDescent="0.25">
      <c r="B24" s="18" t="s">
        <v>17</v>
      </c>
      <c r="C24" s="11">
        <v>1.85185185185185E-3</v>
      </c>
      <c r="D24" s="19"/>
      <c r="E24" s="12">
        <f t="shared" si="9"/>
        <v>1.7635323553076795E-3</v>
      </c>
      <c r="F24" s="11">
        <v>3.2407407407407401E-4</v>
      </c>
      <c r="G24" s="19"/>
      <c r="H24" s="12">
        <f t="shared" si="10"/>
        <v>1.1736105289630308E-3</v>
      </c>
      <c r="I24" s="11">
        <v>1.2731481481481499E-4</v>
      </c>
      <c r="J24" s="19"/>
      <c r="K24" s="12">
        <f t="shared" si="11"/>
        <v>3.9456221528749301E-4</v>
      </c>
      <c r="L24" s="13">
        <f t="shared" si="12"/>
        <v>2.3032407407407389E-3</v>
      </c>
      <c r="M24" s="19"/>
      <c r="N24" s="14">
        <f t="shared" si="13"/>
        <v>1.3968441150044911E-3</v>
      </c>
    </row>
    <row r="25" spans="2:14" s="5" customFormat="1" x14ac:dyDescent="0.25">
      <c r="B25" s="18" t="s">
        <v>18</v>
      </c>
      <c r="C25" s="11">
        <v>0.25709490740740698</v>
      </c>
      <c r="D25" s="19"/>
      <c r="E25" s="12">
        <f t="shared" si="9"/>
        <v>0.24483340130280912</v>
      </c>
      <c r="F25" s="11">
        <v>7.0081018518518501E-2</v>
      </c>
      <c r="G25" s="19"/>
      <c r="H25" s="12">
        <f t="shared" si="10"/>
        <v>0.25379327688825537</v>
      </c>
      <c r="I25" s="11">
        <v>8.6493055555555601E-2</v>
      </c>
      <c r="J25" s="19"/>
      <c r="K25" s="12">
        <f t="shared" si="11"/>
        <v>0.26805122134940296</v>
      </c>
      <c r="L25" s="13">
        <f t="shared" si="12"/>
        <v>0.41366898148148107</v>
      </c>
      <c r="M25" s="19"/>
      <c r="N25" s="14">
        <f t="shared" si="13"/>
        <v>0.25087741464510305</v>
      </c>
    </row>
    <row r="26" spans="2:14" s="5" customFormat="1" x14ac:dyDescent="0.25">
      <c r="B26" s="18" t="s">
        <v>19</v>
      </c>
      <c r="C26" s="11">
        <v>0.207476851851852</v>
      </c>
      <c r="D26" s="19"/>
      <c r="E26" s="12">
        <f t="shared" si="9"/>
        <v>0.19758175625778449</v>
      </c>
      <c r="F26" s="11">
        <v>6.1666666666666703E-2</v>
      </c>
      <c r="G26" s="19"/>
      <c r="H26" s="12">
        <f t="shared" si="10"/>
        <v>0.22332131779696546</v>
      </c>
      <c r="I26" s="11">
        <v>5.22800925925926E-2</v>
      </c>
      <c r="J26" s="19"/>
      <c r="K26" s="12">
        <f t="shared" si="11"/>
        <v>0.16202159331396399</v>
      </c>
      <c r="L26" s="13">
        <f t="shared" si="12"/>
        <v>0.32142361111111128</v>
      </c>
      <c r="M26" s="19"/>
      <c r="N26" s="14">
        <f t="shared" si="13"/>
        <v>0.19493345687331545</v>
      </c>
    </row>
    <row r="27" spans="2:14" s="5" customFormat="1" ht="15.75" thickBot="1" x14ac:dyDescent="0.3">
      <c r="B27" s="23" t="s">
        <v>20</v>
      </c>
      <c r="C27" s="20">
        <v>2.5520833333333302E-2</v>
      </c>
      <c r="D27" s="24"/>
      <c r="E27" s="21">
        <f t="shared" si="9"/>
        <v>2.4303680271583951E-2</v>
      </c>
      <c r="F27" s="20">
        <v>3.9467592592592601E-3</v>
      </c>
      <c r="G27" s="24"/>
      <c r="H27" s="21">
        <f t="shared" si="10"/>
        <v>1.4292899656299773E-2</v>
      </c>
      <c r="I27" s="20">
        <v>8.3333333333333297E-3</v>
      </c>
      <c r="J27" s="24"/>
      <c r="K27" s="21">
        <f t="shared" si="11"/>
        <v>2.5825890455181313E-2</v>
      </c>
      <c r="L27" s="13">
        <f t="shared" si="12"/>
        <v>3.7800925925925891E-2</v>
      </c>
      <c r="M27" s="24"/>
      <c r="N27" s="22">
        <f t="shared" si="13"/>
        <v>2.2925089847259633E-2</v>
      </c>
    </row>
    <row r="28" spans="2:14" s="5" customFormat="1" ht="16.5" thickTop="1" thickBot="1" x14ac:dyDescent="0.3">
      <c r="B28" s="31" t="s">
        <v>3</v>
      </c>
      <c r="C28" s="32">
        <f>SUM(C22:C27)</f>
        <v>0.55200231481481443</v>
      </c>
      <c r="D28" s="33"/>
      <c r="E28" s="33">
        <f>IFERROR(SUM(E22:E27),0)</f>
        <v>0.52567592888555736</v>
      </c>
      <c r="F28" s="32">
        <f>SUM(F22:F27)</f>
        <v>0.14777777777777784</v>
      </c>
      <c r="G28" s="33"/>
      <c r="H28" s="33">
        <f>IFERROR(SUM(H22:H27),0)</f>
        <v>0.53516640120714232</v>
      </c>
      <c r="I28" s="32">
        <f>SUM(I22:I27)</f>
        <v>0.16180555555555556</v>
      </c>
      <c r="J28" s="33"/>
      <c r="K28" s="33">
        <f>IFERROR(SUM(K22:K27),0)</f>
        <v>0.50145270633810413</v>
      </c>
      <c r="L28" s="32">
        <f>SUM(L22:L27)</f>
        <v>0.86158564814814786</v>
      </c>
      <c r="M28" s="33"/>
      <c r="N28" s="34">
        <f>IFERROR(SUM(N22:N27),0)</f>
        <v>0.52252498876909226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1.0500810185185185</v>
      </c>
      <c r="D30" s="35"/>
      <c r="E30" s="36">
        <f>IFERROR(SUM(E19,E28),0)</f>
        <v>0.99999999999999989</v>
      </c>
      <c r="F30" s="32">
        <f>SUM(F19,F28)</f>
        <v>0.27613425925925933</v>
      </c>
      <c r="G30" s="35"/>
      <c r="H30" s="36">
        <f>IFERROR(SUM(H19,H28),0)</f>
        <v>1</v>
      </c>
      <c r="I30" s="32">
        <f>SUM(I19,I28)</f>
        <v>0.32267361111111104</v>
      </c>
      <c r="J30" s="35"/>
      <c r="K30" s="36">
        <f>IFERROR(SUM(K19,K28),0)</f>
        <v>1</v>
      </c>
      <c r="L30" s="37">
        <f>SUM(L19,L28)</f>
        <v>1.6488888888888891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90" t="s">
        <v>203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1"/>
  <sheetViews>
    <sheetView showGridLines="0" showZeros="0" view="pageBreakPreview" zoomScaleNormal="7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301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137</v>
      </c>
      <c r="D5" s="205"/>
      <c r="E5" s="205"/>
      <c r="F5" s="200" t="s">
        <v>295</v>
      </c>
      <c r="G5" s="205"/>
      <c r="H5" s="205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59">
        <f>IFERROR(C7/C$19,0)</f>
        <v>0</v>
      </c>
      <c r="E7" s="159">
        <f>IFERROR(C7/C$30,0)</f>
        <v>0</v>
      </c>
      <c r="F7" s="135">
        <v>0</v>
      </c>
      <c r="G7" s="159">
        <f>IFERROR(F7/F$19,0)</f>
        <v>0</v>
      </c>
      <c r="H7" s="159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59">
        <f t="shared" ref="D8:D18" si="0">IFERROR(C8/C$19,0)</f>
        <v>0</v>
      </c>
      <c r="E8" s="159">
        <f t="shared" ref="E8:E18" si="1">IFERROR(C8/C$30,0)</f>
        <v>0</v>
      </c>
      <c r="F8" s="135">
        <v>0</v>
      </c>
      <c r="G8" s="159">
        <f t="shared" ref="G8:G18" si="2">IFERROR(F8/F$19,0)</f>
        <v>0</v>
      </c>
      <c r="H8" s="159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59">
        <f t="shared" si="0"/>
        <v>0</v>
      </c>
      <c r="E9" s="159">
        <f t="shared" si="1"/>
        <v>0</v>
      </c>
      <c r="F9" s="135">
        <v>1.5162037037037E-3</v>
      </c>
      <c r="G9" s="159">
        <f t="shared" si="2"/>
        <v>0.15764139590854351</v>
      </c>
      <c r="H9" s="159">
        <f t="shared" si="3"/>
        <v>0.15411764705882314</v>
      </c>
      <c r="I9" s="44">
        <f t="shared" si="4"/>
        <v>1.5162037037037E-3</v>
      </c>
      <c r="J9" s="45">
        <f t="shared" si="5"/>
        <v>0.15764139590854351</v>
      </c>
      <c r="K9" s="47">
        <f t="shared" si="6"/>
        <v>0.15411764705882314</v>
      </c>
    </row>
    <row r="10" spans="2:11" x14ac:dyDescent="0.25">
      <c r="B10" s="43" t="s">
        <v>11</v>
      </c>
      <c r="C10" s="135">
        <v>0</v>
      </c>
      <c r="D10" s="159">
        <f t="shared" si="0"/>
        <v>0</v>
      </c>
      <c r="E10" s="159">
        <f t="shared" si="1"/>
        <v>0</v>
      </c>
      <c r="F10" s="135">
        <v>0</v>
      </c>
      <c r="G10" s="159">
        <f t="shared" si="2"/>
        <v>0</v>
      </c>
      <c r="H10" s="159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59">
        <f t="shared" si="0"/>
        <v>0</v>
      </c>
      <c r="E11" s="159">
        <f t="shared" si="1"/>
        <v>0</v>
      </c>
      <c r="F11" s="135">
        <v>1.1574074074074099E-3</v>
      </c>
      <c r="G11" s="159">
        <f t="shared" si="2"/>
        <v>0.12033694344163683</v>
      </c>
      <c r="H11" s="159">
        <f t="shared" si="3"/>
        <v>0.11764705882352966</v>
      </c>
      <c r="I11" s="44">
        <f t="shared" si="4"/>
        <v>1.1574074074074099E-3</v>
      </c>
      <c r="J11" s="45">
        <f t="shared" si="5"/>
        <v>0.12033694344163683</v>
      </c>
      <c r="K11" s="47">
        <f t="shared" si="6"/>
        <v>0.11764705882352966</v>
      </c>
    </row>
    <row r="12" spans="2:11" x14ac:dyDescent="0.25">
      <c r="B12" s="43" t="s">
        <v>206</v>
      </c>
      <c r="C12" s="135">
        <v>0</v>
      </c>
      <c r="D12" s="159">
        <f t="shared" si="0"/>
        <v>0</v>
      </c>
      <c r="E12" s="159">
        <f t="shared" si="1"/>
        <v>0</v>
      </c>
      <c r="F12" s="135">
        <v>0</v>
      </c>
      <c r="G12" s="159">
        <f t="shared" si="2"/>
        <v>0</v>
      </c>
      <c r="H12" s="159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59">
        <f t="shared" si="0"/>
        <v>0</v>
      </c>
      <c r="E13" s="159">
        <f t="shared" si="1"/>
        <v>0</v>
      </c>
      <c r="F13" s="135">
        <v>4.7453703703703698E-4</v>
      </c>
      <c r="G13" s="159">
        <f t="shared" si="2"/>
        <v>4.9338146811070988E-2</v>
      </c>
      <c r="H13" s="159">
        <f t="shared" si="3"/>
        <v>4.823529411764705E-2</v>
      </c>
      <c r="I13" s="44">
        <f t="shared" si="4"/>
        <v>4.7453703703703698E-4</v>
      </c>
      <c r="J13" s="45">
        <f t="shared" si="5"/>
        <v>4.9338146811070988E-2</v>
      </c>
      <c r="K13" s="47">
        <f t="shared" si="6"/>
        <v>4.823529411764705E-2</v>
      </c>
    </row>
    <row r="14" spans="2:11" x14ac:dyDescent="0.25">
      <c r="B14" s="43" t="s">
        <v>132</v>
      </c>
      <c r="C14" s="135">
        <v>0</v>
      </c>
      <c r="D14" s="159">
        <f t="shared" si="0"/>
        <v>0</v>
      </c>
      <c r="E14" s="159">
        <f t="shared" si="1"/>
        <v>0</v>
      </c>
      <c r="F14" s="135">
        <v>0</v>
      </c>
      <c r="G14" s="159">
        <f t="shared" si="2"/>
        <v>0</v>
      </c>
      <c r="H14" s="159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59">
        <f t="shared" si="0"/>
        <v>0</v>
      </c>
      <c r="E15" s="159">
        <f t="shared" si="1"/>
        <v>0</v>
      </c>
      <c r="F15" s="135">
        <v>0</v>
      </c>
      <c r="G15" s="159">
        <f t="shared" si="2"/>
        <v>0</v>
      </c>
      <c r="H15" s="159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59">
        <f t="shared" si="0"/>
        <v>0</v>
      </c>
      <c r="E16" s="159">
        <f t="shared" si="1"/>
        <v>0</v>
      </c>
      <c r="F16" s="135">
        <v>0</v>
      </c>
      <c r="G16" s="159">
        <f t="shared" si="2"/>
        <v>0</v>
      </c>
      <c r="H16" s="159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59">
        <f t="shared" si="0"/>
        <v>0</v>
      </c>
      <c r="E17" s="159">
        <f t="shared" si="1"/>
        <v>0</v>
      </c>
      <c r="F17" s="135">
        <v>0</v>
      </c>
      <c r="G17" s="159">
        <f t="shared" si="2"/>
        <v>0</v>
      </c>
      <c r="H17" s="159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59">
        <f t="shared" si="0"/>
        <v>0</v>
      </c>
      <c r="E18" s="159">
        <f t="shared" si="1"/>
        <v>0</v>
      </c>
      <c r="F18" s="135">
        <v>6.4699074074074103E-3</v>
      </c>
      <c r="G18" s="159">
        <f t="shared" si="2"/>
        <v>0.67268351383874869</v>
      </c>
      <c r="H18" s="159">
        <f t="shared" si="3"/>
        <v>0.6576470588235297</v>
      </c>
      <c r="I18" s="44">
        <f t="shared" si="4"/>
        <v>6.4699074074074103E-3</v>
      </c>
      <c r="J18" s="45">
        <f t="shared" si="5"/>
        <v>0.67268351383874869</v>
      </c>
      <c r="K18" s="47">
        <f t="shared" si="6"/>
        <v>0.6576470588235297</v>
      </c>
    </row>
    <row r="19" spans="2:11" ht="16.5" thickTop="1" thickBot="1" x14ac:dyDescent="0.3">
      <c r="B19" s="60" t="s">
        <v>3</v>
      </c>
      <c r="C19" s="136">
        <f>SUM(C7:C18)</f>
        <v>0</v>
      </c>
      <c r="D19" s="62">
        <f>IFERROR(SUM(D7:D18),0)</f>
        <v>0</v>
      </c>
      <c r="E19" s="62">
        <f>IFERROR(SUM(E7:E18),0)</f>
        <v>0</v>
      </c>
      <c r="F19" s="136">
        <f>SUM(F7:F18)</f>
        <v>9.6180555555555568E-3</v>
      </c>
      <c r="G19" s="62">
        <f>IFERROR(SUM(G7:G18),0)</f>
        <v>1</v>
      </c>
      <c r="H19" s="62">
        <f>IFERROR(SUM(H7:H18),0)</f>
        <v>0.97764705882352954</v>
      </c>
      <c r="I19" s="61">
        <f>SUM(I7:I18)</f>
        <v>9.6180555555555568E-3</v>
      </c>
      <c r="J19" s="62">
        <f>IFERROR(SUM(J7:J18),0)</f>
        <v>1</v>
      </c>
      <c r="K19" s="63">
        <f>IFERROR(SUM(K7:K18),0)</f>
        <v>0.97764705882352954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0">
        <f t="shared" ref="E22:E27" si="7">IFERROR(C22/C$30,0)</f>
        <v>0</v>
      </c>
      <c r="F22" s="137">
        <v>2.19907407407407E-4</v>
      </c>
      <c r="G22" s="150"/>
      <c r="H22" s="160">
        <f t="shared" ref="H22:H27" si="8">IFERROR(F22/F$30,0)</f>
        <v>2.2352941176470544E-2</v>
      </c>
      <c r="I22" s="44">
        <f t="shared" ref="I22:I27" si="9">SUM(C22,F22)</f>
        <v>2.19907407407407E-4</v>
      </c>
      <c r="J22" s="51"/>
      <c r="K22" s="47">
        <f t="shared" ref="K22:K27" si="10">IFERROR(I22/I$30,0)</f>
        <v>2.2352941176470544E-2</v>
      </c>
    </row>
    <row r="23" spans="2:11" x14ac:dyDescent="0.25">
      <c r="B23" s="50" t="s">
        <v>16</v>
      </c>
      <c r="C23" s="137">
        <v>0</v>
      </c>
      <c r="D23" s="150"/>
      <c r="E23" s="160">
        <f t="shared" si="7"/>
        <v>0</v>
      </c>
      <c r="F23" s="137">
        <v>0</v>
      </c>
      <c r="G23" s="150"/>
      <c r="H23" s="160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0">
        <f t="shared" si="7"/>
        <v>0</v>
      </c>
      <c r="F24" s="137">
        <v>0</v>
      </c>
      <c r="G24" s="150"/>
      <c r="H24" s="160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0">
        <f t="shared" si="7"/>
        <v>0</v>
      </c>
      <c r="F25" s="137">
        <v>0</v>
      </c>
      <c r="G25" s="150"/>
      <c r="H25" s="160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0">
        <f t="shared" si="7"/>
        <v>0</v>
      </c>
      <c r="F26" s="137">
        <v>0</v>
      </c>
      <c r="G26" s="150"/>
      <c r="H26" s="160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0">
        <f t="shared" si="7"/>
        <v>0</v>
      </c>
      <c r="F27" s="140">
        <v>0</v>
      </c>
      <c r="G27" s="151"/>
      <c r="H27" s="160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62">
        <f>IFERROR(SUM(E22:E27),0)</f>
        <v>0</v>
      </c>
      <c r="F28" s="136">
        <f>SUM(F22:F27)</f>
        <v>2.19907407407407E-4</v>
      </c>
      <c r="G28" s="149"/>
      <c r="H28" s="62">
        <f>IFERROR(SUM(H22:H27),0)</f>
        <v>2.2352941176470544E-2</v>
      </c>
      <c r="I28" s="61">
        <f>SUM(I22:I27)</f>
        <v>2.19907407407407E-4</v>
      </c>
      <c r="J28" s="62"/>
      <c r="K28" s="63">
        <f>IFERROR(SUM(K22:K27),0)</f>
        <v>2.2352941176470544E-2</v>
      </c>
    </row>
    <row r="29" spans="2:11" ht="16.5" thickTop="1" thickBot="1" x14ac:dyDescent="0.3">
      <c r="B29" s="59"/>
      <c r="C29" s="153"/>
      <c r="D29" s="152"/>
      <c r="E29" s="161"/>
      <c r="F29" s="153"/>
      <c r="G29" s="152"/>
      <c r="H29" s="161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62">
        <f>IFERROR(SUM(E19,E28),0)</f>
        <v>0</v>
      </c>
      <c r="F30" s="136">
        <f>SUM(F19,F28)</f>
        <v>9.8379629629629633E-3</v>
      </c>
      <c r="G30" s="149"/>
      <c r="H30" s="62">
        <f>IFERROR(SUM(H19,H28),0)</f>
        <v>1</v>
      </c>
      <c r="I30" s="61">
        <f>SUM(I19,I28)</f>
        <v>9.8379629629629633E-3</v>
      </c>
      <c r="J30" s="64"/>
      <c r="K30" s="66">
        <f>IFERROR(SUM(K19,K28),0)</f>
        <v>1</v>
      </c>
    </row>
    <row r="31" spans="2:11" ht="66" customHeight="1" thickTop="1" thickBot="1" x14ac:dyDescent="0.3">
      <c r="B31" s="193" t="s">
        <v>302</v>
      </c>
      <c r="C31" s="194"/>
      <c r="D31" s="194"/>
      <c r="E31" s="194"/>
      <c r="F31" s="194"/>
      <c r="G31" s="194"/>
      <c r="H31" s="194"/>
      <c r="I31" s="194"/>
      <c r="J31" s="194"/>
      <c r="K31" s="195"/>
    </row>
    <row r="61" ht="16.5" customHeight="1" x14ac:dyDescent="0.25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1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170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138</v>
      </c>
      <c r="D5" s="205"/>
      <c r="E5" s="205"/>
      <c r="F5" s="200" t="s">
        <v>21</v>
      </c>
      <c r="G5" s="200"/>
      <c r="H5" s="201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59">
        <f>IFERROR(C7/C$19,0)</f>
        <v>0</v>
      </c>
      <c r="E7" s="159">
        <f>IFERROR(C7/C$30,0)</f>
        <v>0</v>
      </c>
      <c r="F7" s="135">
        <v>0</v>
      </c>
      <c r="G7" s="157">
        <f>IFERROR(F7/F$19,0)</f>
        <v>0</v>
      </c>
      <c r="H7" s="157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59">
        <f t="shared" ref="D8:D18" si="0">IFERROR(C8/C$19,0)</f>
        <v>0</v>
      </c>
      <c r="E8" s="159">
        <f t="shared" ref="E8:E18" si="1">IFERROR(C8/C$30,0)</f>
        <v>0</v>
      </c>
      <c r="F8" s="135">
        <v>0</v>
      </c>
      <c r="G8" s="157">
        <f t="shared" ref="G8:G18" si="2">IFERROR(F8/F$19,0)</f>
        <v>0</v>
      </c>
      <c r="H8" s="157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59">
        <f t="shared" si="0"/>
        <v>0</v>
      </c>
      <c r="E9" s="159">
        <f t="shared" si="1"/>
        <v>0</v>
      </c>
      <c r="F9" s="135">
        <v>0</v>
      </c>
      <c r="G9" s="157">
        <f t="shared" si="2"/>
        <v>0</v>
      </c>
      <c r="H9" s="157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0</v>
      </c>
      <c r="D10" s="159">
        <f t="shared" si="0"/>
        <v>0</v>
      </c>
      <c r="E10" s="159">
        <f t="shared" si="1"/>
        <v>0</v>
      </c>
      <c r="F10" s="135">
        <v>0</v>
      </c>
      <c r="G10" s="157">
        <f t="shared" si="2"/>
        <v>0</v>
      </c>
      <c r="H10" s="157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59">
        <f t="shared" si="0"/>
        <v>0</v>
      </c>
      <c r="E11" s="159">
        <f t="shared" si="1"/>
        <v>0</v>
      </c>
      <c r="F11" s="135">
        <v>0</v>
      </c>
      <c r="G11" s="157">
        <f t="shared" si="2"/>
        <v>0</v>
      </c>
      <c r="H11" s="157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59">
        <f t="shared" si="0"/>
        <v>0</v>
      </c>
      <c r="E12" s="159">
        <f t="shared" si="1"/>
        <v>0</v>
      </c>
      <c r="F12" s="135">
        <v>0</v>
      </c>
      <c r="G12" s="157">
        <f t="shared" si="2"/>
        <v>0</v>
      </c>
      <c r="H12" s="157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59">
        <f t="shared" si="0"/>
        <v>0</v>
      </c>
      <c r="E13" s="159">
        <f t="shared" si="1"/>
        <v>0</v>
      </c>
      <c r="F13" s="135">
        <v>0</v>
      </c>
      <c r="G13" s="157">
        <f t="shared" si="2"/>
        <v>0</v>
      </c>
      <c r="H13" s="157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59">
        <f t="shared" si="0"/>
        <v>0</v>
      </c>
      <c r="E14" s="159">
        <f t="shared" si="1"/>
        <v>0</v>
      </c>
      <c r="F14" s="135">
        <v>0</v>
      </c>
      <c r="G14" s="157">
        <f t="shared" si="2"/>
        <v>0</v>
      </c>
      <c r="H14" s="157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59">
        <f t="shared" si="0"/>
        <v>0</v>
      </c>
      <c r="E15" s="159">
        <f t="shared" si="1"/>
        <v>0</v>
      </c>
      <c r="F15" s="135">
        <v>0</v>
      </c>
      <c r="G15" s="157">
        <f t="shared" si="2"/>
        <v>0</v>
      </c>
      <c r="H15" s="157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59">
        <f t="shared" si="0"/>
        <v>0</v>
      </c>
      <c r="E16" s="159">
        <f t="shared" si="1"/>
        <v>0</v>
      </c>
      <c r="F16" s="135">
        <v>0</v>
      </c>
      <c r="G16" s="157">
        <f t="shared" si="2"/>
        <v>0</v>
      </c>
      <c r="H16" s="157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59">
        <f t="shared" si="0"/>
        <v>0</v>
      </c>
      <c r="E17" s="159">
        <f t="shared" si="1"/>
        <v>0</v>
      </c>
      <c r="F17" s="135">
        <v>0</v>
      </c>
      <c r="G17" s="157">
        <f t="shared" si="2"/>
        <v>0</v>
      </c>
      <c r="H17" s="157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59">
        <f t="shared" si="0"/>
        <v>0</v>
      </c>
      <c r="E18" s="159">
        <f t="shared" si="1"/>
        <v>0</v>
      </c>
      <c r="F18" s="135">
        <v>0</v>
      </c>
      <c r="G18" s="157">
        <f t="shared" si="2"/>
        <v>0</v>
      </c>
      <c r="H18" s="157">
        <f t="shared" si="3"/>
        <v>0</v>
      </c>
      <c r="I18" s="44">
        <f t="shared" si="4"/>
        <v>0</v>
      </c>
      <c r="J18" s="45">
        <f t="shared" si="5"/>
        <v>0</v>
      </c>
      <c r="K18" s="47">
        <f t="shared" si="6"/>
        <v>0</v>
      </c>
    </row>
    <row r="19" spans="2:11" ht="16.5" thickTop="1" thickBot="1" x14ac:dyDescent="0.3">
      <c r="B19" s="60" t="s">
        <v>3</v>
      </c>
      <c r="C19" s="136">
        <f>SUM(C7:C18)</f>
        <v>0</v>
      </c>
      <c r="D19" s="62">
        <f>IFERROR(SUM(D7:D18),0)</f>
        <v>0</v>
      </c>
      <c r="E19" s="62">
        <f>IFERROR(SUM(E7:E18),0)</f>
        <v>0</v>
      </c>
      <c r="F19" s="136">
        <f>SUM(F7:F18)</f>
        <v>0</v>
      </c>
      <c r="G19" s="149">
        <f>IFERROR(SUM(G7:G18),0)</f>
        <v>0</v>
      </c>
      <c r="H19" s="14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0">
        <f t="shared" ref="E22:E27" si="7">IFERROR(C22/C$30,0)</f>
        <v>0</v>
      </c>
      <c r="F22" s="137">
        <v>0</v>
      </c>
      <c r="G22" s="150"/>
      <c r="H22" s="160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0">
        <f t="shared" si="7"/>
        <v>0</v>
      </c>
      <c r="F23" s="137">
        <v>0</v>
      </c>
      <c r="G23" s="150"/>
      <c r="H23" s="160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0">
        <f t="shared" si="7"/>
        <v>0</v>
      </c>
      <c r="F24" s="137">
        <v>0</v>
      </c>
      <c r="G24" s="150"/>
      <c r="H24" s="160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0">
        <f t="shared" si="7"/>
        <v>0</v>
      </c>
      <c r="F25" s="137">
        <v>0</v>
      </c>
      <c r="G25" s="150"/>
      <c r="H25" s="160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0">
        <f t="shared" si="7"/>
        <v>0</v>
      </c>
      <c r="F26" s="137">
        <v>0</v>
      </c>
      <c r="G26" s="150"/>
      <c r="H26" s="160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0">
        <f t="shared" si="7"/>
        <v>0</v>
      </c>
      <c r="F27" s="140">
        <v>0</v>
      </c>
      <c r="G27" s="151"/>
      <c r="H27" s="160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62">
        <f>IFERROR(SUM(E22:E27),0)</f>
        <v>0</v>
      </c>
      <c r="F28" s="136">
        <f>SUM(F22:F27)</f>
        <v>0</v>
      </c>
      <c r="G28" s="149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8"/>
      <c r="D29" s="29"/>
      <c r="E29" s="163"/>
      <c r="F29" s="148"/>
      <c r="G29" s="29"/>
      <c r="H29" s="163"/>
      <c r="I29" s="29"/>
      <c r="J29" s="29"/>
      <c r="K29" s="69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62">
        <f>IFERROR(SUM(E19,E28),0)</f>
        <v>0</v>
      </c>
      <c r="F30" s="136">
        <f>SUM(F19,F28)</f>
        <v>0</v>
      </c>
      <c r="G30" s="149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50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1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171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139</v>
      </c>
      <c r="D5" s="205"/>
      <c r="E5" s="205"/>
      <c r="F5" s="200" t="s">
        <v>23</v>
      </c>
      <c r="G5" s="200"/>
      <c r="H5" s="201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59">
        <f>IFERROR(C7/C$19,0)</f>
        <v>0</v>
      </c>
      <c r="E7" s="159">
        <f>IFERROR(C7/C$30,0)</f>
        <v>0</v>
      </c>
      <c r="F7" s="135">
        <v>0</v>
      </c>
      <c r="G7" s="159">
        <f>IFERROR(F7/F$19,0)</f>
        <v>0</v>
      </c>
      <c r="H7" s="159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59">
        <f t="shared" ref="D8:D18" si="0">IFERROR(C8/C$19,0)</f>
        <v>0</v>
      </c>
      <c r="E8" s="159">
        <f t="shared" ref="E8:E18" si="1">IFERROR(C8/C$30,0)</f>
        <v>0</v>
      </c>
      <c r="F8" s="135">
        <v>0</v>
      </c>
      <c r="G8" s="159">
        <f t="shared" ref="G8:G18" si="2">IFERROR(F8/F$19,0)</f>
        <v>0</v>
      </c>
      <c r="H8" s="159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59">
        <f t="shared" si="0"/>
        <v>0</v>
      </c>
      <c r="E9" s="159">
        <f t="shared" si="1"/>
        <v>0</v>
      </c>
      <c r="F9" s="135">
        <v>0</v>
      </c>
      <c r="G9" s="159">
        <f t="shared" si="2"/>
        <v>0</v>
      </c>
      <c r="H9" s="159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0</v>
      </c>
      <c r="D10" s="159">
        <f t="shared" si="0"/>
        <v>0</v>
      </c>
      <c r="E10" s="159">
        <f t="shared" si="1"/>
        <v>0</v>
      </c>
      <c r="F10" s="135">
        <v>0</v>
      </c>
      <c r="G10" s="159">
        <f t="shared" si="2"/>
        <v>0</v>
      </c>
      <c r="H10" s="159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59">
        <f t="shared" si="0"/>
        <v>0</v>
      </c>
      <c r="E11" s="159">
        <f t="shared" si="1"/>
        <v>0</v>
      </c>
      <c r="F11" s="135">
        <v>0</v>
      </c>
      <c r="G11" s="159">
        <f t="shared" si="2"/>
        <v>0</v>
      </c>
      <c r="H11" s="159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59">
        <f t="shared" si="0"/>
        <v>0</v>
      </c>
      <c r="E12" s="159">
        <f t="shared" si="1"/>
        <v>0</v>
      </c>
      <c r="F12" s="135">
        <v>0</v>
      </c>
      <c r="G12" s="159">
        <f t="shared" si="2"/>
        <v>0</v>
      </c>
      <c r="H12" s="159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59">
        <f t="shared" si="0"/>
        <v>0</v>
      </c>
      <c r="E13" s="159">
        <f t="shared" si="1"/>
        <v>0</v>
      </c>
      <c r="F13" s="135">
        <v>0</v>
      </c>
      <c r="G13" s="159">
        <f t="shared" si="2"/>
        <v>0</v>
      </c>
      <c r="H13" s="159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59">
        <f t="shared" si="0"/>
        <v>0</v>
      </c>
      <c r="E14" s="159">
        <f t="shared" si="1"/>
        <v>0</v>
      </c>
      <c r="F14" s="135">
        <v>0</v>
      </c>
      <c r="G14" s="159">
        <f t="shared" si="2"/>
        <v>0</v>
      </c>
      <c r="H14" s="159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59">
        <f t="shared" si="0"/>
        <v>0</v>
      </c>
      <c r="E15" s="159">
        <f t="shared" si="1"/>
        <v>0</v>
      </c>
      <c r="F15" s="135">
        <v>0</v>
      </c>
      <c r="G15" s="159">
        <f t="shared" si="2"/>
        <v>0</v>
      </c>
      <c r="H15" s="159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59">
        <f t="shared" si="0"/>
        <v>0</v>
      </c>
      <c r="E16" s="159">
        <f t="shared" si="1"/>
        <v>0</v>
      </c>
      <c r="F16" s="135">
        <v>0</v>
      </c>
      <c r="G16" s="159">
        <f t="shared" si="2"/>
        <v>0</v>
      </c>
      <c r="H16" s="159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59">
        <f t="shared" si="0"/>
        <v>0</v>
      </c>
      <c r="E17" s="159">
        <f t="shared" si="1"/>
        <v>0</v>
      </c>
      <c r="F17" s="135">
        <v>0</v>
      </c>
      <c r="G17" s="159">
        <f t="shared" si="2"/>
        <v>0</v>
      </c>
      <c r="H17" s="159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59">
        <f t="shared" si="0"/>
        <v>0</v>
      </c>
      <c r="E18" s="159">
        <f t="shared" si="1"/>
        <v>0</v>
      </c>
      <c r="F18" s="135">
        <v>0</v>
      </c>
      <c r="G18" s="159">
        <f t="shared" si="2"/>
        <v>0</v>
      </c>
      <c r="H18" s="159">
        <f t="shared" si="3"/>
        <v>0</v>
      </c>
      <c r="I18" s="44">
        <f t="shared" si="4"/>
        <v>0</v>
      </c>
      <c r="J18" s="45">
        <f t="shared" si="5"/>
        <v>0</v>
      </c>
      <c r="K18" s="47">
        <f t="shared" si="6"/>
        <v>0</v>
      </c>
    </row>
    <row r="19" spans="2:11" ht="16.5" thickTop="1" thickBot="1" x14ac:dyDescent="0.3">
      <c r="B19" s="60" t="s">
        <v>3</v>
      </c>
      <c r="C19" s="136">
        <f>SUM(C7:C18)</f>
        <v>0</v>
      </c>
      <c r="D19" s="62">
        <f>IFERROR(SUM(D7:D18),0)</f>
        <v>0</v>
      </c>
      <c r="E19" s="62">
        <f>IFERROR(SUM(E7:E18),0)</f>
        <v>0</v>
      </c>
      <c r="F19" s="136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0">
        <f t="shared" ref="E22:E27" si="7">IFERROR(C22/C$30,0)</f>
        <v>0</v>
      </c>
      <c r="F22" s="137">
        <v>0</v>
      </c>
      <c r="G22" s="150"/>
      <c r="H22" s="160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0">
        <f t="shared" si="7"/>
        <v>0</v>
      </c>
      <c r="F23" s="137">
        <v>0</v>
      </c>
      <c r="G23" s="150"/>
      <c r="H23" s="160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0">
        <f t="shared" si="7"/>
        <v>0</v>
      </c>
      <c r="F24" s="137">
        <v>0</v>
      </c>
      <c r="G24" s="150"/>
      <c r="H24" s="160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0">
        <f t="shared" si="7"/>
        <v>0</v>
      </c>
      <c r="F25" s="137">
        <v>0</v>
      </c>
      <c r="G25" s="150"/>
      <c r="H25" s="160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0">
        <f t="shared" si="7"/>
        <v>0</v>
      </c>
      <c r="F26" s="137">
        <v>0</v>
      </c>
      <c r="G26" s="150"/>
      <c r="H26" s="160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0">
        <f t="shared" si="7"/>
        <v>0</v>
      </c>
      <c r="F27" s="140">
        <v>0</v>
      </c>
      <c r="G27" s="151"/>
      <c r="H27" s="160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62">
        <f>IFERROR(SUM(E22:E27),0)</f>
        <v>0</v>
      </c>
      <c r="F28" s="136">
        <f>SUM(F22:F27)</f>
        <v>0</v>
      </c>
      <c r="G28" s="149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3"/>
      <c r="D29" s="152"/>
      <c r="E29" s="161"/>
      <c r="F29" s="153"/>
      <c r="G29" s="152"/>
      <c r="H29" s="161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62">
        <f>IFERROR(SUM(E19,E28),0)</f>
        <v>0</v>
      </c>
      <c r="F30" s="136">
        <f>SUM(F19,F28)</f>
        <v>0</v>
      </c>
      <c r="G30" s="149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56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1"/>
  <sheetViews>
    <sheetView showGridLines="0" showZeros="0" view="pageBreakPreview" topLeftCell="A4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172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140</v>
      </c>
      <c r="D5" s="205"/>
      <c r="E5" s="205"/>
      <c r="F5" s="200" t="s">
        <v>24</v>
      </c>
      <c r="G5" s="200"/>
      <c r="H5" s="201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1.15740740740741E-4</v>
      </c>
      <c r="D7" s="164">
        <f>IFERROR(C7/C$19,0)</f>
        <v>0.76923076923076983</v>
      </c>
      <c r="E7" s="157">
        <f>IFERROR(C7/C$30,0)</f>
        <v>0.25000000000000044</v>
      </c>
      <c r="F7" s="135">
        <v>3.0810185185185201E-2</v>
      </c>
      <c r="G7" s="164">
        <f>IFERROR(F7/F$19,0)</f>
        <v>0.14667474791999557</v>
      </c>
      <c r="H7" s="164">
        <f>IFERROR(F7/F$30,0)</f>
        <v>0.10799626759706279</v>
      </c>
      <c r="I7" s="44">
        <f>SUM(C7,F7)</f>
        <v>3.0925925925925943E-2</v>
      </c>
      <c r="J7" s="45">
        <f>IFERROR(I7/I$19,0)</f>
        <v>0.14712036119370114</v>
      </c>
      <c r="K7" s="47">
        <f>IFERROR(I7/I$30,0)</f>
        <v>0.10822633561505127</v>
      </c>
    </row>
    <row r="8" spans="2:11" x14ac:dyDescent="0.25">
      <c r="B8" s="144" t="s">
        <v>115</v>
      </c>
      <c r="C8" s="135">
        <v>0</v>
      </c>
      <c r="D8" s="164">
        <f t="shared" ref="D8:D18" si="0">IFERROR(C8/C$19,0)</f>
        <v>0</v>
      </c>
      <c r="E8" s="157">
        <f t="shared" ref="E8:E18" si="1">IFERROR(C8/C$30,0)</f>
        <v>0</v>
      </c>
      <c r="F8" s="135">
        <v>3.4907407407407401E-2</v>
      </c>
      <c r="G8" s="164">
        <f t="shared" ref="G8:G18" si="2">IFERROR(F8/F$19,0)</f>
        <v>0.16617995481844716</v>
      </c>
      <c r="H8" s="164">
        <f t="shared" ref="H8:H18" si="3">IFERROR(F8/F$30,0)</f>
        <v>0.12235790498600345</v>
      </c>
      <c r="I8" s="44">
        <f t="shared" ref="I8:I18" si="4">SUM(C8,F8)</f>
        <v>3.4907407407407401E-2</v>
      </c>
      <c r="J8" s="45">
        <f t="shared" ref="J8:J18" si="5">IFERROR(I8/I$19,0)</f>
        <v>0.16606100649708169</v>
      </c>
      <c r="K8" s="47">
        <f t="shared" ref="K8:K18" si="6">IFERROR(I8/I$30,0)</f>
        <v>0.12215966624812664</v>
      </c>
    </row>
    <row r="9" spans="2:11" x14ac:dyDescent="0.25">
      <c r="B9" s="43" t="s">
        <v>51</v>
      </c>
      <c r="C9" s="135">
        <v>0</v>
      </c>
      <c r="D9" s="164">
        <f t="shared" si="0"/>
        <v>0</v>
      </c>
      <c r="E9" s="157">
        <f t="shared" si="1"/>
        <v>0</v>
      </c>
      <c r="F9" s="135">
        <v>2.8587962962962998E-3</v>
      </c>
      <c r="G9" s="164">
        <f t="shared" si="2"/>
        <v>1.3609565265303882E-2</v>
      </c>
      <c r="H9" s="164">
        <f t="shared" si="3"/>
        <v>1.00206904945434E-2</v>
      </c>
      <c r="I9" s="44">
        <f t="shared" si="4"/>
        <v>2.8587962962962998E-3</v>
      </c>
      <c r="J9" s="45">
        <f t="shared" si="5"/>
        <v>1.3599823807950676E-2</v>
      </c>
      <c r="K9" s="47">
        <f t="shared" si="6"/>
        <v>1.0004455425493145E-2</v>
      </c>
    </row>
    <row r="10" spans="2:11" x14ac:dyDescent="0.25">
      <c r="B10" s="43" t="s">
        <v>11</v>
      </c>
      <c r="C10" s="135">
        <v>0</v>
      </c>
      <c r="D10" s="164">
        <f t="shared" si="0"/>
        <v>0</v>
      </c>
      <c r="E10" s="157">
        <f t="shared" si="1"/>
        <v>0</v>
      </c>
      <c r="F10" s="135">
        <v>6.6134259259259295E-2</v>
      </c>
      <c r="G10" s="164">
        <f t="shared" si="2"/>
        <v>0.31483828310099726</v>
      </c>
      <c r="H10" s="164">
        <f t="shared" si="3"/>
        <v>0.23181467808024675</v>
      </c>
      <c r="I10" s="44">
        <f t="shared" si="4"/>
        <v>6.6134259259259295E-2</v>
      </c>
      <c r="J10" s="45">
        <f t="shared" si="5"/>
        <v>0.31461292809161989</v>
      </c>
      <c r="K10" s="47">
        <f t="shared" si="6"/>
        <v>0.23143910243428253</v>
      </c>
    </row>
    <row r="11" spans="2:11" x14ac:dyDescent="0.25">
      <c r="B11" s="43" t="s">
        <v>12</v>
      </c>
      <c r="C11" s="135">
        <v>3.4722222222222202E-5</v>
      </c>
      <c r="D11" s="164">
        <f t="shared" si="0"/>
        <v>0.23076923076923028</v>
      </c>
      <c r="E11" s="157">
        <f t="shared" si="1"/>
        <v>7.4999999999999914E-2</v>
      </c>
      <c r="F11" s="135">
        <v>2.0451388888888901E-2</v>
      </c>
      <c r="G11" s="164">
        <f t="shared" si="2"/>
        <v>9.7360736128712322E-2</v>
      </c>
      <c r="H11" s="164">
        <f t="shared" si="3"/>
        <v>7.1686478153271976E-2</v>
      </c>
      <c r="I11" s="44">
        <f t="shared" si="4"/>
        <v>2.0486111111111122E-2</v>
      </c>
      <c r="J11" s="45">
        <f t="shared" si="5"/>
        <v>9.7456227287743641E-2</v>
      </c>
      <c r="K11" s="47">
        <f t="shared" si="6"/>
        <v>7.1691846571347584E-2</v>
      </c>
    </row>
    <row r="12" spans="2:11" x14ac:dyDescent="0.25">
      <c r="B12" s="43" t="s">
        <v>206</v>
      </c>
      <c r="C12" s="135">
        <v>0</v>
      </c>
      <c r="D12" s="164">
        <f t="shared" si="0"/>
        <v>0</v>
      </c>
      <c r="E12" s="157">
        <f t="shared" si="1"/>
        <v>0</v>
      </c>
      <c r="F12" s="135">
        <v>4.0277777777777803E-3</v>
      </c>
      <c r="G12" s="164">
        <f t="shared" si="2"/>
        <v>1.9174610171359303E-2</v>
      </c>
      <c r="H12" s="164">
        <f t="shared" si="3"/>
        <v>1.4118219806077333E-2</v>
      </c>
      <c r="I12" s="44">
        <f t="shared" si="4"/>
        <v>4.0277777777777803E-3</v>
      </c>
      <c r="J12" s="45">
        <f t="shared" si="5"/>
        <v>1.9160885365047904E-2</v>
      </c>
      <c r="K12" s="47">
        <f t="shared" si="6"/>
        <v>1.4095346105553085E-2</v>
      </c>
    </row>
    <row r="13" spans="2:11" x14ac:dyDescent="0.25">
      <c r="B13" s="43" t="s">
        <v>131</v>
      </c>
      <c r="C13" s="135">
        <v>0</v>
      </c>
      <c r="D13" s="164">
        <f t="shared" si="0"/>
        <v>0</v>
      </c>
      <c r="E13" s="157">
        <f t="shared" si="1"/>
        <v>0</v>
      </c>
      <c r="F13" s="135">
        <v>1.96527777777778E-2</v>
      </c>
      <c r="G13" s="164">
        <f t="shared" si="2"/>
        <v>9.3558873767149761E-2</v>
      </c>
      <c r="H13" s="164">
        <f t="shared" si="3"/>
        <v>6.8887175950342883E-2</v>
      </c>
      <c r="I13" s="44">
        <f t="shared" si="4"/>
        <v>1.96527777777778E-2</v>
      </c>
      <c r="J13" s="45">
        <f t="shared" si="5"/>
        <v>9.3491906177733786E-2</v>
      </c>
      <c r="K13" s="47">
        <f t="shared" si="6"/>
        <v>6.8775568066750434E-2</v>
      </c>
    </row>
    <row r="14" spans="2:11" x14ac:dyDescent="0.25">
      <c r="B14" s="43" t="s">
        <v>132</v>
      </c>
      <c r="C14" s="135">
        <v>0</v>
      </c>
      <c r="D14" s="164">
        <f t="shared" si="0"/>
        <v>0</v>
      </c>
      <c r="E14" s="157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64">
        <f t="shared" si="0"/>
        <v>0</v>
      </c>
      <c r="E15" s="157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64">
        <f t="shared" si="0"/>
        <v>0</v>
      </c>
      <c r="E16" s="157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64">
        <f t="shared" si="0"/>
        <v>0</v>
      </c>
      <c r="E17" s="157">
        <f t="shared" si="1"/>
        <v>0</v>
      </c>
      <c r="F17" s="135">
        <v>1.0486111111111101E-2</v>
      </c>
      <c r="G17" s="164">
        <f t="shared" si="2"/>
        <v>4.9920105790952587E-2</v>
      </c>
      <c r="H17" s="164">
        <f t="shared" si="3"/>
        <v>3.6756055012373688E-2</v>
      </c>
      <c r="I17" s="44">
        <f t="shared" si="4"/>
        <v>1.0486111111111101E-2</v>
      </c>
      <c r="J17" s="45">
        <f t="shared" si="5"/>
        <v>4.9884373967624636E-2</v>
      </c>
      <c r="K17" s="47">
        <f t="shared" si="6"/>
        <v>3.6696504516181248E-2</v>
      </c>
    </row>
    <row r="18" spans="2:11" ht="15.75" thickBot="1" x14ac:dyDescent="0.3">
      <c r="B18" s="43" t="s">
        <v>13</v>
      </c>
      <c r="C18" s="135">
        <v>0</v>
      </c>
      <c r="D18" s="164">
        <f t="shared" si="0"/>
        <v>0</v>
      </c>
      <c r="E18" s="157">
        <f t="shared" si="1"/>
        <v>0</v>
      </c>
      <c r="F18" s="135">
        <v>2.0729166666666701E-2</v>
      </c>
      <c r="G18" s="164">
        <f t="shared" si="2"/>
        <v>9.8683123037082043E-2</v>
      </c>
      <c r="H18" s="164">
        <f t="shared" si="3"/>
        <v>7.2660148484725656E-2</v>
      </c>
      <c r="I18" s="44">
        <f t="shared" si="4"/>
        <v>2.0729166666666701E-2</v>
      </c>
      <c r="J18" s="45">
        <f t="shared" si="5"/>
        <v>9.8612487611496644E-2</v>
      </c>
      <c r="K18" s="47">
        <f t="shared" si="6"/>
        <v>7.2542427801855186E-2</v>
      </c>
    </row>
    <row r="19" spans="2:11" ht="16.5" thickTop="1" thickBot="1" x14ac:dyDescent="0.3">
      <c r="B19" s="60" t="s">
        <v>3</v>
      </c>
      <c r="C19" s="136">
        <f>SUM(C7:C18)</f>
        <v>1.5046296296296319E-4</v>
      </c>
      <c r="D19" s="165">
        <f>IFERROR(SUM(D7:D18),0)</f>
        <v>1</v>
      </c>
      <c r="E19" s="149">
        <f>IFERROR(SUM(E7:E18),0)</f>
        <v>0.32500000000000034</v>
      </c>
      <c r="F19" s="136">
        <f>SUM(F7:F18)</f>
        <v>0.21005787037037049</v>
      </c>
      <c r="G19" s="165">
        <f>IFERROR(SUM(G7:G18),0)</f>
        <v>1</v>
      </c>
      <c r="H19" s="165">
        <f>IFERROR(SUM(H7:H18),0)</f>
        <v>0.73629761856464793</v>
      </c>
      <c r="I19" s="61">
        <f>SUM(I7:I18)</f>
        <v>0.21020833333333344</v>
      </c>
      <c r="J19" s="62">
        <f>IFERROR(SUM(J7:J18),0)</f>
        <v>1</v>
      </c>
      <c r="K19" s="63">
        <f>IFERROR(SUM(K7:K18),0)</f>
        <v>0.73563125278464114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6">
        <f t="shared" ref="E22:E27" si="7">IFERROR(C22/C$30,0)</f>
        <v>0</v>
      </c>
      <c r="F22" s="137">
        <v>1.86342592592593E-3</v>
      </c>
      <c r="G22" s="150"/>
      <c r="H22" s="166">
        <f t="shared" ref="H22:H27" si="8">IFERROR(F22/F$30,0)</f>
        <v>6.5317051401679715E-3</v>
      </c>
      <c r="I22" s="44">
        <f t="shared" ref="I22:I27" si="9">SUM(C22,F22)</f>
        <v>1.86342592592593E-3</v>
      </c>
      <c r="J22" s="51"/>
      <c r="K22" s="47">
        <f t="shared" ref="K22:K27" si="10">IFERROR(I22/I$30,0)</f>
        <v>6.5211227672242822E-3</v>
      </c>
    </row>
    <row r="23" spans="2:11" x14ac:dyDescent="0.25">
      <c r="B23" s="50" t="s">
        <v>16</v>
      </c>
      <c r="C23" s="137">
        <v>0</v>
      </c>
      <c r="D23" s="150"/>
      <c r="E23" s="166">
        <f t="shared" si="7"/>
        <v>0</v>
      </c>
      <c r="F23" s="137">
        <v>0</v>
      </c>
      <c r="G23" s="150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6">
        <f t="shared" si="7"/>
        <v>0</v>
      </c>
      <c r="F24" s="137">
        <v>4.8611111111111099E-4</v>
      </c>
      <c r="G24" s="150"/>
      <c r="H24" s="166">
        <f t="shared" si="8"/>
        <v>1.7039230800438144E-3</v>
      </c>
      <c r="I24" s="44">
        <f t="shared" si="9"/>
        <v>4.8611111111111099E-4</v>
      </c>
      <c r="J24" s="51"/>
      <c r="K24" s="47">
        <f t="shared" si="10"/>
        <v>1.7011624610150261E-3</v>
      </c>
    </row>
    <row r="25" spans="2:11" x14ac:dyDescent="0.25">
      <c r="B25" s="50" t="s">
        <v>18</v>
      </c>
      <c r="C25" s="137">
        <v>0</v>
      </c>
      <c r="D25" s="150"/>
      <c r="E25" s="166">
        <f t="shared" si="7"/>
        <v>0</v>
      </c>
      <c r="F25" s="137">
        <v>1.50231481481481E-2</v>
      </c>
      <c r="G25" s="150"/>
      <c r="H25" s="166">
        <f t="shared" si="8"/>
        <v>5.2659337092782491E-2</v>
      </c>
      <c r="I25" s="44">
        <f t="shared" si="9"/>
        <v>1.50231481481481E-2</v>
      </c>
      <c r="J25" s="51"/>
      <c r="K25" s="47">
        <f t="shared" si="10"/>
        <v>5.2574020818988029E-2</v>
      </c>
    </row>
    <row r="26" spans="2:11" x14ac:dyDescent="0.25">
      <c r="B26" s="50" t="s">
        <v>19</v>
      </c>
      <c r="C26" s="137">
        <v>3.1250000000000001E-4</v>
      </c>
      <c r="D26" s="150"/>
      <c r="E26" s="166">
        <f t="shared" si="7"/>
        <v>0.67499999999999971</v>
      </c>
      <c r="F26" s="137">
        <v>5.7534722222222202E-2</v>
      </c>
      <c r="G26" s="150"/>
      <c r="H26" s="166">
        <f t="shared" si="8"/>
        <v>0.20167146740232861</v>
      </c>
      <c r="I26" s="44">
        <f t="shared" si="9"/>
        <v>5.7847222222222203E-2</v>
      </c>
      <c r="J26" s="51"/>
      <c r="K26" s="47">
        <f t="shared" si="10"/>
        <v>0.20243833286078808</v>
      </c>
    </row>
    <row r="27" spans="2:11" ht="15.75" thickBot="1" x14ac:dyDescent="0.3">
      <c r="B27" s="55" t="s">
        <v>20</v>
      </c>
      <c r="C27" s="140">
        <v>0</v>
      </c>
      <c r="D27" s="151"/>
      <c r="E27" s="166">
        <f t="shared" si="7"/>
        <v>0</v>
      </c>
      <c r="F27" s="140">
        <v>3.2407407407407401E-4</v>
      </c>
      <c r="G27" s="151"/>
      <c r="H27" s="166">
        <f t="shared" si="8"/>
        <v>1.1359487200292098E-3</v>
      </c>
      <c r="I27" s="44">
        <f t="shared" si="9"/>
        <v>3.2407407407407401E-4</v>
      </c>
      <c r="J27" s="56"/>
      <c r="K27" s="47">
        <f t="shared" si="10"/>
        <v>1.1341083073433508E-3</v>
      </c>
    </row>
    <row r="28" spans="2:11" ht="16.5" thickTop="1" thickBot="1" x14ac:dyDescent="0.3">
      <c r="B28" s="60" t="s">
        <v>3</v>
      </c>
      <c r="C28" s="136">
        <f>SUM(C22:C27)</f>
        <v>3.1250000000000001E-4</v>
      </c>
      <c r="D28" s="149"/>
      <c r="E28" s="165">
        <f>IFERROR(SUM(E22:E27),0)</f>
        <v>0.67499999999999971</v>
      </c>
      <c r="F28" s="136">
        <f>SUM(F22:F27)</f>
        <v>7.5231481481481413E-2</v>
      </c>
      <c r="G28" s="149"/>
      <c r="H28" s="165">
        <f>IFERROR(SUM(H22:H27),0)</f>
        <v>0.26370238143535207</v>
      </c>
      <c r="I28" s="61">
        <f>SUM(I22:I27)</f>
        <v>7.554398148148142E-2</v>
      </c>
      <c r="J28" s="62"/>
      <c r="K28" s="63">
        <f>IFERROR(SUM(K22:K27),0)</f>
        <v>0.26436874721535875</v>
      </c>
    </row>
    <row r="29" spans="2:11" ht="16.5" thickTop="1" thickBot="1" x14ac:dyDescent="0.3">
      <c r="B29" s="59"/>
      <c r="C29" s="153"/>
      <c r="D29" s="152"/>
      <c r="E29" s="167"/>
      <c r="F29" s="153"/>
      <c r="G29" s="152"/>
      <c r="H29" s="167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4.629629629629632E-4</v>
      </c>
      <c r="D30" s="149"/>
      <c r="E30" s="165">
        <f>IFERROR(SUM(E19,E28),0)</f>
        <v>1</v>
      </c>
      <c r="F30" s="136">
        <f>SUM(F19,F28)</f>
        <v>0.28528935185185189</v>
      </c>
      <c r="G30" s="149"/>
      <c r="H30" s="165">
        <f>IFERROR(SUM(H19,H28),0)</f>
        <v>1</v>
      </c>
      <c r="I30" s="61">
        <f>SUM(I19,I28)</f>
        <v>0.28575231481481489</v>
      </c>
      <c r="J30" s="64"/>
      <c r="K30" s="66">
        <f>IFERROR(SUM(K19,K28),0)</f>
        <v>0.99999999999999989</v>
      </c>
    </row>
    <row r="31" spans="2:11" ht="66" customHeight="1" thickTop="1" thickBot="1" x14ac:dyDescent="0.3">
      <c r="B31" s="193" t="s">
        <v>303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1"/>
  <sheetViews>
    <sheetView showGridLines="0" showZeros="0" view="pageBreakPreview" zoomScaleNormal="80" zoomScaleSheetLayoutView="100" zoomScalePageLayoutView="9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173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141</v>
      </c>
      <c r="D5" s="205"/>
      <c r="E5" s="205"/>
      <c r="F5" s="200" t="s">
        <v>142</v>
      </c>
      <c r="G5" s="200"/>
      <c r="H5" s="201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64">
        <f>IFERROR(C7/C$19,0)</f>
        <v>0</v>
      </c>
      <c r="E7" s="164">
        <f>IFERROR(C7/C$30,0)</f>
        <v>0</v>
      </c>
      <c r="F7" s="135">
        <v>0</v>
      </c>
      <c r="G7" s="164">
        <f>IFERROR(F7/F$19,0)</f>
        <v>0</v>
      </c>
      <c r="H7" s="164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64">
        <f t="shared" ref="D8:D18" si="0">IFERROR(C8/C$19,0)</f>
        <v>0</v>
      </c>
      <c r="E8" s="164">
        <f t="shared" ref="E8:E18" si="1">IFERROR(C8/C$30,0)</f>
        <v>0</v>
      </c>
      <c r="F8" s="135">
        <v>0</v>
      </c>
      <c r="G8" s="164">
        <f t="shared" ref="G8:G18" si="2">IFERROR(F8/F$19,0)</f>
        <v>0</v>
      </c>
      <c r="H8" s="164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0</v>
      </c>
      <c r="D10" s="164">
        <f t="shared" si="0"/>
        <v>0</v>
      </c>
      <c r="E10" s="164">
        <f t="shared" si="1"/>
        <v>0</v>
      </c>
      <c r="F10" s="135">
        <v>0</v>
      </c>
      <c r="G10" s="164">
        <f t="shared" si="2"/>
        <v>0</v>
      </c>
      <c r="H10" s="164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64">
        <f t="shared" si="0"/>
        <v>0</v>
      </c>
      <c r="E12" s="164">
        <f t="shared" si="1"/>
        <v>0</v>
      </c>
      <c r="F12" s="135">
        <v>0</v>
      </c>
      <c r="G12" s="164">
        <f t="shared" si="2"/>
        <v>0</v>
      </c>
      <c r="H12" s="164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64">
        <f t="shared" si="0"/>
        <v>0</v>
      </c>
      <c r="E17" s="164">
        <f t="shared" si="1"/>
        <v>0</v>
      </c>
      <c r="F17" s="135">
        <v>0</v>
      </c>
      <c r="G17" s="164">
        <f t="shared" si="2"/>
        <v>0</v>
      </c>
      <c r="H17" s="164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64">
        <f t="shared" si="0"/>
        <v>0</v>
      </c>
      <c r="E18" s="164">
        <f t="shared" si="1"/>
        <v>0</v>
      </c>
      <c r="F18" s="135">
        <v>0</v>
      </c>
      <c r="G18" s="164">
        <f t="shared" si="2"/>
        <v>0</v>
      </c>
      <c r="H18" s="164">
        <f t="shared" si="3"/>
        <v>0</v>
      </c>
      <c r="I18" s="44">
        <f t="shared" si="4"/>
        <v>0</v>
      </c>
      <c r="J18" s="45">
        <f t="shared" si="5"/>
        <v>0</v>
      </c>
      <c r="K18" s="47">
        <f t="shared" si="6"/>
        <v>0</v>
      </c>
    </row>
    <row r="19" spans="2:11" ht="16.5" thickTop="1" thickBot="1" x14ac:dyDescent="0.3">
      <c r="B19" s="60" t="s">
        <v>3</v>
      </c>
      <c r="C19" s="136">
        <f>SUM(C7:C18)</f>
        <v>0</v>
      </c>
      <c r="D19" s="165">
        <f>IFERROR(SUM(D7:D18),0)</f>
        <v>0</v>
      </c>
      <c r="E19" s="165">
        <f>IFERROR(SUM(E7:E18),0)</f>
        <v>0</v>
      </c>
      <c r="F19" s="136">
        <f>SUM(F7:F18)</f>
        <v>0</v>
      </c>
      <c r="G19" s="165">
        <f>IFERROR(SUM(G7:G18),0)</f>
        <v>0</v>
      </c>
      <c r="H19" s="165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68" t="s">
        <v>5</v>
      </c>
      <c r="F21" s="133" t="s">
        <v>4</v>
      </c>
      <c r="G21" s="133"/>
      <c r="H21" s="16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6">
        <f t="shared" ref="E22:E27" si="7">IFERROR(C22/C$30,0)</f>
        <v>0</v>
      </c>
      <c r="F22" s="137">
        <v>0</v>
      </c>
      <c r="G22" s="150"/>
      <c r="H22" s="166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6">
        <f t="shared" si="7"/>
        <v>0</v>
      </c>
      <c r="F23" s="137">
        <v>0</v>
      </c>
      <c r="G23" s="150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6">
        <f t="shared" si="7"/>
        <v>0</v>
      </c>
      <c r="F24" s="137">
        <v>0</v>
      </c>
      <c r="G24" s="150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6">
        <f t="shared" si="7"/>
        <v>0</v>
      </c>
      <c r="F25" s="137">
        <v>0</v>
      </c>
      <c r="G25" s="150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6">
        <f t="shared" si="7"/>
        <v>0</v>
      </c>
      <c r="F26" s="137">
        <v>0</v>
      </c>
      <c r="G26" s="150"/>
      <c r="H26" s="166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6">
        <f t="shared" si="7"/>
        <v>0</v>
      </c>
      <c r="F27" s="140">
        <v>0</v>
      </c>
      <c r="G27" s="151"/>
      <c r="H27" s="166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165">
        <f>IFERROR(SUM(E22:E27),0)</f>
        <v>0</v>
      </c>
      <c r="F28" s="136">
        <f>SUM(F22:F27)</f>
        <v>0</v>
      </c>
      <c r="G28" s="149"/>
      <c r="H28" s="165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3"/>
      <c r="D29" s="152"/>
      <c r="E29" s="167"/>
      <c r="F29" s="153"/>
      <c r="G29" s="152"/>
      <c r="H29" s="167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165">
        <f>IFERROR(SUM(E19,E28),0)</f>
        <v>0</v>
      </c>
      <c r="F30" s="136">
        <f>SUM(F19,F28)</f>
        <v>0</v>
      </c>
      <c r="G30" s="149"/>
      <c r="H30" s="165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46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1"/>
  <sheetViews>
    <sheetView showGridLines="0" showZeros="0" view="pageBreakPreview" zoomScaleNormal="80" zoomScaleSheetLayoutView="100" zoomScalePageLayoutView="8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174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143</v>
      </c>
      <c r="D5" s="205"/>
      <c r="E5" s="205"/>
      <c r="F5" s="200" t="s">
        <v>22</v>
      </c>
      <c r="G5" s="200"/>
      <c r="H5" s="201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64">
        <f>IFERROR(C7/C$19,0)</f>
        <v>0</v>
      </c>
      <c r="E7" s="164">
        <f>IFERROR(C7/C$30,0)</f>
        <v>0</v>
      </c>
      <c r="F7" s="135">
        <v>0</v>
      </c>
      <c r="G7" s="164">
        <f>IFERROR(F7/F$19,0)</f>
        <v>0</v>
      </c>
      <c r="H7" s="164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64">
        <f t="shared" ref="D8:D18" si="0">IFERROR(C8/C$19,0)</f>
        <v>0</v>
      </c>
      <c r="E8" s="164">
        <f t="shared" ref="E8:E18" si="1">IFERROR(C8/C$30,0)</f>
        <v>0</v>
      </c>
      <c r="F8" s="135">
        <v>6.4814814814814804E-3</v>
      </c>
      <c r="G8" s="164">
        <f t="shared" ref="G8:G18" si="2">IFERROR(F8/F$19,0)</f>
        <v>0.25594149908592312</v>
      </c>
      <c r="H8" s="164">
        <f t="shared" ref="H8:H18" si="3">IFERROR(F8/F$30,0)</f>
        <v>0.22399999999999992</v>
      </c>
      <c r="I8" s="44">
        <f t="shared" ref="I8:I18" si="4">SUM(C8,F8)</f>
        <v>6.4814814814814804E-3</v>
      </c>
      <c r="J8" s="45">
        <f t="shared" ref="J8:J18" si="5">IFERROR(I8/I$19,0)</f>
        <v>0.25594149908592312</v>
      </c>
      <c r="K8" s="47">
        <f t="shared" ref="K8:K18" si="6">IFERROR(I8/I$30,0)</f>
        <v>0.22399999999999992</v>
      </c>
    </row>
    <row r="9" spans="2:11" x14ac:dyDescent="0.25">
      <c r="B9" s="43" t="s">
        <v>51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0</v>
      </c>
      <c r="D10" s="164">
        <f t="shared" si="0"/>
        <v>0</v>
      </c>
      <c r="E10" s="164">
        <f t="shared" si="1"/>
        <v>0</v>
      </c>
      <c r="F10" s="135">
        <v>4.6874999999999998E-3</v>
      </c>
      <c r="G10" s="164">
        <f t="shared" si="2"/>
        <v>0.18510054844606941</v>
      </c>
      <c r="H10" s="164">
        <f t="shared" si="3"/>
        <v>0.16199999999999995</v>
      </c>
      <c r="I10" s="44">
        <f t="shared" si="4"/>
        <v>4.6874999999999998E-3</v>
      </c>
      <c r="J10" s="45">
        <f t="shared" si="5"/>
        <v>0.18510054844606941</v>
      </c>
      <c r="K10" s="47">
        <f t="shared" si="6"/>
        <v>0.16199999999999995</v>
      </c>
    </row>
    <row r="11" spans="2:11" x14ac:dyDescent="0.25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64">
        <f t="shared" si="0"/>
        <v>0</v>
      </c>
      <c r="E12" s="164">
        <f t="shared" si="1"/>
        <v>0</v>
      </c>
      <c r="F12" s="135">
        <v>6.6898148148148203E-3</v>
      </c>
      <c r="G12" s="164">
        <f t="shared" si="2"/>
        <v>0.26416819012797088</v>
      </c>
      <c r="H12" s="164">
        <f t="shared" si="3"/>
        <v>0.23120000000000013</v>
      </c>
      <c r="I12" s="44">
        <f t="shared" si="4"/>
        <v>6.6898148148148203E-3</v>
      </c>
      <c r="J12" s="45">
        <f t="shared" si="5"/>
        <v>0.26416819012797088</v>
      </c>
      <c r="K12" s="47">
        <f t="shared" si="6"/>
        <v>0.23120000000000013</v>
      </c>
    </row>
    <row r="13" spans="2:11" x14ac:dyDescent="0.25">
      <c r="B13" s="43" t="s">
        <v>131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64">
        <f t="shared" si="0"/>
        <v>0</v>
      </c>
      <c r="E17" s="164">
        <f t="shared" si="1"/>
        <v>0</v>
      </c>
      <c r="F17" s="135">
        <v>2.98611111111111E-3</v>
      </c>
      <c r="G17" s="164">
        <f t="shared" si="2"/>
        <v>0.11791590493601455</v>
      </c>
      <c r="H17" s="164">
        <f t="shared" si="3"/>
        <v>0.10319999999999993</v>
      </c>
      <c r="I17" s="44">
        <f t="shared" si="4"/>
        <v>2.98611111111111E-3</v>
      </c>
      <c r="J17" s="45">
        <f t="shared" si="5"/>
        <v>0.11791590493601455</v>
      </c>
      <c r="K17" s="47">
        <f t="shared" si="6"/>
        <v>0.10319999999999993</v>
      </c>
    </row>
    <row r="18" spans="2:11" ht="15.75" thickBot="1" x14ac:dyDescent="0.3">
      <c r="B18" s="43" t="s">
        <v>13</v>
      </c>
      <c r="C18" s="135">
        <v>0</v>
      </c>
      <c r="D18" s="164">
        <f t="shared" si="0"/>
        <v>0</v>
      </c>
      <c r="E18" s="164">
        <f t="shared" si="1"/>
        <v>0</v>
      </c>
      <c r="F18" s="135">
        <v>4.4791666666666704E-3</v>
      </c>
      <c r="G18" s="164">
        <f t="shared" si="2"/>
        <v>0.17687385740402203</v>
      </c>
      <c r="H18" s="164">
        <f t="shared" si="3"/>
        <v>0.15480000000000008</v>
      </c>
      <c r="I18" s="44">
        <f t="shared" si="4"/>
        <v>4.4791666666666704E-3</v>
      </c>
      <c r="J18" s="45">
        <f t="shared" si="5"/>
        <v>0.17687385740402203</v>
      </c>
      <c r="K18" s="47">
        <f t="shared" si="6"/>
        <v>0.15480000000000008</v>
      </c>
    </row>
    <row r="19" spans="2:11" ht="16.5" thickTop="1" thickBot="1" x14ac:dyDescent="0.3">
      <c r="B19" s="60" t="s">
        <v>3</v>
      </c>
      <c r="C19" s="136">
        <f>SUM(C7:C18)</f>
        <v>0</v>
      </c>
      <c r="D19" s="165">
        <f>IFERROR(SUM(D7:D18),0)</f>
        <v>0</v>
      </c>
      <c r="E19" s="165">
        <f>IFERROR(SUM(E7:E18),0)</f>
        <v>0</v>
      </c>
      <c r="F19" s="136">
        <f>SUM(F7:F18)</f>
        <v>2.5324074074074082E-2</v>
      </c>
      <c r="G19" s="165">
        <f>IFERROR(SUM(G7:G18),0)</f>
        <v>1</v>
      </c>
      <c r="H19" s="165">
        <f>IFERROR(SUM(H7:H18),0)</f>
        <v>0.87519999999999998</v>
      </c>
      <c r="I19" s="61">
        <f>SUM(I7:I18)</f>
        <v>2.5324074074074082E-2</v>
      </c>
      <c r="J19" s="62">
        <f>IFERROR(SUM(J7:J18),0)</f>
        <v>1</v>
      </c>
      <c r="K19" s="63">
        <f>IFERROR(SUM(K7:K18),0)</f>
        <v>0.87519999999999998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6">
        <f t="shared" ref="E22:E27" si="7">IFERROR(C22/C$30,0)</f>
        <v>0</v>
      </c>
      <c r="F22" s="137">
        <v>0</v>
      </c>
      <c r="G22" s="150"/>
      <c r="H22" s="166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6">
        <f t="shared" si="7"/>
        <v>0</v>
      </c>
      <c r="F23" s="137">
        <v>0</v>
      </c>
      <c r="G23" s="150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6">
        <f t="shared" si="7"/>
        <v>0</v>
      </c>
      <c r="F24" s="137">
        <v>0</v>
      </c>
      <c r="G24" s="150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6">
        <f t="shared" si="7"/>
        <v>0</v>
      </c>
      <c r="F25" s="137">
        <v>0</v>
      </c>
      <c r="G25" s="150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6">
        <f t="shared" si="7"/>
        <v>0</v>
      </c>
      <c r="F26" s="137">
        <v>3.6111111111111101E-3</v>
      </c>
      <c r="G26" s="150"/>
      <c r="H26" s="166">
        <f t="shared" si="8"/>
        <v>0.12479999999999994</v>
      </c>
      <c r="I26" s="44">
        <f t="shared" si="9"/>
        <v>3.6111111111111101E-3</v>
      </c>
      <c r="J26" s="51"/>
      <c r="K26" s="47">
        <f t="shared" si="10"/>
        <v>0.12479999999999994</v>
      </c>
    </row>
    <row r="27" spans="2:11" ht="15.75" thickBot="1" x14ac:dyDescent="0.3">
      <c r="B27" s="55" t="s">
        <v>20</v>
      </c>
      <c r="C27" s="140">
        <v>0</v>
      </c>
      <c r="D27" s="151"/>
      <c r="E27" s="166">
        <f t="shared" si="7"/>
        <v>0</v>
      </c>
      <c r="F27" s="140">
        <v>0</v>
      </c>
      <c r="G27" s="151"/>
      <c r="H27" s="166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165">
        <f>IFERROR(SUM(E22:E27),0)</f>
        <v>0</v>
      </c>
      <c r="F28" s="136">
        <f>SUM(F22:F27)</f>
        <v>3.6111111111111101E-3</v>
      </c>
      <c r="G28" s="149"/>
      <c r="H28" s="165">
        <f>IFERROR(SUM(H22:H27),0)</f>
        <v>0.12479999999999994</v>
      </c>
      <c r="I28" s="61">
        <f>SUM(I22:I27)</f>
        <v>3.6111111111111101E-3</v>
      </c>
      <c r="J28" s="62"/>
      <c r="K28" s="63">
        <f>IFERROR(SUM(K22:K27),0)</f>
        <v>0.12479999999999994</v>
      </c>
    </row>
    <row r="29" spans="2:11" ht="16.5" thickTop="1" thickBot="1" x14ac:dyDescent="0.3">
      <c r="B29" s="59"/>
      <c r="C29" s="153"/>
      <c r="D29" s="152"/>
      <c r="E29" s="167"/>
      <c r="F29" s="153"/>
      <c r="G29" s="152"/>
      <c r="H29" s="167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165">
        <f>IFERROR(SUM(E19,E28),0)</f>
        <v>0</v>
      </c>
      <c r="F30" s="136">
        <f>SUM(F19,F28)</f>
        <v>2.8935185185185192E-2</v>
      </c>
      <c r="G30" s="149"/>
      <c r="H30" s="165">
        <f>IFERROR(SUM(H19,H28),0)</f>
        <v>0.99999999999999989</v>
      </c>
      <c r="I30" s="61">
        <f>SUM(I19,I28)</f>
        <v>2.8935185185185192E-2</v>
      </c>
      <c r="J30" s="64"/>
      <c r="K30" s="66">
        <f>IFERROR(SUM(K19,K28),0)</f>
        <v>0.99999999999999989</v>
      </c>
    </row>
    <row r="31" spans="2:11" ht="66" customHeight="1" thickTop="1" thickBot="1" x14ac:dyDescent="0.3">
      <c r="B31" s="193" t="s">
        <v>304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1"/>
  <sheetViews>
    <sheetView showGridLines="0" showZeros="0" view="pageBreakPreview" zoomScaleNormal="7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175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143</v>
      </c>
      <c r="D5" s="205"/>
      <c r="E5" s="205"/>
      <c r="F5" s="200" t="s">
        <v>22</v>
      </c>
      <c r="G5" s="200"/>
      <c r="H5" s="201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64">
        <f>IFERROR(C7/C$19,0)</f>
        <v>0</v>
      </c>
      <c r="E7" s="164">
        <f>IFERROR(C7/C$30,0)</f>
        <v>0</v>
      </c>
      <c r="F7" s="135">
        <v>0</v>
      </c>
      <c r="G7" s="164">
        <f>IFERROR(F7/F$19,0)</f>
        <v>0</v>
      </c>
      <c r="H7" s="164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64">
        <f t="shared" ref="D8:D18" si="0">IFERROR(C8/C$19,0)</f>
        <v>0</v>
      </c>
      <c r="E8" s="164">
        <f t="shared" ref="E8:E18" si="1">IFERROR(C8/C$30,0)</f>
        <v>0</v>
      </c>
      <c r="F8" s="135">
        <v>0</v>
      </c>
      <c r="G8" s="164">
        <f t="shared" ref="G8:G18" si="2">IFERROR(F8/F$19,0)</f>
        <v>0</v>
      </c>
      <c r="H8" s="164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0</v>
      </c>
      <c r="D10" s="164">
        <f t="shared" si="0"/>
        <v>0</v>
      </c>
      <c r="E10" s="164">
        <f t="shared" si="1"/>
        <v>0</v>
      </c>
      <c r="F10" s="135">
        <v>0</v>
      </c>
      <c r="G10" s="164">
        <f t="shared" si="2"/>
        <v>0</v>
      </c>
      <c r="H10" s="164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64">
        <f t="shared" si="0"/>
        <v>0</v>
      </c>
      <c r="E12" s="164">
        <f t="shared" si="1"/>
        <v>0</v>
      </c>
      <c r="F12" s="135">
        <v>0</v>
      </c>
      <c r="G12" s="164">
        <f t="shared" si="2"/>
        <v>0</v>
      </c>
      <c r="H12" s="164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64">
        <f t="shared" si="0"/>
        <v>0</v>
      </c>
      <c r="E17" s="164">
        <f t="shared" si="1"/>
        <v>0</v>
      </c>
      <c r="F17" s="135">
        <v>0</v>
      </c>
      <c r="G17" s="164">
        <f t="shared" si="2"/>
        <v>0</v>
      </c>
      <c r="H17" s="164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64">
        <f t="shared" si="0"/>
        <v>0</v>
      </c>
      <c r="E18" s="164">
        <f t="shared" si="1"/>
        <v>0</v>
      </c>
      <c r="F18" s="135">
        <v>0</v>
      </c>
      <c r="G18" s="164">
        <f t="shared" si="2"/>
        <v>0</v>
      </c>
      <c r="H18" s="164">
        <f t="shared" si="3"/>
        <v>0</v>
      </c>
      <c r="I18" s="44">
        <f t="shared" si="4"/>
        <v>0</v>
      </c>
      <c r="J18" s="45">
        <f t="shared" si="5"/>
        <v>0</v>
      </c>
      <c r="K18" s="47">
        <f t="shared" si="6"/>
        <v>0</v>
      </c>
    </row>
    <row r="19" spans="2:11" ht="16.5" thickTop="1" thickBot="1" x14ac:dyDescent="0.3">
      <c r="B19" s="60" t="s">
        <v>3</v>
      </c>
      <c r="C19" s="136">
        <f>SUM(C7:C18)</f>
        <v>0</v>
      </c>
      <c r="D19" s="165">
        <f>IFERROR(SUM(D7:D18),0)</f>
        <v>0</v>
      </c>
      <c r="E19" s="165">
        <f>IFERROR(SUM(E7:E18),0)</f>
        <v>0</v>
      </c>
      <c r="F19" s="136">
        <f>SUM(F7:F18)</f>
        <v>0</v>
      </c>
      <c r="G19" s="165">
        <f>IFERROR(SUM(G7:G18),0)</f>
        <v>0</v>
      </c>
      <c r="H19" s="165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6">
        <f t="shared" ref="E22:E27" si="7">IFERROR(C22/C$30,0)</f>
        <v>0</v>
      </c>
      <c r="F22" s="137">
        <v>0</v>
      </c>
      <c r="G22" s="150"/>
      <c r="H22" s="166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6">
        <f t="shared" si="7"/>
        <v>0</v>
      </c>
      <c r="F23" s="137">
        <v>0</v>
      </c>
      <c r="G23" s="150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6">
        <f t="shared" si="7"/>
        <v>0</v>
      </c>
      <c r="F24" s="137">
        <v>0</v>
      </c>
      <c r="G24" s="150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6">
        <f t="shared" si="7"/>
        <v>0</v>
      </c>
      <c r="F25" s="137">
        <v>0</v>
      </c>
      <c r="G25" s="150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6">
        <f t="shared" si="7"/>
        <v>0</v>
      </c>
      <c r="F26" s="137">
        <v>0</v>
      </c>
      <c r="G26" s="150"/>
      <c r="H26" s="166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6">
        <f t="shared" si="7"/>
        <v>0</v>
      </c>
      <c r="F27" s="140">
        <v>0</v>
      </c>
      <c r="G27" s="151"/>
      <c r="H27" s="166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165">
        <f>IFERROR(SUM(E22:E27),0)</f>
        <v>0</v>
      </c>
      <c r="F28" s="136">
        <f>SUM(F22:F27)</f>
        <v>0</v>
      </c>
      <c r="G28" s="149"/>
      <c r="H28" s="165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3"/>
      <c r="D29" s="152"/>
      <c r="E29" s="167"/>
      <c r="F29" s="153"/>
      <c r="G29" s="152"/>
      <c r="H29" s="167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0</v>
      </c>
      <c r="D30" s="149"/>
      <c r="E30" s="165">
        <f>IFERROR(SUM(E19,E28),0)</f>
        <v>0</v>
      </c>
      <c r="F30" s="136">
        <f>SUM(F19,F28)</f>
        <v>0</v>
      </c>
      <c r="G30" s="149"/>
      <c r="H30" s="165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47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1"/>
  <sheetViews>
    <sheetView showGridLines="0" showZeros="0" view="pageBreakPreview" zoomScale="80" zoomScaleNormal="80" zoomScaleSheetLayoutView="80" zoomScalePageLayoutView="9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176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144</v>
      </c>
      <c r="D5" s="205"/>
      <c r="E5" s="205"/>
      <c r="F5" s="200" t="s">
        <v>145</v>
      </c>
      <c r="G5" s="200"/>
      <c r="H5" s="201"/>
      <c r="I5" s="200" t="s">
        <v>3</v>
      </c>
      <c r="J5" s="200"/>
      <c r="K5" s="201"/>
    </row>
    <row r="6" spans="2:11" x14ac:dyDescent="0.25">
      <c r="B6" s="142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5">
        <v>0</v>
      </c>
      <c r="D7" s="164">
        <f>IFERROR(C7/C$19,0)</f>
        <v>0</v>
      </c>
      <c r="E7" s="164">
        <f>IFERROR(C7/C$30,0)</f>
        <v>0</v>
      </c>
      <c r="F7" s="135">
        <v>0</v>
      </c>
      <c r="G7" s="164">
        <f>IFERROR(F7/F$19,0)</f>
        <v>0</v>
      </c>
      <c r="H7" s="164">
        <f>IFERROR(F7/F$30,0)</f>
        <v>0</v>
      </c>
      <c r="I7" s="44">
        <f>SUM(C7,F7)</f>
        <v>0</v>
      </c>
      <c r="J7" s="45">
        <f>IFERROR(I7/I$19,0)</f>
        <v>0</v>
      </c>
      <c r="K7" s="47">
        <f>IFERROR(I7/I$30,0)</f>
        <v>0</v>
      </c>
    </row>
    <row r="8" spans="2:11" x14ac:dyDescent="0.25">
      <c r="B8" s="144" t="s">
        <v>115</v>
      </c>
      <c r="C8" s="135">
        <v>0</v>
      </c>
      <c r="D8" s="164">
        <f t="shared" ref="D8:D18" si="0">IFERROR(C8/C$19,0)</f>
        <v>0</v>
      </c>
      <c r="E8" s="164">
        <f t="shared" ref="E8:E18" si="1">IFERROR(C8/C$30,0)</f>
        <v>0</v>
      </c>
      <c r="F8" s="135">
        <v>0</v>
      </c>
      <c r="G8" s="164">
        <f t="shared" ref="G8:G18" si="2">IFERROR(F8/F$19,0)</f>
        <v>0</v>
      </c>
      <c r="H8" s="164">
        <f t="shared" ref="H8:H18" si="3">IFERROR(F8/F$30,0)</f>
        <v>0</v>
      </c>
      <c r="I8" s="44">
        <f t="shared" ref="I8:I18" si="4">SUM(C8,F8)</f>
        <v>0</v>
      </c>
      <c r="J8" s="45">
        <f t="shared" ref="J8:J18" si="5">IFERROR(I8/I$19,0)</f>
        <v>0</v>
      </c>
      <c r="K8" s="47">
        <f t="shared" ref="K8:K18" si="6">IFERROR(I8/I$30,0)</f>
        <v>0</v>
      </c>
    </row>
    <row r="9" spans="2:11" x14ac:dyDescent="0.25">
      <c r="B9" s="43" t="s">
        <v>51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11</v>
      </c>
      <c r="C10" s="135">
        <v>5.78703703703704E-4</v>
      </c>
      <c r="D10" s="164">
        <f t="shared" si="0"/>
        <v>1</v>
      </c>
      <c r="E10" s="164">
        <f t="shared" si="1"/>
        <v>1</v>
      </c>
      <c r="F10" s="135">
        <v>0</v>
      </c>
      <c r="G10" s="164">
        <f t="shared" si="2"/>
        <v>0</v>
      </c>
      <c r="H10" s="164">
        <f t="shared" si="3"/>
        <v>0</v>
      </c>
      <c r="I10" s="44">
        <f t="shared" si="4"/>
        <v>5.78703703703704E-4</v>
      </c>
      <c r="J10" s="45">
        <f t="shared" si="5"/>
        <v>1</v>
      </c>
      <c r="K10" s="47">
        <f t="shared" si="6"/>
        <v>1</v>
      </c>
    </row>
    <row r="11" spans="2:11" x14ac:dyDescent="0.25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206</v>
      </c>
      <c r="C12" s="135">
        <v>0</v>
      </c>
      <c r="D12" s="164">
        <f t="shared" si="0"/>
        <v>0</v>
      </c>
      <c r="E12" s="164">
        <f t="shared" si="1"/>
        <v>0</v>
      </c>
      <c r="F12" s="135">
        <v>0</v>
      </c>
      <c r="G12" s="164">
        <f t="shared" si="2"/>
        <v>0</v>
      </c>
      <c r="H12" s="164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131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132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207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208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x14ac:dyDescent="0.25">
      <c r="B17" s="43" t="s">
        <v>129</v>
      </c>
      <c r="C17" s="135">
        <v>0</v>
      </c>
      <c r="D17" s="164">
        <f t="shared" si="0"/>
        <v>0</v>
      </c>
      <c r="E17" s="164">
        <f t="shared" si="1"/>
        <v>0</v>
      </c>
      <c r="F17" s="135">
        <v>0</v>
      </c>
      <c r="G17" s="164">
        <f t="shared" si="2"/>
        <v>0</v>
      </c>
      <c r="H17" s="164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5.75" thickBot="1" x14ac:dyDescent="0.3">
      <c r="B18" s="43" t="s">
        <v>13</v>
      </c>
      <c r="C18" s="135">
        <v>0</v>
      </c>
      <c r="D18" s="164">
        <f t="shared" si="0"/>
        <v>0</v>
      </c>
      <c r="E18" s="164">
        <f t="shared" si="1"/>
        <v>0</v>
      </c>
      <c r="F18" s="135">
        <v>0</v>
      </c>
      <c r="G18" s="164">
        <f t="shared" si="2"/>
        <v>0</v>
      </c>
      <c r="H18" s="164">
        <f t="shared" si="3"/>
        <v>0</v>
      </c>
      <c r="I18" s="44">
        <f t="shared" si="4"/>
        <v>0</v>
      </c>
      <c r="J18" s="45">
        <f t="shared" si="5"/>
        <v>0</v>
      </c>
      <c r="K18" s="47">
        <f t="shared" si="6"/>
        <v>0</v>
      </c>
    </row>
    <row r="19" spans="2:11" ht="16.5" thickTop="1" thickBot="1" x14ac:dyDescent="0.3">
      <c r="B19" s="60" t="s">
        <v>3</v>
      </c>
      <c r="C19" s="136">
        <f>SUM(C7:C18)</f>
        <v>5.78703703703704E-4</v>
      </c>
      <c r="D19" s="165">
        <f>IFERROR(SUM(D7:D18),0)</f>
        <v>1</v>
      </c>
      <c r="E19" s="165">
        <f>IFERROR(SUM(E7:E18),0)</f>
        <v>1</v>
      </c>
      <c r="F19" s="136">
        <f>SUM(F7:F18)</f>
        <v>0</v>
      </c>
      <c r="G19" s="165">
        <f>IFERROR(SUM(G7:G18),0)</f>
        <v>0</v>
      </c>
      <c r="H19" s="165">
        <f>IFERROR(SUM(H7:H18),0)</f>
        <v>0</v>
      </c>
      <c r="I19" s="61">
        <f>SUM(I7:I18)</f>
        <v>5.78703703703704E-4</v>
      </c>
      <c r="J19" s="62">
        <f>IFERROR(SUM(J7:J18),0)</f>
        <v>1</v>
      </c>
      <c r="K19" s="63">
        <f>IFERROR(SUM(K7:K18),0)</f>
        <v>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/>
      <c r="E21" s="133" t="s">
        <v>5</v>
      </c>
      <c r="F21" s="133" t="s">
        <v>4</v>
      </c>
      <c r="G21" s="133"/>
      <c r="H21" s="133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7">
        <v>0</v>
      </c>
      <c r="D22" s="150"/>
      <c r="E22" s="166">
        <f t="shared" ref="E22:E27" si="7">IFERROR(C22/C$30,0)</f>
        <v>0</v>
      </c>
      <c r="F22" s="137">
        <v>0</v>
      </c>
      <c r="G22" s="150"/>
      <c r="H22" s="166">
        <f t="shared" ref="H22:H27" si="8">IFERROR(F22/F$30,0)</f>
        <v>0</v>
      </c>
      <c r="I22" s="44">
        <f t="shared" ref="I22:I27" si="9">SUM(C22,F22)</f>
        <v>0</v>
      </c>
      <c r="J22" s="51"/>
      <c r="K22" s="47">
        <f t="shared" ref="K22:K27" si="10">IFERROR(I22/I$30,0)</f>
        <v>0</v>
      </c>
    </row>
    <row r="23" spans="2:11" x14ac:dyDescent="0.25">
      <c r="B23" s="50" t="s">
        <v>16</v>
      </c>
      <c r="C23" s="137">
        <v>0</v>
      </c>
      <c r="D23" s="150"/>
      <c r="E23" s="166">
        <f t="shared" si="7"/>
        <v>0</v>
      </c>
      <c r="F23" s="137">
        <v>0</v>
      </c>
      <c r="G23" s="150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1" x14ac:dyDescent="0.25">
      <c r="B24" s="50" t="s">
        <v>17</v>
      </c>
      <c r="C24" s="137">
        <v>0</v>
      </c>
      <c r="D24" s="150"/>
      <c r="E24" s="166">
        <f t="shared" si="7"/>
        <v>0</v>
      </c>
      <c r="F24" s="137">
        <v>0</v>
      </c>
      <c r="G24" s="150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7">
        <v>0</v>
      </c>
      <c r="D25" s="150"/>
      <c r="E25" s="166">
        <f t="shared" si="7"/>
        <v>0</v>
      </c>
      <c r="F25" s="137">
        <v>0</v>
      </c>
      <c r="G25" s="150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7">
        <v>0</v>
      </c>
      <c r="D26" s="150"/>
      <c r="E26" s="166">
        <f t="shared" si="7"/>
        <v>0</v>
      </c>
      <c r="F26" s="137">
        <v>0</v>
      </c>
      <c r="G26" s="150"/>
      <c r="H26" s="166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40">
        <v>0</v>
      </c>
      <c r="D27" s="151"/>
      <c r="E27" s="166">
        <f t="shared" si="7"/>
        <v>0</v>
      </c>
      <c r="F27" s="140">
        <v>0</v>
      </c>
      <c r="G27" s="151"/>
      <c r="H27" s="166">
        <f t="shared" si="8"/>
        <v>0</v>
      </c>
      <c r="I27" s="44">
        <f t="shared" si="9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49"/>
      <c r="E28" s="165">
        <f>IFERROR(SUM(E22:E27),0)</f>
        <v>0</v>
      </c>
      <c r="F28" s="136">
        <f>SUM(F22:F27)</f>
        <v>0</v>
      </c>
      <c r="G28" s="149"/>
      <c r="H28" s="165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3"/>
      <c r="D29" s="152"/>
      <c r="E29" s="167"/>
      <c r="F29" s="153"/>
      <c r="G29" s="152"/>
      <c r="H29" s="167"/>
      <c r="I29" s="152"/>
      <c r="J29" s="152"/>
      <c r="K29" s="162"/>
    </row>
    <row r="30" spans="2:11" ht="16.5" thickTop="1" thickBot="1" x14ac:dyDescent="0.3">
      <c r="B30" s="60" t="s">
        <v>6</v>
      </c>
      <c r="C30" s="136">
        <f>SUM(C19,C28)</f>
        <v>5.78703703703704E-4</v>
      </c>
      <c r="D30" s="149"/>
      <c r="E30" s="165">
        <f>IFERROR(SUM(E19,E28),0)</f>
        <v>1</v>
      </c>
      <c r="F30" s="136">
        <f>SUM(F19,F28)</f>
        <v>0</v>
      </c>
      <c r="G30" s="149"/>
      <c r="H30" s="165">
        <f>IFERROR(SUM(H19,H28),0)</f>
        <v>0</v>
      </c>
      <c r="I30" s="61">
        <f>SUM(I19,I28)</f>
        <v>5.78703703703704E-4</v>
      </c>
      <c r="J30" s="64"/>
      <c r="K30" s="66">
        <f>IFERROR(SUM(K19,K28),0)</f>
        <v>1</v>
      </c>
    </row>
    <row r="31" spans="2:11" ht="65.25" customHeight="1" thickTop="1" thickBot="1" x14ac:dyDescent="0.3">
      <c r="B31" s="193" t="s">
        <v>305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2"/>
  <sheetViews>
    <sheetView showGridLines="0" showZeros="0" view="pageBreakPreview" zoomScaleNormal="6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146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1.4398148148148099E-2</v>
      </c>
      <c r="D7" s="176">
        <v>1.52314814814815E-2</v>
      </c>
      <c r="E7" s="176">
        <v>2.5462962962963E-2</v>
      </c>
      <c r="F7" s="176">
        <v>2.17824074074074E-2</v>
      </c>
      <c r="G7" s="176">
        <v>4.0486111111111098E-2</v>
      </c>
      <c r="H7" s="176">
        <v>2.6851851851851802E-3</v>
      </c>
      <c r="I7" s="177">
        <v>0</v>
      </c>
      <c r="J7" s="143">
        <v>0</v>
      </c>
      <c r="K7" s="139">
        <f>SUM(C7:J7)</f>
        <v>0.12004629629629628</v>
      </c>
    </row>
    <row r="8" spans="2:11" x14ac:dyDescent="0.25">
      <c r="B8" s="178" t="s">
        <v>115</v>
      </c>
      <c r="C8" s="176">
        <v>2.5555555555555599E-2</v>
      </c>
      <c r="D8" s="176">
        <v>2.1689814814814801E-2</v>
      </c>
      <c r="E8" s="176">
        <v>7.1064814814814801E-3</v>
      </c>
      <c r="F8" s="176">
        <v>3.9803240740740702E-2</v>
      </c>
      <c r="G8" s="176">
        <v>4.2800925925925902E-2</v>
      </c>
      <c r="H8" s="176">
        <v>5.0347222222222199E-3</v>
      </c>
      <c r="I8" s="177">
        <v>0</v>
      </c>
      <c r="J8" s="143">
        <v>0</v>
      </c>
      <c r="K8" s="139">
        <f t="shared" ref="K8:K18" si="0">SUM(C8:J8)</f>
        <v>0.14199074074074072</v>
      </c>
    </row>
    <row r="9" spans="2:11" x14ac:dyDescent="0.25">
      <c r="B9" s="178" t="s">
        <v>51</v>
      </c>
      <c r="C9" s="176">
        <v>9.2592592592592605E-3</v>
      </c>
      <c r="D9" s="176">
        <v>1.03472222222222E-2</v>
      </c>
      <c r="E9" s="176">
        <v>4.8726851851851804E-3</v>
      </c>
      <c r="F9" s="176">
        <v>2.47106481481481E-2</v>
      </c>
      <c r="G9" s="176">
        <v>1.8819444444444399E-2</v>
      </c>
      <c r="H9" s="176">
        <v>5.3587962962962999E-3</v>
      </c>
      <c r="I9" s="177">
        <v>0</v>
      </c>
      <c r="J9" s="143">
        <v>0</v>
      </c>
      <c r="K9" s="139">
        <f t="shared" si="0"/>
        <v>7.336805555555545E-2</v>
      </c>
    </row>
    <row r="10" spans="2:11" x14ac:dyDescent="0.25">
      <c r="B10" s="178" t="s">
        <v>11</v>
      </c>
      <c r="C10" s="176">
        <v>3.1979166666666697E-2</v>
      </c>
      <c r="D10" s="176">
        <v>4.5833333333333302E-2</v>
      </c>
      <c r="E10" s="176">
        <v>5.5208333333333299E-3</v>
      </c>
      <c r="F10" s="176">
        <v>4.6134259259259298E-2</v>
      </c>
      <c r="G10" s="176">
        <v>5.32407407407407E-2</v>
      </c>
      <c r="H10" s="176">
        <v>1.2789351851851901E-2</v>
      </c>
      <c r="I10" s="177">
        <v>8.8425925925925894E-3</v>
      </c>
      <c r="J10" s="143">
        <v>0</v>
      </c>
      <c r="K10" s="139">
        <f t="shared" si="0"/>
        <v>0.20434027777777783</v>
      </c>
    </row>
    <row r="11" spans="2:11" x14ac:dyDescent="0.25">
      <c r="B11" s="175" t="s">
        <v>12</v>
      </c>
      <c r="C11" s="176">
        <v>2.26851851851852E-3</v>
      </c>
      <c r="D11" s="176">
        <v>2.8472222222222202E-3</v>
      </c>
      <c r="E11" s="176">
        <v>3.5879629629629602E-4</v>
      </c>
      <c r="F11" s="176">
        <v>1.09259259259259E-2</v>
      </c>
      <c r="G11" s="176">
        <v>8.6574074074074105E-3</v>
      </c>
      <c r="H11" s="176">
        <v>0</v>
      </c>
      <c r="I11" s="177">
        <v>3.54166666666667E-3</v>
      </c>
      <c r="J11" s="143">
        <v>0</v>
      </c>
      <c r="K11" s="139">
        <f t="shared" si="0"/>
        <v>2.8599537037037017E-2</v>
      </c>
    </row>
    <row r="12" spans="2:11" x14ac:dyDescent="0.25">
      <c r="B12" s="175" t="s">
        <v>206</v>
      </c>
      <c r="C12" s="176">
        <v>2.0370370370370399E-3</v>
      </c>
      <c r="D12" s="176">
        <v>0</v>
      </c>
      <c r="E12" s="176">
        <v>1.3194444444444399E-2</v>
      </c>
      <c r="F12" s="176">
        <v>0</v>
      </c>
      <c r="G12" s="176">
        <v>8.1944444444444504E-3</v>
      </c>
      <c r="H12" s="176">
        <v>0</v>
      </c>
      <c r="I12" s="177">
        <v>0</v>
      </c>
      <c r="J12" s="143">
        <v>0</v>
      </c>
      <c r="K12" s="139">
        <f t="shared" si="0"/>
        <v>2.3425925925925892E-2</v>
      </c>
    </row>
    <row r="13" spans="2:11" x14ac:dyDescent="0.25">
      <c r="B13" s="175" t="s">
        <v>131</v>
      </c>
      <c r="C13" s="176">
        <v>0</v>
      </c>
      <c r="D13" s="176">
        <v>2.9050925925925902E-3</v>
      </c>
      <c r="E13" s="176">
        <v>0</v>
      </c>
      <c r="F13" s="176">
        <v>1.27546296296296E-2</v>
      </c>
      <c r="G13" s="176">
        <v>1.54513888888889E-2</v>
      </c>
      <c r="H13" s="176">
        <v>0</v>
      </c>
      <c r="I13" s="177">
        <v>0</v>
      </c>
      <c r="J13" s="143">
        <v>0</v>
      </c>
      <c r="K13" s="139">
        <f t="shared" si="0"/>
        <v>3.1111111111111089E-2</v>
      </c>
    </row>
    <row r="14" spans="2:11" x14ac:dyDescent="0.25">
      <c r="B14" s="175" t="s">
        <v>132</v>
      </c>
      <c r="C14" s="176">
        <v>0</v>
      </c>
      <c r="D14" s="176">
        <v>1.80555555555556E-3</v>
      </c>
      <c r="E14" s="176">
        <v>3.8425925925925902E-3</v>
      </c>
      <c r="F14" s="176">
        <v>3.1134259259259301E-3</v>
      </c>
      <c r="G14" s="176">
        <v>1.37731481481481E-3</v>
      </c>
      <c r="H14" s="176">
        <v>0</v>
      </c>
      <c r="I14" s="177">
        <v>0</v>
      </c>
      <c r="J14" s="143">
        <v>0</v>
      </c>
      <c r="K14" s="139">
        <f t="shared" si="0"/>
        <v>1.0138888888888892E-2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1.90972222222222E-3</v>
      </c>
      <c r="H15" s="176">
        <v>0</v>
      </c>
      <c r="I15" s="177">
        <v>0</v>
      </c>
      <c r="J15" s="143">
        <v>0</v>
      </c>
      <c r="K15" s="139">
        <f t="shared" si="0"/>
        <v>1.90972222222222E-3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2.0949074074074099E-3</v>
      </c>
      <c r="H16" s="176">
        <v>0</v>
      </c>
      <c r="I16" s="177">
        <v>0</v>
      </c>
      <c r="J16" s="143">
        <v>0</v>
      </c>
      <c r="K16" s="139">
        <f t="shared" si="0"/>
        <v>2.0949074074074099E-3</v>
      </c>
    </row>
    <row r="17" spans="2:11" x14ac:dyDescent="0.25">
      <c r="B17" s="175" t="s">
        <v>129</v>
      </c>
      <c r="C17" s="176">
        <v>6.4814814814814802E-4</v>
      </c>
      <c r="D17" s="176">
        <v>0</v>
      </c>
      <c r="E17" s="176">
        <v>0</v>
      </c>
      <c r="F17" s="176">
        <v>3.9236111111111104E-3</v>
      </c>
      <c r="G17" s="176">
        <v>6.5046296296296302E-3</v>
      </c>
      <c r="H17" s="176">
        <v>0</v>
      </c>
      <c r="I17" s="177">
        <v>4.7222222222222197E-3</v>
      </c>
      <c r="J17" s="143">
        <v>0</v>
      </c>
      <c r="K17" s="139">
        <f t="shared" si="0"/>
        <v>1.579861111111111E-2</v>
      </c>
    </row>
    <row r="18" spans="2:11" ht="15.75" thickBot="1" x14ac:dyDescent="0.3">
      <c r="B18" s="175" t="s">
        <v>13</v>
      </c>
      <c r="C18" s="176">
        <v>7.6736111111111102E-3</v>
      </c>
      <c r="D18" s="176">
        <v>1.9965277777777801E-2</v>
      </c>
      <c r="E18" s="176">
        <v>0</v>
      </c>
      <c r="F18" s="176">
        <v>7.3842592592592597E-3</v>
      </c>
      <c r="G18" s="176">
        <v>1.13425925925926E-2</v>
      </c>
      <c r="H18" s="176">
        <v>1.3287037037037E-2</v>
      </c>
      <c r="I18" s="177">
        <v>3.8078703703703699E-3</v>
      </c>
      <c r="J18" s="143">
        <v>0</v>
      </c>
      <c r="K18" s="139">
        <f t="shared" si="0"/>
        <v>6.3460648148148141E-2</v>
      </c>
    </row>
    <row r="19" spans="2:11" ht="16.5" thickTop="1" thickBot="1" x14ac:dyDescent="0.3">
      <c r="B19" s="60" t="s">
        <v>3</v>
      </c>
      <c r="C19" s="136">
        <f t="shared" ref="C19:K19" si="1">SUM(C7:C18)</f>
        <v>9.3819444444444483E-2</v>
      </c>
      <c r="D19" s="136">
        <f t="shared" si="1"/>
        <v>0.12062499999999997</v>
      </c>
      <c r="E19" s="136">
        <f t="shared" si="1"/>
        <v>6.0358796296296272E-2</v>
      </c>
      <c r="F19" s="136">
        <f t="shared" si="1"/>
        <v>0.17053240740740727</v>
      </c>
      <c r="G19" s="136">
        <f t="shared" si="1"/>
        <v>0.21087962962962953</v>
      </c>
      <c r="H19" s="136">
        <f t="shared" si="1"/>
        <v>3.9155092592592602E-2</v>
      </c>
      <c r="I19" s="136">
        <f t="shared" si="1"/>
        <v>2.0914351851851851E-2</v>
      </c>
      <c r="J19" s="136">
        <f t="shared" si="1"/>
        <v>0</v>
      </c>
      <c r="K19" s="230">
        <f t="shared" si="1"/>
        <v>0.71628472222222195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7">
        <v>3.4722222222222202E-4</v>
      </c>
      <c r="D22" s="137">
        <v>0</v>
      </c>
      <c r="E22" s="137">
        <v>0</v>
      </c>
      <c r="F22" s="137">
        <v>0</v>
      </c>
      <c r="G22" s="137">
        <v>7.9861111111111105E-3</v>
      </c>
      <c r="H22" s="137">
        <v>0</v>
      </c>
      <c r="I22" s="177">
        <v>0</v>
      </c>
      <c r="J22" s="138">
        <v>0</v>
      </c>
      <c r="K22" s="139">
        <f t="shared" ref="K22:K27" si="2">SUM(C22:J22)</f>
        <v>8.3333333333333332E-3</v>
      </c>
    </row>
    <row r="23" spans="2:11" x14ac:dyDescent="0.25">
      <c r="B23" s="50" t="s">
        <v>16</v>
      </c>
      <c r="C23" s="137">
        <v>1.8518518518518501E-4</v>
      </c>
      <c r="D23" s="137">
        <v>0</v>
      </c>
      <c r="E23" s="137">
        <v>1.1574074074074101E-5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1.9675925925925913E-4</v>
      </c>
    </row>
    <row r="24" spans="2:11" x14ac:dyDescent="0.25">
      <c r="B24" s="50" t="s">
        <v>17</v>
      </c>
      <c r="C24" s="137">
        <v>2.0833333333333299E-4</v>
      </c>
      <c r="D24" s="137">
        <v>2.89351851851852E-4</v>
      </c>
      <c r="E24" s="137">
        <v>3.00925925925926E-4</v>
      </c>
      <c r="F24" s="137">
        <v>1.9675925925925899E-4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9.9537037037036999E-4</v>
      </c>
    </row>
    <row r="25" spans="2:11" x14ac:dyDescent="0.25">
      <c r="B25" s="50" t="s">
        <v>18</v>
      </c>
      <c r="C25" s="137">
        <v>2.0717592592592602E-3</v>
      </c>
      <c r="D25" s="137">
        <v>3.2662037037037003E-2</v>
      </c>
      <c r="E25" s="137">
        <v>6.9444444444444404E-4</v>
      </c>
      <c r="F25" s="137">
        <v>3.7106481481481497E-2</v>
      </c>
      <c r="G25" s="137">
        <v>1.6990740740740699E-2</v>
      </c>
      <c r="H25" s="137">
        <v>4.6296296296296298E-4</v>
      </c>
      <c r="I25" s="177">
        <v>0</v>
      </c>
      <c r="J25" s="138">
        <v>0</v>
      </c>
      <c r="K25" s="139">
        <f t="shared" si="2"/>
        <v>8.9988425925925861E-2</v>
      </c>
    </row>
    <row r="26" spans="2:11" x14ac:dyDescent="0.25">
      <c r="B26" s="50" t="s">
        <v>19</v>
      </c>
      <c r="C26" s="137">
        <v>2.7916666666666701E-2</v>
      </c>
      <c r="D26" s="137">
        <v>2.3043981481481499E-2</v>
      </c>
      <c r="E26" s="137">
        <v>3.1250000000000001E-4</v>
      </c>
      <c r="F26" s="137">
        <v>2.4849537037037E-2</v>
      </c>
      <c r="G26" s="137">
        <v>1.25115740740741E-2</v>
      </c>
      <c r="H26" s="137">
        <v>2.9629629629629602E-3</v>
      </c>
      <c r="I26" s="177">
        <v>0</v>
      </c>
      <c r="J26" s="138">
        <v>0</v>
      </c>
      <c r="K26" s="139">
        <f t="shared" si="2"/>
        <v>9.159722222222226E-2</v>
      </c>
    </row>
    <row r="27" spans="2:11" ht="15.75" thickBot="1" x14ac:dyDescent="0.3">
      <c r="B27" s="55" t="s">
        <v>20</v>
      </c>
      <c r="C27" s="140">
        <v>5.78703703703704E-4</v>
      </c>
      <c r="D27" s="140">
        <v>0</v>
      </c>
      <c r="E27" s="140">
        <v>0</v>
      </c>
      <c r="F27" s="140">
        <v>0</v>
      </c>
      <c r="G27" s="140">
        <v>3.6689814814814801E-3</v>
      </c>
      <c r="H27" s="140">
        <v>0</v>
      </c>
      <c r="I27" s="179">
        <v>0</v>
      </c>
      <c r="J27" s="141">
        <v>0</v>
      </c>
      <c r="K27" s="139">
        <f t="shared" si="2"/>
        <v>4.2476851851851842E-3</v>
      </c>
    </row>
    <row r="28" spans="2:11" ht="16.5" thickTop="1" thickBot="1" x14ac:dyDescent="0.3">
      <c r="B28" s="60" t="s">
        <v>3</v>
      </c>
      <c r="C28" s="136">
        <f>SUM(C22:C27)</f>
        <v>3.1307870370370403E-2</v>
      </c>
      <c r="D28" s="136">
        <f t="shared" ref="D28:K28" si="3">SUM(D22:D27)</f>
        <v>5.5995370370370355E-2</v>
      </c>
      <c r="E28" s="136">
        <f t="shared" si="3"/>
        <v>1.3194444444444443E-3</v>
      </c>
      <c r="F28" s="136">
        <f t="shared" si="3"/>
        <v>6.2152777777777751E-2</v>
      </c>
      <c r="G28" s="136">
        <f t="shared" si="3"/>
        <v>4.1157407407407393E-2</v>
      </c>
      <c r="H28" s="136">
        <f t="shared" si="3"/>
        <v>3.4259259259259234E-3</v>
      </c>
      <c r="I28" s="136">
        <f t="shared" si="3"/>
        <v>0</v>
      </c>
      <c r="J28" s="136">
        <f t="shared" si="3"/>
        <v>0</v>
      </c>
      <c r="K28" s="230">
        <f t="shared" si="3"/>
        <v>0.19535879629629624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0.12512731481481487</v>
      </c>
      <c r="D30" s="136">
        <f t="shared" si="4"/>
        <v>0.17662037037037032</v>
      </c>
      <c r="E30" s="136">
        <f t="shared" si="4"/>
        <v>6.1678240740740714E-2</v>
      </c>
      <c r="F30" s="136">
        <f t="shared" si="4"/>
        <v>0.23268518518518502</v>
      </c>
      <c r="G30" s="136">
        <f t="shared" si="4"/>
        <v>0.25203703703703695</v>
      </c>
      <c r="H30" s="136">
        <f t="shared" si="4"/>
        <v>4.2581018518518525E-2</v>
      </c>
      <c r="I30" s="136">
        <f t="shared" si="4"/>
        <v>2.0914351851851851E-2</v>
      </c>
      <c r="J30" s="136">
        <f t="shared" si="4"/>
        <v>0</v>
      </c>
      <c r="K30" s="230">
        <f t="shared" si="4"/>
        <v>0.91164351851851821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2"/>
  <sheetViews>
    <sheetView showGridLines="0" showZeros="0" view="pageBreakPreview" topLeftCell="A4" zoomScaleNormal="6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155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2.2222222222222201E-3</v>
      </c>
      <c r="H7" s="176">
        <v>0</v>
      </c>
      <c r="I7" s="177">
        <v>0</v>
      </c>
      <c r="J7" s="143">
        <v>7.5810185185185199E-3</v>
      </c>
      <c r="K7" s="139">
        <f>SUM(C7:J7)</f>
        <v>9.8032407407407408E-3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5.6944444444444403E-3</v>
      </c>
      <c r="J8" s="143">
        <v>0</v>
      </c>
      <c r="K8" s="139">
        <f t="shared" ref="K8:K18" si="0">SUM(C8:J8)</f>
        <v>5.6944444444444403E-3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2.5462962962963E-3</v>
      </c>
      <c r="H9" s="176">
        <v>0</v>
      </c>
      <c r="I9" s="177">
        <v>0</v>
      </c>
      <c r="J9" s="143">
        <v>9.9421296296296306E-3</v>
      </c>
      <c r="K9" s="139">
        <f t="shared" si="0"/>
        <v>1.2488425925925931E-2</v>
      </c>
    </row>
    <row r="10" spans="2:11" x14ac:dyDescent="0.25">
      <c r="B10" s="178" t="s">
        <v>11</v>
      </c>
      <c r="C10" s="176">
        <v>2.6504629629629599E-3</v>
      </c>
      <c r="D10" s="176">
        <v>4.8842592592592601E-3</v>
      </c>
      <c r="E10" s="176">
        <v>0</v>
      </c>
      <c r="F10" s="176">
        <v>0</v>
      </c>
      <c r="G10" s="176">
        <v>3.3564814814814801E-4</v>
      </c>
      <c r="H10" s="176">
        <v>0</v>
      </c>
      <c r="I10" s="177">
        <v>6.5740740740740699E-3</v>
      </c>
      <c r="J10" s="143">
        <v>1.46990740740741E-3</v>
      </c>
      <c r="K10" s="139">
        <f t="shared" si="0"/>
        <v>1.5914351851851846E-2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5.32407407407407E-4</v>
      </c>
      <c r="H11" s="176">
        <v>0</v>
      </c>
      <c r="I11" s="177">
        <v>0</v>
      </c>
      <c r="J11" s="143">
        <v>2.88194444444444E-3</v>
      </c>
      <c r="K11" s="139">
        <f t="shared" si="0"/>
        <v>3.4143518518518472E-3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2.8009259259259298E-3</v>
      </c>
      <c r="K17" s="139">
        <f t="shared" si="0"/>
        <v>2.8009259259259298E-3</v>
      </c>
    </row>
    <row r="18" spans="2:11" ht="15.75" thickBot="1" x14ac:dyDescent="0.3">
      <c r="B18" s="175" t="s">
        <v>13</v>
      </c>
      <c r="C18" s="176">
        <v>2.2916666666666701E-3</v>
      </c>
      <c r="D18" s="176">
        <v>2.0833333333333298E-3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9.0972222222222201E-3</v>
      </c>
      <c r="K18" s="139">
        <f t="shared" si="0"/>
        <v>1.3472222222222221E-2</v>
      </c>
    </row>
    <row r="19" spans="2:11" ht="16.5" thickTop="1" thickBot="1" x14ac:dyDescent="0.3">
      <c r="B19" s="60" t="s">
        <v>3</v>
      </c>
      <c r="C19" s="136">
        <f t="shared" ref="C19:K19" si="1">SUM(C7:C18)</f>
        <v>4.9421296296296297E-3</v>
      </c>
      <c r="D19" s="136">
        <f t="shared" si="1"/>
        <v>6.9675925925925895E-3</v>
      </c>
      <c r="E19" s="136">
        <f t="shared" si="1"/>
        <v>0</v>
      </c>
      <c r="F19" s="136">
        <f t="shared" si="1"/>
        <v>0</v>
      </c>
      <c r="G19" s="136">
        <f t="shared" si="1"/>
        <v>5.6365740740740751E-3</v>
      </c>
      <c r="H19" s="136">
        <f t="shared" si="1"/>
        <v>0</v>
      </c>
      <c r="I19" s="136">
        <f t="shared" si="1"/>
        <v>1.226851851851851E-2</v>
      </c>
      <c r="J19" s="136">
        <f t="shared" si="1"/>
        <v>3.3773148148148149E-2</v>
      </c>
      <c r="K19" s="230">
        <f t="shared" si="1"/>
        <v>6.3587962962962957E-2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3.0671296296296302E-3</v>
      </c>
      <c r="D26" s="137">
        <v>0</v>
      </c>
      <c r="E26" s="137">
        <v>0</v>
      </c>
      <c r="F26" s="137">
        <v>0</v>
      </c>
      <c r="G26" s="137">
        <v>5.3472222222222202E-3</v>
      </c>
      <c r="H26" s="137">
        <v>0</v>
      </c>
      <c r="I26" s="177">
        <v>0</v>
      </c>
      <c r="J26" s="138">
        <v>0</v>
      </c>
      <c r="K26" s="139">
        <f t="shared" si="2"/>
        <v>8.4143518518518499E-3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>SUM(C22:C27)</f>
        <v>3.0671296296296302E-3</v>
      </c>
      <c r="D28" s="136">
        <f t="shared" ref="D28:K28" si="3">SUM(D22:D27)</f>
        <v>0</v>
      </c>
      <c r="E28" s="136">
        <f t="shared" si="3"/>
        <v>0</v>
      </c>
      <c r="F28" s="136">
        <f t="shared" si="3"/>
        <v>0</v>
      </c>
      <c r="G28" s="136">
        <f t="shared" si="3"/>
        <v>5.3472222222222202E-3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8.4143518518518499E-3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8.0092592592592594E-3</v>
      </c>
      <c r="D30" s="136">
        <f t="shared" si="4"/>
        <v>6.9675925925925895E-3</v>
      </c>
      <c r="E30" s="136">
        <f t="shared" si="4"/>
        <v>0</v>
      </c>
      <c r="F30" s="136">
        <f t="shared" si="4"/>
        <v>0</v>
      </c>
      <c r="G30" s="136">
        <f t="shared" si="4"/>
        <v>1.0983796296296295E-2</v>
      </c>
      <c r="H30" s="136">
        <f t="shared" si="4"/>
        <v>0</v>
      </c>
      <c r="I30" s="136">
        <f t="shared" si="4"/>
        <v>1.226851851851851E-2</v>
      </c>
      <c r="J30" s="136">
        <f t="shared" si="4"/>
        <v>3.3773148148148149E-2</v>
      </c>
      <c r="K30" s="230">
        <f t="shared" si="4"/>
        <v>7.2002314814814811E-2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topLeftCell="A4" zoomScale="81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31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5.94675925925926E-2</v>
      </c>
      <c r="D7" s="12">
        <f>IFERROR(C7/C$19,0)</f>
        <v>0.23100440607859005</v>
      </c>
      <c r="E7" s="12">
        <f>IFERROR(C7/C$30,0)</f>
        <v>9.2778851189078859E-2</v>
      </c>
      <c r="F7" s="11">
        <v>1.9224537037036998E-2</v>
      </c>
      <c r="G7" s="12">
        <f>IFERROR(F7/F$19,0)</f>
        <v>0.1697322705906395</v>
      </c>
      <c r="H7" s="12">
        <f>IFERROR(F7/F$30,0)</f>
        <v>9.266387726638757E-2</v>
      </c>
      <c r="I7" s="11">
        <v>7.8692129629629598E-2</v>
      </c>
      <c r="J7" s="12">
        <f>IFERROR(I7/I$19,0)</f>
        <v>0.21228300237292352</v>
      </c>
      <c r="K7" s="14">
        <f>IFERROR(I7/I$30,0)</f>
        <v>9.2750736658299637E-2</v>
      </c>
    </row>
    <row r="8" spans="2:11" s="5" customFormat="1" x14ac:dyDescent="0.25">
      <c r="B8" s="147" t="s">
        <v>115</v>
      </c>
      <c r="C8" s="11">
        <v>5.74074074074074E-2</v>
      </c>
      <c r="D8" s="12">
        <f t="shared" ref="D8:D18" si="0">IFERROR(C8/C$19,0)</f>
        <v>0.22300152863951075</v>
      </c>
      <c r="E8" s="12">
        <f t="shared" ref="E8:E18" si="1">IFERROR(C8/C$30,0)</f>
        <v>8.9564636414525306E-2</v>
      </c>
      <c r="F8" s="11">
        <v>2.91550925925926E-2</v>
      </c>
      <c r="G8" s="12">
        <f t="shared" ref="G8:G18" si="2">IFERROR(F8/F$19,0)</f>
        <v>0.25740854281626846</v>
      </c>
      <c r="H8" s="12">
        <f t="shared" ref="H8:H18" si="3">IFERROR(F8/F$30,0)</f>
        <v>0.14052998605299868</v>
      </c>
      <c r="I8" s="11">
        <v>8.6562500000000001E-2</v>
      </c>
      <c r="J8" s="12">
        <f t="shared" ref="J8:J18" si="4">IFERROR(I8/I$19,0)</f>
        <v>0.23351442487823146</v>
      </c>
      <c r="K8" s="14">
        <f t="shared" ref="K8:K18" si="5">IFERROR(I8/I$30,0)</f>
        <v>0.10202717450616609</v>
      </c>
    </row>
    <row r="9" spans="2:11" s="5" customFormat="1" x14ac:dyDescent="0.25">
      <c r="B9" s="10" t="s">
        <v>51</v>
      </c>
      <c r="C9" s="11">
        <v>2.0555555555555601E-2</v>
      </c>
      <c r="D9" s="12">
        <f t="shared" si="0"/>
        <v>7.9848934448341138E-2</v>
      </c>
      <c r="E9" s="12">
        <f t="shared" si="1"/>
        <v>3.2069918200039779E-2</v>
      </c>
      <c r="F9" s="11">
        <v>4.2708333333333296E-3</v>
      </c>
      <c r="G9" s="12">
        <f t="shared" si="2"/>
        <v>3.7706928264868177E-2</v>
      </c>
      <c r="H9" s="12">
        <f t="shared" si="3"/>
        <v>2.0585774058577394E-2</v>
      </c>
      <c r="I9" s="11">
        <v>2.4826388888888901E-2</v>
      </c>
      <c r="J9" s="12">
        <f t="shared" si="4"/>
        <v>6.6972648932184339E-2</v>
      </c>
      <c r="K9" s="14">
        <f t="shared" si="5"/>
        <v>2.9261704681872759E-2</v>
      </c>
    </row>
    <row r="10" spans="2:11" s="5" customFormat="1" x14ac:dyDescent="0.25">
      <c r="B10" s="10" t="s">
        <v>11</v>
      </c>
      <c r="C10" s="11">
        <v>6.9259259259259298E-2</v>
      </c>
      <c r="D10" s="12">
        <f t="shared" si="0"/>
        <v>0.26904055390702286</v>
      </c>
      <c r="E10" s="12">
        <f t="shared" si="1"/>
        <v>0.10805540006139512</v>
      </c>
      <c r="F10" s="11">
        <v>3.36921296296296E-2</v>
      </c>
      <c r="G10" s="12">
        <f t="shared" si="2"/>
        <v>0.29746576742284897</v>
      </c>
      <c r="H10" s="12">
        <f t="shared" si="3"/>
        <v>0.16239888423988832</v>
      </c>
      <c r="I10" s="11">
        <v>0.10295138888888899</v>
      </c>
      <c r="J10" s="12">
        <f t="shared" si="4"/>
        <v>0.27772573997751981</v>
      </c>
      <c r="K10" s="14">
        <f t="shared" si="5"/>
        <v>0.12134399214231158</v>
      </c>
    </row>
    <row r="11" spans="2:11" s="5" customFormat="1" x14ac:dyDescent="0.25">
      <c r="B11" s="10" t="s">
        <v>12</v>
      </c>
      <c r="C11" s="11">
        <v>9.6064814814814797E-3</v>
      </c>
      <c r="D11" s="12">
        <f t="shared" si="0"/>
        <v>3.7316788058627808E-2</v>
      </c>
      <c r="E11" s="12">
        <f t="shared" si="1"/>
        <v>1.4987630690333872E-2</v>
      </c>
      <c r="F11" s="11">
        <v>6.9907407407407401E-3</v>
      </c>
      <c r="G11" s="12">
        <f t="shared" si="2"/>
        <v>6.1720825669323569E-2</v>
      </c>
      <c r="H11" s="12">
        <f t="shared" si="3"/>
        <v>3.3695955369595548E-2</v>
      </c>
      <c r="I11" s="11">
        <v>1.6597222222222201E-2</v>
      </c>
      <c r="J11" s="12">
        <f t="shared" si="4"/>
        <v>4.4773323342075608E-2</v>
      </c>
      <c r="K11" s="14">
        <f t="shared" si="5"/>
        <v>1.956237040270651E-2</v>
      </c>
    </row>
    <row r="12" spans="2:11" s="5" customFormat="1" x14ac:dyDescent="0.25">
      <c r="B12" s="10" t="s">
        <v>206</v>
      </c>
      <c r="C12" s="11">
        <v>2.7349537037036999E-2</v>
      </c>
      <c r="D12" s="12">
        <f t="shared" si="0"/>
        <v>0.10624044600305711</v>
      </c>
      <c r="E12" s="12">
        <f t="shared" si="1"/>
        <v>4.2669604001516738E-2</v>
      </c>
      <c r="F12" s="11">
        <v>3.0208333333333298E-3</v>
      </c>
      <c r="G12" s="12">
        <f t="shared" si="2"/>
        <v>2.6670754138565289E-2</v>
      </c>
      <c r="H12" s="12">
        <f t="shared" si="3"/>
        <v>1.4560669456066934E-2</v>
      </c>
      <c r="I12" s="11">
        <v>3.0370370370370402E-2</v>
      </c>
      <c r="J12" s="12">
        <f t="shared" si="4"/>
        <v>8.1928312726364486E-2</v>
      </c>
      <c r="K12" s="14">
        <f t="shared" si="5"/>
        <v>3.5796136636472804E-2</v>
      </c>
    </row>
    <row r="13" spans="2:11" s="5" customFormat="1" x14ac:dyDescent="0.25">
      <c r="B13" s="10" t="s">
        <v>131</v>
      </c>
      <c r="C13" s="11">
        <v>8.1018518518518505E-4</v>
      </c>
      <c r="D13" s="12">
        <f t="shared" si="0"/>
        <v>3.1471989928963211E-3</v>
      </c>
      <c r="E13" s="12">
        <f t="shared" si="1"/>
        <v>1.2640170461727361E-3</v>
      </c>
      <c r="F13" s="11">
        <v>2.7777777777777799E-4</v>
      </c>
      <c r="G13" s="12">
        <f t="shared" si="2"/>
        <v>2.4524831391784224E-3</v>
      </c>
      <c r="H13" s="12">
        <f t="shared" si="3"/>
        <v>1.3389121338912148E-3</v>
      </c>
      <c r="I13" s="11">
        <v>1.0879629629629601E-3</v>
      </c>
      <c r="J13" s="12">
        <f t="shared" si="4"/>
        <v>2.9349319345572532E-3</v>
      </c>
      <c r="K13" s="14">
        <f t="shared" si="5"/>
        <v>1.2823311142638838E-3</v>
      </c>
    </row>
    <row r="14" spans="2:11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1.3657407407407401E-3</v>
      </c>
      <c r="D17" s="12">
        <f t="shared" si="0"/>
        <v>5.3052783023109394E-3</v>
      </c>
      <c r="E17" s="12">
        <f t="shared" si="1"/>
        <v>2.1307715921197543E-3</v>
      </c>
      <c r="F17" s="11">
        <v>4.5949074074074104E-3</v>
      </c>
      <c r="G17" s="12">
        <f t="shared" si="2"/>
        <v>4.0568158593909727E-2</v>
      </c>
      <c r="H17" s="12">
        <f t="shared" si="3"/>
        <v>2.2147838214783843E-2</v>
      </c>
      <c r="I17" s="11">
        <v>5.9606481481481498E-3</v>
      </c>
      <c r="J17" s="12">
        <f t="shared" si="4"/>
        <v>1.6079680279755211E-2</v>
      </c>
      <c r="K17" s="14">
        <f t="shared" si="5"/>
        <v>7.0255374877223626E-3</v>
      </c>
    </row>
    <row r="18" spans="2:11" s="5" customFormat="1" ht="15.75" thickBot="1" x14ac:dyDescent="0.3">
      <c r="B18" s="10" t="s">
        <v>13</v>
      </c>
      <c r="C18" s="11">
        <v>1.1608796296296299E-2</v>
      </c>
      <c r="D18" s="12">
        <f t="shared" si="0"/>
        <v>4.5094865569643018E-2</v>
      </c>
      <c r="E18" s="12">
        <f t="shared" si="1"/>
        <v>1.8111558533017928E-2</v>
      </c>
      <c r="F18" s="11">
        <v>1.2037037037037001E-2</v>
      </c>
      <c r="G18" s="12">
        <f t="shared" si="2"/>
        <v>0.10627426936439789</v>
      </c>
      <c r="H18" s="12">
        <f t="shared" si="3"/>
        <v>5.8019525801952423E-2</v>
      </c>
      <c r="I18" s="11">
        <v>2.36458333333333E-2</v>
      </c>
      <c r="J18" s="12">
        <f t="shared" si="4"/>
        <v>6.3787935556388037E-2</v>
      </c>
      <c r="K18" s="14">
        <f t="shared" si="5"/>
        <v>2.7870239004692744E-2</v>
      </c>
    </row>
    <row r="19" spans="2:11" s="5" customFormat="1" ht="16.5" thickTop="1" thickBot="1" x14ac:dyDescent="0.3">
      <c r="B19" s="31" t="s">
        <v>3</v>
      </c>
      <c r="C19" s="32">
        <f>SUM(C7:C18)</f>
        <v>0.25743055555555561</v>
      </c>
      <c r="D19" s="33">
        <f>IFERROR(SUM(D7:D18),0)</f>
        <v>1</v>
      </c>
      <c r="E19" s="33">
        <f>IFERROR(SUM(E7:E18),0)</f>
        <v>0.40163238772820015</v>
      </c>
      <c r="F19" s="32">
        <f>SUM(F7:F18)</f>
        <v>0.11326388888888879</v>
      </c>
      <c r="G19" s="33">
        <f>IFERROR(SUM(G7:G18),0)</f>
        <v>1.0000000000000002</v>
      </c>
      <c r="H19" s="33">
        <f>IFERROR(SUM(H7:H18),0)</f>
        <v>0.54594142259414191</v>
      </c>
      <c r="I19" s="32">
        <f>SUM(I7:I18)</f>
        <v>0.3706944444444446</v>
      </c>
      <c r="J19" s="33">
        <f>IFERROR(SUM(J7:J18),0)</f>
        <v>0.99999999999999989</v>
      </c>
      <c r="K19" s="34">
        <f>IFERROR(SUM(K7:K18),0)</f>
        <v>0.43692022263450847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9.3518518518518508E-3</v>
      </c>
      <c r="D22" s="19"/>
      <c r="E22" s="12">
        <f t="shared" ref="E22:E27" si="6">IFERROR(C22/C$30,0)</f>
        <v>1.4590368190108154E-2</v>
      </c>
      <c r="F22" s="11">
        <v>5.5671296296296302E-3</v>
      </c>
      <c r="G22" s="19"/>
      <c r="H22" s="12">
        <f t="shared" ref="H22:H27" si="7">IFERROR(F22/F$30,0)</f>
        <v>2.6834030683403079E-2</v>
      </c>
      <c r="I22" s="11">
        <v>1.49189814814815E-2</v>
      </c>
      <c r="J22" s="19"/>
      <c r="K22" s="14">
        <f t="shared" ref="K22:K27" si="8">IFERROR(I22/I$30,0)</f>
        <v>1.7584306449852687E-2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1.2731481481481499E-4</v>
      </c>
      <c r="G23" s="19"/>
      <c r="H23" s="12">
        <f t="shared" si="7"/>
        <v>6.1366806136680719E-4</v>
      </c>
      <c r="I23" s="11">
        <v>1.2731481481481499E-4</v>
      </c>
      <c r="J23" s="19"/>
      <c r="K23" s="14">
        <f t="shared" si="8"/>
        <v>1.5006002400960402E-4</v>
      </c>
    </row>
    <row r="24" spans="2:11" s="5" customFormat="1" x14ac:dyDescent="0.25">
      <c r="B24" s="18" t="s">
        <v>17</v>
      </c>
      <c r="C24" s="11">
        <v>3.8194444444444398E-4</v>
      </c>
      <c r="D24" s="19"/>
      <c r="E24" s="12">
        <f t="shared" si="6"/>
        <v>5.9589375033857503E-4</v>
      </c>
      <c r="F24" s="11">
        <v>0</v>
      </c>
      <c r="G24" s="19"/>
      <c r="H24" s="12">
        <f t="shared" si="7"/>
        <v>0</v>
      </c>
      <c r="I24" s="11">
        <v>3.8194444444444398E-4</v>
      </c>
      <c r="J24" s="19"/>
      <c r="K24" s="14">
        <f t="shared" si="8"/>
        <v>4.5018007202881092E-4</v>
      </c>
    </row>
    <row r="25" spans="2:11" s="5" customFormat="1" x14ac:dyDescent="0.25">
      <c r="B25" s="18" t="s">
        <v>18</v>
      </c>
      <c r="C25" s="11">
        <v>9.7314814814814798E-2</v>
      </c>
      <c r="D25" s="19"/>
      <c r="E25" s="12">
        <f t="shared" si="6"/>
        <v>0.15182650463171951</v>
      </c>
      <c r="F25" s="11">
        <v>5.23148148148148E-2</v>
      </c>
      <c r="G25" s="19"/>
      <c r="H25" s="12">
        <f t="shared" si="7"/>
        <v>0.25216178521617855</v>
      </c>
      <c r="I25" s="11">
        <v>0.14962962962963</v>
      </c>
      <c r="J25" s="19"/>
      <c r="K25" s="14">
        <f t="shared" si="8"/>
        <v>0.17636145367237846</v>
      </c>
    </row>
    <row r="26" spans="2:11" s="5" customFormat="1" x14ac:dyDescent="0.25">
      <c r="B26" s="18" t="s">
        <v>19</v>
      </c>
      <c r="C26" s="11">
        <v>0.27199074074074098</v>
      </c>
      <c r="D26" s="19"/>
      <c r="E26" s="12">
        <f t="shared" si="6"/>
        <v>0.42434857978656187</v>
      </c>
      <c r="F26" s="11">
        <v>2.69791666666667E-2</v>
      </c>
      <c r="G26" s="19"/>
      <c r="H26" s="12">
        <f t="shared" si="7"/>
        <v>0.13004184100418431</v>
      </c>
      <c r="I26" s="11">
        <v>0.29896990740740698</v>
      </c>
      <c r="J26" s="19"/>
      <c r="K26" s="14">
        <f t="shared" si="8"/>
        <v>0.3523818618356428</v>
      </c>
    </row>
    <row r="27" spans="2:11" s="5" customFormat="1" ht="15.75" thickBot="1" x14ac:dyDescent="0.3">
      <c r="B27" s="23" t="s">
        <v>20</v>
      </c>
      <c r="C27" s="20">
        <v>4.4907407407407396E-3</v>
      </c>
      <c r="D27" s="24"/>
      <c r="E27" s="21">
        <f t="shared" si="6"/>
        <v>7.0062659130717365E-3</v>
      </c>
      <c r="F27" s="20">
        <v>9.2129629629629593E-3</v>
      </c>
      <c r="G27" s="24"/>
      <c r="H27" s="21">
        <f t="shared" si="7"/>
        <v>4.4407252440725242E-2</v>
      </c>
      <c r="I27" s="20">
        <v>1.3703703703703701E-2</v>
      </c>
      <c r="J27" s="24"/>
      <c r="K27" s="22">
        <f t="shared" si="8"/>
        <v>1.6151915311579172E-2</v>
      </c>
    </row>
    <row r="28" spans="2:11" s="5" customFormat="1" ht="16.5" thickTop="1" thickBot="1" x14ac:dyDescent="0.3">
      <c r="B28" s="31" t="s">
        <v>3</v>
      </c>
      <c r="C28" s="32">
        <f>SUM(C22:C27)</f>
        <v>0.3835300925925928</v>
      </c>
      <c r="D28" s="33"/>
      <c r="E28" s="33">
        <f>IFERROR(SUM(E22:E27),0)</f>
        <v>0.59836761227179991</v>
      </c>
      <c r="F28" s="32">
        <f>SUM(F22:F27)</f>
        <v>9.4201388888888918E-2</v>
      </c>
      <c r="G28" s="33"/>
      <c r="H28" s="33">
        <f>IFERROR(SUM(H22:H27),0)</f>
        <v>0.45405857740585798</v>
      </c>
      <c r="I28" s="32">
        <f>SUM(I22:I27)</f>
        <v>0.47773148148148142</v>
      </c>
      <c r="J28" s="33"/>
      <c r="K28" s="34">
        <f>IFERROR(SUM(K22:K27),0)</f>
        <v>0.56307977736549164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0.64096064814814846</v>
      </c>
      <c r="D30" s="35"/>
      <c r="E30" s="36">
        <f>IFERROR(SUM(E19,E28),0)</f>
        <v>1</v>
      </c>
      <c r="F30" s="32">
        <f>SUM(F19,F28)</f>
        <v>0.20746527777777771</v>
      </c>
      <c r="G30" s="35"/>
      <c r="H30" s="36">
        <f>IFERROR(SUM(H19,H28),0)</f>
        <v>0.99999999999999989</v>
      </c>
      <c r="I30" s="32">
        <f>SUM(I19,I28)</f>
        <v>0.84842592592592603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2"/>
  <sheetViews>
    <sheetView showGridLines="0" showZeros="0" view="pageBreakPreview" topLeftCell="A4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6.5972222222222196E-3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6.5972222222222196E-3</v>
      </c>
    </row>
    <row r="8" spans="2:11" x14ac:dyDescent="0.25">
      <c r="B8" s="178" t="s">
        <v>115</v>
      </c>
      <c r="C8" s="176">
        <v>0</v>
      </c>
      <c r="D8" s="176">
        <v>2.8009259259259298E-3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2.8009259259259298E-3</v>
      </c>
    </row>
    <row r="9" spans="2:11" x14ac:dyDescent="0.25">
      <c r="B9" s="178" t="s">
        <v>51</v>
      </c>
      <c r="C9" s="176">
        <v>0</v>
      </c>
      <c r="D9" s="176">
        <v>2.26851851851852E-3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2.26851851851852E-3</v>
      </c>
    </row>
    <row r="10" spans="2:11" x14ac:dyDescent="0.25">
      <c r="B10" s="178" t="s">
        <v>11</v>
      </c>
      <c r="C10" s="176">
        <v>0</v>
      </c>
      <c r="D10" s="176">
        <v>6.2268518518518497E-3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6.2268518518518497E-3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1.12152777777778E-2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1.12152777777778E-2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v>0</v>
      </c>
      <c r="D19" s="136">
        <f t="shared" ref="D19" si="1">SUM(D7:D18)</f>
        <v>2.9108796296296317E-2</v>
      </c>
      <c r="E19" s="136"/>
      <c r="F19" s="136"/>
      <c r="G19" s="136"/>
      <c r="H19" s="136"/>
      <c r="I19" s="136"/>
      <c r="J19" s="136"/>
      <c r="K19" s="230">
        <f>SUM(K7:K18)</f>
        <v>2.9108796296296317E-2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1.5289351851851899E-2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1.5289351851851899E-2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>SUM(C22:C27)</f>
        <v>0</v>
      </c>
      <c r="D28" s="136">
        <f t="shared" ref="D28:K28" si="3">SUM(D22:D27)</f>
        <v>1.5289351851851899E-2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1.5289351851851899E-2</v>
      </c>
    </row>
    <row r="29" spans="2:11" ht="16.5" thickTop="1" thickBot="1" x14ac:dyDescent="0.3">
      <c r="B29" s="59"/>
      <c r="C29" s="148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>SUM(C28,C19)</f>
        <v>0</v>
      </c>
      <c r="D30" s="136">
        <f t="shared" ref="D30:K30" si="4">SUM(D28,D19)</f>
        <v>4.4398148148148214E-2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4.4398148148148214E-2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157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6.5509259259259297E-3</v>
      </c>
      <c r="D7" s="176">
        <v>5.4398148148148101E-4</v>
      </c>
      <c r="E7" s="176">
        <v>6.3657407407407402E-4</v>
      </c>
      <c r="F7" s="176">
        <v>0</v>
      </c>
      <c r="G7" s="176">
        <v>7.3726851851851896E-3</v>
      </c>
      <c r="H7" s="176">
        <v>4.8958333333333302E-3</v>
      </c>
      <c r="I7" s="177">
        <v>0</v>
      </c>
      <c r="J7" s="143">
        <v>0</v>
      </c>
      <c r="K7" s="139">
        <f>SUM(C7:J7)</f>
        <v>2.0000000000000004E-2</v>
      </c>
    </row>
    <row r="8" spans="2:11" x14ac:dyDescent="0.25">
      <c r="B8" s="178" t="s">
        <v>115</v>
      </c>
      <c r="C8" s="176">
        <v>4.7928240740740702E-2</v>
      </c>
      <c r="D8" s="176">
        <v>3.4722222222222202E-4</v>
      </c>
      <c r="E8" s="176">
        <v>4.8263888888888896E-3</v>
      </c>
      <c r="F8" s="176">
        <v>0</v>
      </c>
      <c r="G8" s="176">
        <v>1.53472222222222E-2</v>
      </c>
      <c r="H8" s="176">
        <v>5.4166666666666703E-3</v>
      </c>
      <c r="I8" s="177">
        <v>0</v>
      </c>
      <c r="J8" s="143">
        <v>0</v>
      </c>
      <c r="K8" s="139">
        <f t="shared" ref="K8:K18" si="0">SUM(C8:J8)</f>
        <v>7.3865740740740676E-2</v>
      </c>
    </row>
    <row r="9" spans="2:11" x14ac:dyDescent="0.25">
      <c r="B9" s="178" t="s">
        <v>51</v>
      </c>
      <c r="C9" s="176">
        <v>5.6712962962963001E-3</v>
      </c>
      <c r="D9" s="176">
        <v>4.8495370370370402E-3</v>
      </c>
      <c r="E9" s="176">
        <v>8.6111111111111093E-3</v>
      </c>
      <c r="F9" s="176">
        <v>0</v>
      </c>
      <c r="G9" s="176">
        <v>1.00810185185185E-2</v>
      </c>
      <c r="H9" s="176">
        <v>1.93287037037037E-3</v>
      </c>
      <c r="I9" s="177">
        <v>0</v>
      </c>
      <c r="J9" s="143">
        <v>0</v>
      </c>
      <c r="K9" s="139">
        <f t="shared" si="0"/>
        <v>3.1145833333333321E-2</v>
      </c>
    </row>
    <row r="10" spans="2:11" x14ac:dyDescent="0.25">
      <c r="B10" s="178" t="s">
        <v>11</v>
      </c>
      <c r="C10" s="176">
        <v>2.8796296296296299E-2</v>
      </c>
      <c r="D10" s="176">
        <v>4.98842592592593E-3</v>
      </c>
      <c r="E10" s="176">
        <v>2.10300925925926E-2</v>
      </c>
      <c r="F10" s="176">
        <v>0</v>
      </c>
      <c r="G10" s="176">
        <v>8.9583333333333303E-3</v>
      </c>
      <c r="H10" s="176">
        <v>9.7106481481481505E-3</v>
      </c>
      <c r="I10" s="177">
        <v>0</v>
      </c>
      <c r="J10" s="143">
        <v>0</v>
      </c>
      <c r="K10" s="139">
        <f t="shared" si="0"/>
        <v>7.3483796296296311E-2</v>
      </c>
    </row>
    <row r="11" spans="2:11" x14ac:dyDescent="0.25">
      <c r="B11" s="175" t="s">
        <v>12</v>
      </c>
      <c r="C11" s="176">
        <v>1.27662037037037E-2</v>
      </c>
      <c r="D11" s="176">
        <v>0</v>
      </c>
      <c r="E11" s="176">
        <v>2.6736111111111101E-3</v>
      </c>
      <c r="F11" s="176">
        <v>0</v>
      </c>
      <c r="G11" s="176">
        <v>2.89351851851852E-4</v>
      </c>
      <c r="H11" s="176">
        <v>6.5972222222222203E-4</v>
      </c>
      <c r="I11" s="177">
        <v>0</v>
      </c>
      <c r="J11" s="143">
        <v>0</v>
      </c>
      <c r="K11" s="139">
        <f t="shared" si="0"/>
        <v>1.6388888888888883E-2</v>
      </c>
    </row>
    <row r="12" spans="2:11" x14ac:dyDescent="0.25">
      <c r="B12" s="175" t="s">
        <v>206</v>
      </c>
      <c r="C12" s="176">
        <v>2.1643518518518499E-2</v>
      </c>
      <c r="D12" s="176">
        <v>2.0833333333333299E-4</v>
      </c>
      <c r="E12" s="176">
        <v>0</v>
      </c>
      <c r="F12" s="176">
        <v>0</v>
      </c>
      <c r="G12" s="176">
        <v>3.2407407407407401E-4</v>
      </c>
      <c r="H12" s="176">
        <v>2.7314814814814801E-3</v>
      </c>
      <c r="I12" s="177">
        <v>0</v>
      </c>
      <c r="J12" s="143">
        <v>0</v>
      </c>
      <c r="K12" s="139">
        <f t="shared" si="0"/>
        <v>2.4907407407407389E-2</v>
      </c>
    </row>
    <row r="13" spans="2:11" x14ac:dyDescent="0.25">
      <c r="B13" s="175" t="s">
        <v>131</v>
      </c>
      <c r="C13" s="176">
        <v>4.9189814814814799E-3</v>
      </c>
      <c r="D13" s="176">
        <v>0</v>
      </c>
      <c r="E13" s="176">
        <v>0</v>
      </c>
      <c r="F13" s="176">
        <v>0</v>
      </c>
      <c r="G13" s="176">
        <v>0</v>
      </c>
      <c r="H13" s="176">
        <v>1.2268518518518501E-3</v>
      </c>
      <c r="I13" s="177">
        <v>0</v>
      </c>
      <c r="J13" s="143">
        <v>0</v>
      </c>
      <c r="K13" s="139">
        <f t="shared" si="0"/>
        <v>6.1458333333333295E-3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9.3749999999999997E-4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9.3749999999999997E-4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1.35416666666667E-3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1.35416666666667E-3</v>
      </c>
    </row>
    <row r="17" spans="2:11" x14ac:dyDescent="0.25">
      <c r="B17" s="175" t="s">
        <v>129</v>
      </c>
      <c r="C17" s="176">
        <v>0</v>
      </c>
      <c r="D17" s="176">
        <v>4.3750000000000004E-3</v>
      </c>
      <c r="E17" s="176">
        <v>0</v>
      </c>
      <c r="F17" s="176">
        <v>0</v>
      </c>
      <c r="G17" s="176">
        <v>0</v>
      </c>
      <c r="H17" s="176">
        <v>1.30787037037037E-3</v>
      </c>
      <c r="I17" s="177">
        <v>0</v>
      </c>
      <c r="J17" s="143">
        <v>0</v>
      </c>
      <c r="K17" s="139">
        <f t="shared" si="0"/>
        <v>5.6828703703703702E-3</v>
      </c>
    </row>
    <row r="18" spans="2:11" ht="15.75" thickBot="1" x14ac:dyDescent="0.3">
      <c r="B18" s="175" t="s">
        <v>13</v>
      </c>
      <c r="C18" s="176">
        <v>4.4791666666666704E-3</v>
      </c>
      <c r="D18" s="176">
        <v>3.2060185185185199E-3</v>
      </c>
      <c r="E18" s="176">
        <v>1.05671296296296E-2</v>
      </c>
      <c r="F18" s="176">
        <v>0</v>
      </c>
      <c r="G18" s="176">
        <v>2.33333333333333E-2</v>
      </c>
      <c r="H18" s="176">
        <v>4.6296296296296298E-4</v>
      </c>
      <c r="I18" s="177">
        <v>0</v>
      </c>
      <c r="J18" s="143">
        <v>0</v>
      </c>
      <c r="K18" s="139">
        <f t="shared" si="0"/>
        <v>4.2048611111111057E-2</v>
      </c>
    </row>
    <row r="19" spans="2:11" ht="16.5" thickTop="1" thickBot="1" x14ac:dyDescent="0.3">
      <c r="B19" s="60" t="s">
        <v>3</v>
      </c>
      <c r="C19" s="136">
        <f t="shared" ref="C19:K19" si="1">SUM(C7:C18)</f>
        <v>0.13275462962962958</v>
      </c>
      <c r="D19" s="136">
        <f t="shared" si="1"/>
        <v>1.8518518518518528E-2</v>
      </c>
      <c r="E19" s="136">
        <f t="shared" si="1"/>
        <v>5.0636574074074056E-2</v>
      </c>
      <c r="F19" s="136">
        <f t="shared" si="1"/>
        <v>0</v>
      </c>
      <c r="G19" s="136">
        <f t="shared" si="1"/>
        <v>6.5706018518518441E-2</v>
      </c>
      <c r="H19" s="136">
        <f t="shared" si="1"/>
        <v>2.8344907407407405E-2</v>
      </c>
      <c r="I19" s="136">
        <f t="shared" si="1"/>
        <v>0</v>
      </c>
      <c r="J19" s="136">
        <f t="shared" si="1"/>
        <v>0</v>
      </c>
      <c r="K19" s="230">
        <f t="shared" si="1"/>
        <v>0.29596064814814799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1.1458333333333301E-3</v>
      </c>
      <c r="E25" s="137">
        <v>1.55092592592593E-3</v>
      </c>
      <c r="F25" s="137">
        <v>0</v>
      </c>
      <c r="G25" s="137">
        <v>0</v>
      </c>
      <c r="H25" s="137">
        <v>1.1793981481481501E-2</v>
      </c>
      <c r="I25" s="177">
        <v>0</v>
      </c>
      <c r="J25" s="138">
        <v>0</v>
      </c>
      <c r="K25" s="139">
        <f t="shared" si="2"/>
        <v>1.4490740740740761E-2</v>
      </c>
    </row>
    <row r="26" spans="2:11" x14ac:dyDescent="0.25">
      <c r="B26" s="50" t="s">
        <v>19</v>
      </c>
      <c r="C26" s="137">
        <v>4.96643518518518E-2</v>
      </c>
      <c r="D26" s="137">
        <v>7.1064814814814801E-3</v>
      </c>
      <c r="E26" s="137">
        <v>2.82407407407407E-3</v>
      </c>
      <c r="F26" s="137">
        <v>1.2615740740740699E-3</v>
      </c>
      <c r="G26" s="137">
        <v>4.0509259259259301E-4</v>
      </c>
      <c r="H26" s="137">
        <v>1.1655092592592601E-2</v>
      </c>
      <c r="I26" s="177">
        <v>0</v>
      </c>
      <c r="J26" s="138">
        <v>0</v>
      </c>
      <c r="K26" s="139">
        <f t="shared" si="2"/>
        <v>7.2916666666666616E-2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4.96643518518518E-2</v>
      </c>
      <c r="D28" s="136">
        <f t="shared" si="3"/>
        <v>8.2523148148148096E-3</v>
      </c>
      <c r="E28" s="136">
        <f t="shared" si="3"/>
        <v>4.3750000000000004E-3</v>
      </c>
      <c r="F28" s="136">
        <f t="shared" si="3"/>
        <v>1.2615740740740699E-3</v>
      </c>
      <c r="G28" s="136">
        <f t="shared" si="3"/>
        <v>4.0509259259259301E-4</v>
      </c>
      <c r="H28" s="136">
        <f t="shared" si="3"/>
        <v>2.3449074074074101E-2</v>
      </c>
      <c r="I28" s="136">
        <f t="shared" si="3"/>
        <v>0</v>
      </c>
      <c r="J28" s="136">
        <f t="shared" si="3"/>
        <v>0</v>
      </c>
      <c r="K28" s="230">
        <f t="shared" si="3"/>
        <v>8.7407407407407378E-2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0.18241898148148139</v>
      </c>
      <c r="D30" s="136">
        <f t="shared" si="4"/>
        <v>2.6770833333333337E-2</v>
      </c>
      <c r="E30" s="136">
        <f t="shared" si="4"/>
        <v>5.501157407407406E-2</v>
      </c>
      <c r="F30" s="136">
        <f t="shared" si="4"/>
        <v>1.2615740740740699E-3</v>
      </c>
      <c r="G30" s="136">
        <f t="shared" si="4"/>
        <v>6.6111111111111037E-2</v>
      </c>
      <c r="H30" s="136">
        <f t="shared" si="4"/>
        <v>5.179398148148151E-2</v>
      </c>
      <c r="I30" s="136">
        <f t="shared" si="4"/>
        <v>0</v>
      </c>
      <c r="J30" s="136">
        <f t="shared" si="4"/>
        <v>0</v>
      </c>
      <c r="K30" s="230">
        <f t="shared" si="4"/>
        <v>0.38336805555555536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158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159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160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2"/>
  <sheetViews>
    <sheetView showGridLines="0" showZeros="0" view="pageBreakPreview" topLeftCell="A4" zoomScaleNormal="8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161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1.5162037037037E-3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1.5162037037037E-3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1.1574074074074099E-3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1.1574074074074099E-3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4.7453703703703698E-4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4.7453703703703698E-4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6.4699074074074103E-3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6.4699074074074103E-3</v>
      </c>
    </row>
    <row r="19" spans="2:11" ht="16.5" thickTop="1" thickBot="1" x14ac:dyDescent="0.3">
      <c r="B19" s="60" t="s">
        <v>3</v>
      </c>
      <c r="C19" s="136">
        <f t="shared" ref="C19:K19" si="1">SUM(C7:C18)</f>
        <v>9.6180555555555568E-3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9.6180555555555568E-3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2.19907407407407E-4</v>
      </c>
      <c r="K22" s="139">
        <f t="shared" ref="K22:K27" si="2">SUM(C22:J22)</f>
        <v>2.19907407407407E-4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2.19907407407407E-4</v>
      </c>
      <c r="K28" s="230">
        <f t="shared" si="3"/>
        <v>2.19907407407407E-4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9.6180555555555568E-3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2.19907407407407E-4</v>
      </c>
      <c r="K30" s="230">
        <f t="shared" si="4"/>
        <v>9.8379629629629633E-3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162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163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164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2.2997685185185201E-2</v>
      </c>
      <c r="D7" s="176">
        <v>1.15740740740741E-4</v>
      </c>
      <c r="E7" s="176">
        <v>0</v>
      </c>
      <c r="F7" s="176">
        <v>0</v>
      </c>
      <c r="G7" s="176">
        <v>7.4884259259259296E-3</v>
      </c>
      <c r="H7" s="176">
        <v>0</v>
      </c>
      <c r="I7" s="177">
        <v>0</v>
      </c>
      <c r="J7" s="143">
        <v>3.2407407407407401E-4</v>
      </c>
      <c r="K7" s="139">
        <f>SUM(C7:J7)</f>
        <v>3.0925925925925947E-2</v>
      </c>
    </row>
    <row r="8" spans="2:11" x14ac:dyDescent="0.25">
      <c r="B8" s="178" t="s">
        <v>115</v>
      </c>
      <c r="C8" s="176">
        <v>1.37384259259259E-2</v>
      </c>
      <c r="D8" s="176">
        <v>0</v>
      </c>
      <c r="E8" s="176">
        <v>0</v>
      </c>
      <c r="F8" s="176">
        <v>0</v>
      </c>
      <c r="G8" s="176">
        <v>1.13425925925926E-2</v>
      </c>
      <c r="H8" s="176">
        <v>0</v>
      </c>
      <c r="I8" s="177">
        <v>0</v>
      </c>
      <c r="J8" s="143">
        <v>9.8263888888888897E-3</v>
      </c>
      <c r="K8" s="139">
        <f t="shared" ref="K8:K18" si="0">SUM(C8:J8)</f>
        <v>3.4907407407407394E-2</v>
      </c>
    </row>
    <row r="9" spans="2:11" x14ac:dyDescent="0.25">
      <c r="B9" s="178" t="s">
        <v>51</v>
      </c>
      <c r="C9" s="176">
        <v>4.5138888888888898E-4</v>
      </c>
      <c r="D9" s="176">
        <v>0</v>
      </c>
      <c r="E9" s="176">
        <v>0</v>
      </c>
      <c r="F9" s="176">
        <v>0</v>
      </c>
      <c r="G9" s="176">
        <v>1.1805555555555599E-3</v>
      </c>
      <c r="H9" s="176">
        <v>0</v>
      </c>
      <c r="I9" s="177">
        <v>0</v>
      </c>
      <c r="J9" s="143">
        <v>1.2268518518518501E-3</v>
      </c>
      <c r="K9" s="139">
        <f t="shared" si="0"/>
        <v>2.8587962962962989E-3</v>
      </c>
    </row>
    <row r="10" spans="2:11" x14ac:dyDescent="0.25">
      <c r="B10" s="178" t="s">
        <v>11</v>
      </c>
      <c r="C10" s="176">
        <v>6.4270833333333305E-2</v>
      </c>
      <c r="D10" s="176">
        <v>0</v>
      </c>
      <c r="E10" s="176">
        <v>0</v>
      </c>
      <c r="F10" s="176">
        <v>0</v>
      </c>
      <c r="G10" s="176">
        <v>1.38888888888889E-3</v>
      </c>
      <c r="H10" s="176">
        <v>0</v>
      </c>
      <c r="I10" s="177">
        <v>0</v>
      </c>
      <c r="J10" s="143">
        <v>4.7453703703703698E-4</v>
      </c>
      <c r="K10" s="139">
        <f t="shared" si="0"/>
        <v>6.6134259259259226E-2</v>
      </c>
    </row>
    <row r="11" spans="2:11" x14ac:dyDescent="0.25">
      <c r="B11" s="175" t="s">
        <v>12</v>
      </c>
      <c r="C11" s="176">
        <v>4.1666666666666702E-4</v>
      </c>
      <c r="D11" s="176">
        <v>3.4722222222222202E-5</v>
      </c>
      <c r="E11" s="176">
        <v>0</v>
      </c>
      <c r="F11" s="176">
        <v>0</v>
      </c>
      <c r="G11" s="176">
        <v>9.8726851851851892E-3</v>
      </c>
      <c r="H11" s="176">
        <v>0</v>
      </c>
      <c r="I11" s="177">
        <v>0</v>
      </c>
      <c r="J11" s="143">
        <v>1.0162037037037001E-2</v>
      </c>
      <c r="K11" s="139">
        <f t="shared" si="0"/>
        <v>2.048611111111108E-2</v>
      </c>
    </row>
    <row r="12" spans="2:11" x14ac:dyDescent="0.25">
      <c r="B12" s="175" t="s">
        <v>206</v>
      </c>
      <c r="C12" s="176">
        <v>2.3726851851851899E-3</v>
      </c>
      <c r="D12" s="176">
        <v>0</v>
      </c>
      <c r="E12" s="176">
        <v>0</v>
      </c>
      <c r="F12" s="176">
        <v>0</v>
      </c>
      <c r="G12" s="176">
        <v>1.58564814814815E-3</v>
      </c>
      <c r="H12" s="176">
        <v>0</v>
      </c>
      <c r="I12" s="177">
        <v>0</v>
      </c>
      <c r="J12" s="143">
        <v>6.9444444444444404E-5</v>
      </c>
      <c r="K12" s="139">
        <f t="shared" si="0"/>
        <v>4.0277777777777838E-3</v>
      </c>
    </row>
    <row r="13" spans="2:11" x14ac:dyDescent="0.25">
      <c r="B13" s="175" t="s">
        <v>131</v>
      </c>
      <c r="C13" s="176">
        <v>1.14583333333333E-2</v>
      </c>
      <c r="D13" s="176">
        <v>7.7083333333333301E-3</v>
      </c>
      <c r="E13" s="176">
        <v>0</v>
      </c>
      <c r="F13" s="176">
        <v>0</v>
      </c>
      <c r="G13" s="176">
        <v>2.4305555555555601E-4</v>
      </c>
      <c r="H13" s="176">
        <v>0</v>
      </c>
      <c r="I13" s="177">
        <v>0</v>
      </c>
      <c r="J13" s="143">
        <v>2.4305555555555601E-4</v>
      </c>
      <c r="K13" s="139">
        <f t="shared" si="0"/>
        <v>1.9652777777777741E-2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8.4490740740740696E-4</v>
      </c>
      <c r="D17" s="176">
        <v>0</v>
      </c>
      <c r="E17" s="176">
        <v>0</v>
      </c>
      <c r="F17" s="176">
        <v>0</v>
      </c>
      <c r="G17" s="176">
        <v>4.8263888888888896E-3</v>
      </c>
      <c r="H17" s="176">
        <v>0</v>
      </c>
      <c r="I17" s="177">
        <v>0</v>
      </c>
      <c r="J17" s="143">
        <v>4.8148148148148204E-3</v>
      </c>
      <c r="K17" s="139">
        <f t="shared" si="0"/>
        <v>1.0486111111111116E-2</v>
      </c>
    </row>
    <row r="18" spans="2:11" ht="15.75" thickBot="1" x14ac:dyDescent="0.3">
      <c r="B18" s="175" t="s">
        <v>13</v>
      </c>
      <c r="C18" s="176">
        <v>9.9768518518518496E-3</v>
      </c>
      <c r="D18" s="176">
        <v>1.1458333333333301E-3</v>
      </c>
      <c r="E18" s="176">
        <v>0</v>
      </c>
      <c r="F18" s="176">
        <v>0</v>
      </c>
      <c r="G18" s="176">
        <v>7.7662037037036996E-3</v>
      </c>
      <c r="H18" s="176">
        <v>0</v>
      </c>
      <c r="I18" s="177">
        <v>0</v>
      </c>
      <c r="J18" s="143">
        <v>1.8402777777777801E-3</v>
      </c>
      <c r="K18" s="139">
        <f t="shared" si="0"/>
        <v>2.072916666666666E-2</v>
      </c>
    </row>
    <row r="19" spans="2:11" ht="16.5" thickTop="1" thickBot="1" x14ac:dyDescent="0.3">
      <c r="B19" s="60" t="s">
        <v>3</v>
      </c>
      <c r="C19" s="136">
        <f t="shared" ref="C19:K19" si="1">SUM(C7:C18)</f>
        <v>0.12652777777777771</v>
      </c>
      <c r="D19" s="136">
        <f t="shared" si="1"/>
        <v>9.0046296296296229E-3</v>
      </c>
      <c r="E19" s="136">
        <f t="shared" si="1"/>
        <v>0</v>
      </c>
      <c r="F19" s="136">
        <f t="shared" si="1"/>
        <v>0</v>
      </c>
      <c r="G19" s="136">
        <f t="shared" si="1"/>
        <v>4.5694444444444468E-2</v>
      </c>
      <c r="H19" s="136">
        <f t="shared" si="1"/>
        <v>0</v>
      </c>
      <c r="I19" s="136">
        <f t="shared" si="1"/>
        <v>0</v>
      </c>
      <c r="J19" s="136">
        <f t="shared" si="1"/>
        <v>2.8981481481481455E-2</v>
      </c>
      <c r="K19" s="230">
        <f t="shared" si="1"/>
        <v>0.21020833333333327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1.63194444444444E-3</v>
      </c>
      <c r="D22" s="137">
        <v>0</v>
      </c>
      <c r="E22" s="137">
        <v>0</v>
      </c>
      <c r="F22" s="137">
        <v>0</v>
      </c>
      <c r="G22" s="137">
        <v>2.31481481481481E-4</v>
      </c>
      <c r="H22" s="137">
        <v>0</v>
      </c>
      <c r="I22" s="177">
        <v>0</v>
      </c>
      <c r="J22" s="138">
        <v>0</v>
      </c>
      <c r="K22" s="139">
        <f t="shared" ref="K22:K27" si="2">SUM(C22:J22)</f>
        <v>1.8634259259259209E-3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4.8611111111111099E-4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4.8611111111111099E-4</v>
      </c>
    </row>
    <row r="25" spans="2:11" x14ac:dyDescent="0.25">
      <c r="B25" s="50" t="s">
        <v>18</v>
      </c>
      <c r="C25" s="137">
        <v>1.0555555555555599E-2</v>
      </c>
      <c r="D25" s="137">
        <v>0</v>
      </c>
      <c r="E25" s="137">
        <v>0</v>
      </c>
      <c r="F25" s="137">
        <v>0</v>
      </c>
      <c r="G25" s="137">
        <v>2.5694444444444402E-3</v>
      </c>
      <c r="H25" s="137">
        <v>0</v>
      </c>
      <c r="I25" s="177">
        <v>0</v>
      </c>
      <c r="J25" s="138">
        <v>1.8981481481481501E-3</v>
      </c>
      <c r="K25" s="139">
        <f t="shared" si="2"/>
        <v>1.502314814814819E-2</v>
      </c>
    </row>
    <row r="26" spans="2:11" x14ac:dyDescent="0.25">
      <c r="B26" s="50" t="s">
        <v>19</v>
      </c>
      <c r="C26" s="137">
        <v>5.5335648148148099E-2</v>
      </c>
      <c r="D26" s="137">
        <v>3.1250000000000001E-4</v>
      </c>
      <c r="E26" s="137">
        <v>0</v>
      </c>
      <c r="F26" s="137">
        <v>0</v>
      </c>
      <c r="G26" s="137">
        <v>1.46990740740741E-3</v>
      </c>
      <c r="H26" s="137">
        <v>0</v>
      </c>
      <c r="I26" s="177">
        <v>0</v>
      </c>
      <c r="J26" s="138">
        <v>7.2916666666666703E-4</v>
      </c>
      <c r="K26" s="139">
        <f t="shared" si="2"/>
        <v>5.7847222222222182E-2</v>
      </c>
    </row>
    <row r="27" spans="2:11" ht="15.75" thickBot="1" x14ac:dyDescent="0.3">
      <c r="B27" s="55" t="s">
        <v>20</v>
      </c>
      <c r="C27" s="140">
        <v>3.2407407407407401E-4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3.2407407407407401E-4</v>
      </c>
    </row>
    <row r="28" spans="2:11" ht="16.5" thickTop="1" thickBot="1" x14ac:dyDescent="0.3">
      <c r="B28" s="60" t="s">
        <v>3</v>
      </c>
      <c r="C28" s="136">
        <f t="shared" ref="C28:K28" si="3">SUM(C22:C27)</f>
        <v>6.8333333333333315E-2</v>
      </c>
      <c r="D28" s="136">
        <f t="shared" si="3"/>
        <v>3.1250000000000001E-4</v>
      </c>
      <c r="E28" s="136">
        <f t="shared" si="3"/>
        <v>0</v>
      </c>
      <c r="F28" s="136">
        <f t="shared" si="3"/>
        <v>0</v>
      </c>
      <c r="G28" s="136">
        <f t="shared" si="3"/>
        <v>4.2708333333333313E-3</v>
      </c>
      <c r="H28" s="136">
        <f t="shared" si="3"/>
        <v>0</v>
      </c>
      <c r="I28" s="136">
        <f t="shared" si="3"/>
        <v>0</v>
      </c>
      <c r="J28" s="136">
        <f t="shared" si="3"/>
        <v>2.6273148148148171E-3</v>
      </c>
      <c r="K28" s="230">
        <f t="shared" si="3"/>
        <v>7.5543981481481476E-2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0.19486111111111104</v>
      </c>
      <c r="D30" s="136">
        <f t="shared" si="4"/>
        <v>9.3171296296296231E-3</v>
      </c>
      <c r="E30" s="136">
        <f t="shared" si="4"/>
        <v>0</v>
      </c>
      <c r="F30" s="136">
        <f t="shared" si="4"/>
        <v>0</v>
      </c>
      <c r="G30" s="136">
        <f t="shared" si="4"/>
        <v>4.9965277777777803E-2</v>
      </c>
      <c r="H30" s="136">
        <f t="shared" si="4"/>
        <v>0</v>
      </c>
      <c r="I30" s="136">
        <f t="shared" si="4"/>
        <v>0</v>
      </c>
      <c r="J30" s="136">
        <f t="shared" si="4"/>
        <v>3.1608796296296274E-2</v>
      </c>
      <c r="K30" s="230">
        <f t="shared" si="4"/>
        <v>0.28575231481481478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165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topLeftCell="A5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40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1.7164351851851899E-2</v>
      </c>
      <c r="D7" s="12">
        <f>IFERROR(C7/C$19,0)</f>
        <v>0.2548547860457126</v>
      </c>
      <c r="E7" s="12">
        <f>IFERROR(C7/C$30,0)</f>
        <v>0.1060649406379633</v>
      </c>
      <c r="F7" s="11">
        <v>0</v>
      </c>
      <c r="G7" s="12">
        <f>IFERROR(F7/F$19,0)</f>
        <v>0</v>
      </c>
      <c r="H7" s="12">
        <f>IFERROR(F7/F$30,0)</f>
        <v>0</v>
      </c>
      <c r="I7" s="11">
        <v>1.7164351851851899E-2</v>
      </c>
      <c r="J7" s="12">
        <f>IFERROR(I7/I$19,0)</f>
        <v>0.2548547860457126</v>
      </c>
      <c r="K7" s="14">
        <f>IFERROR(I7/I$30,0)</f>
        <v>0.1060649406379633</v>
      </c>
    </row>
    <row r="8" spans="2:11" x14ac:dyDescent="0.25">
      <c r="B8" s="147" t="s">
        <v>115</v>
      </c>
      <c r="C8" s="11">
        <v>1.63078703703704E-2</v>
      </c>
      <c r="D8" s="12">
        <f t="shared" ref="D8:D18" si="0">IFERROR(C8/C$19,0)</f>
        <v>0.24213782436844822</v>
      </c>
      <c r="E8" s="12">
        <f t="shared" ref="E8:E18" si="1">IFERROR(C8/C$30,0)</f>
        <v>0.10077242168502371</v>
      </c>
      <c r="F8" s="11">
        <v>0</v>
      </c>
      <c r="G8" s="12">
        <f t="shared" ref="G8:G18" si="2">IFERROR(F8/F$19,0)</f>
        <v>0</v>
      </c>
      <c r="H8" s="12">
        <f t="shared" ref="H8:H18" si="3">IFERROR(F8/F$30,0)</f>
        <v>0</v>
      </c>
      <c r="I8" s="11">
        <v>1.63078703703704E-2</v>
      </c>
      <c r="J8" s="12">
        <f t="shared" ref="J8:J18" si="4">IFERROR(I8/I$19,0)</f>
        <v>0.24213782436844822</v>
      </c>
      <c r="K8" s="14">
        <f t="shared" ref="K8:K18" si="5">IFERROR(I8/I$30,0)</f>
        <v>0.10077242168502371</v>
      </c>
    </row>
    <row r="9" spans="2:11" x14ac:dyDescent="0.25">
      <c r="B9" s="10" t="s">
        <v>51</v>
      </c>
      <c r="C9" s="11">
        <v>4.76851851851852E-3</v>
      </c>
      <c r="D9" s="12">
        <f t="shared" si="0"/>
        <v>7.0802543392335354E-2</v>
      </c>
      <c r="E9" s="12">
        <f t="shared" si="1"/>
        <v>2.9466456873122573E-2</v>
      </c>
      <c r="F9" s="11">
        <v>0</v>
      </c>
      <c r="G9" s="12">
        <f t="shared" si="2"/>
        <v>0</v>
      </c>
      <c r="H9" s="12">
        <f t="shared" si="3"/>
        <v>0</v>
      </c>
      <c r="I9" s="11">
        <v>4.76851851851852E-3</v>
      </c>
      <c r="J9" s="12">
        <f t="shared" si="4"/>
        <v>7.0802543392335354E-2</v>
      </c>
      <c r="K9" s="14">
        <f t="shared" si="5"/>
        <v>2.9466456873122573E-2</v>
      </c>
    </row>
    <row r="10" spans="2:11" x14ac:dyDescent="0.25">
      <c r="B10" s="10" t="s">
        <v>11</v>
      </c>
      <c r="C10" s="11">
        <v>1.49305555555556E-2</v>
      </c>
      <c r="D10" s="12">
        <f t="shared" si="0"/>
        <v>0.22168757518473992</v>
      </c>
      <c r="E10" s="12">
        <f t="shared" si="1"/>
        <v>9.2261479044485964E-2</v>
      </c>
      <c r="F10" s="11">
        <v>0</v>
      </c>
      <c r="G10" s="12">
        <f t="shared" si="2"/>
        <v>0</v>
      </c>
      <c r="H10" s="12">
        <f t="shared" si="3"/>
        <v>0</v>
      </c>
      <c r="I10" s="11">
        <v>1.49305555555556E-2</v>
      </c>
      <c r="J10" s="12">
        <f t="shared" si="4"/>
        <v>0.22168757518473992</v>
      </c>
      <c r="K10" s="14">
        <f t="shared" si="5"/>
        <v>9.2261479044485964E-2</v>
      </c>
    </row>
    <row r="11" spans="2:11" x14ac:dyDescent="0.25">
      <c r="B11" s="10" t="s">
        <v>12</v>
      </c>
      <c r="C11" s="11">
        <v>2.3148148148148099E-3</v>
      </c>
      <c r="D11" s="12">
        <f t="shared" si="0"/>
        <v>3.4370166695308339E-2</v>
      </c>
      <c r="E11" s="12">
        <f t="shared" si="1"/>
        <v>1.4304105278214806E-2</v>
      </c>
      <c r="F11" s="11">
        <v>0</v>
      </c>
      <c r="G11" s="12">
        <f t="shared" si="2"/>
        <v>0</v>
      </c>
      <c r="H11" s="12">
        <f t="shared" si="3"/>
        <v>0</v>
      </c>
      <c r="I11" s="11">
        <v>2.3148148148148099E-3</v>
      </c>
      <c r="J11" s="12">
        <f t="shared" si="4"/>
        <v>3.4370166695308339E-2</v>
      </c>
      <c r="K11" s="14">
        <f t="shared" si="5"/>
        <v>1.4304105278214806E-2</v>
      </c>
    </row>
    <row r="12" spans="2:11" x14ac:dyDescent="0.25">
      <c r="B12" s="10" t="s">
        <v>206</v>
      </c>
      <c r="C12" s="11">
        <v>5.3125000000000004E-3</v>
      </c>
      <c r="D12" s="12">
        <f t="shared" si="0"/>
        <v>7.887953256573281E-2</v>
      </c>
      <c r="E12" s="12">
        <f t="shared" si="1"/>
        <v>3.282792161350305E-2</v>
      </c>
      <c r="F12" s="11">
        <v>0</v>
      </c>
      <c r="G12" s="12">
        <f t="shared" si="2"/>
        <v>0</v>
      </c>
      <c r="H12" s="12">
        <f t="shared" si="3"/>
        <v>0</v>
      </c>
      <c r="I12" s="11">
        <v>5.3125000000000004E-3</v>
      </c>
      <c r="J12" s="12">
        <f t="shared" si="4"/>
        <v>7.887953256573281E-2</v>
      </c>
      <c r="K12" s="14">
        <f t="shared" si="5"/>
        <v>3.282792161350305E-2</v>
      </c>
    </row>
    <row r="13" spans="2:11" x14ac:dyDescent="0.25">
      <c r="B13" s="10" t="s">
        <v>131</v>
      </c>
      <c r="C13" s="11">
        <v>2.6620370370370399E-4</v>
      </c>
      <c r="D13" s="12">
        <f t="shared" si="0"/>
        <v>3.9525691699604714E-3</v>
      </c>
      <c r="E13" s="12">
        <f t="shared" si="1"/>
        <v>1.644972106994708E-3</v>
      </c>
      <c r="F13" s="11">
        <v>0</v>
      </c>
      <c r="G13" s="12">
        <f t="shared" si="2"/>
        <v>0</v>
      </c>
      <c r="H13" s="12">
        <f t="shared" si="3"/>
        <v>0</v>
      </c>
      <c r="I13" s="11">
        <v>2.6620370370370399E-4</v>
      </c>
      <c r="J13" s="12">
        <f t="shared" si="4"/>
        <v>3.9525691699604714E-3</v>
      </c>
      <c r="K13" s="14">
        <f t="shared" si="5"/>
        <v>1.644972106994708E-3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2.1296296296296302E-3</v>
      </c>
      <c r="D17" s="12">
        <f t="shared" si="0"/>
        <v>3.1620553359683751E-2</v>
      </c>
      <c r="E17" s="12">
        <f t="shared" si="1"/>
        <v>1.3159776855957652E-2</v>
      </c>
      <c r="F17" s="11">
        <v>0</v>
      </c>
      <c r="G17" s="12">
        <f t="shared" si="2"/>
        <v>0</v>
      </c>
      <c r="H17" s="12">
        <f t="shared" si="3"/>
        <v>0</v>
      </c>
      <c r="I17" s="11">
        <v>2.1296296296296302E-3</v>
      </c>
      <c r="J17" s="12">
        <f t="shared" si="4"/>
        <v>3.1620553359683751E-2</v>
      </c>
      <c r="K17" s="14">
        <f t="shared" si="5"/>
        <v>1.3159776855957652E-2</v>
      </c>
    </row>
    <row r="18" spans="2:11" ht="15.75" thickBot="1" x14ac:dyDescent="0.3">
      <c r="B18" s="10" t="s">
        <v>13</v>
      </c>
      <c r="C18" s="11">
        <v>4.1550925925925896E-3</v>
      </c>
      <c r="D18" s="12">
        <f t="shared" si="0"/>
        <v>6.1694449218078561E-2</v>
      </c>
      <c r="E18" s="12">
        <f t="shared" si="1"/>
        <v>2.567586897439561E-2</v>
      </c>
      <c r="F18" s="11">
        <v>0</v>
      </c>
      <c r="G18" s="12">
        <f t="shared" si="2"/>
        <v>0</v>
      </c>
      <c r="H18" s="12">
        <f t="shared" si="3"/>
        <v>0</v>
      </c>
      <c r="I18" s="11">
        <v>4.1550925925925896E-3</v>
      </c>
      <c r="J18" s="12">
        <f t="shared" si="4"/>
        <v>6.1694449218078561E-2</v>
      </c>
      <c r="K18" s="14">
        <f t="shared" si="5"/>
        <v>2.567586897439561E-2</v>
      </c>
    </row>
    <row r="19" spans="2:11" ht="16.5" thickTop="1" thickBot="1" x14ac:dyDescent="0.3">
      <c r="B19" s="31" t="s">
        <v>3</v>
      </c>
      <c r="C19" s="32">
        <f>SUM(C7:C18)</f>
        <v>6.7349537037037152E-2</v>
      </c>
      <c r="D19" s="33">
        <f>IFERROR(SUM(D7:D18),0)</f>
        <v>0.99999999999999989</v>
      </c>
      <c r="E19" s="33">
        <f>IFERROR(SUM(E7:E18),0)</f>
        <v>0.41617794306966138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6.7349537037037152E-2</v>
      </c>
      <c r="J19" s="33">
        <f>IFERROR(SUM(J7:J18),0)</f>
        <v>0.99999999999999989</v>
      </c>
      <c r="K19" s="34">
        <f>IFERROR(SUM(K7:K18),0)</f>
        <v>0.41617794306966138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7.6388888888888904E-3</v>
      </c>
      <c r="D22" s="19"/>
      <c r="E22" s="12">
        <f t="shared" ref="E22:E27" si="6">IFERROR(C22/C$30,0)</f>
        <v>4.720354741810897E-2</v>
      </c>
      <c r="F22" s="11">
        <v>0</v>
      </c>
      <c r="G22" s="19"/>
      <c r="H22" s="12">
        <f t="shared" ref="H22:H27" si="7">IFERROR(F22/F$30,0)</f>
        <v>0</v>
      </c>
      <c r="I22" s="11">
        <v>7.6388888888888904E-3</v>
      </c>
      <c r="J22" s="19"/>
      <c r="K22" s="14">
        <f t="shared" ref="K22:K27" si="8">IFERROR(I22/I$30,0)</f>
        <v>4.720354741810897E-2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4.7418981481481499E-2</v>
      </c>
      <c r="D25" s="19"/>
      <c r="E25" s="12">
        <f t="shared" si="6"/>
        <v>0.29301959662423105</v>
      </c>
      <c r="F25" s="11">
        <v>0</v>
      </c>
      <c r="G25" s="19"/>
      <c r="H25" s="12">
        <f t="shared" si="7"/>
        <v>0</v>
      </c>
      <c r="I25" s="11">
        <v>4.7418981481481499E-2</v>
      </c>
      <c r="J25" s="19"/>
      <c r="K25" s="14">
        <f t="shared" si="8"/>
        <v>0.29301959662423105</v>
      </c>
    </row>
    <row r="26" spans="2:11" x14ac:dyDescent="0.25">
      <c r="B26" s="18" t="s">
        <v>19</v>
      </c>
      <c r="C26" s="11">
        <v>3.2719907407407399E-2</v>
      </c>
      <c r="D26" s="19"/>
      <c r="E26" s="12">
        <f t="shared" si="6"/>
        <v>0.20218852810756666</v>
      </c>
      <c r="F26" s="11">
        <v>0</v>
      </c>
      <c r="G26" s="19"/>
      <c r="H26" s="12">
        <f t="shared" si="7"/>
        <v>0</v>
      </c>
      <c r="I26" s="11">
        <v>3.2719907407407399E-2</v>
      </c>
      <c r="J26" s="19"/>
      <c r="K26" s="14">
        <f t="shared" si="8"/>
        <v>0.20218852810756666</v>
      </c>
    </row>
    <row r="27" spans="2:11" ht="15.75" thickBot="1" x14ac:dyDescent="0.3">
      <c r="B27" s="23" t="s">
        <v>20</v>
      </c>
      <c r="C27" s="20">
        <v>6.7013888888888904E-3</v>
      </c>
      <c r="D27" s="24"/>
      <c r="E27" s="21">
        <f t="shared" si="6"/>
        <v>4.1410384780431957E-2</v>
      </c>
      <c r="F27" s="20">
        <v>0</v>
      </c>
      <c r="G27" s="24"/>
      <c r="H27" s="21">
        <f t="shared" si="7"/>
        <v>0</v>
      </c>
      <c r="I27" s="20">
        <v>6.7013888888888904E-3</v>
      </c>
      <c r="J27" s="24"/>
      <c r="K27" s="22">
        <f t="shared" si="8"/>
        <v>4.1410384780431957E-2</v>
      </c>
    </row>
    <row r="28" spans="2:11" ht="16.5" thickTop="1" thickBot="1" x14ac:dyDescent="0.3">
      <c r="B28" s="31" t="s">
        <v>3</v>
      </c>
      <c r="C28" s="32">
        <f>SUM(C22:C27)</f>
        <v>9.4479166666666684E-2</v>
      </c>
      <c r="D28" s="33"/>
      <c r="E28" s="33">
        <f>IFERROR(SUM(E22:E27),0)</f>
        <v>0.58382205693033851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9.4479166666666684E-2</v>
      </c>
      <c r="J28" s="33"/>
      <c r="K28" s="34">
        <f>IFERROR(SUM(K22:K27),0)</f>
        <v>0.58382205693033851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0.16182870370370384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0.16182870370370384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6.4814814814814804E-3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6.4814814814814804E-3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4.6874999999999998E-3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4.6874999999999998E-3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6.3657407407407404E-3</v>
      </c>
      <c r="D12" s="176">
        <v>3.2407407407407401E-4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6.6898148148148142E-3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2.98611111111111E-3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2.98611111111111E-3</v>
      </c>
    </row>
    <row r="18" spans="2:11" ht="15.75" thickBot="1" x14ac:dyDescent="0.3">
      <c r="B18" s="175" t="s">
        <v>13</v>
      </c>
      <c r="C18" s="176">
        <v>4.4791666666666704E-3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4.4791666666666704E-3</v>
      </c>
    </row>
    <row r="19" spans="2:11" ht="16.5" thickTop="1" thickBot="1" x14ac:dyDescent="0.3">
      <c r="B19" s="60" t="s">
        <v>3</v>
      </c>
      <c r="C19" s="136">
        <f t="shared" ref="C19:K19" si="1">SUM(C7:C18)</f>
        <v>2.5000000000000001E-2</v>
      </c>
      <c r="D19" s="136">
        <f t="shared" si="1"/>
        <v>3.2407407407407401E-4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2.5324074074074075E-2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3.6111111111111101E-3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3.6111111111111101E-3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3.6111111111111101E-3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3.6111111111111101E-3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2.8611111111111111E-2</v>
      </c>
      <c r="D30" s="136">
        <f t="shared" si="4"/>
        <v>3.2407407407407401E-4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2.8935185185185185E-2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2"/>
  <sheetViews>
    <sheetView showGridLines="0" showZeros="0" view="pageBreakPreview" zoomScaleNormal="10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45"/>
      <c r="C1" s="146"/>
      <c r="D1" s="146"/>
      <c r="E1" s="146"/>
      <c r="F1" s="146"/>
      <c r="G1" s="146"/>
      <c r="H1" s="146"/>
      <c r="I1" s="146"/>
      <c r="J1" s="146"/>
      <c r="K1" s="146"/>
    </row>
    <row r="2" spans="2:11" ht="15.75" thickBot="1" x14ac:dyDescent="0.3"/>
    <row r="3" spans="2:11" x14ac:dyDescent="0.25">
      <c r="B3" s="196" t="s">
        <v>167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7">
        <v>0</v>
      </c>
      <c r="J10" s="143">
        <v>0</v>
      </c>
      <c r="K10" s="139">
        <f t="shared" si="0"/>
        <v>0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0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2"/>
  <sheetViews>
    <sheetView showGridLines="0" showZeros="0" view="pageBreakPreview" zoomScale="90" zoomScaleNormal="90" zoomScaleSheetLayoutView="9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168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209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80" t="s">
        <v>147</v>
      </c>
      <c r="D5" s="180" t="s">
        <v>148</v>
      </c>
      <c r="E5" s="180" t="s">
        <v>149</v>
      </c>
      <c r="F5" s="180" t="s">
        <v>150</v>
      </c>
      <c r="G5" s="180" t="s">
        <v>151</v>
      </c>
      <c r="H5" s="181" t="s">
        <v>152</v>
      </c>
      <c r="I5" s="180" t="s">
        <v>153</v>
      </c>
      <c r="J5" s="180" t="s">
        <v>154</v>
      </c>
      <c r="K5" s="181" t="s">
        <v>3</v>
      </c>
    </row>
    <row r="6" spans="2:11" x14ac:dyDescent="0.25">
      <c r="B6" s="142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175" t="s">
        <v>37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7">
        <v>0</v>
      </c>
      <c r="J7" s="143">
        <v>0</v>
      </c>
      <c r="K7" s="139">
        <f>SUM(C7:J7)</f>
        <v>0</v>
      </c>
    </row>
    <row r="8" spans="2:11" x14ac:dyDescent="0.25">
      <c r="B8" s="178" t="s">
        <v>115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7">
        <v>0</v>
      </c>
      <c r="J8" s="143">
        <v>0</v>
      </c>
      <c r="K8" s="139">
        <f t="shared" ref="K8:K18" si="0">SUM(C8:J8)</f>
        <v>0</v>
      </c>
    </row>
    <row r="9" spans="2:11" x14ac:dyDescent="0.25">
      <c r="B9" s="178" t="s">
        <v>51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43">
        <v>0</v>
      </c>
      <c r="K9" s="139">
        <f t="shared" si="0"/>
        <v>0</v>
      </c>
    </row>
    <row r="10" spans="2:11" x14ac:dyDescent="0.25">
      <c r="B10" s="178" t="s">
        <v>11</v>
      </c>
      <c r="C10" s="176">
        <v>0</v>
      </c>
      <c r="D10" s="176">
        <v>0</v>
      </c>
      <c r="E10" s="176">
        <v>0</v>
      </c>
      <c r="F10" s="176">
        <v>0</v>
      </c>
      <c r="G10" s="176">
        <v>5.78703703703704E-4</v>
      </c>
      <c r="H10" s="176">
        <v>0</v>
      </c>
      <c r="I10" s="177">
        <v>0</v>
      </c>
      <c r="J10" s="143">
        <v>0</v>
      </c>
      <c r="K10" s="139">
        <f t="shared" si="0"/>
        <v>5.78703703703704E-4</v>
      </c>
    </row>
    <row r="11" spans="2:11" x14ac:dyDescent="0.25">
      <c r="B11" s="175" t="s">
        <v>12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7">
        <v>0</v>
      </c>
      <c r="J11" s="143">
        <v>0</v>
      </c>
      <c r="K11" s="139">
        <f t="shared" si="0"/>
        <v>0</v>
      </c>
    </row>
    <row r="12" spans="2:11" x14ac:dyDescent="0.25">
      <c r="B12" s="175" t="s">
        <v>206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7">
        <v>0</v>
      </c>
      <c r="J12" s="143">
        <v>0</v>
      </c>
      <c r="K12" s="139">
        <f t="shared" si="0"/>
        <v>0</v>
      </c>
    </row>
    <row r="13" spans="2:11" x14ac:dyDescent="0.25">
      <c r="B13" s="175" t="s">
        <v>131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7">
        <v>0</v>
      </c>
      <c r="J13" s="143">
        <v>0</v>
      </c>
      <c r="K13" s="139">
        <f t="shared" si="0"/>
        <v>0</v>
      </c>
    </row>
    <row r="14" spans="2:11" x14ac:dyDescent="0.25">
      <c r="B14" s="175" t="s">
        <v>132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7">
        <v>0</v>
      </c>
      <c r="J14" s="143">
        <v>0</v>
      </c>
      <c r="K14" s="139">
        <f t="shared" si="0"/>
        <v>0</v>
      </c>
    </row>
    <row r="15" spans="2:11" x14ac:dyDescent="0.25">
      <c r="B15" s="175" t="s">
        <v>207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7">
        <v>0</v>
      </c>
      <c r="J15" s="143">
        <v>0</v>
      </c>
      <c r="K15" s="139">
        <f t="shared" si="0"/>
        <v>0</v>
      </c>
    </row>
    <row r="16" spans="2:11" x14ac:dyDescent="0.25">
      <c r="B16" s="175" t="s">
        <v>208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7">
        <v>0</v>
      </c>
      <c r="J16" s="143">
        <v>0</v>
      </c>
      <c r="K16" s="139">
        <f t="shared" si="0"/>
        <v>0</v>
      </c>
    </row>
    <row r="17" spans="2:11" x14ac:dyDescent="0.25">
      <c r="B17" s="175" t="s">
        <v>129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7">
        <v>0</v>
      </c>
      <c r="J17" s="143">
        <v>0</v>
      </c>
      <c r="K17" s="139">
        <f t="shared" si="0"/>
        <v>0</v>
      </c>
    </row>
    <row r="18" spans="2:11" ht="15.75" thickBot="1" x14ac:dyDescent="0.3">
      <c r="B18" s="175" t="s">
        <v>13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7">
        <v>0</v>
      </c>
      <c r="J18" s="143">
        <v>0</v>
      </c>
      <c r="K18" s="139">
        <f t="shared" si="0"/>
        <v>0</v>
      </c>
    </row>
    <row r="19" spans="2:11" ht="16.5" thickTop="1" thickBot="1" x14ac:dyDescent="0.3">
      <c r="B19" s="60" t="s">
        <v>3</v>
      </c>
      <c r="C19" s="136">
        <f t="shared" ref="C19:K19" si="1">SUM(C7:C18)</f>
        <v>0</v>
      </c>
      <c r="D19" s="136">
        <f t="shared" si="1"/>
        <v>0</v>
      </c>
      <c r="E19" s="136">
        <f t="shared" si="1"/>
        <v>0</v>
      </c>
      <c r="F19" s="136">
        <f t="shared" si="1"/>
        <v>0</v>
      </c>
      <c r="G19" s="136">
        <f t="shared" si="1"/>
        <v>5.78703703703704E-4</v>
      </c>
      <c r="H19" s="136">
        <f t="shared" si="1"/>
        <v>0</v>
      </c>
      <c r="I19" s="136">
        <f t="shared" si="1"/>
        <v>0</v>
      </c>
      <c r="J19" s="136">
        <f t="shared" si="1"/>
        <v>0</v>
      </c>
      <c r="K19" s="230">
        <f t="shared" si="1"/>
        <v>5.78703703703704E-4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3" t="s">
        <v>4</v>
      </c>
      <c r="D21" s="133" t="s">
        <v>4</v>
      </c>
      <c r="E21" s="133" t="s">
        <v>4</v>
      </c>
      <c r="F21" s="133" t="s">
        <v>4</v>
      </c>
      <c r="G21" s="133" t="s">
        <v>4</v>
      </c>
      <c r="H21" s="133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77">
        <v>0</v>
      </c>
      <c r="J22" s="138">
        <v>0</v>
      </c>
      <c r="K22" s="139">
        <f t="shared" ref="K22:K27" si="2">SUM(C22:J22)</f>
        <v>0</v>
      </c>
    </row>
    <row r="23" spans="2:11" x14ac:dyDescent="0.25">
      <c r="B23" s="50" t="s">
        <v>16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77">
        <v>0</v>
      </c>
      <c r="J23" s="138">
        <v>0</v>
      </c>
      <c r="K23" s="139">
        <f t="shared" si="2"/>
        <v>0</v>
      </c>
    </row>
    <row r="24" spans="2:11" x14ac:dyDescent="0.25">
      <c r="B24" s="50" t="s">
        <v>17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77">
        <v>0</v>
      </c>
      <c r="J24" s="138">
        <v>0</v>
      </c>
      <c r="K24" s="139">
        <f t="shared" si="2"/>
        <v>0</v>
      </c>
    </row>
    <row r="25" spans="2:11" x14ac:dyDescent="0.25">
      <c r="B25" s="50" t="s">
        <v>18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77">
        <v>0</v>
      </c>
      <c r="J25" s="138">
        <v>0</v>
      </c>
      <c r="K25" s="139">
        <f t="shared" si="2"/>
        <v>0</v>
      </c>
    </row>
    <row r="26" spans="2:11" x14ac:dyDescent="0.25">
      <c r="B26" s="50" t="s">
        <v>19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77">
        <v>0</v>
      </c>
      <c r="J26" s="138">
        <v>0</v>
      </c>
      <c r="K26" s="139">
        <f t="shared" si="2"/>
        <v>0</v>
      </c>
    </row>
    <row r="27" spans="2:11" ht="15.75" thickBot="1" x14ac:dyDescent="0.3">
      <c r="B27" s="55" t="s">
        <v>20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79">
        <v>0</v>
      </c>
      <c r="J27" s="141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6">
        <f t="shared" ref="C28:K28" si="3">SUM(C22:C27)</f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>
        <f t="shared" si="3"/>
        <v>0</v>
      </c>
      <c r="I28" s="136">
        <f t="shared" si="3"/>
        <v>0</v>
      </c>
      <c r="J28" s="136">
        <f t="shared" si="3"/>
        <v>0</v>
      </c>
      <c r="K28" s="23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6">
        <f t="shared" ref="C30:K30" si="4">SUM(C19,C28)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5.78703703703704E-4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230">
        <f t="shared" si="4"/>
        <v>5.78703703703704E-4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31" t="s">
        <v>205</v>
      </c>
      <c r="C32" s="232"/>
      <c r="D32" s="232"/>
      <c r="E32" s="232"/>
      <c r="F32" s="232"/>
      <c r="G32" s="232"/>
      <c r="H32" s="232"/>
      <c r="I32" s="232"/>
      <c r="J32" s="232"/>
      <c r="K32" s="233"/>
    </row>
  </sheetData>
  <mergeCells count="4">
    <mergeCell ref="B3:K3"/>
    <mergeCell ref="B4:K4"/>
    <mergeCell ref="B31:K31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61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4" customHeight="1" x14ac:dyDescent="0.25">
      <c r="B6" s="83" t="s">
        <v>75</v>
      </c>
      <c r="C6" s="84">
        <v>3.5937499999999997E-2</v>
      </c>
      <c r="D6" s="85">
        <v>0.23147457879826999</v>
      </c>
    </row>
    <row r="7" spans="2:4" s="79" customFormat="1" ht="24" customHeight="1" x14ac:dyDescent="0.25">
      <c r="B7" s="83" t="s">
        <v>118</v>
      </c>
      <c r="C7" s="84">
        <v>2.1284722222222201E-2</v>
      </c>
      <c r="D7" s="85">
        <v>0.137095571790666</v>
      </c>
    </row>
    <row r="8" spans="2:4" s="79" customFormat="1" ht="24" customHeight="1" x14ac:dyDescent="0.25">
      <c r="B8" s="83" t="s">
        <v>79</v>
      </c>
      <c r="C8" s="84">
        <v>1.2453703703703699E-2</v>
      </c>
      <c r="D8" s="85">
        <v>8.0214701058595503E-2</v>
      </c>
    </row>
    <row r="9" spans="2:4" s="79" customFormat="1" ht="24" customHeight="1" x14ac:dyDescent="0.25">
      <c r="B9" s="83" t="s">
        <v>117</v>
      </c>
      <c r="C9" s="84">
        <v>9.5949074074074096E-3</v>
      </c>
      <c r="D9" s="85">
        <v>6.18011033248844E-2</v>
      </c>
    </row>
    <row r="10" spans="2:4" s="79" customFormat="1" ht="24" customHeight="1" x14ac:dyDescent="0.25">
      <c r="B10" s="83" t="s">
        <v>120</v>
      </c>
      <c r="C10" s="84">
        <v>7.9976851851851893E-3</v>
      </c>
      <c r="D10" s="85">
        <v>5.15133442671835E-2</v>
      </c>
    </row>
    <row r="11" spans="2:4" s="79" customFormat="1" ht="24" customHeight="1" x14ac:dyDescent="0.25">
      <c r="B11" s="83" t="s">
        <v>210</v>
      </c>
      <c r="C11" s="84">
        <v>4.5370370370370399E-3</v>
      </c>
      <c r="D11" s="85">
        <v>2.9223199642164899E-2</v>
      </c>
    </row>
    <row r="12" spans="2:4" s="79" customFormat="1" ht="24" customHeight="1" x14ac:dyDescent="0.25">
      <c r="B12" s="83" t="s">
        <v>76</v>
      </c>
      <c r="C12" s="84">
        <v>3.5763888888888898E-3</v>
      </c>
      <c r="D12" s="85">
        <v>2.30356344118086E-2</v>
      </c>
    </row>
    <row r="13" spans="2:4" s="79" customFormat="1" ht="24" customHeight="1" x14ac:dyDescent="0.25">
      <c r="B13" s="83" t="s">
        <v>80</v>
      </c>
      <c r="C13" s="84">
        <v>3.4837962962962999E-3</v>
      </c>
      <c r="D13" s="85">
        <v>2.24392425823766E-2</v>
      </c>
    </row>
    <row r="14" spans="2:4" s="79" customFormat="1" ht="24" customHeight="1" x14ac:dyDescent="0.25">
      <c r="B14" s="83" t="s">
        <v>183</v>
      </c>
      <c r="C14" s="84">
        <v>2.26851851851852E-3</v>
      </c>
      <c r="D14" s="85">
        <v>1.46115998210825E-2</v>
      </c>
    </row>
    <row r="15" spans="2:4" s="79" customFormat="1" ht="24" customHeight="1" x14ac:dyDescent="0.25">
      <c r="B15" s="83" t="s">
        <v>178</v>
      </c>
      <c r="C15" s="84">
        <v>2.26851851851852E-3</v>
      </c>
      <c r="D15" s="85">
        <v>1.46115998210825E-2</v>
      </c>
    </row>
    <row r="16" spans="2:4" s="79" customFormat="1" ht="24" customHeight="1" x14ac:dyDescent="0.25">
      <c r="B16" s="83" t="s">
        <v>211</v>
      </c>
      <c r="C16" s="84">
        <v>2.10648148148148E-3</v>
      </c>
      <c r="D16" s="85">
        <v>1.3567914119576601E-2</v>
      </c>
    </row>
    <row r="17" spans="2:4" s="79" customFormat="1" ht="24" customHeight="1" x14ac:dyDescent="0.25">
      <c r="B17" s="83" t="s">
        <v>125</v>
      </c>
      <c r="C17" s="84">
        <v>2.10648148148148E-3</v>
      </c>
      <c r="D17" s="85">
        <v>1.3567914119576601E-2</v>
      </c>
    </row>
    <row r="18" spans="2:4" s="79" customFormat="1" ht="24" customHeight="1" x14ac:dyDescent="0.25">
      <c r="B18" s="83" t="s">
        <v>212</v>
      </c>
      <c r="C18" s="84">
        <v>2.0717592592592602E-3</v>
      </c>
      <c r="D18" s="85">
        <v>1.33442671835396E-2</v>
      </c>
    </row>
    <row r="19" spans="2:4" s="79" customFormat="1" ht="24" customHeight="1" x14ac:dyDescent="0.25">
      <c r="B19" s="83" t="s">
        <v>186</v>
      </c>
      <c r="C19" s="84">
        <v>1.99074074074074E-3</v>
      </c>
      <c r="D19" s="85">
        <v>1.2822424332786599E-2</v>
      </c>
    </row>
    <row r="20" spans="2:4" s="79" customFormat="1" ht="24" customHeight="1" x14ac:dyDescent="0.25">
      <c r="B20" s="83" t="s">
        <v>213</v>
      </c>
      <c r="C20" s="84">
        <v>1.9444444444444401E-3</v>
      </c>
      <c r="D20" s="85">
        <v>1.25242284180707E-2</v>
      </c>
    </row>
    <row r="21" spans="2:4" s="79" customFormat="1" ht="24" customHeight="1" x14ac:dyDescent="0.25">
      <c r="B21" s="83" t="s">
        <v>214</v>
      </c>
      <c r="C21" s="84">
        <v>1.9444444444444401E-3</v>
      </c>
      <c r="D21" s="85">
        <v>1.25242284180707E-2</v>
      </c>
    </row>
    <row r="22" spans="2:4" s="79" customFormat="1" ht="24" customHeight="1" x14ac:dyDescent="0.25">
      <c r="B22" s="83" t="s">
        <v>190</v>
      </c>
      <c r="C22" s="84">
        <v>1.6087962962963E-3</v>
      </c>
      <c r="D22" s="85">
        <v>1.03623080363799E-2</v>
      </c>
    </row>
    <row r="23" spans="2:4" s="79" customFormat="1" ht="24" customHeight="1" x14ac:dyDescent="0.25">
      <c r="B23" s="83" t="s">
        <v>124</v>
      </c>
      <c r="C23" s="84">
        <v>1.5162037037037E-3</v>
      </c>
      <c r="D23" s="85">
        <v>9.76591620694796E-3</v>
      </c>
    </row>
    <row r="24" spans="2:4" s="79" customFormat="1" ht="24" customHeight="1" x14ac:dyDescent="0.25">
      <c r="B24" s="83" t="s">
        <v>127</v>
      </c>
      <c r="C24" s="84">
        <v>1.5046296296296301E-3</v>
      </c>
      <c r="D24" s="85">
        <v>9.6913672282689708E-3</v>
      </c>
    </row>
    <row r="25" spans="2:4" s="79" customFormat="1" ht="24" customHeight="1" thickBot="1" x14ac:dyDescent="0.3">
      <c r="B25" s="86" t="s">
        <v>215</v>
      </c>
      <c r="C25" s="87">
        <v>1.3425925925925901E-3</v>
      </c>
      <c r="D25" s="88">
        <v>8.6476815267630801E-3</v>
      </c>
    </row>
    <row r="27" spans="2:4" x14ac:dyDescent="0.25">
      <c r="C27" s="1" t="s">
        <v>116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71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9" t="s">
        <v>10</v>
      </c>
      <c r="C5" s="90" t="s">
        <v>60</v>
      </c>
      <c r="D5" s="91" t="s">
        <v>5</v>
      </c>
    </row>
    <row r="6" spans="2:4" s="79" customFormat="1" ht="24" customHeight="1" x14ac:dyDescent="0.25">
      <c r="B6" s="83" t="s">
        <v>75</v>
      </c>
      <c r="C6" s="84">
        <v>1.02893518518519E-2</v>
      </c>
      <c r="D6" s="85">
        <v>0.232296838254507</v>
      </c>
    </row>
    <row r="7" spans="2:4" s="79" customFormat="1" ht="24" customHeight="1" x14ac:dyDescent="0.25">
      <c r="B7" s="83" t="s">
        <v>118</v>
      </c>
      <c r="C7" s="84">
        <v>7.8125E-3</v>
      </c>
      <c r="D7" s="85">
        <v>0.17637836425398501</v>
      </c>
    </row>
    <row r="8" spans="2:4" s="79" customFormat="1" ht="24" customHeight="1" x14ac:dyDescent="0.25">
      <c r="B8" s="83" t="s">
        <v>120</v>
      </c>
      <c r="C8" s="84">
        <v>2.7546296296296299E-3</v>
      </c>
      <c r="D8" s="85">
        <v>6.2189704729553201E-2</v>
      </c>
    </row>
    <row r="9" spans="2:4" s="79" customFormat="1" ht="24" customHeight="1" x14ac:dyDescent="0.25">
      <c r="B9" s="83" t="s">
        <v>117</v>
      </c>
      <c r="C9" s="84">
        <v>2.5115740740740702E-3</v>
      </c>
      <c r="D9" s="85">
        <v>5.67023778416514E-2</v>
      </c>
    </row>
    <row r="10" spans="2:4" s="79" customFormat="1" ht="24" customHeight="1" x14ac:dyDescent="0.25">
      <c r="B10" s="83" t="s">
        <v>79</v>
      </c>
      <c r="C10" s="84">
        <v>1.93287037037037E-3</v>
      </c>
      <c r="D10" s="85">
        <v>4.3637313822837698E-2</v>
      </c>
    </row>
    <row r="11" spans="2:4" s="79" customFormat="1" ht="24" customHeight="1" x14ac:dyDescent="0.25">
      <c r="B11" s="83" t="s">
        <v>210</v>
      </c>
      <c r="C11" s="84">
        <v>1.55092592592593E-3</v>
      </c>
      <c r="D11" s="85">
        <v>3.5014371570420699E-2</v>
      </c>
    </row>
    <row r="12" spans="2:4" s="79" customFormat="1" ht="24" customHeight="1" x14ac:dyDescent="0.25">
      <c r="B12" s="83" t="s">
        <v>212</v>
      </c>
      <c r="C12" s="84">
        <v>1.1574074074074099E-3</v>
      </c>
      <c r="D12" s="85">
        <v>2.61301280376274E-2</v>
      </c>
    </row>
    <row r="13" spans="2:4" s="79" customFormat="1" ht="24" customHeight="1" x14ac:dyDescent="0.25">
      <c r="B13" s="83" t="s">
        <v>124</v>
      </c>
      <c r="C13" s="84">
        <v>8.3333333333333295E-4</v>
      </c>
      <c r="D13" s="85">
        <v>1.88136921870917E-2</v>
      </c>
    </row>
    <row r="14" spans="2:4" s="79" customFormat="1" ht="24" customHeight="1" x14ac:dyDescent="0.25">
      <c r="B14" s="83" t="s">
        <v>80</v>
      </c>
      <c r="C14" s="84">
        <v>7.9861111111111105E-4</v>
      </c>
      <c r="D14" s="85">
        <v>1.8029788345962899E-2</v>
      </c>
    </row>
    <row r="15" spans="2:4" s="79" customFormat="1" ht="24" customHeight="1" x14ac:dyDescent="0.25">
      <c r="B15" s="83" t="s">
        <v>197</v>
      </c>
      <c r="C15" s="84">
        <v>6.2500000000000001E-4</v>
      </c>
      <c r="D15" s="85">
        <v>1.41102691403188E-2</v>
      </c>
    </row>
    <row r="16" spans="2:4" s="79" customFormat="1" ht="24" customHeight="1" x14ac:dyDescent="0.25">
      <c r="B16" s="83" t="s">
        <v>178</v>
      </c>
      <c r="C16" s="84">
        <v>5.5555555555555599E-4</v>
      </c>
      <c r="D16" s="85">
        <v>1.2542461458061101E-2</v>
      </c>
    </row>
    <row r="17" spans="2:4" s="79" customFormat="1" ht="24" customHeight="1" x14ac:dyDescent="0.25">
      <c r="B17" s="83" t="s">
        <v>213</v>
      </c>
      <c r="C17" s="84">
        <v>5.4398148148148101E-4</v>
      </c>
      <c r="D17" s="85">
        <v>1.2281160177684901E-2</v>
      </c>
    </row>
    <row r="18" spans="2:4" s="79" customFormat="1" ht="24" customHeight="1" x14ac:dyDescent="0.25">
      <c r="B18" s="83" t="s">
        <v>211</v>
      </c>
      <c r="C18" s="84">
        <v>5.4398148148148101E-4</v>
      </c>
      <c r="D18" s="85">
        <v>1.2281160177684901E-2</v>
      </c>
    </row>
    <row r="19" spans="2:4" s="79" customFormat="1" ht="24" customHeight="1" x14ac:dyDescent="0.25">
      <c r="B19" s="83" t="s">
        <v>183</v>
      </c>
      <c r="C19" s="84">
        <v>5.09259259259259E-4</v>
      </c>
      <c r="D19" s="85">
        <v>1.1497256336555999E-2</v>
      </c>
    </row>
    <row r="20" spans="2:4" s="79" customFormat="1" ht="24" customHeight="1" x14ac:dyDescent="0.25">
      <c r="B20" s="83" t="s">
        <v>216</v>
      </c>
      <c r="C20" s="84">
        <v>4.8611111111111099E-4</v>
      </c>
      <c r="D20" s="85">
        <v>1.09746537758035E-2</v>
      </c>
    </row>
    <row r="21" spans="2:4" s="79" customFormat="1" ht="24" customHeight="1" x14ac:dyDescent="0.25">
      <c r="B21" s="83" t="s">
        <v>127</v>
      </c>
      <c r="C21" s="84">
        <v>4.6296296296296298E-4</v>
      </c>
      <c r="D21" s="85">
        <v>1.0452051215051E-2</v>
      </c>
    </row>
    <row r="22" spans="2:4" s="79" customFormat="1" ht="24" customHeight="1" x14ac:dyDescent="0.25">
      <c r="B22" s="83" t="s">
        <v>214</v>
      </c>
      <c r="C22" s="84">
        <v>4.3981481481481503E-4</v>
      </c>
      <c r="D22" s="85">
        <v>9.9294486542984093E-3</v>
      </c>
    </row>
    <row r="23" spans="2:4" s="79" customFormat="1" ht="24" customHeight="1" x14ac:dyDescent="0.25">
      <c r="B23" s="83" t="s">
        <v>215</v>
      </c>
      <c r="C23" s="84">
        <v>4.3981481481481503E-4</v>
      </c>
      <c r="D23" s="85">
        <v>9.9294486542984093E-3</v>
      </c>
    </row>
    <row r="24" spans="2:4" s="79" customFormat="1" ht="24" customHeight="1" x14ac:dyDescent="0.25">
      <c r="B24" s="83" t="s">
        <v>179</v>
      </c>
      <c r="C24" s="84">
        <v>3.8194444444444398E-4</v>
      </c>
      <c r="D24" s="85">
        <v>8.6229422524170402E-3</v>
      </c>
    </row>
    <row r="25" spans="2:4" s="79" customFormat="1" ht="24" customHeight="1" thickBot="1" x14ac:dyDescent="0.3">
      <c r="B25" s="86" t="s">
        <v>217</v>
      </c>
      <c r="C25" s="87">
        <v>3.7037037037037003E-4</v>
      </c>
      <c r="D25" s="88">
        <v>8.3616409720407604E-3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6"/>
  <sheetViews>
    <sheetView showGridLines="0" showZeros="0" topLeftCell="A2" zoomScale="70" zoomScaleNormal="7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72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ht="24" customHeight="1" x14ac:dyDescent="0.25">
      <c r="B5" s="7" t="s">
        <v>10</v>
      </c>
      <c r="C5" s="8" t="s">
        <v>60</v>
      </c>
      <c r="D5" s="76" t="s">
        <v>5</v>
      </c>
    </row>
    <row r="6" spans="2:4" s="79" customFormat="1" ht="24" customHeight="1" x14ac:dyDescent="0.25">
      <c r="B6" s="83" t="s">
        <v>75</v>
      </c>
      <c r="C6" s="84">
        <v>9.1898148148148208E-3</v>
      </c>
      <c r="D6" s="85">
        <v>0.196340257171118</v>
      </c>
    </row>
    <row r="7" spans="2:4" s="79" customFormat="1" ht="24" customHeight="1" x14ac:dyDescent="0.25">
      <c r="B7" s="83" t="s">
        <v>118</v>
      </c>
      <c r="C7" s="84">
        <v>8.0208333333333295E-3</v>
      </c>
      <c r="D7" s="85">
        <v>0.171364985163205</v>
      </c>
    </row>
    <row r="8" spans="2:4" s="79" customFormat="1" ht="24" customHeight="1" x14ac:dyDescent="0.25">
      <c r="B8" s="83" t="s">
        <v>117</v>
      </c>
      <c r="C8" s="84">
        <v>2.8587962962962998E-3</v>
      </c>
      <c r="D8" s="85">
        <v>6.10781404549951E-2</v>
      </c>
    </row>
    <row r="9" spans="2:4" s="79" customFormat="1" ht="24" customHeight="1" x14ac:dyDescent="0.25">
      <c r="B9" s="83" t="s">
        <v>120</v>
      </c>
      <c r="C9" s="84">
        <v>2.3148148148148099E-3</v>
      </c>
      <c r="D9" s="85">
        <v>4.9455984174085102E-2</v>
      </c>
    </row>
    <row r="10" spans="2:4" s="79" customFormat="1" ht="24" customHeight="1" x14ac:dyDescent="0.25">
      <c r="B10" s="83" t="s">
        <v>210</v>
      </c>
      <c r="C10" s="84">
        <v>1.80555555555556E-3</v>
      </c>
      <c r="D10" s="85">
        <v>3.8575667655786301E-2</v>
      </c>
    </row>
    <row r="11" spans="2:4" s="79" customFormat="1" ht="24" customHeight="1" x14ac:dyDescent="0.25">
      <c r="B11" s="83" t="s">
        <v>80</v>
      </c>
      <c r="C11" s="84">
        <v>1.55092592592593E-3</v>
      </c>
      <c r="D11" s="85">
        <v>3.3135509396637002E-2</v>
      </c>
    </row>
    <row r="12" spans="2:4" s="79" customFormat="1" ht="24" customHeight="1" x14ac:dyDescent="0.25">
      <c r="B12" s="83" t="s">
        <v>211</v>
      </c>
      <c r="C12" s="84">
        <v>1.4351851851851899E-3</v>
      </c>
      <c r="D12" s="85">
        <v>3.06627101879327E-2</v>
      </c>
    </row>
    <row r="13" spans="2:4" s="79" customFormat="1" ht="24" customHeight="1" x14ac:dyDescent="0.25">
      <c r="B13" s="83" t="s">
        <v>79</v>
      </c>
      <c r="C13" s="84">
        <v>1.2037037037037001E-3</v>
      </c>
      <c r="D13" s="85">
        <v>2.5717111770524201E-2</v>
      </c>
    </row>
    <row r="14" spans="2:4" s="79" customFormat="1" ht="24" customHeight="1" x14ac:dyDescent="0.25">
      <c r="B14" s="83" t="s">
        <v>124</v>
      </c>
      <c r="C14" s="84">
        <v>1.0995370370370399E-3</v>
      </c>
      <c r="D14" s="85">
        <v>2.34915924826904E-2</v>
      </c>
    </row>
    <row r="15" spans="2:4" s="79" customFormat="1" ht="24" customHeight="1" x14ac:dyDescent="0.25">
      <c r="B15" s="83" t="s">
        <v>76</v>
      </c>
      <c r="C15" s="84">
        <v>1.0185185185185199E-3</v>
      </c>
      <c r="D15" s="85">
        <v>2.17606330365974E-2</v>
      </c>
    </row>
    <row r="16" spans="2:4" s="79" customFormat="1" ht="24" customHeight="1" x14ac:dyDescent="0.25">
      <c r="B16" s="83" t="s">
        <v>178</v>
      </c>
      <c r="C16" s="84">
        <v>8.4490740740740696E-4</v>
      </c>
      <c r="D16" s="85">
        <v>1.8051434223541E-2</v>
      </c>
    </row>
    <row r="17" spans="2:4" s="79" customFormat="1" ht="24" customHeight="1" x14ac:dyDescent="0.25">
      <c r="B17" s="83" t="s">
        <v>125</v>
      </c>
      <c r="C17" s="84">
        <v>7.8703703703703705E-4</v>
      </c>
      <c r="D17" s="85">
        <v>1.6815034619188901E-2</v>
      </c>
    </row>
    <row r="18" spans="2:4" s="79" customFormat="1" ht="24" customHeight="1" x14ac:dyDescent="0.25">
      <c r="B18" s="83" t="s">
        <v>183</v>
      </c>
      <c r="C18" s="84">
        <v>7.1759259259259302E-4</v>
      </c>
      <c r="D18" s="85">
        <v>1.53313550939664E-2</v>
      </c>
    </row>
    <row r="19" spans="2:4" s="79" customFormat="1" ht="24" customHeight="1" x14ac:dyDescent="0.25">
      <c r="B19" s="83" t="s">
        <v>217</v>
      </c>
      <c r="C19" s="84">
        <v>6.8287037037037003E-4</v>
      </c>
      <c r="D19" s="85">
        <v>1.45895153313551E-2</v>
      </c>
    </row>
    <row r="20" spans="2:4" s="79" customFormat="1" ht="24" customHeight="1" x14ac:dyDescent="0.25">
      <c r="B20" s="83" t="s">
        <v>214</v>
      </c>
      <c r="C20" s="84">
        <v>6.3657407407407402E-4</v>
      </c>
      <c r="D20" s="85">
        <v>1.36003956478734E-2</v>
      </c>
    </row>
    <row r="21" spans="2:4" s="79" customFormat="1" ht="24" customHeight="1" x14ac:dyDescent="0.25">
      <c r="B21" s="83" t="s">
        <v>127</v>
      </c>
      <c r="C21" s="84">
        <v>6.1342592592592601E-4</v>
      </c>
      <c r="D21" s="85">
        <v>1.3105835806132501E-2</v>
      </c>
    </row>
    <row r="22" spans="2:4" s="79" customFormat="1" ht="24" customHeight="1" x14ac:dyDescent="0.25">
      <c r="B22" s="83" t="s">
        <v>218</v>
      </c>
      <c r="C22" s="84">
        <v>5.90277777777778E-4</v>
      </c>
      <c r="D22" s="85">
        <v>1.26112759643917E-2</v>
      </c>
    </row>
    <row r="23" spans="2:4" s="79" customFormat="1" ht="24" customHeight="1" x14ac:dyDescent="0.25">
      <c r="B23" s="83" t="s">
        <v>191</v>
      </c>
      <c r="C23" s="84">
        <v>4.5138888888888898E-4</v>
      </c>
      <c r="D23" s="85">
        <v>9.6439169139465892E-3</v>
      </c>
    </row>
    <row r="24" spans="2:4" s="79" customFormat="1" ht="24" customHeight="1" x14ac:dyDescent="0.25">
      <c r="B24" s="83" t="s">
        <v>219</v>
      </c>
      <c r="C24" s="84">
        <v>4.3981481481481503E-4</v>
      </c>
      <c r="D24" s="85">
        <v>9.3966369930761594E-3</v>
      </c>
    </row>
    <row r="25" spans="2:4" s="79" customFormat="1" ht="24" customHeight="1" x14ac:dyDescent="0.25">
      <c r="B25" s="83" t="s">
        <v>220</v>
      </c>
      <c r="C25" s="84">
        <v>4.2824074074074102E-4</v>
      </c>
      <c r="D25" s="85">
        <v>9.14935707220574E-3</v>
      </c>
    </row>
    <row r="26" spans="2:4" s="79" customFormat="1" ht="24" customHeight="1" thickBot="1" x14ac:dyDescent="0.3">
      <c r="B26" s="86" t="s">
        <v>221</v>
      </c>
      <c r="C26" s="87">
        <v>4.2824074074074102E-4</v>
      </c>
      <c r="D26" s="88">
        <v>9.14935707220574E-3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48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73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4" customHeight="1" x14ac:dyDescent="0.25">
      <c r="B6" s="83" t="s">
        <v>75</v>
      </c>
      <c r="C6" s="84">
        <v>5.23148148148148E-2</v>
      </c>
      <c r="D6" s="112">
        <v>0.25787311729803702</v>
      </c>
    </row>
    <row r="7" spans="2:4" s="79" customFormat="1" ht="24" customHeight="1" x14ac:dyDescent="0.25">
      <c r="B7" s="83" t="s">
        <v>118</v>
      </c>
      <c r="C7" s="84">
        <v>2.6458333333333299E-2</v>
      </c>
      <c r="D7" s="112">
        <v>0.130419899589229</v>
      </c>
    </row>
    <row r="8" spans="2:4" s="79" customFormat="1" ht="24" customHeight="1" x14ac:dyDescent="0.25">
      <c r="B8" s="83" t="s">
        <v>120</v>
      </c>
      <c r="C8" s="84">
        <v>1.26157407407407E-2</v>
      </c>
      <c r="D8" s="112">
        <v>6.2186216339570999E-2</v>
      </c>
    </row>
    <row r="9" spans="2:4" s="79" customFormat="1" ht="24" customHeight="1" x14ac:dyDescent="0.25">
      <c r="B9" s="83" t="s">
        <v>79</v>
      </c>
      <c r="C9" s="84">
        <v>1.15972222222222E-2</v>
      </c>
      <c r="D9" s="112">
        <v>5.7165677772706501E-2</v>
      </c>
    </row>
    <row r="10" spans="2:4" s="79" customFormat="1" ht="24" customHeight="1" x14ac:dyDescent="0.25">
      <c r="B10" s="83" t="s">
        <v>210</v>
      </c>
      <c r="C10" s="84">
        <v>7.8125E-3</v>
      </c>
      <c r="D10" s="112">
        <v>3.85098128708352E-2</v>
      </c>
    </row>
    <row r="11" spans="2:4" s="79" customFormat="1" ht="24" customHeight="1" x14ac:dyDescent="0.25">
      <c r="B11" s="83" t="s">
        <v>187</v>
      </c>
      <c r="C11" s="84">
        <v>7.2800925925925897E-3</v>
      </c>
      <c r="D11" s="112">
        <v>3.5885440438156099E-2</v>
      </c>
    </row>
    <row r="12" spans="2:4" s="79" customFormat="1" ht="24" customHeight="1" x14ac:dyDescent="0.25">
      <c r="B12" s="83" t="s">
        <v>80</v>
      </c>
      <c r="C12" s="84">
        <v>6.9907407407407401E-3</v>
      </c>
      <c r="D12" s="112">
        <v>3.4459151072569603E-2</v>
      </c>
    </row>
    <row r="13" spans="2:4" s="79" customFormat="1" ht="24" customHeight="1" x14ac:dyDescent="0.25">
      <c r="B13" s="83" t="s">
        <v>117</v>
      </c>
      <c r="C13" s="84">
        <v>5.5671296296296302E-3</v>
      </c>
      <c r="D13" s="112">
        <v>2.7441807393884101E-2</v>
      </c>
    </row>
    <row r="14" spans="2:4" s="79" customFormat="1" ht="24" customHeight="1" x14ac:dyDescent="0.25">
      <c r="B14" s="83" t="s">
        <v>222</v>
      </c>
      <c r="C14" s="84">
        <v>5.2199074074074101E-3</v>
      </c>
      <c r="D14" s="112">
        <v>2.57302601551803E-2</v>
      </c>
    </row>
    <row r="15" spans="2:4" s="79" customFormat="1" ht="24" customHeight="1" x14ac:dyDescent="0.25">
      <c r="B15" s="83" t="s">
        <v>76</v>
      </c>
      <c r="C15" s="84">
        <v>4.4444444444444401E-3</v>
      </c>
      <c r="D15" s="112">
        <v>2.1907804655408501E-2</v>
      </c>
    </row>
    <row r="16" spans="2:4" s="79" customFormat="1" ht="24" customHeight="1" x14ac:dyDescent="0.25">
      <c r="B16" s="83" t="s">
        <v>223</v>
      </c>
      <c r="C16" s="84">
        <v>3.6805555555555602E-3</v>
      </c>
      <c r="D16" s="112">
        <v>1.8142400730260199E-2</v>
      </c>
    </row>
    <row r="17" spans="2:4" s="79" customFormat="1" ht="24" customHeight="1" x14ac:dyDescent="0.25">
      <c r="B17" s="83" t="s">
        <v>212</v>
      </c>
      <c r="C17" s="84">
        <v>3.6689814814814801E-3</v>
      </c>
      <c r="D17" s="112">
        <v>1.8085349155636699E-2</v>
      </c>
    </row>
    <row r="18" spans="2:4" s="79" customFormat="1" ht="24" customHeight="1" x14ac:dyDescent="0.25">
      <c r="B18" s="83" t="s">
        <v>183</v>
      </c>
      <c r="C18" s="84">
        <v>3.5300925925925899E-3</v>
      </c>
      <c r="D18" s="112">
        <v>1.7400730260155199E-2</v>
      </c>
    </row>
    <row r="19" spans="2:4" s="79" customFormat="1" ht="24" customHeight="1" x14ac:dyDescent="0.25">
      <c r="B19" s="83" t="s">
        <v>178</v>
      </c>
      <c r="C19" s="84">
        <v>3.5185185185185202E-3</v>
      </c>
      <c r="D19" s="112">
        <v>1.7343678685531699E-2</v>
      </c>
    </row>
    <row r="20" spans="2:4" s="79" customFormat="1" ht="24" customHeight="1" x14ac:dyDescent="0.25">
      <c r="B20" s="83" t="s">
        <v>186</v>
      </c>
      <c r="C20" s="84">
        <v>3.0555555555555601E-3</v>
      </c>
      <c r="D20" s="112">
        <v>1.5061615700593301E-2</v>
      </c>
    </row>
    <row r="21" spans="2:4" s="79" customFormat="1" ht="24" customHeight="1" x14ac:dyDescent="0.25">
      <c r="B21" s="83" t="s">
        <v>214</v>
      </c>
      <c r="C21" s="84">
        <v>2.7893518518518502E-3</v>
      </c>
      <c r="D21" s="112">
        <v>1.3749429484253801E-2</v>
      </c>
    </row>
    <row r="22" spans="2:4" s="79" customFormat="1" ht="24" customHeight="1" x14ac:dyDescent="0.25">
      <c r="B22" s="83" t="s">
        <v>224</v>
      </c>
      <c r="C22" s="84">
        <v>2.6851851851851802E-3</v>
      </c>
      <c r="D22" s="112">
        <v>1.32359653126426E-2</v>
      </c>
    </row>
    <row r="23" spans="2:4" s="79" customFormat="1" ht="24" customHeight="1" x14ac:dyDescent="0.25">
      <c r="B23" s="83" t="s">
        <v>190</v>
      </c>
      <c r="C23" s="84">
        <v>2.5347222222222199E-3</v>
      </c>
      <c r="D23" s="112">
        <v>1.2494294842537701E-2</v>
      </c>
    </row>
    <row r="24" spans="2:4" s="79" customFormat="1" ht="24" customHeight="1" x14ac:dyDescent="0.25">
      <c r="B24" s="83" t="s">
        <v>121</v>
      </c>
      <c r="C24" s="84">
        <v>2.5347222222222199E-3</v>
      </c>
      <c r="D24" s="112">
        <v>1.2494294842537701E-2</v>
      </c>
    </row>
    <row r="25" spans="2:4" s="79" customFormat="1" ht="24" customHeight="1" thickBot="1" x14ac:dyDescent="0.3">
      <c r="B25" s="86" t="s">
        <v>225</v>
      </c>
      <c r="C25" s="87">
        <v>2.10648148148148E-3</v>
      </c>
      <c r="D25" s="113">
        <v>1.03833865814696E-2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77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8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8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78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ht="24" customHeight="1" x14ac:dyDescent="0.25">
      <c r="B5" s="80" t="s">
        <v>10</v>
      </c>
      <c r="C5" s="81" t="s">
        <v>60</v>
      </c>
      <c r="D5" s="82" t="s">
        <v>5</v>
      </c>
    </row>
    <row r="6" spans="2:4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62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ht="24" customHeight="1" x14ac:dyDescent="0.25">
      <c r="B5" s="116" t="s">
        <v>10</v>
      </c>
      <c r="C5" s="117" t="s">
        <v>60</v>
      </c>
      <c r="D5" s="118" t="s">
        <v>5</v>
      </c>
    </row>
    <row r="6" spans="2:4" ht="24" customHeight="1" x14ac:dyDescent="0.25">
      <c r="B6" s="74"/>
      <c r="C6" s="75"/>
      <c r="D6" s="7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topLeftCell="A4" zoomScale="110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44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6.5740740740740699E-3</v>
      </c>
      <c r="D7" s="12">
        <f>IFERROR(C7/C$19,0)</f>
        <v>0.26654152979821671</v>
      </c>
      <c r="E7" s="12">
        <f>IFERROR(C7/C$30,0)</f>
        <v>9.9876912256022507E-2</v>
      </c>
      <c r="F7" s="11">
        <v>0</v>
      </c>
      <c r="G7" s="12">
        <f>IFERROR(F7/F$19,0)</f>
        <v>0</v>
      </c>
      <c r="H7" s="12">
        <f>IFERROR(F7/F$30,0)</f>
        <v>0</v>
      </c>
      <c r="I7" s="11">
        <v>6.5740740740740699E-3</v>
      </c>
      <c r="J7" s="12">
        <f>IFERROR(I7/I$19,0)</f>
        <v>0.26654152979821671</v>
      </c>
      <c r="K7" s="14">
        <f>IFERROR(I7/I$30,0)</f>
        <v>9.9876912256022507E-2</v>
      </c>
    </row>
    <row r="8" spans="2:11" x14ac:dyDescent="0.25">
      <c r="B8" s="147" t="s">
        <v>115</v>
      </c>
      <c r="C8" s="11">
        <v>5.2430555555555598E-3</v>
      </c>
      <c r="D8" s="12">
        <f t="shared" ref="D8:D18" si="0">IFERROR(C8/C$19,0)</f>
        <v>0.2125762552792119</v>
      </c>
      <c r="E8" s="12">
        <f t="shared" ref="E8:E18" si="1">IFERROR(C8/C$30,0)</f>
        <v>7.9655354316863131E-2</v>
      </c>
      <c r="F8" s="11">
        <v>0</v>
      </c>
      <c r="G8" s="12">
        <f t="shared" ref="G8:G18" si="2">IFERROR(F8/F$19,0)</f>
        <v>0</v>
      </c>
      <c r="H8" s="12">
        <f t="shared" ref="H8:H18" si="3">IFERROR(F8/F$30,0)</f>
        <v>0</v>
      </c>
      <c r="I8" s="11">
        <v>5.2430555555555598E-3</v>
      </c>
      <c r="J8" s="12">
        <f t="shared" ref="J8:J18" si="4">IFERROR(I8/I$19,0)</f>
        <v>0.2125762552792119</v>
      </c>
      <c r="K8" s="14">
        <f t="shared" ref="K8:K18" si="5">IFERROR(I8/I$30,0)</f>
        <v>7.9655354316863131E-2</v>
      </c>
    </row>
    <row r="9" spans="2:11" x14ac:dyDescent="0.25">
      <c r="B9" s="10" t="s">
        <v>51</v>
      </c>
      <c r="C9" s="11">
        <v>1.1574074074074099E-3</v>
      </c>
      <c r="D9" s="12">
        <f t="shared" si="0"/>
        <v>4.692632566870026E-2</v>
      </c>
      <c r="E9" s="12">
        <f t="shared" si="1"/>
        <v>1.7583963425356123E-2</v>
      </c>
      <c r="F9" s="11">
        <v>0</v>
      </c>
      <c r="G9" s="12">
        <f t="shared" si="2"/>
        <v>0</v>
      </c>
      <c r="H9" s="12">
        <f t="shared" si="3"/>
        <v>0</v>
      </c>
      <c r="I9" s="11">
        <v>1.1574074074074099E-3</v>
      </c>
      <c r="J9" s="12">
        <f t="shared" si="4"/>
        <v>4.692632566870026E-2</v>
      </c>
      <c r="K9" s="14">
        <f t="shared" si="5"/>
        <v>1.7583963425356123E-2</v>
      </c>
    </row>
    <row r="10" spans="2:11" x14ac:dyDescent="0.25">
      <c r="B10" s="10" t="s">
        <v>11</v>
      </c>
      <c r="C10" s="11">
        <v>6.6319444444444403E-3</v>
      </c>
      <c r="D10" s="12">
        <f t="shared" si="0"/>
        <v>0.26888784608165173</v>
      </c>
      <c r="E10" s="12">
        <f t="shared" si="1"/>
        <v>0.10075611042729031</v>
      </c>
      <c r="F10" s="11">
        <v>0</v>
      </c>
      <c r="G10" s="12">
        <f t="shared" si="2"/>
        <v>0</v>
      </c>
      <c r="H10" s="12">
        <f t="shared" si="3"/>
        <v>0</v>
      </c>
      <c r="I10" s="11">
        <v>6.6319444444444403E-3</v>
      </c>
      <c r="J10" s="12">
        <f t="shared" si="4"/>
        <v>0.26888784608165173</v>
      </c>
      <c r="K10" s="14">
        <f t="shared" si="5"/>
        <v>0.10075611042729031</v>
      </c>
    </row>
    <row r="11" spans="2:11" x14ac:dyDescent="0.25">
      <c r="B11" s="10" t="s">
        <v>12</v>
      </c>
      <c r="C11" s="11">
        <v>9.7222222222222198E-4</v>
      </c>
      <c r="D11" s="12">
        <f t="shared" si="0"/>
        <v>3.9418113561708122E-2</v>
      </c>
      <c r="E11" s="12">
        <f t="shared" si="1"/>
        <v>1.4770529277299108E-2</v>
      </c>
      <c r="F11" s="11">
        <v>0</v>
      </c>
      <c r="G11" s="12">
        <f t="shared" si="2"/>
        <v>0</v>
      </c>
      <c r="H11" s="12">
        <f t="shared" si="3"/>
        <v>0</v>
      </c>
      <c r="I11" s="11">
        <v>9.7222222222222198E-4</v>
      </c>
      <c r="J11" s="12">
        <f t="shared" si="4"/>
        <v>3.9418113561708122E-2</v>
      </c>
      <c r="K11" s="14">
        <f t="shared" si="5"/>
        <v>1.4770529277299108E-2</v>
      </c>
    </row>
    <row r="12" spans="2:11" x14ac:dyDescent="0.25">
      <c r="B12" s="10" t="s">
        <v>206</v>
      </c>
      <c r="C12" s="11">
        <v>2.5347222222222199E-3</v>
      </c>
      <c r="D12" s="12">
        <f t="shared" si="0"/>
        <v>0.10276865321445325</v>
      </c>
      <c r="E12" s="12">
        <f t="shared" si="1"/>
        <v>3.8508879901529791E-2</v>
      </c>
      <c r="F12" s="11">
        <v>0</v>
      </c>
      <c r="G12" s="12">
        <f t="shared" si="2"/>
        <v>0</v>
      </c>
      <c r="H12" s="12">
        <f t="shared" si="3"/>
        <v>0</v>
      </c>
      <c r="I12" s="11">
        <v>2.5347222222222199E-3</v>
      </c>
      <c r="J12" s="12">
        <f t="shared" si="4"/>
        <v>0.10276865321445325</v>
      </c>
      <c r="K12" s="14">
        <f t="shared" si="5"/>
        <v>3.8508879901529791E-2</v>
      </c>
    </row>
    <row r="13" spans="2:11" x14ac:dyDescent="0.25">
      <c r="B13" s="10" t="s">
        <v>131</v>
      </c>
      <c r="C13" s="11">
        <v>3.4722222222222202E-5</v>
      </c>
      <c r="D13" s="12">
        <f t="shared" si="0"/>
        <v>1.4077897700610039E-3</v>
      </c>
      <c r="E13" s="12">
        <f t="shared" si="1"/>
        <v>5.2751890276068222E-4</v>
      </c>
      <c r="F13" s="11">
        <v>0</v>
      </c>
      <c r="G13" s="12">
        <f t="shared" si="2"/>
        <v>0</v>
      </c>
      <c r="H13" s="12">
        <f t="shared" si="3"/>
        <v>0</v>
      </c>
      <c r="I13" s="11">
        <v>3.4722222222222202E-5</v>
      </c>
      <c r="J13" s="12">
        <f t="shared" si="4"/>
        <v>1.4077897700610039E-3</v>
      </c>
      <c r="K13" s="14">
        <f t="shared" si="5"/>
        <v>5.2751890276068222E-4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3.5879629629629602E-4</v>
      </c>
      <c r="D17" s="12">
        <f t="shared" si="0"/>
        <v>1.4547160957297037E-2</v>
      </c>
      <c r="E17" s="12">
        <f t="shared" si="1"/>
        <v>5.4510286618603826E-3</v>
      </c>
      <c r="F17" s="11">
        <v>0</v>
      </c>
      <c r="G17" s="12">
        <f t="shared" si="2"/>
        <v>0</v>
      </c>
      <c r="H17" s="12">
        <f t="shared" si="3"/>
        <v>0</v>
      </c>
      <c r="I17" s="11">
        <v>3.5879629629629602E-4</v>
      </c>
      <c r="J17" s="12">
        <f t="shared" si="4"/>
        <v>1.4547160957297037E-2</v>
      </c>
      <c r="K17" s="14">
        <f t="shared" si="5"/>
        <v>5.4510286618603826E-3</v>
      </c>
    </row>
    <row r="18" spans="2:11" ht="15.75" thickBot="1" x14ac:dyDescent="0.3">
      <c r="B18" s="10" t="s">
        <v>13</v>
      </c>
      <c r="C18" s="11">
        <v>1.1574074074074099E-3</v>
      </c>
      <c r="D18" s="12">
        <f t="shared" si="0"/>
        <v>4.692632566870026E-2</v>
      </c>
      <c r="E18" s="12">
        <f t="shared" si="1"/>
        <v>1.7583963425356123E-2</v>
      </c>
      <c r="F18" s="11">
        <v>0</v>
      </c>
      <c r="G18" s="12">
        <f t="shared" si="2"/>
        <v>0</v>
      </c>
      <c r="H18" s="12">
        <f t="shared" si="3"/>
        <v>0</v>
      </c>
      <c r="I18" s="11">
        <v>1.1574074074074099E-3</v>
      </c>
      <c r="J18" s="12">
        <f t="shared" si="4"/>
        <v>4.692632566870026E-2</v>
      </c>
      <c r="K18" s="14">
        <f t="shared" si="5"/>
        <v>1.7583963425356123E-2</v>
      </c>
    </row>
    <row r="19" spans="2:11" ht="16.5" thickTop="1" thickBot="1" x14ac:dyDescent="0.3">
      <c r="B19" s="31" t="s">
        <v>3</v>
      </c>
      <c r="C19" s="32">
        <f>SUM(C7:C18)</f>
        <v>2.4664351851851844E-2</v>
      </c>
      <c r="D19" s="33">
        <f>IFERROR(SUM(D7:D18),0)</f>
        <v>1.0000000000000002</v>
      </c>
      <c r="E19" s="33">
        <f>IFERROR(SUM(E7:E18),0)</f>
        <v>0.37471426059433816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2.4664351851851844E-2</v>
      </c>
      <c r="J19" s="33">
        <f>IFERROR(SUM(J7:J18),0)</f>
        <v>1.0000000000000002</v>
      </c>
      <c r="K19" s="34">
        <f>IFERROR(SUM(K7:K18),0)</f>
        <v>0.37471426059433816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2.4305555555555599E-3</v>
      </c>
      <c r="D22" s="19"/>
      <c r="E22" s="12">
        <f t="shared" ref="E22:E27" si="6">IFERROR(C22/C$30,0)</f>
        <v>3.6926323193247845E-2</v>
      </c>
      <c r="F22" s="11">
        <v>0</v>
      </c>
      <c r="G22" s="19"/>
      <c r="H22" s="12">
        <f t="shared" ref="H22:H27" si="7">IFERROR(F22/F$30,0)</f>
        <v>0</v>
      </c>
      <c r="I22" s="11">
        <v>2.4305555555555599E-3</v>
      </c>
      <c r="J22" s="19"/>
      <c r="K22" s="14">
        <f t="shared" ref="K22:K27" si="8">IFERROR(I22/I$30,0)</f>
        <v>3.6926323193247845E-2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1.9814814814814799E-2</v>
      </c>
      <c r="D25" s="19"/>
      <c r="E25" s="12">
        <f t="shared" si="6"/>
        <v>0.30103745384209596</v>
      </c>
      <c r="F25" s="11">
        <v>0</v>
      </c>
      <c r="G25" s="19"/>
      <c r="H25" s="12">
        <f t="shared" si="7"/>
        <v>0</v>
      </c>
      <c r="I25" s="11">
        <v>1.9814814814814799E-2</v>
      </c>
      <c r="J25" s="19"/>
      <c r="K25" s="14">
        <f t="shared" si="8"/>
        <v>0.30103745384209596</v>
      </c>
    </row>
    <row r="26" spans="2:11" x14ac:dyDescent="0.25">
      <c r="B26" s="18" t="s">
        <v>19</v>
      </c>
      <c r="C26" s="11">
        <v>1.7129629629629599E-2</v>
      </c>
      <c r="D26" s="19"/>
      <c r="E26" s="12">
        <f t="shared" si="6"/>
        <v>0.26024265869526958</v>
      </c>
      <c r="F26" s="11">
        <v>0</v>
      </c>
      <c r="G26" s="19"/>
      <c r="H26" s="12">
        <f t="shared" si="7"/>
        <v>0</v>
      </c>
      <c r="I26" s="11">
        <v>1.7129629629629599E-2</v>
      </c>
      <c r="J26" s="19"/>
      <c r="K26" s="14">
        <f t="shared" si="8"/>
        <v>0.26024265869526958</v>
      </c>
    </row>
    <row r="27" spans="2:11" ht="15.75" thickBot="1" x14ac:dyDescent="0.3">
      <c r="B27" s="23" t="s">
        <v>20</v>
      </c>
      <c r="C27" s="20">
        <v>1.7824074074074101E-3</v>
      </c>
      <c r="D27" s="24"/>
      <c r="E27" s="21">
        <f t="shared" si="6"/>
        <v>2.7079303675048412E-2</v>
      </c>
      <c r="F27" s="20">
        <v>0</v>
      </c>
      <c r="G27" s="24"/>
      <c r="H27" s="21">
        <f t="shared" si="7"/>
        <v>0</v>
      </c>
      <c r="I27" s="20">
        <v>1.7824074074074101E-3</v>
      </c>
      <c r="J27" s="24"/>
      <c r="K27" s="22">
        <f t="shared" si="8"/>
        <v>2.7079303675048412E-2</v>
      </c>
    </row>
    <row r="28" spans="2:11" ht="16.5" thickTop="1" thickBot="1" x14ac:dyDescent="0.3">
      <c r="B28" s="31" t="s">
        <v>3</v>
      </c>
      <c r="C28" s="32">
        <f>SUM(C22:C27)</f>
        <v>4.1157407407407372E-2</v>
      </c>
      <c r="D28" s="33"/>
      <c r="E28" s="33">
        <f>IFERROR(SUM(E22:E27),0)</f>
        <v>0.62528573940566179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4.1157407407407372E-2</v>
      </c>
      <c r="J28" s="33"/>
      <c r="K28" s="34">
        <f>IFERROR(SUM(K22:K27),0)</f>
        <v>0.62528573940566179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6.5821759259259219E-2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6.5821759259259219E-2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06" t="s">
        <v>63</v>
      </c>
      <c r="C3" s="207"/>
      <c r="D3" s="208"/>
    </row>
    <row r="4" spans="2:4" s="79" customFormat="1" ht="23.25" customHeight="1" x14ac:dyDescent="0.25">
      <c r="B4" s="209" t="s">
        <v>209</v>
      </c>
      <c r="C4" s="210"/>
      <c r="D4" s="211"/>
    </row>
    <row r="5" spans="2:4" s="79" customFormat="1" ht="23.25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3.25" customHeight="1" thickBot="1" x14ac:dyDescent="0.3">
      <c r="B6" s="119"/>
      <c r="C6" s="120"/>
      <c r="D6" s="11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64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3"/>
  <sheetViews>
    <sheetView showGridLines="0" showZeros="0" zoomScale="60" zoomScaleNormal="60" zoomScaleSheetLayoutView="100" zoomScalePageLayoutView="8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65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4" customHeight="1" x14ac:dyDescent="0.25">
      <c r="B6" s="83" t="s">
        <v>75</v>
      </c>
      <c r="C6" s="84">
        <v>8.5648148148148202E-3</v>
      </c>
      <c r="D6" s="85">
        <v>0.43224299065420602</v>
      </c>
    </row>
    <row r="7" spans="2:4" s="79" customFormat="1" ht="24" customHeight="1" x14ac:dyDescent="0.25">
      <c r="B7" s="83" t="s">
        <v>118</v>
      </c>
      <c r="C7" s="84">
        <v>3.77314814814815E-3</v>
      </c>
      <c r="D7" s="85">
        <v>0.190420560747664</v>
      </c>
    </row>
    <row r="8" spans="2:4" s="79" customFormat="1" ht="24" customHeight="1" x14ac:dyDescent="0.25">
      <c r="B8" s="83" t="s">
        <v>120</v>
      </c>
      <c r="C8" s="84">
        <v>1.49305555555556E-3</v>
      </c>
      <c r="D8" s="85">
        <v>7.53504672897196E-2</v>
      </c>
    </row>
    <row r="9" spans="2:4" s="79" customFormat="1" ht="24" customHeight="1" x14ac:dyDescent="0.25">
      <c r="B9" s="83" t="s">
        <v>214</v>
      </c>
      <c r="C9" s="84">
        <v>1.11111111111111E-3</v>
      </c>
      <c r="D9" s="85">
        <v>5.60747663551402E-2</v>
      </c>
    </row>
    <row r="10" spans="2:4" s="79" customFormat="1" ht="24" customHeight="1" x14ac:dyDescent="0.25">
      <c r="B10" s="83" t="s">
        <v>79</v>
      </c>
      <c r="C10" s="84">
        <v>1.0648148148148101E-3</v>
      </c>
      <c r="D10" s="85">
        <v>5.3738317757009303E-2</v>
      </c>
    </row>
    <row r="11" spans="2:4" s="79" customFormat="1" ht="24" customHeight="1" x14ac:dyDescent="0.25">
      <c r="B11" s="83" t="s">
        <v>210</v>
      </c>
      <c r="C11" s="84">
        <v>7.0601851851851804E-4</v>
      </c>
      <c r="D11" s="85">
        <v>3.5630841121495303E-2</v>
      </c>
    </row>
    <row r="12" spans="2:4" s="79" customFormat="1" ht="24" customHeight="1" x14ac:dyDescent="0.25">
      <c r="B12" s="83" t="s">
        <v>76</v>
      </c>
      <c r="C12" s="84">
        <v>4.3981481481481503E-4</v>
      </c>
      <c r="D12" s="85">
        <v>2.2196261682243E-2</v>
      </c>
    </row>
    <row r="13" spans="2:4" s="79" customFormat="1" ht="24" customHeight="1" x14ac:dyDescent="0.25">
      <c r="B13" s="83" t="s">
        <v>197</v>
      </c>
      <c r="C13" s="84">
        <v>3.8194444444444398E-4</v>
      </c>
      <c r="D13" s="85">
        <v>1.92757009345794E-2</v>
      </c>
    </row>
    <row r="14" spans="2:4" s="79" customFormat="1" ht="24" customHeight="1" x14ac:dyDescent="0.25">
      <c r="B14" s="83" t="s">
        <v>212</v>
      </c>
      <c r="C14" s="84">
        <v>3.4722222222222202E-4</v>
      </c>
      <c r="D14" s="85">
        <v>1.75233644859813E-2</v>
      </c>
    </row>
    <row r="15" spans="2:4" s="79" customFormat="1" ht="24" customHeight="1" x14ac:dyDescent="0.25">
      <c r="B15" s="83" t="s">
        <v>226</v>
      </c>
      <c r="C15" s="84">
        <v>3.2407407407407401E-4</v>
      </c>
      <c r="D15" s="85">
        <v>1.63551401869159E-2</v>
      </c>
    </row>
    <row r="16" spans="2:4" s="79" customFormat="1" ht="24" customHeight="1" x14ac:dyDescent="0.25">
      <c r="B16" s="83" t="s">
        <v>128</v>
      </c>
      <c r="C16" s="84">
        <v>2.7777777777777799E-4</v>
      </c>
      <c r="D16" s="85">
        <v>1.4018691588785E-2</v>
      </c>
    </row>
    <row r="17" spans="2:4" s="79" customFormat="1" ht="24" customHeight="1" x14ac:dyDescent="0.25">
      <c r="B17" s="83" t="s">
        <v>219</v>
      </c>
      <c r="C17" s="84">
        <v>2.7777777777777799E-4</v>
      </c>
      <c r="D17" s="85">
        <v>1.4018691588785E-2</v>
      </c>
    </row>
    <row r="18" spans="2:4" s="79" customFormat="1" ht="24" customHeight="1" x14ac:dyDescent="0.25">
      <c r="B18" s="83" t="s">
        <v>223</v>
      </c>
      <c r="C18" s="84">
        <v>2.19907407407407E-4</v>
      </c>
      <c r="D18" s="85">
        <v>1.10981308411215E-2</v>
      </c>
    </row>
    <row r="19" spans="2:4" s="79" customFormat="1" ht="24" customHeight="1" x14ac:dyDescent="0.25">
      <c r="B19" s="83" t="s">
        <v>211</v>
      </c>
      <c r="C19" s="84">
        <v>2.0833333333333299E-4</v>
      </c>
      <c r="D19" s="85">
        <v>1.05140186915888E-2</v>
      </c>
    </row>
    <row r="20" spans="2:4" s="79" customFormat="1" ht="24" customHeight="1" x14ac:dyDescent="0.25">
      <c r="B20" s="83" t="s">
        <v>227</v>
      </c>
      <c r="C20" s="84">
        <v>1.9675925925925899E-4</v>
      </c>
      <c r="D20" s="85">
        <v>9.9299065420560707E-3</v>
      </c>
    </row>
    <row r="21" spans="2:4" s="79" customFormat="1" ht="24" customHeight="1" x14ac:dyDescent="0.25">
      <c r="B21" s="83" t="s">
        <v>124</v>
      </c>
      <c r="C21" s="84">
        <v>1.6203703703703701E-4</v>
      </c>
      <c r="D21" s="85">
        <v>8.1775700934579396E-3</v>
      </c>
    </row>
    <row r="22" spans="2:4" s="79" customFormat="1" ht="24" customHeight="1" x14ac:dyDescent="0.25">
      <c r="B22" s="83" t="s">
        <v>178</v>
      </c>
      <c r="C22" s="84">
        <v>1.6203703703703701E-4</v>
      </c>
      <c r="D22" s="85">
        <v>8.1775700934579396E-3</v>
      </c>
    </row>
    <row r="23" spans="2:4" s="79" customFormat="1" ht="24" customHeight="1" thickBot="1" x14ac:dyDescent="0.3">
      <c r="B23" s="86" t="s">
        <v>80</v>
      </c>
      <c r="C23" s="87">
        <v>1.04166666666667E-4</v>
      </c>
      <c r="D23" s="88">
        <v>5.2570093457943896E-3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1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2" t="s">
        <v>66</v>
      </c>
      <c r="C3" s="213"/>
      <c r="D3" s="214"/>
    </row>
    <row r="4" spans="2:4" s="79" customFormat="1" ht="23.25" customHeight="1" x14ac:dyDescent="0.25">
      <c r="B4" s="215" t="s">
        <v>209</v>
      </c>
      <c r="C4" s="216"/>
      <c r="D4" s="217"/>
    </row>
    <row r="5" spans="2:4" s="79" customFormat="1" ht="23.25" customHeight="1" x14ac:dyDescent="0.25">
      <c r="B5" s="121" t="s">
        <v>10</v>
      </c>
      <c r="C5" s="122" t="s">
        <v>60</v>
      </c>
      <c r="D5" s="123" t="s">
        <v>5</v>
      </c>
    </row>
    <row r="6" spans="2:4" s="79" customFormat="1" ht="23.25" customHeight="1" x14ac:dyDescent="0.25">
      <c r="B6" s="124" t="s">
        <v>75</v>
      </c>
      <c r="C6" s="125">
        <v>1.4398148148148099E-2</v>
      </c>
      <c r="D6" s="126">
        <v>0.22025495750708199</v>
      </c>
    </row>
    <row r="7" spans="2:4" s="79" customFormat="1" ht="23.25" customHeight="1" x14ac:dyDescent="0.25">
      <c r="B7" s="124" t="s">
        <v>118</v>
      </c>
      <c r="C7" s="125">
        <v>3.7847222222222201E-3</v>
      </c>
      <c r="D7" s="126">
        <v>5.7896600566572198E-2</v>
      </c>
    </row>
    <row r="8" spans="2:4" s="79" customFormat="1" ht="23.25" customHeight="1" x14ac:dyDescent="0.25">
      <c r="B8" s="124" t="s">
        <v>79</v>
      </c>
      <c r="C8" s="125">
        <v>2.26851851851852E-3</v>
      </c>
      <c r="D8" s="126">
        <v>3.4702549575070803E-2</v>
      </c>
    </row>
    <row r="9" spans="2:4" s="79" customFormat="1" ht="23.25" customHeight="1" x14ac:dyDescent="0.25">
      <c r="B9" s="124" t="s">
        <v>194</v>
      </c>
      <c r="C9" s="125">
        <v>2.1180555555555601E-3</v>
      </c>
      <c r="D9" s="126">
        <v>3.2400849858356902E-2</v>
      </c>
    </row>
    <row r="10" spans="2:4" s="79" customFormat="1" ht="23.25" customHeight="1" x14ac:dyDescent="0.25">
      <c r="B10" s="124" t="s">
        <v>76</v>
      </c>
      <c r="C10" s="125">
        <v>1.90972222222222E-3</v>
      </c>
      <c r="D10" s="126">
        <v>2.9213881019829999E-2</v>
      </c>
    </row>
    <row r="11" spans="2:4" s="79" customFormat="1" ht="23.25" customHeight="1" x14ac:dyDescent="0.25">
      <c r="B11" s="124" t="s">
        <v>210</v>
      </c>
      <c r="C11" s="125">
        <v>1.8287037037037E-3</v>
      </c>
      <c r="D11" s="126">
        <v>2.79745042492918E-2</v>
      </c>
    </row>
    <row r="12" spans="2:4" s="79" customFormat="1" ht="23.25" customHeight="1" x14ac:dyDescent="0.25">
      <c r="B12" s="124" t="s">
        <v>120</v>
      </c>
      <c r="C12" s="125">
        <v>1.7361111111111099E-3</v>
      </c>
      <c r="D12" s="126">
        <v>2.6558073654390901E-2</v>
      </c>
    </row>
    <row r="13" spans="2:4" s="79" customFormat="1" ht="23.25" customHeight="1" x14ac:dyDescent="0.25">
      <c r="B13" s="124" t="s">
        <v>178</v>
      </c>
      <c r="C13" s="125">
        <v>1.5162037037037E-3</v>
      </c>
      <c r="D13" s="126">
        <v>2.3194050991501399E-2</v>
      </c>
    </row>
    <row r="14" spans="2:4" s="79" customFormat="1" ht="23.25" customHeight="1" x14ac:dyDescent="0.25">
      <c r="B14" s="124" t="s">
        <v>127</v>
      </c>
      <c r="C14" s="125">
        <v>1.37731481481481E-3</v>
      </c>
      <c r="D14" s="126">
        <v>2.1069405099150101E-2</v>
      </c>
    </row>
    <row r="15" spans="2:4" s="79" customFormat="1" ht="23.25" customHeight="1" x14ac:dyDescent="0.25">
      <c r="B15" s="124" t="s">
        <v>228</v>
      </c>
      <c r="C15" s="125">
        <v>1.30787037037037E-3</v>
      </c>
      <c r="D15" s="126">
        <v>2.00070821529745E-2</v>
      </c>
    </row>
    <row r="16" spans="2:4" s="79" customFormat="1" ht="23.25" customHeight="1" x14ac:dyDescent="0.25">
      <c r="B16" s="124" t="s">
        <v>117</v>
      </c>
      <c r="C16" s="125">
        <v>1.2037037037037001E-3</v>
      </c>
      <c r="D16" s="126">
        <v>1.8413597733711099E-2</v>
      </c>
    </row>
    <row r="17" spans="2:4" s="79" customFormat="1" ht="23.25" customHeight="1" x14ac:dyDescent="0.25">
      <c r="B17" s="124" t="s">
        <v>229</v>
      </c>
      <c r="C17" s="125">
        <v>1.13425925925926E-3</v>
      </c>
      <c r="D17" s="126">
        <v>1.7351274787535401E-2</v>
      </c>
    </row>
    <row r="18" spans="2:4" s="79" customFormat="1" ht="23.25" customHeight="1" x14ac:dyDescent="0.25">
      <c r="B18" s="124" t="s">
        <v>183</v>
      </c>
      <c r="C18" s="125">
        <v>1.11111111111111E-3</v>
      </c>
      <c r="D18" s="126">
        <v>1.69971671388102E-2</v>
      </c>
    </row>
    <row r="19" spans="2:4" s="79" customFormat="1" ht="23.25" customHeight="1" x14ac:dyDescent="0.25">
      <c r="B19" s="124" t="s">
        <v>213</v>
      </c>
      <c r="C19" s="125">
        <v>1.0995370370370399E-3</v>
      </c>
      <c r="D19" s="126">
        <v>1.6820113314447601E-2</v>
      </c>
    </row>
    <row r="20" spans="2:4" s="79" customFormat="1" ht="23.25" customHeight="1" x14ac:dyDescent="0.25">
      <c r="B20" s="124" t="s">
        <v>189</v>
      </c>
      <c r="C20" s="125">
        <v>1.03009259259259E-3</v>
      </c>
      <c r="D20" s="126">
        <v>1.5757790368272E-2</v>
      </c>
    </row>
    <row r="21" spans="2:4" s="79" customFormat="1" ht="23.25" customHeight="1" x14ac:dyDescent="0.25">
      <c r="B21" s="124" t="s">
        <v>230</v>
      </c>
      <c r="C21" s="125">
        <v>1.0185185185185199E-3</v>
      </c>
      <c r="D21" s="126">
        <v>1.5580736543909301E-2</v>
      </c>
    </row>
    <row r="22" spans="2:4" s="79" customFormat="1" ht="23.25" customHeight="1" x14ac:dyDescent="0.25">
      <c r="B22" s="124" t="s">
        <v>231</v>
      </c>
      <c r="C22" s="125">
        <v>1.0185185185185199E-3</v>
      </c>
      <c r="D22" s="126">
        <v>1.5580736543909301E-2</v>
      </c>
    </row>
    <row r="23" spans="2:4" s="79" customFormat="1" ht="23.25" customHeight="1" x14ac:dyDescent="0.25">
      <c r="B23" s="124" t="s">
        <v>190</v>
      </c>
      <c r="C23" s="125">
        <v>8.5648148148148205E-4</v>
      </c>
      <c r="D23" s="126">
        <v>1.31019830028329E-2</v>
      </c>
    </row>
    <row r="24" spans="2:4" s="79" customFormat="1" ht="23.25" customHeight="1" x14ac:dyDescent="0.25">
      <c r="B24" s="124" t="s">
        <v>212</v>
      </c>
      <c r="C24" s="125">
        <v>8.2175925925925895E-4</v>
      </c>
      <c r="D24" s="126">
        <v>1.2570821529745001E-2</v>
      </c>
    </row>
    <row r="25" spans="2:4" s="79" customFormat="1" ht="23.25" customHeight="1" x14ac:dyDescent="0.25">
      <c r="B25" s="124" t="s">
        <v>196</v>
      </c>
      <c r="C25" s="125">
        <v>8.2175925925925895E-4</v>
      </c>
      <c r="D25" s="126">
        <v>1.2570821529745001E-2</v>
      </c>
    </row>
    <row r="26" spans="2:4" s="79" customFormat="1" ht="23.25" customHeight="1" thickBot="1" x14ac:dyDescent="0.3">
      <c r="B26" s="128" t="s">
        <v>232</v>
      </c>
      <c r="C26" s="129">
        <v>8.2175925925925895E-4</v>
      </c>
      <c r="D26" s="127">
        <v>1.2570821529745001E-2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24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67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3.25" customHeight="1" x14ac:dyDescent="0.25">
      <c r="B6" s="124" t="s">
        <v>75</v>
      </c>
      <c r="C6" s="125">
        <v>4.2361111111111098E-3</v>
      </c>
      <c r="D6" s="126">
        <v>0.44096385542168698</v>
      </c>
    </row>
    <row r="7" spans="2:4" s="79" customFormat="1" ht="23.25" customHeight="1" x14ac:dyDescent="0.25">
      <c r="B7" s="124" t="s">
        <v>118</v>
      </c>
      <c r="C7" s="125">
        <v>1.05324074074074E-3</v>
      </c>
      <c r="D7" s="126">
        <v>0.109638554216867</v>
      </c>
    </row>
    <row r="8" spans="2:4" s="79" customFormat="1" ht="23.25" customHeight="1" x14ac:dyDescent="0.25">
      <c r="B8" s="124" t="s">
        <v>76</v>
      </c>
      <c r="C8" s="125">
        <v>6.3657407407407402E-4</v>
      </c>
      <c r="D8" s="126">
        <v>6.6265060240963902E-2</v>
      </c>
    </row>
    <row r="9" spans="2:4" s="79" customFormat="1" ht="23.25" customHeight="1" x14ac:dyDescent="0.25">
      <c r="B9" s="124" t="s">
        <v>214</v>
      </c>
      <c r="C9" s="125">
        <v>4.7453703703703698E-4</v>
      </c>
      <c r="D9" s="126">
        <v>4.9397590361445802E-2</v>
      </c>
    </row>
    <row r="10" spans="2:4" s="79" customFormat="1" ht="23.25" customHeight="1" x14ac:dyDescent="0.25">
      <c r="B10" s="124" t="s">
        <v>210</v>
      </c>
      <c r="C10" s="125">
        <v>4.6296296296296298E-4</v>
      </c>
      <c r="D10" s="126">
        <v>4.81927710843374E-2</v>
      </c>
    </row>
    <row r="11" spans="2:4" s="79" customFormat="1" ht="23.25" customHeight="1" x14ac:dyDescent="0.25">
      <c r="B11" s="124" t="s">
        <v>80</v>
      </c>
      <c r="C11" s="125">
        <v>3.00925925925926E-4</v>
      </c>
      <c r="D11" s="126">
        <v>3.13253012048193E-2</v>
      </c>
    </row>
    <row r="12" spans="2:4" s="79" customFormat="1" ht="23.25" customHeight="1" x14ac:dyDescent="0.25">
      <c r="B12" s="124" t="s">
        <v>79</v>
      </c>
      <c r="C12" s="125">
        <v>3.00925925925926E-4</v>
      </c>
      <c r="D12" s="126">
        <v>3.13253012048193E-2</v>
      </c>
    </row>
    <row r="13" spans="2:4" s="79" customFormat="1" ht="23.25" customHeight="1" x14ac:dyDescent="0.25">
      <c r="B13" s="124" t="s">
        <v>223</v>
      </c>
      <c r="C13" s="125">
        <v>3.00925925925926E-4</v>
      </c>
      <c r="D13" s="126">
        <v>3.13253012048193E-2</v>
      </c>
    </row>
    <row r="14" spans="2:4" s="79" customFormat="1" ht="23.25" customHeight="1" x14ac:dyDescent="0.25">
      <c r="B14" s="124" t="s">
        <v>197</v>
      </c>
      <c r="C14" s="125">
        <v>2.5462962962962999E-4</v>
      </c>
      <c r="D14" s="126">
        <v>2.65060240963855E-2</v>
      </c>
    </row>
    <row r="15" spans="2:4" s="79" customFormat="1" ht="23.25" customHeight="1" x14ac:dyDescent="0.25">
      <c r="B15" s="124" t="s">
        <v>117</v>
      </c>
      <c r="C15" s="125">
        <v>2.5462962962962999E-4</v>
      </c>
      <c r="D15" s="126">
        <v>2.65060240963855E-2</v>
      </c>
    </row>
    <row r="16" spans="2:4" s="79" customFormat="1" ht="23.25" customHeight="1" x14ac:dyDescent="0.25">
      <c r="B16" s="124" t="s">
        <v>186</v>
      </c>
      <c r="C16" s="125">
        <v>2.31481481481481E-4</v>
      </c>
      <c r="D16" s="126">
        <v>2.40963855421687E-2</v>
      </c>
    </row>
    <row r="17" spans="2:4" s="79" customFormat="1" ht="23.25" customHeight="1" x14ac:dyDescent="0.25">
      <c r="B17" s="124" t="s">
        <v>180</v>
      </c>
      <c r="C17" s="125">
        <v>2.0833333333333299E-4</v>
      </c>
      <c r="D17" s="126">
        <v>2.16867469879518E-2</v>
      </c>
    </row>
    <row r="18" spans="2:4" s="79" customFormat="1" ht="23.25" customHeight="1" x14ac:dyDescent="0.25">
      <c r="B18" s="124" t="s">
        <v>212</v>
      </c>
      <c r="C18" s="125">
        <v>1.7361111111111101E-4</v>
      </c>
      <c r="D18" s="126">
        <v>1.8072289156626498E-2</v>
      </c>
    </row>
    <row r="19" spans="2:4" s="79" customFormat="1" ht="23.25" customHeight="1" x14ac:dyDescent="0.25">
      <c r="B19" s="124" t="s">
        <v>233</v>
      </c>
      <c r="C19" s="125">
        <v>1.7361111111111101E-4</v>
      </c>
      <c r="D19" s="126">
        <v>1.8072289156626498E-2</v>
      </c>
    </row>
    <row r="20" spans="2:4" s="79" customFormat="1" ht="23.25" customHeight="1" x14ac:dyDescent="0.25">
      <c r="B20" s="124" t="s">
        <v>128</v>
      </c>
      <c r="C20" s="125">
        <v>1.38888888888889E-4</v>
      </c>
      <c r="D20" s="126">
        <v>1.44578313253012E-2</v>
      </c>
    </row>
    <row r="21" spans="2:4" s="79" customFormat="1" ht="23.25" customHeight="1" x14ac:dyDescent="0.25">
      <c r="B21" s="124" t="s">
        <v>178</v>
      </c>
      <c r="C21" s="125">
        <v>1.2731481481481499E-4</v>
      </c>
      <c r="D21" s="126">
        <v>1.32530120481928E-2</v>
      </c>
    </row>
    <row r="22" spans="2:4" s="79" customFormat="1" ht="23.25" customHeight="1" x14ac:dyDescent="0.25">
      <c r="B22" s="124" t="s">
        <v>195</v>
      </c>
      <c r="C22" s="125">
        <v>1.15740740740741E-4</v>
      </c>
      <c r="D22" s="126">
        <v>1.20481927710843E-2</v>
      </c>
    </row>
    <row r="23" spans="2:4" s="79" customFormat="1" ht="23.25" customHeight="1" x14ac:dyDescent="0.25">
      <c r="B23" s="124" t="s">
        <v>234</v>
      </c>
      <c r="C23" s="125">
        <v>9.2592592592592602E-5</v>
      </c>
      <c r="D23" s="126">
        <v>9.6385542168674707E-3</v>
      </c>
    </row>
    <row r="24" spans="2:4" s="79" customFormat="1" ht="23.25" customHeight="1" thickBot="1" x14ac:dyDescent="0.3">
      <c r="B24" s="128" t="s">
        <v>217</v>
      </c>
      <c r="C24" s="129">
        <v>6.9444444444444404E-5</v>
      </c>
      <c r="D24" s="127">
        <v>7.2289156626506E-3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7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topLeftCell="A2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68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3.25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3.25" customHeight="1" x14ac:dyDescent="0.25">
      <c r="B6" s="83" t="s">
        <v>75</v>
      </c>
      <c r="C6" s="84">
        <v>2.10300925925926E-2</v>
      </c>
      <c r="D6" s="112">
        <v>0.350772200772201</v>
      </c>
    </row>
    <row r="7" spans="2:4" s="79" customFormat="1" ht="23.25" customHeight="1" x14ac:dyDescent="0.25">
      <c r="B7" s="83" t="s">
        <v>118</v>
      </c>
      <c r="C7" s="84">
        <v>9.5717592592592608E-3</v>
      </c>
      <c r="D7" s="112">
        <v>0.15965250965250999</v>
      </c>
    </row>
    <row r="8" spans="2:4" s="79" customFormat="1" ht="23.25" customHeight="1" x14ac:dyDescent="0.25">
      <c r="B8" s="83" t="s">
        <v>117</v>
      </c>
      <c r="C8" s="84">
        <v>4.9421296296296297E-3</v>
      </c>
      <c r="D8" s="112">
        <v>8.2432432432432395E-2</v>
      </c>
    </row>
    <row r="9" spans="2:4" s="79" customFormat="1" ht="23.25" customHeight="1" x14ac:dyDescent="0.25">
      <c r="B9" s="83" t="s">
        <v>80</v>
      </c>
      <c r="C9" s="84">
        <v>2.9282407407407399E-3</v>
      </c>
      <c r="D9" s="112">
        <v>4.8841698841698797E-2</v>
      </c>
    </row>
    <row r="10" spans="2:4" s="79" customFormat="1" ht="23.25" customHeight="1" x14ac:dyDescent="0.25">
      <c r="B10" s="83" t="s">
        <v>120</v>
      </c>
      <c r="C10" s="84">
        <v>2.8472222222222202E-3</v>
      </c>
      <c r="D10" s="112">
        <v>4.7490347490347501E-2</v>
      </c>
    </row>
    <row r="11" spans="2:4" s="79" customFormat="1" ht="23.25" customHeight="1" x14ac:dyDescent="0.25">
      <c r="B11" s="83" t="s">
        <v>79</v>
      </c>
      <c r="C11" s="84">
        <v>2.6273148148148102E-3</v>
      </c>
      <c r="D11" s="112">
        <v>4.38223938223938E-2</v>
      </c>
    </row>
    <row r="12" spans="2:4" s="79" customFormat="1" ht="23.25" customHeight="1" x14ac:dyDescent="0.25">
      <c r="B12" s="83" t="s">
        <v>180</v>
      </c>
      <c r="C12" s="84">
        <v>1.33101851851852E-3</v>
      </c>
      <c r="D12" s="112">
        <v>2.2200772200772202E-2</v>
      </c>
    </row>
    <row r="13" spans="2:4" s="79" customFormat="1" ht="23.25" customHeight="1" x14ac:dyDescent="0.25">
      <c r="B13" s="83" t="s">
        <v>235</v>
      </c>
      <c r="C13" s="84">
        <v>1.3194444444444399E-3</v>
      </c>
      <c r="D13" s="112">
        <v>2.2007722007722001E-2</v>
      </c>
    </row>
    <row r="14" spans="2:4" s="79" customFormat="1" ht="23.25" customHeight="1" x14ac:dyDescent="0.25">
      <c r="B14" s="83" t="s">
        <v>122</v>
      </c>
      <c r="C14" s="84">
        <v>1.2615740740740699E-3</v>
      </c>
      <c r="D14" s="112">
        <v>2.1042471042470999E-2</v>
      </c>
    </row>
    <row r="15" spans="2:4" s="79" customFormat="1" ht="23.25" customHeight="1" x14ac:dyDescent="0.25">
      <c r="B15" s="83" t="s">
        <v>214</v>
      </c>
      <c r="C15" s="84">
        <v>1.13425925925926E-3</v>
      </c>
      <c r="D15" s="112">
        <v>1.8918918918918899E-2</v>
      </c>
    </row>
    <row r="16" spans="2:4" s="79" customFormat="1" ht="23.25" customHeight="1" x14ac:dyDescent="0.25">
      <c r="B16" s="83" t="s">
        <v>236</v>
      </c>
      <c r="C16" s="84">
        <v>8.7962962962963005E-4</v>
      </c>
      <c r="D16" s="112">
        <v>1.4671814671814699E-2</v>
      </c>
    </row>
    <row r="17" spans="2:4" s="79" customFormat="1" ht="23.25" customHeight="1" x14ac:dyDescent="0.25">
      <c r="B17" s="83" t="s">
        <v>193</v>
      </c>
      <c r="C17" s="84">
        <v>8.2175925925925895E-4</v>
      </c>
      <c r="D17" s="112">
        <v>1.37065637065637E-2</v>
      </c>
    </row>
    <row r="18" spans="2:4" s="79" customFormat="1" ht="23.25" customHeight="1" x14ac:dyDescent="0.25">
      <c r="B18" s="83" t="s">
        <v>212</v>
      </c>
      <c r="C18" s="84">
        <v>7.1759259259259302E-4</v>
      </c>
      <c r="D18" s="112">
        <v>1.1969111969112E-2</v>
      </c>
    </row>
    <row r="19" spans="2:4" s="79" customFormat="1" ht="23.25" customHeight="1" x14ac:dyDescent="0.25">
      <c r="B19" s="83" t="s">
        <v>76</v>
      </c>
      <c r="C19" s="84">
        <v>7.1759259259259302E-4</v>
      </c>
      <c r="D19" s="112">
        <v>1.1969111969112E-2</v>
      </c>
    </row>
    <row r="20" spans="2:4" s="79" customFormat="1" ht="23.25" customHeight="1" x14ac:dyDescent="0.25">
      <c r="B20" s="83" t="s">
        <v>124</v>
      </c>
      <c r="C20" s="84">
        <v>6.3657407407407402E-4</v>
      </c>
      <c r="D20" s="112">
        <v>1.06177606177606E-2</v>
      </c>
    </row>
    <row r="21" spans="2:4" s="79" customFormat="1" ht="23.25" customHeight="1" x14ac:dyDescent="0.25">
      <c r="B21" s="83" t="s">
        <v>237</v>
      </c>
      <c r="C21" s="84">
        <v>6.1342592592592601E-4</v>
      </c>
      <c r="D21" s="112">
        <v>1.02316602316602E-2</v>
      </c>
    </row>
    <row r="22" spans="2:4" s="79" customFormat="1" ht="23.25" customHeight="1" x14ac:dyDescent="0.25">
      <c r="B22" s="83" t="s">
        <v>233</v>
      </c>
      <c r="C22" s="84">
        <v>5.32407407407407E-4</v>
      </c>
      <c r="D22" s="112">
        <v>8.8803088803088796E-3</v>
      </c>
    </row>
    <row r="23" spans="2:4" s="79" customFormat="1" ht="23.25" customHeight="1" x14ac:dyDescent="0.25">
      <c r="B23" s="83" t="s">
        <v>238</v>
      </c>
      <c r="C23" s="84">
        <v>4.9768518518518499E-4</v>
      </c>
      <c r="D23" s="112">
        <v>8.3011583011582991E-3</v>
      </c>
    </row>
    <row r="24" spans="2:4" s="79" customFormat="1" ht="23.25" customHeight="1" x14ac:dyDescent="0.25">
      <c r="B24" s="83" t="s">
        <v>178</v>
      </c>
      <c r="C24" s="84">
        <v>4.8611111111111099E-4</v>
      </c>
      <c r="D24" s="112">
        <v>8.1081081081081103E-3</v>
      </c>
    </row>
    <row r="25" spans="2:4" s="79" customFormat="1" ht="23.25" customHeight="1" thickBot="1" x14ac:dyDescent="0.3">
      <c r="B25" s="86" t="s">
        <v>128</v>
      </c>
      <c r="C25" s="87">
        <v>4.3981481481481503E-4</v>
      </c>
      <c r="D25" s="113">
        <v>7.3359073359073402E-3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69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3.25" customHeight="1" x14ac:dyDescent="0.25">
      <c r="B6" s="83" t="s">
        <v>75</v>
      </c>
      <c r="C6" s="84">
        <v>2.3981481481481499E-2</v>
      </c>
      <c r="D6" s="112">
        <v>0.25255972696245699</v>
      </c>
    </row>
    <row r="7" spans="2:4" s="79" customFormat="1" ht="23.25" customHeight="1" x14ac:dyDescent="0.25">
      <c r="B7" s="83" t="s">
        <v>118</v>
      </c>
      <c r="C7" s="84">
        <v>1.6122685185185202E-2</v>
      </c>
      <c r="D7" s="112">
        <v>0.169795221843003</v>
      </c>
    </row>
    <row r="8" spans="2:4" s="79" customFormat="1" ht="23.25" customHeight="1" x14ac:dyDescent="0.25">
      <c r="B8" s="83" t="s">
        <v>80</v>
      </c>
      <c r="C8" s="84">
        <v>4.7453703703703703E-3</v>
      </c>
      <c r="D8" s="112">
        <v>4.9975621647976601E-2</v>
      </c>
    </row>
    <row r="9" spans="2:4" s="79" customFormat="1" ht="23.25" customHeight="1" x14ac:dyDescent="0.25">
      <c r="B9" s="83" t="s">
        <v>120</v>
      </c>
      <c r="C9" s="84">
        <v>4.2939814814814802E-3</v>
      </c>
      <c r="D9" s="112">
        <v>4.5221843003412997E-2</v>
      </c>
    </row>
    <row r="10" spans="2:4" s="79" customFormat="1" ht="23.25" customHeight="1" x14ac:dyDescent="0.25">
      <c r="B10" s="83" t="s">
        <v>76</v>
      </c>
      <c r="C10" s="84">
        <v>3.8541666666666698E-3</v>
      </c>
      <c r="D10" s="112">
        <v>4.0589956118966403E-2</v>
      </c>
    </row>
    <row r="11" spans="2:4" s="79" customFormat="1" ht="23.25" customHeight="1" x14ac:dyDescent="0.25">
      <c r="B11" s="83" t="s">
        <v>79</v>
      </c>
      <c r="C11" s="84">
        <v>3.2523148148148099E-3</v>
      </c>
      <c r="D11" s="112">
        <v>3.4251584592881502E-2</v>
      </c>
    </row>
    <row r="12" spans="2:4" s="79" customFormat="1" ht="23.25" customHeight="1" x14ac:dyDescent="0.25">
      <c r="B12" s="83" t="s">
        <v>117</v>
      </c>
      <c r="C12" s="84">
        <v>2.6273148148148102E-3</v>
      </c>
      <c r="D12" s="112">
        <v>2.76694295465627E-2</v>
      </c>
    </row>
    <row r="13" spans="2:4" s="79" customFormat="1" ht="23.25" customHeight="1" x14ac:dyDescent="0.25">
      <c r="B13" s="83" t="s">
        <v>239</v>
      </c>
      <c r="C13" s="84">
        <v>1.99074074074074E-3</v>
      </c>
      <c r="D13" s="112">
        <v>2.0965382740126801E-2</v>
      </c>
    </row>
    <row r="14" spans="2:4" s="79" customFormat="1" ht="23.25" customHeight="1" x14ac:dyDescent="0.25">
      <c r="B14" s="83" t="s">
        <v>210</v>
      </c>
      <c r="C14" s="84">
        <v>1.9560185185185201E-3</v>
      </c>
      <c r="D14" s="112">
        <v>2.0599707459775699E-2</v>
      </c>
    </row>
    <row r="15" spans="2:4" s="79" customFormat="1" ht="23.25" customHeight="1" x14ac:dyDescent="0.25">
      <c r="B15" s="83" t="s">
        <v>233</v>
      </c>
      <c r="C15" s="84">
        <v>1.9444444444444401E-3</v>
      </c>
      <c r="D15" s="112">
        <v>2.0477815699658699E-2</v>
      </c>
    </row>
    <row r="16" spans="2:4" s="79" customFormat="1" ht="23.25" customHeight="1" x14ac:dyDescent="0.25">
      <c r="B16" s="83" t="s">
        <v>240</v>
      </c>
      <c r="C16" s="84">
        <v>1.7824074074074101E-3</v>
      </c>
      <c r="D16" s="112">
        <v>1.87713310580205E-2</v>
      </c>
    </row>
    <row r="17" spans="2:4" s="79" customFormat="1" ht="23.25" customHeight="1" x14ac:dyDescent="0.25">
      <c r="B17" s="83" t="s">
        <v>124</v>
      </c>
      <c r="C17" s="84">
        <v>1.72453703703704E-3</v>
      </c>
      <c r="D17" s="112">
        <v>1.8161872257435398E-2</v>
      </c>
    </row>
    <row r="18" spans="2:4" s="79" customFormat="1" ht="23.25" customHeight="1" x14ac:dyDescent="0.25">
      <c r="B18" s="83" t="s">
        <v>178</v>
      </c>
      <c r="C18" s="84">
        <v>1.2962962962962999E-3</v>
      </c>
      <c r="D18" s="112">
        <v>1.36518771331058E-2</v>
      </c>
    </row>
    <row r="19" spans="2:4" s="79" customFormat="1" ht="23.25" customHeight="1" x14ac:dyDescent="0.25">
      <c r="B19" s="83" t="s">
        <v>223</v>
      </c>
      <c r="C19" s="84">
        <v>1.2384259259259299E-3</v>
      </c>
      <c r="D19" s="112">
        <v>1.30424183325207E-2</v>
      </c>
    </row>
    <row r="20" spans="2:4" s="79" customFormat="1" ht="23.25" customHeight="1" x14ac:dyDescent="0.25">
      <c r="B20" s="83" t="s">
        <v>241</v>
      </c>
      <c r="C20" s="84">
        <v>1.11111111111111E-3</v>
      </c>
      <c r="D20" s="112">
        <v>1.17016089712335E-2</v>
      </c>
    </row>
    <row r="21" spans="2:4" s="79" customFormat="1" ht="23.25" customHeight="1" x14ac:dyDescent="0.25">
      <c r="B21" s="83" t="s">
        <v>212</v>
      </c>
      <c r="C21" s="84">
        <v>1.0069444444444401E-3</v>
      </c>
      <c r="D21" s="112">
        <v>1.06045831301804E-2</v>
      </c>
    </row>
    <row r="22" spans="2:4" s="79" customFormat="1" ht="23.25" customHeight="1" x14ac:dyDescent="0.25">
      <c r="B22" s="83" t="s">
        <v>242</v>
      </c>
      <c r="C22" s="84">
        <v>8.7962962962963005E-4</v>
      </c>
      <c r="D22" s="112">
        <v>9.2637737688932194E-3</v>
      </c>
    </row>
    <row r="23" spans="2:4" s="79" customFormat="1" ht="23.25" customHeight="1" x14ac:dyDescent="0.25">
      <c r="B23" s="83" t="s">
        <v>214</v>
      </c>
      <c r="C23" s="84">
        <v>8.1018518518518505E-4</v>
      </c>
      <c r="D23" s="112">
        <v>8.5324232081911301E-3</v>
      </c>
    </row>
    <row r="24" spans="2:4" s="79" customFormat="1" ht="23.25" customHeight="1" x14ac:dyDescent="0.25">
      <c r="B24" s="83" t="s">
        <v>119</v>
      </c>
      <c r="C24" s="84">
        <v>7.8703703703703705E-4</v>
      </c>
      <c r="D24" s="112">
        <v>8.2886396879570893E-3</v>
      </c>
    </row>
    <row r="25" spans="2:4" s="79" customFormat="1" ht="23.25" customHeight="1" thickBot="1" x14ac:dyDescent="0.3">
      <c r="B25" s="86" t="s">
        <v>243</v>
      </c>
      <c r="C25" s="87">
        <v>7.6388888888888904E-4</v>
      </c>
      <c r="D25" s="113">
        <v>8.0448561677230607E-3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6" t="s">
        <v>70</v>
      </c>
      <c r="C3" s="207"/>
      <c r="D3" s="208"/>
    </row>
    <row r="4" spans="2:4" s="79" customFormat="1" ht="24" customHeight="1" x14ac:dyDescent="0.25">
      <c r="B4" s="209" t="s">
        <v>209</v>
      </c>
      <c r="C4" s="210"/>
      <c r="D4" s="211"/>
    </row>
    <row r="5" spans="2:4" s="79" customFormat="1" ht="24" customHeight="1" x14ac:dyDescent="0.25">
      <c r="B5" s="80" t="s">
        <v>10</v>
      </c>
      <c r="C5" s="81" t="s">
        <v>60</v>
      </c>
      <c r="D5" s="82" t="s">
        <v>5</v>
      </c>
    </row>
    <row r="6" spans="2:4" s="79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8" t="s">
        <v>81</v>
      </c>
      <c r="C3" s="219"/>
      <c r="D3" s="220"/>
    </row>
    <row r="4" spans="2:4" s="79" customFormat="1" ht="24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x14ac:dyDescent="0.25">
      <c r="B6" s="102" t="s">
        <v>75</v>
      </c>
      <c r="C6" s="103">
        <v>8.9988425925925902E-2</v>
      </c>
      <c r="D6" s="104">
        <v>0.100450898567202</v>
      </c>
    </row>
    <row r="7" spans="2:4" s="79" customFormat="1" ht="23.25" customHeight="1" x14ac:dyDescent="0.25">
      <c r="B7" s="102" t="s">
        <v>118</v>
      </c>
      <c r="C7" s="103">
        <v>1.86226851851852E-2</v>
      </c>
      <c r="D7" s="104">
        <v>2.07878451182801E-2</v>
      </c>
    </row>
    <row r="8" spans="2:4" s="79" customFormat="1" ht="23.25" customHeight="1" x14ac:dyDescent="0.25">
      <c r="B8" s="102" t="s">
        <v>244</v>
      </c>
      <c r="C8" s="103">
        <v>1.78935185185185E-2</v>
      </c>
      <c r="D8" s="104">
        <v>1.9973902145967101E-2</v>
      </c>
    </row>
    <row r="9" spans="2:4" s="79" customFormat="1" ht="23.25" customHeight="1" x14ac:dyDescent="0.25">
      <c r="B9" s="102" t="s">
        <v>183</v>
      </c>
      <c r="C9" s="103">
        <v>1.71759259259259E-2</v>
      </c>
      <c r="D9" s="104">
        <v>1.9172878903373301E-2</v>
      </c>
    </row>
    <row r="10" spans="2:4" s="79" customFormat="1" ht="23.25" customHeight="1" x14ac:dyDescent="0.25">
      <c r="B10" s="102" t="s">
        <v>190</v>
      </c>
      <c r="C10" s="103">
        <v>1.6817129629629599E-2</v>
      </c>
      <c r="D10" s="104">
        <v>1.8772367282076499E-2</v>
      </c>
    </row>
    <row r="11" spans="2:4" s="79" customFormat="1" ht="23.25" customHeight="1" x14ac:dyDescent="0.25">
      <c r="B11" s="102" t="s">
        <v>123</v>
      </c>
      <c r="C11" s="103">
        <v>1.5324074074074099E-2</v>
      </c>
      <c r="D11" s="104">
        <v>1.7105722148292701E-2</v>
      </c>
    </row>
    <row r="12" spans="2:4" s="79" customFormat="1" ht="23.25" customHeight="1" x14ac:dyDescent="0.25">
      <c r="B12" s="102" t="s">
        <v>245</v>
      </c>
      <c r="C12" s="103">
        <v>1.37731481481481E-2</v>
      </c>
      <c r="D12" s="104">
        <v>1.5374478365912599E-2</v>
      </c>
    </row>
    <row r="13" spans="2:4" s="79" customFormat="1" ht="23.25" customHeight="1" x14ac:dyDescent="0.25">
      <c r="B13" s="102" t="s">
        <v>215</v>
      </c>
      <c r="C13" s="103">
        <v>1.30671296296296E-2</v>
      </c>
      <c r="D13" s="104">
        <v>1.4586374853038099E-2</v>
      </c>
    </row>
    <row r="14" spans="2:4" s="79" customFormat="1" ht="23.25" customHeight="1" x14ac:dyDescent="0.25">
      <c r="B14" s="102" t="s">
        <v>195</v>
      </c>
      <c r="C14" s="103">
        <v>1.2986111111111099E-2</v>
      </c>
      <c r="D14" s="104">
        <v>1.44959367450033E-2</v>
      </c>
    </row>
    <row r="15" spans="2:4" s="79" customFormat="1" ht="23.25" customHeight="1" x14ac:dyDescent="0.25">
      <c r="B15" s="102" t="s">
        <v>246</v>
      </c>
      <c r="C15" s="103">
        <v>1.2962962962963001E-2</v>
      </c>
      <c r="D15" s="104">
        <v>1.44700972855648E-2</v>
      </c>
    </row>
    <row r="16" spans="2:4" s="79" customFormat="1" ht="23.25" customHeight="1" x14ac:dyDescent="0.25">
      <c r="B16" s="102" t="s">
        <v>125</v>
      </c>
      <c r="C16" s="103">
        <v>1.25925925925926E-2</v>
      </c>
      <c r="D16" s="104">
        <v>1.4056665934548599E-2</v>
      </c>
    </row>
    <row r="17" spans="2:4" s="79" customFormat="1" ht="23.25" customHeight="1" x14ac:dyDescent="0.25">
      <c r="B17" s="102" t="s">
        <v>80</v>
      </c>
      <c r="C17" s="103">
        <v>1.2314814814814799E-2</v>
      </c>
      <c r="D17" s="104">
        <v>1.3746592421286501E-2</v>
      </c>
    </row>
    <row r="18" spans="2:4" s="79" customFormat="1" ht="23.25" customHeight="1" x14ac:dyDescent="0.25">
      <c r="B18" s="102" t="s">
        <v>196</v>
      </c>
      <c r="C18" s="103">
        <v>1.1990740740740699E-2</v>
      </c>
      <c r="D18" s="104">
        <v>1.33848399891474E-2</v>
      </c>
    </row>
    <row r="19" spans="2:4" s="79" customFormat="1" ht="23.25" customHeight="1" x14ac:dyDescent="0.25">
      <c r="B19" s="102" t="s">
        <v>214</v>
      </c>
      <c r="C19" s="103">
        <v>1.13773148148148E-2</v>
      </c>
      <c r="D19" s="104">
        <v>1.27000943140269E-2</v>
      </c>
    </row>
    <row r="20" spans="2:4" s="79" customFormat="1" ht="23.25" customHeight="1" x14ac:dyDescent="0.25">
      <c r="B20" s="102" t="s">
        <v>178</v>
      </c>
      <c r="C20" s="103">
        <v>1.1365740740740701E-2</v>
      </c>
      <c r="D20" s="104">
        <v>1.26871745843077E-2</v>
      </c>
    </row>
    <row r="21" spans="2:4" s="79" customFormat="1" ht="23.25" customHeight="1" x14ac:dyDescent="0.25">
      <c r="B21" s="102" t="s">
        <v>247</v>
      </c>
      <c r="C21" s="103">
        <v>1.09259259259259E-2</v>
      </c>
      <c r="D21" s="104">
        <v>1.2196224854976E-2</v>
      </c>
    </row>
    <row r="22" spans="2:4" s="79" customFormat="1" ht="23.25" customHeight="1" x14ac:dyDescent="0.25">
      <c r="B22" s="102" t="s">
        <v>211</v>
      </c>
      <c r="C22" s="103">
        <v>1.08449074074074E-2</v>
      </c>
      <c r="D22" s="104">
        <v>1.2105786746941301E-2</v>
      </c>
    </row>
    <row r="23" spans="2:4" s="79" customFormat="1" ht="23.25" customHeight="1" x14ac:dyDescent="0.25">
      <c r="B23" s="102" t="s">
        <v>248</v>
      </c>
      <c r="C23" s="103">
        <v>1.00810185185185E-2</v>
      </c>
      <c r="D23" s="104">
        <v>1.12530845854705E-2</v>
      </c>
    </row>
    <row r="24" spans="2:4" s="79" customFormat="1" ht="23.25" customHeight="1" x14ac:dyDescent="0.25">
      <c r="B24" s="102" t="s">
        <v>180</v>
      </c>
      <c r="C24" s="103">
        <v>9.7106481481481505E-3</v>
      </c>
      <c r="D24" s="104">
        <v>1.0839653234454299E-2</v>
      </c>
    </row>
    <row r="25" spans="2:4" s="79" customFormat="1" ht="23.25" customHeight="1" thickBot="1" x14ac:dyDescent="0.3">
      <c r="B25" s="105" t="s">
        <v>249</v>
      </c>
      <c r="C25" s="106">
        <v>9.5138888888888894E-3</v>
      </c>
      <c r="D25" s="107">
        <v>1.0620017829227E-2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24"/>
  <sheetViews>
    <sheetView showGridLines="0" showZeros="0" topLeftCell="A3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8" t="s">
        <v>82</v>
      </c>
      <c r="C3" s="219"/>
      <c r="D3" s="220"/>
    </row>
    <row r="4" spans="2:4" ht="23.25" customHeight="1" x14ac:dyDescent="0.25">
      <c r="B4" s="221" t="s">
        <v>209</v>
      </c>
      <c r="C4" s="222"/>
      <c r="D4" s="223"/>
    </row>
    <row r="5" spans="2:4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x14ac:dyDescent="0.25">
      <c r="B6" s="102" t="s">
        <v>250</v>
      </c>
      <c r="C6" s="103">
        <v>8.0439814814814801E-3</v>
      </c>
      <c r="D6" s="104">
        <v>0.116240173942131</v>
      </c>
    </row>
    <row r="7" spans="2:4" s="79" customFormat="1" ht="23.25" customHeight="1" x14ac:dyDescent="0.25">
      <c r="B7" s="102" t="s">
        <v>215</v>
      </c>
      <c r="C7" s="103">
        <v>7.5810185185185199E-3</v>
      </c>
      <c r="D7" s="104">
        <v>0.109550091988627</v>
      </c>
    </row>
    <row r="8" spans="2:4" s="79" customFormat="1" ht="23.25" customHeight="1" x14ac:dyDescent="0.25">
      <c r="B8" s="102" t="s">
        <v>190</v>
      </c>
      <c r="C8" s="103">
        <v>5.7638888888888896E-3</v>
      </c>
      <c r="D8" s="104">
        <v>8.3291520321123899E-2</v>
      </c>
    </row>
    <row r="9" spans="2:4" s="79" customFormat="1" ht="23.25" customHeight="1" x14ac:dyDescent="0.25">
      <c r="B9" s="102" t="s">
        <v>118</v>
      </c>
      <c r="C9" s="103">
        <v>5.6944444444444403E-3</v>
      </c>
      <c r="D9" s="104">
        <v>8.2288008028098297E-2</v>
      </c>
    </row>
    <row r="10" spans="2:4" s="79" customFormat="1" ht="23.25" customHeight="1" x14ac:dyDescent="0.25">
      <c r="B10" s="102" t="s">
        <v>122</v>
      </c>
      <c r="C10" s="103">
        <v>5.6597222222222196E-3</v>
      </c>
      <c r="D10" s="104">
        <v>8.1786251881585503E-2</v>
      </c>
    </row>
    <row r="11" spans="2:4" s="79" customFormat="1" ht="23.25" customHeight="1" x14ac:dyDescent="0.25">
      <c r="B11" s="102" t="s">
        <v>251</v>
      </c>
      <c r="C11" s="103">
        <v>5.0347222222222199E-3</v>
      </c>
      <c r="D11" s="104">
        <v>7.2754641244355198E-2</v>
      </c>
    </row>
    <row r="12" spans="2:4" s="79" customFormat="1" ht="23.25" customHeight="1" x14ac:dyDescent="0.25">
      <c r="B12" s="102" t="s">
        <v>252</v>
      </c>
      <c r="C12" s="103">
        <v>4.2824074074074101E-3</v>
      </c>
      <c r="D12" s="104">
        <v>6.18832580699114E-2</v>
      </c>
    </row>
    <row r="13" spans="2:4" s="79" customFormat="1" ht="23.25" customHeight="1" x14ac:dyDescent="0.25">
      <c r="B13" s="102" t="s">
        <v>239</v>
      </c>
      <c r="C13" s="103">
        <v>4.0625000000000001E-3</v>
      </c>
      <c r="D13" s="104">
        <v>5.8705469141997001E-2</v>
      </c>
    </row>
    <row r="14" spans="2:4" s="79" customFormat="1" ht="23.25" customHeight="1" x14ac:dyDescent="0.25">
      <c r="B14" s="102" t="s">
        <v>253</v>
      </c>
      <c r="C14" s="103">
        <v>2.88194444444444E-3</v>
      </c>
      <c r="D14" s="104">
        <v>4.1645760160561998E-2</v>
      </c>
    </row>
    <row r="15" spans="2:4" s="79" customFormat="1" ht="23.25" customHeight="1" x14ac:dyDescent="0.25">
      <c r="B15" s="102" t="s">
        <v>186</v>
      </c>
      <c r="C15" s="103">
        <v>2.6504629629629599E-3</v>
      </c>
      <c r="D15" s="104">
        <v>3.8300719183809999E-2</v>
      </c>
    </row>
    <row r="16" spans="2:4" s="79" customFormat="1" ht="23.25" customHeight="1" x14ac:dyDescent="0.25">
      <c r="B16" s="102" t="s">
        <v>181</v>
      </c>
      <c r="C16" s="103">
        <v>2.6504629629629599E-3</v>
      </c>
      <c r="D16" s="104">
        <v>3.8300719183809999E-2</v>
      </c>
    </row>
    <row r="17" spans="2:4" s="79" customFormat="1" ht="23.25" customHeight="1" x14ac:dyDescent="0.25">
      <c r="B17" s="102" t="s">
        <v>254</v>
      </c>
      <c r="C17" s="103">
        <v>2.6388888888888898E-3</v>
      </c>
      <c r="D17" s="104">
        <v>3.8133467134972399E-2</v>
      </c>
    </row>
    <row r="18" spans="2:4" s="79" customFormat="1" ht="23.25" customHeight="1" x14ac:dyDescent="0.25">
      <c r="B18" s="102" t="s">
        <v>255</v>
      </c>
      <c r="C18" s="103">
        <v>2.5462962962963E-3</v>
      </c>
      <c r="D18" s="104">
        <v>3.6795450744271603E-2</v>
      </c>
    </row>
    <row r="19" spans="2:4" s="79" customFormat="1" ht="23.25" customHeight="1" x14ac:dyDescent="0.25">
      <c r="B19" s="102" t="s">
        <v>256</v>
      </c>
      <c r="C19" s="103">
        <v>2.2916666666666701E-3</v>
      </c>
      <c r="D19" s="104">
        <v>3.31159056698445E-2</v>
      </c>
    </row>
    <row r="20" spans="2:4" s="79" customFormat="1" ht="23.25" customHeight="1" x14ac:dyDescent="0.25">
      <c r="B20" s="102" t="s">
        <v>257</v>
      </c>
      <c r="C20" s="103">
        <v>2.2453703703703698E-3</v>
      </c>
      <c r="D20" s="104">
        <v>3.2446897474494099E-2</v>
      </c>
    </row>
    <row r="21" spans="2:4" s="79" customFormat="1" ht="23.25" customHeight="1" x14ac:dyDescent="0.25">
      <c r="B21" s="102" t="s">
        <v>258</v>
      </c>
      <c r="C21" s="103">
        <v>2.2222222222222201E-3</v>
      </c>
      <c r="D21" s="104">
        <v>3.2112393376818898E-2</v>
      </c>
    </row>
    <row r="22" spans="2:4" s="79" customFormat="1" ht="23.25" customHeight="1" x14ac:dyDescent="0.25">
      <c r="B22" s="102" t="s">
        <v>259</v>
      </c>
      <c r="C22" s="103">
        <v>2.0833333333333298E-3</v>
      </c>
      <c r="D22" s="104">
        <v>3.0105368790767702E-2</v>
      </c>
    </row>
    <row r="23" spans="2:4" s="79" customFormat="1" ht="23.25" customHeight="1" x14ac:dyDescent="0.25">
      <c r="B23" s="102" t="s">
        <v>80</v>
      </c>
      <c r="C23" s="103">
        <v>5.32407407407407E-4</v>
      </c>
      <c r="D23" s="104">
        <v>7.6935942465295197E-3</v>
      </c>
    </row>
    <row r="24" spans="2:4" s="79" customFormat="1" ht="23.25" customHeight="1" thickBot="1" x14ac:dyDescent="0.3">
      <c r="B24" s="105" t="s">
        <v>260</v>
      </c>
      <c r="C24" s="106">
        <v>3.3564814814814801E-4</v>
      </c>
      <c r="D24" s="107">
        <v>4.85030941629035E-3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topLeftCell="A19" zoomScale="110" zoomScaleNormal="7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49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4.1550925925925896E-3</v>
      </c>
      <c r="D7" s="12">
        <f>IFERROR(C7/C$19,0)</f>
        <v>0.2949876746096956</v>
      </c>
      <c r="E7" s="12">
        <f>IFERROR(C7/C$30,0)</f>
        <v>0.11349984192222545</v>
      </c>
      <c r="F7" s="11">
        <v>0</v>
      </c>
      <c r="G7" s="12">
        <f>IFERROR(F7/F$19,0)</f>
        <v>0</v>
      </c>
      <c r="H7" s="12">
        <f>IFERROR(F7/F$30,0)</f>
        <v>0</v>
      </c>
      <c r="I7" s="11">
        <v>4.1550925925925896E-3</v>
      </c>
      <c r="J7" s="12">
        <f>IFERROR(I7/I$19,0)</f>
        <v>0.2949876746096956</v>
      </c>
      <c r="K7" s="14">
        <f>IFERROR(I7/I$30,0)</f>
        <v>0.11349984192222545</v>
      </c>
    </row>
    <row r="8" spans="2:11" s="5" customFormat="1" x14ac:dyDescent="0.25">
      <c r="B8" s="147" t="s">
        <v>115</v>
      </c>
      <c r="C8" s="11">
        <v>2.7430555555555602E-3</v>
      </c>
      <c r="D8" s="12">
        <f t="shared" ref="D8:D18" si="0">IFERROR(C8/C$19,0)</f>
        <v>0.1947411668036157</v>
      </c>
      <c r="E8" s="12">
        <f t="shared" ref="E8:E18" si="1">IFERROR(C8/C$30,0)</f>
        <v>7.4928865001580774E-2</v>
      </c>
      <c r="F8" s="11">
        <v>0</v>
      </c>
      <c r="G8" s="12">
        <f t="shared" ref="G8:G18" si="2">IFERROR(F8/F$19,0)</f>
        <v>0</v>
      </c>
      <c r="H8" s="12">
        <f t="shared" ref="H8:H18" si="3">IFERROR(F8/F$30,0)</f>
        <v>0</v>
      </c>
      <c r="I8" s="11">
        <v>2.7430555555555602E-3</v>
      </c>
      <c r="J8" s="12">
        <f t="shared" ref="J8:J18" si="4">IFERROR(I8/I$19,0)</f>
        <v>0.1947411668036157</v>
      </c>
      <c r="K8" s="14">
        <f t="shared" ref="K8:K18" si="5">IFERROR(I8/I$30,0)</f>
        <v>7.4928865001580774E-2</v>
      </c>
    </row>
    <row r="9" spans="2:11" s="5" customFormat="1" x14ac:dyDescent="0.25">
      <c r="B9" s="10" t="s">
        <v>51</v>
      </c>
      <c r="C9" s="11">
        <v>9.0277777777777795E-4</v>
      </c>
      <c r="D9" s="12">
        <f t="shared" si="0"/>
        <v>6.409202958093671E-2</v>
      </c>
      <c r="E9" s="12">
        <f t="shared" si="1"/>
        <v>2.4660132785330344E-2</v>
      </c>
      <c r="F9" s="11">
        <v>0</v>
      </c>
      <c r="G9" s="12">
        <f t="shared" si="2"/>
        <v>0</v>
      </c>
      <c r="H9" s="12">
        <f t="shared" si="3"/>
        <v>0</v>
      </c>
      <c r="I9" s="11">
        <v>9.0277777777777795E-4</v>
      </c>
      <c r="J9" s="12">
        <f t="shared" si="4"/>
        <v>6.409202958093671E-2</v>
      </c>
      <c r="K9" s="14">
        <f t="shared" si="5"/>
        <v>2.4660132785330344E-2</v>
      </c>
    </row>
    <row r="10" spans="2:11" s="5" customFormat="1" x14ac:dyDescent="0.25">
      <c r="B10" s="10" t="s">
        <v>11</v>
      </c>
      <c r="C10" s="11">
        <v>3.59953703703704E-3</v>
      </c>
      <c r="D10" s="12">
        <f t="shared" si="0"/>
        <v>0.2555464256368119</v>
      </c>
      <c r="E10" s="12">
        <f t="shared" si="1"/>
        <v>9.8324375592791557E-2</v>
      </c>
      <c r="F10" s="11">
        <v>0</v>
      </c>
      <c r="G10" s="12">
        <f t="shared" si="2"/>
        <v>0</v>
      </c>
      <c r="H10" s="12">
        <f t="shared" si="3"/>
        <v>0</v>
      </c>
      <c r="I10" s="11">
        <v>3.59953703703704E-3</v>
      </c>
      <c r="J10" s="12">
        <f t="shared" si="4"/>
        <v>0.2555464256368119</v>
      </c>
      <c r="K10" s="14">
        <f t="shared" si="5"/>
        <v>9.8324375592791557E-2</v>
      </c>
    </row>
    <row r="11" spans="2:11" s="5" customFormat="1" x14ac:dyDescent="0.25">
      <c r="B11" s="10" t="s">
        <v>12</v>
      </c>
      <c r="C11" s="11">
        <v>5.4398148148148101E-4</v>
      </c>
      <c r="D11" s="12">
        <f t="shared" si="0"/>
        <v>3.8619556285949007E-2</v>
      </c>
      <c r="E11" s="12">
        <f t="shared" si="1"/>
        <v>1.4859310780904165E-2</v>
      </c>
      <c r="F11" s="11">
        <v>0</v>
      </c>
      <c r="G11" s="12">
        <f t="shared" si="2"/>
        <v>0</v>
      </c>
      <c r="H11" s="12">
        <f t="shared" si="3"/>
        <v>0</v>
      </c>
      <c r="I11" s="11">
        <v>5.4398148148148101E-4</v>
      </c>
      <c r="J11" s="12">
        <f t="shared" si="4"/>
        <v>3.8619556285949007E-2</v>
      </c>
      <c r="K11" s="14">
        <f t="shared" si="5"/>
        <v>1.4859310780904165E-2</v>
      </c>
    </row>
    <row r="12" spans="2:11" s="5" customFormat="1" x14ac:dyDescent="0.25">
      <c r="B12" s="10" t="s">
        <v>206</v>
      </c>
      <c r="C12" s="11">
        <v>1.21527777777778E-3</v>
      </c>
      <c r="D12" s="12">
        <f t="shared" si="0"/>
        <v>8.6277732128184181E-2</v>
      </c>
      <c r="E12" s="12">
        <f t="shared" si="1"/>
        <v>3.3196332595637056E-2</v>
      </c>
      <c r="F12" s="11">
        <v>0</v>
      </c>
      <c r="G12" s="12">
        <f t="shared" si="2"/>
        <v>0</v>
      </c>
      <c r="H12" s="12">
        <f t="shared" si="3"/>
        <v>0</v>
      </c>
      <c r="I12" s="11">
        <v>1.21527777777778E-3</v>
      </c>
      <c r="J12" s="12">
        <f t="shared" si="4"/>
        <v>8.6277732128184181E-2</v>
      </c>
      <c r="K12" s="14">
        <f t="shared" si="5"/>
        <v>3.3196332595637056E-2</v>
      </c>
    </row>
    <row r="13" spans="2:11" s="5" customFormat="1" x14ac:dyDescent="0.25">
      <c r="B13" s="10" t="s">
        <v>131</v>
      </c>
      <c r="C13" s="11">
        <v>3.4722222222222202E-5</v>
      </c>
      <c r="D13" s="12">
        <f t="shared" si="0"/>
        <v>2.4650780608052561E-3</v>
      </c>
      <c r="E13" s="12">
        <f t="shared" si="1"/>
        <v>9.4846664558962789E-4</v>
      </c>
      <c r="F13" s="11">
        <v>0</v>
      </c>
      <c r="G13" s="12">
        <f t="shared" si="2"/>
        <v>0</v>
      </c>
      <c r="H13" s="12">
        <f t="shared" si="3"/>
        <v>0</v>
      </c>
      <c r="I13" s="11">
        <v>3.4722222222222202E-5</v>
      </c>
      <c r="J13" s="12">
        <f t="shared" si="4"/>
        <v>2.4650780608052561E-3</v>
      </c>
      <c r="K13" s="14">
        <f t="shared" si="5"/>
        <v>9.4846664558962789E-4</v>
      </c>
    </row>
    <row r="14" spans="2:11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1.7361111111111101E-4</v>
      </c>
      <c r="D17" s="12">
        <f t="shared" si="0"/>
        <v>1.2325390304026282E-2</v>
      </c>
      <c r="E17" s="12">
        <f t="shared" si="1"/>
        <v>4.7423332279481391E-3</v>
      </c>
      <c r="F17" s="11">
        <v>0</v>
      </c>
      <c r="G17" s="12">
        <f t="shared" si="2"/>
        <v>0</v>
      </c>
      <c r="H17" s="12">
        <f t="shared" si="3"/>
        <v>0</v>
      </c>
      <c r="I17" s="11">
        <v>1.7361111111111101E-4</v>
      </c>
      <c r="J17" s="12">
        <f t="shared" si="4"/>
        <v>1.2325390304026282E-2</v>
      </c>
      <c r="K17" s="14">
        <f t="shared" si="5"/>
        <v>4.7423332279481391E-3</v>
      </c>
    </row>
    <row r="18" spans="2:11" s="5" customFormat="1" ht="15.75" thickBot="1" x14ac:dyDescent="0.3">
      <c r="B18" s="10" t="s">
        <v>13</v>
      </c>
      <c r="C18" s="11">
        <v>7.1759259259259302E-4</v>
      </c>
      <c r="D18" s="12">
        <f t="shared" si="0"/>
        <v>5.0944946589975358E-2</v>
      </c>
      <c r="E18" s="12">
        <f t="shared" si="1"/>
        <v>1.9601644008852333E-2</v>
      </c>
      <c r="F18" s="11">
        <v>0</v>
      </c>
      <c r="G18" s="12">
        <f t="shared" si="2"/>
        <v>0</v>
      </c>
      <c r="H18" s="12">
        <f t="shared" si="3"/>
        <v>0</v>
      </c>
      <c r="I18" s="11">
        <v>7.1759259259259302E-4</v>
      </c>
      <c r="J18" s="12">
        <f t="shared" si="4"/>
        <v>5.0944946589975358E-2</v>
      </c>
      <c r="K18" s="14">
        <f t="shared" si="5"/>
        <v>1.9601644008852333E-2</v>
      </c>
    </row>
    <row r="19" spans="2:11" s="5" customFormat="1" ht="16.5" thickTop="1" thickBot="1" x14ac:dyDescent="0.3">
      <c r="B19" s="31" t="s">
        <v>3</v>
      </c>
      <c r="C19" s="32">
        <f>SUM(C7:C18)</f>
        <v>1.4085648148148154E-2</v>
      </c>
      <c r="D19" s="33">
        <f>IFERROR(SUM(D7:D18),0)</f>
        <v>1</v>
      </c>
      <c r="E19" s="33">
        <f>IFERROR(SUM(E7:E18),0)</f>
        <v>0.38476130256085944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1.4085648148148154E-2</v>
      </c>
      <c r="J19" s="33">
        <f>IFERROR(SUM(J7:J18),0)</f>
        <v>1</v>
      </c>
      <c r="K19" s="34">
        <f>IFERROR(SUM(K7:K18),0)</f>
        <v>0.38476130256085944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1.1574074074074099E-3</v>
      </c>
      <c r="D22" s="19"/>
      <c r="E22" s="12">
        <f t="shared" ref="E22:E27" si="6">IFERROR(C22/C$30,0)</f>
        <v>3.1615554852987685E-2</v>
      </c>
      <c r="F22" s="11">
        <v>0</v>
      </c>
      <c r="G22" s="19"/>
      <c r="H22" s="12">
        <f t="shared" ref="H22:H27" si="7">IFERROR(F22/F$30,0)</f>
        <v>0</v>
      </c>
      <c r="I22" s="11">
        <v>1.1574074074074099E-3</v>
      </c>
      <c r="J22" s="19"/>
      <c r="K22" s="14">
        <f t="shared" ref="K22:K27" si="8">IFERROR(I22/I$30,0)</f>
        <v>3.1615554852987685E-2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1.00115740740741E-2</v>
      </c>
      <c r="D25" s="19"/>
      <c r="E25" s="12">
        <f t="shared" si="6"/>
        <v>0.27347454947834354</v>
      </c>
      <c r="F25" s="11">
        <v>0</v>
      </c>
      <c r="G25" s="19"/>
      <c r="H25" s="12">
        <f t="shared" si="7"/>
        <v>0</v>
      </c>
      <c r="I25" s="11">
        <v>1.00115740740741E-2</v>
      </c>
      <c r="J25" s="19"/>
      <c r="K25" s="14">
        <f t="shared" si="8"/>
        <v>0.27347454947834354</v>
      </c>
    </row>
    <row r="26" spans="2:11" s="5" customFormat="1" x14ac:dyDescent="0.25">
      <c r="B26" s="18" t="s">
        <v>19</v>
      </c>
      <c r="C26" s="11">
        <v>1.0416666666666701E-2</v>
      </c>
      <c r="D26" s="19"/>
      <c r="E26" s="12">
        <f t="shared" si="6"/>
        <v>0.28453999367688948</v>
      </c>
      <c r="F26" s="11">
        <v>0</v>
      </c>
      <c r="G26" s="19"/>
      <c r="H26" s="12">
        <f t="shared" si="7"/>
        <v>0</v>
      </c>
      <c r="I26" s="11">
        <v>1.0416666666666701E-2</v>
      </c>
      <c r="J26" s="19"/>
      <c r="K26" s="14">
        <f t="shared" si="8"/>
        <v>0.28453999367688948</v>
      </c>
    </row>
    <row r="27" spans="2:11" s="5" customFormat="1" ht="15.75" thickBot="1" x14ac:dyDescent="0.3">
      <c r="B27" s="23" t="s">
        <v>20</v>
      </c>
      <c r="C27" s="20">
        <v>9.3749999999999997E-4</v>
      </c>
      <c r="D27" s="24"/>
      <c r="E27" s="21">
        <f t="shared" si="6"/>
        <v>2.5608599430919966E-2</v>
      </c>
      <c r="F27" s="20">
        <v>0</v>
      </c>
      <c r="G27" s="24"/>
      <c r="H27" s="21">
        <f t="shared" si="7"/>
        <v>0</v>
      </c>
      <c r="I27" s="20">
        <v>9.3749999999999997E-4</v>
      </c>
      <c r="J27" s="24"/>
      <c r="K27" s="22">
        <f t="shared" si="8"/>
        <v>2.5608599430919966E-2</v>
      </c>
    </row>
    <row r="28" spans="2:11" s="5" customFormat="1" ht="16.5" thickTop="1" thickBot="1" x14ac:dyDescent="0.3">
      <c r="B28" s="31" t="s">
        <v>3</v>
      </c>
      <c r="C28" s="32">
        <f>SUM(C22:C27)</f>
        <v>2.2523148148148209E-2</v>
      </c>
      <c r="D28" s="33"/>
      <c r="E28" s="33">
        <f>IFERROR(SUM(E22:E27),0)</f>
        <v>0.61523869743914072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2.2523148148148209E-2</v>
      </c>
      <c r="J28" s="33"/>
      <c r="K28" s="34">
        <f>IFERROR(SUM(K22:K27),0)</f>
        <v>0.61523869743914072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3.6608796296296361E-2</v>
      </c>
      <c r="D30" s="35"/>
      <c r="E30" s="36">
        <f>IFERROR(SUM(E19,E28),0)</f>
        <v>1.0000000000000002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3.6608796296296361E-2</v>
      </c>
      <c r="J30" s="35"/>
      <c r="K30" s="38">
        <f>IFERROR(SUM(K19,K28),0)</f>
        <v>1.0000000000000002</v>
      </c>
    </row>
    <row r="31" spans="2:11" s="5" customFormat="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15"/>
  <sheetViews>
    <sheetView showGridLines="0" showZeros="0" topLeftCell="A3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8" t="s">
        <v>83</v>
      </c>
      <c r="C3" s="219"/>
      <c r="D3" s="220"/>
    </row>
    <row r="4" spans="2:4" ht="23.25" customHeight="1" x14ac:dyDescent="0.25">
      <c r="B4" s="221" t="s">
        <v>209</v>
      </c>
      <c r="C4" s="222"/>
      <c r="D4" s="223"/>
    </row>
    <row r="5" spans="2:4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x14ac:dyDescent="0.25">
      <c r="B6" s="102" t="s">
        <v>214</v>
      </c>
      <c r="C6" s="103">
        <v>1.12152777777778E-2</v>
      </c>
      <c r="D6" s="104">
        <v>0.25260688216892602</v>
      </c>
    </row>
    <row r="7" spans="2:4" s="79" customFormat="1" ht="23.25" customHeight="1" x14ac:dyDescent="0.25">
      <c r="B7" s="102" t="s">
        <v>261</v>
      </c>
      <c r="C7" s="103">
        <v>6.4351851851851896E-3</v>
      </c>
      <c r="D7" s="104">
        <v>0.14494264859228401</v>
      </c>
    </row>
    <row r="8" spans="2:4" s="79" customFormat="1" ht="23.25" customHeight="1" x14ac:dyDescent="0.25">
      <c r="B8" s="102" t="s">
        <v>190</v>
      </c>
      <c r="C8" s="103">
        <v>5.4745370370370399E-3</v>
      </c>
      <c r="D8" s="104">
        <v>0.123305526590198</v>
      </c>
    </row>
    <row r="9" spans="2:4" s="79" customFormat="1" ht="23.25" customHeight="1" x14ac:dyDescent="0.25">
      <c r="B9" s="102" t="s">
        <v>262</v>
      </c>
      <c r="C9" s="103">
        <v>4.3402777777777797E-3</v>
      </c>
      <c r="D9" s="104">
        <v>9.7758081334723704E-2</v>
      </c>
    </row>
    <row r="10" spans="2:4" s="79" customFormat="1" ht="23.25" customHeight="1" x14ac:dyDescent="0.25">
      <c r="B10" s="102" t="s">
        <v>263</v>
      </c>
      <c r="C10" s="103">
        <v>3.8425925925925902E-3</v>
      </c>
      <c r="D10" s="104">
        <v>8.6548488008342001E-2</v>
      </c>
    </row>
    <row r="11" spans="2:4" s="79" customFormat="1" ht="23.25" customHeight="1" x14ac:dyDescent="0.25">
      <c r="B11" s="102" t="s">
        <v>186</v>
      </c>
      <c r="C11" s="103">
        <v>3.37962962962963E-3</v>
      </c>
      <c r="D11" s="104">
        <v>7.6120959332638197E-2</v>
      </c>
    </row>
    <row r="12" spans="2:4" s="79" customFormat="1" ht="23.25" customHeight="1" x14ac:dyDescent="0.25">
      <c r="B12" s="102" t="s">
        <v>264</v>
      </c>
      <c r="C12" s="103">
        <v>2.8009259259259298E-3</v>
      </c>
      <c r="D12" s="104">
        <v>6.3086548488008307E-2</v>
      </c>
    </row>
    <row r="13" spans="2:4" s="79" customFormat="1" ht="23.25" customHeight="1" x14ac:dyDescent="0.25">
      <c r="B13" s="102" t="s">
        <v>265</v>
      </c>
      <c r="C13" s="103">
        <v>2.7546296296296299E-3</v>
      </c>
      <c r="D13" s="104">
        <v>6.2043795620437998E-2</v>
      </c>
    </row>
    <row r="14" spans="2:4" s="79" customFormat="1" ht="23.25" customHeight="1" x14ac:dyDescent="0.25">
      <c r="B14" s="102" t="s">
        <v>266</v>
      </c>
      <c r="C14" s="103">
        <v>2.26851851851852E-3</v>
      </c>
      <c r="D14" s="104">
        <v>5.1094890510948898E-2</v>
      </c>
    </row>
    <row r="15" spans="2:4" s="79" customFormat="1" ht="23.25" customHeight="1" thickBot="1" x14ac:dyDescent="0.3">
      <c r="B15" s="105" t="s">
        <v>267</v>
      </c>
      <c r="C15" s="106">
        <v>1.88657407407407E-3</v>
      </c>
      <c r="D15" s="107">
        <v>4.2492179353493198E-2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48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84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x14ac:dyDescent="0.25">
      <c r="B6" s="102" t="s">
        <v>118</v>
      </c>
      <c r="C6" s="103">
        <v>3.5358796296296298E-2</v>
      </c>
      <c r="D6" s="104">
        <v>9.3619759745035599E-2</v>
      </c>
    </row>
    <row r="7" spans="2:4" s="79" customFormat="1" ht="23.25" customHeight="1" x14ac:dyDescent="0.25">
      <c r="B7" s="102" t="s">
        <v>126</v>
      </c>
      <c r="C7" s="103">
        <v>2.0289351851851899E-2</v>
      </c>
      <c r="D7" s="104">
        <v>5.3720274577102198E-2</v>
      </c>
    </row>
    <row r="8" spans="2:4" s="79" customFormat="1" ht="23.25" customHeight="1" x14ac:dyDescent="0.25">
      <c r="B8" s="102" t="s">
        <v>214</v>
      </c>
      <c r="C8" s="103">
        <v>1.6979166666666701E-2</v>
      </c>
      <c r="D8" s="104">
        <v>4.4955871537141499E-2</v>
      </c>
    </row>
    <row r="9" spans="2:4" s="79" customFormat="1" ht="23.25" customHeight="1" x14ac:dyDescent="0.25">
      <c r="B9" s="102" t="s">
        <v>75</v>
      </c>
      <c r="C9" s="103">
        <v>1.44907407407407E-2</v>
      </c>
      <c r="D9" s="104">
        <v>3.8367246874233901E-2</v>
      </c>
    </row>
    <row r="10" spans="2:4" s="79" customFormat="1" ht="23.25" customHeight="1" x14ac:dyDescent="0.25">
      <c r="B10" s="102" t="s">
        <v>190</v>
      </c>
      <c r="C10" s="103">
        <v>1.34722222222222E-2</v>
      </c>
      <c r="D10" s="104">
        <v>3.5670507477322901E-2</v>
      </c>
    </row>
    <row r="11" spans="2:4" s="79" customFormat="1" ht="23.25" customHeight="1" x14ac:dyDescent="0.25">
      <c r="B11" s="102" t="s">
        <v>268</v>
      </c>
      <c r="C11" s="103">
        <v>1.3333333333333299E-2</v>
      </c>
      <c r="D11" s="104">
        <v>3.5302770286834997E-2</v>
      </c>
    </row>
    <row r="12" spans="2:4" s="79" customFormat="1" ht="23.25" customHeight="1" x14ac:dyDescent="0.25">
      <c r="B12" s="102" t="s">
        <v>241</v>
      </c>
      <c r="C12" s="103">
        <v>1.25115740740741E-2</v>
      </c>
      <c r="D12" s="104">
        <v>3.31269919097818E-2</v>
      </c>
    </row>
    <row r="13" spans="2:4" s="79" customFormat="1" ht="23.25" customHeight="1" x14ac:dyDescent="0.25">
      <c r="B13" s="102" t="s">
        <v>121</v>
      </c>
      <c r="C13" s="103">
        <v>1.1967592592592601E-2</v>
      </c>
      <c r="D13" s="104">
        <v>3.1686687913704298E-2</v>
      </c>
    </row>
    <row r="14" spans="2:4" s="79" customFormat="1" ht="23.25" customHeight="1" x14ac:dyDescent="0.25">
      <c r="B14" s="102" t="s">
        <v>269</v>
      </c>
      <c r="C14" s="103">
        <v>1.18981481481481E-2</v>
      </c>
      <c r="D14" s="104">
        <v>3.1502819318460398E-2</v>
      </c>
    </row>
    <row r="15" spans="2:4" s="79" customFormat="1" ht="23.25" customHeight="1" x14ac:dyDescent="0.25">
      <c r="B15" s="102" t="s">
        <v>192</v>
      </c>
      <c r="C15" s="103">
        <v>1.12731481481481E-2</v>
      </c>
      <c r="D15" s="104">
        <v>2.9848001961265001E-2</v>
      </c>
    </row>
    <row r="16" spans="2:4" s="79" customFormat="1" ht="23.25" customHeight="1" x14ac:dyDescent="0.25">
      <c r="B16" s="102" t="s">
        <v>198</v>
      </c>
      <c r="C16" s="103">
        <v>0.01</v>
      </c>
      <c r="D16" s="104">
        <v>2.64770777151263E-2</v>
      </c>
    </row>
    <row r="17" spans="2:4" s="79" customFormat="1" ht="23.25" customHeight="1" x14ac:dyDescent="0.25">
      <c r="B17" s="102" t="s">
        <v>184</v>
      </c>
      <c r="C17" s="103">
        <v>8.1018518518518497E-3</v>
      </c>
      <c r="D17" s="104">
        <v>2.1451336111792101E-2</v>
      </c>
    </row>
    <row r="18" spans="2:4" s="79" customFormat="1" ht="23.25" customHeight="1" x14ac:dyDescent="0.25">
      <c r="B18" s="102" t="s">
        <v>270</v>
      </c>
      <c r="C18" s="103">
        <v>7.9282407407407392E-3</v>
      </c>
      <c r="D18" s="104">
        <v>2.09916646236823E-2</v>
      </c>
    </row>
    <row r="19" spans="2:4" s="79" customFormat="1" ht="23.25" customHeight="1" x14ac:dyDescent="0.25">
      <c r="B19" s="102" t="s">
        <v>80</v>
      </c>
      <c r="C19" s="103">
        <v>7.8125E-3</v>
      </c>
      <c r="D19" s="104">
        <v>2.06852169649424E-2</v>
      </c>
    </row>
    <row r="20" spans="2:4" s="79" customFormat="1" ht="23.25" customHeight="1" x14ac:dyDescent="0.25">
      <c r="B20" s="102" t="s">
        <v>239</v>
      </c>
      <c r="C20" s="103">
        <v>7.43055555555556E-3</v>
      </c>
      <c r="D20" s="104">
        <v>1.96739396911008E-2</v>
      </c>
    </row>
    <row r="21" spans="2:4" s="79" customFormat="1" ht="23.25" customHeight="1" x14ac:dyDescent="0.25">
      <c r="B21" s="102" t="s">
        <v>182</v>
      </c>
      <c r="C21" s="103">
        <v>6.8171296296296296E-3</v>
      </c>
      <c r="D21" s="104">
        <v>1.8049767099779401E-2</v>
      </c>
    </row>
    <row r="22" spans="2:4" s="79" customFormat="1" ht="23.25" customHeight="1" x14ac:dyDescent="0.25">
      <c r="B22" s="102" t="s">
        <v>79</v>
      </c>
      <c r="C22" s="103">
        <v>6.75925925925926E-3</v>
      </c>
      <c r="D22" s="104">
        <v>1.7896543270409401E-2</v>
      </c>
    </row>
    <row r="23" spans="2:4" s="79" customFormat="1" ht="23.25" customHeight="1" x14ac:dyDescent="0.25">
      <c r="B23" s="102" t="s">
        <v>271</v>
      </c>
      <c r="C23" s="103">
        <v>6.5509259259259297E-3</v>
      </c>
      <c r="D23" s="104">
        <v>1.7344937484677601E-2</v>
      </c>
    </row>
    <row r="24" spans="2:4" s="79" customFormat="1" ht="23.25" customHeight="1" x14ac:dyDescent="0.25">
      <c r="B24" s="102" t="s">
        <v>272</v>
      </c>
      <c r="C24" s="103">
        <v>6.4699074074074103E-3</v>
      </c>
      <c r="D24" s="104">
        <v>1.7130424123559699E-2</v>
      </c>
    </row>
    <row r="25" spans="2:4" s="79" customFormat="1" ht="23.25" customHeight="1" thickBot="1" x14ac:dyDescent="0.3">
      <c r="B25" s="130" t="s">
        <v>273</v>
      </c>
      <c r="C25" s="131">
        <v>6.4120370370370399E-3</v>
      </c>
      <c r="D25" s="132">
        <v>1.6977200294189799E-2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85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86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96" t="s">
        <v>87</v>
      </c>
      <c r="C3" s="197"/>
      <c r="D3" s="198"/>
    </row>
    <row r="4" spans="2:4" ht="23.25" customHeight="1" x14ac:dyDescent="0.25">
      <c r="B4" s="199" t="s">
        <v>209</v>
      </c>
      <c r="C4" s="200"/>
      <c r="D4" s="201"/>
    </row>
    <row r="5" spans="2:4" ht="23.25" customHeight="1" x14ac:dyDescent="0.25">
      <c r="B5" s="40" t="s">
        <v>10</v>
      </c>
      <c r="C5" s="41" t="s">
        <v>60</v>
      </c>
      <c r="D5" s="42" t="s">
        <v>5</v>
      </c>
    </row>
    <row r="6" spans="2:4" ht="23.25" customHeight="1" thickBot="1" x14ac:dyDescent="0.3">
      <c r="B6" s="92"/>
      <c r="C6" s="93"/>
      <c r="D6" s="9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15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88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x14ac:dyDescent="0.25">
      <c r="B6" s="102" t="s">
        <v>274</v>
      </c>
      <c r="C6" s="103">
        <v>1.57407407407407E-3</v>
      </c>
      <c r="D6" s="104">
        <v>0.16</v>
      </c>
    </row>
    <row r="7" spans="2:4" s="79" customFormat="1" ht="23.25" customHeight="1" x14ac:dyDescent="0.25">
      <c r="B7" s="102" t="s">
        <v>275</v>
      </c>
      <c r="C7" s="103">
        <v>1.3657407407407401E-3</v>
      </c>
      <c r="D7" s="104">
        <v>0.13882352941176501</v>
      </c>
    </row>
    <row r="8" spans="2:4" s="79" customFormat="1" ht="23.25" customHeight="1" x14ac:dyDescent="0.25">
      <c r="B8" s="102" t="s">
        <v>276</v>
      </c>
      <c r="C8" s="103">
        <v>1.3425925925925901E-3</v>
      </c>
      <c r="D8" s="104">
        <v>0.13647058823529401</v>
      </c>
    </row>
    <row r="9" spans="2:4" s="79" customFormat="1" ht="23.25" customHeight="1" x14ac:dyDescent="0.25">
      <c r="B9" s="102" t="s">
        <v>277</v>
      </c>
      <c r="C9" s="103">
        <v>1.2847222222222201E-3</v>
      </c>
      <c r="D9" s="104">
        <v>0.130588235294118</v>
      </c>
    </row>
    <row r="10" spans="2:4" s="79" customFormat="1" ht="23.25" customHeight="1" x14ac:dyDescent="0.25">
      <c r="B10" s="102" t="s">
        <v>278</v>
      </c>
      <c r="C10" s="103">
        <v>1.27314814814815E-3</v>
      </c>
      <c r="D10" s="104">
        <v>0.129411764705882</v>
      </c>
    </row>
    <row r="11" spans="2:4" s="79" customFormat="1" ht="23.25" customHeight="1" x14ac:dyDescent="0.25">
      <c r="B11" s="102" t="s">
        <v>279</v>
      </c>
      <c r="C11" s="103">
        <v>1.1574074074074099E-3</v>
      </c>
      <c r="D11" s="104">
        <v>0.11764705882352899</v>
      </c>
    </row>
    <row r="12" spans="2:4" s="79" customFormat="1" ht="23.25" customHeight="1" x14ac:dyDescent="0.25">
      <c r="B12" s="102" t="s">
        <v>280</v>
      </c>
      <c r="C12" s="103">
        <v>9.9537037037036999E-4</v>
      </c>
      <c r="D12" s="104">
        <v>0.10117647058823501</v>
      </c>
    </row>
    <row r="13" spans="2:4" s="79" customFormat="1" ht="23.25" customHeight="1" x14ac:dyDescent="0.25">
      <c r="B13" s="102" t="s">
        <v>281</v>
      </c>
      <c r="C13" s="103">
        <v>4.7453703703703698E-4</v>
      </c>
      <c r="D13" s="104">
        <v>4.8235294117647098E-2</v>
      </c>
    </row>
    <row r="14" spans="2:4" s="79" customFormat="1" ht="23.25" customHeight="1" x14ac:dyDescent="0.25">
      <c r="B14" s="102" t="s">
        <v>117</v>
      </c>
      <c r="C14" s="103">
        <v>2.19907407407407E-4</v>
      </c>
      <c r="D14" s="104">
        <v>2.23529411764706E-2</v>
      </c>
    </row>
    <row r="15" spans="2:4" s="79" customFormat="1" ht="23.25" customHeight="1" thickBot="1" x14ac:dyDescent="0.3">
      <c r="B15" s="105" t="s">
        <v>188</v>
      </c>
      <c r="C15" s="106">
        <v>1.50462962962963E-4</v>
      </c>
      <c r="D15" s="107">
        <v>1.52941176470588E-2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89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thickBot="1" x14ac:dyDescent="0.3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90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thickBot="1" x14ac:dyDescent="0.3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91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x14ac:dyDescent="0.25">
      <c r="B6" s="102" t="s">
        <v>279</v>
      </c>
      <c r="C6" s="103">
        <v>1.8113425925925901E-2</v>
      </c>
      <c r="D6" s="104">
        <v>6.5803304881638103E-2</v>
      </c>
    </row>
    <row r="7" spans="2:4" s="79" customFormat="1" ht="23.25" customHeight="1" x14ac:dyDescent="0.25">
      <c r="B7" s="102" t="s">
        <v>75</v>
      </c>
      <c r="C7" s="103">
        <v>1.50231481481481E-2</v>
      </c>
      <c r="D7" s="104">
        <v>5.4576798553588698E-2</v>
      </c>
    </row>
    <row r="8" spans="2:4" s="79" customFormat="1" ht="23.25" customHeight="1" x14ac:dyDescent="0.25">
      <c r="B8" s="102" t="s">
        <v>229</v>
      </c>
      <c r="C8" s="103">
        <v>1.1620370370370401E-2</v>
      </c>
      <c r="D8" s="104">
        <v>4.2215027540680301E-2</v>
      </c>
    </row>
    <row r="9" spans="2:4" s="79" customFormat="1" ht="23.25" customHeight="1" x14ac:dyDescent="0.25">
      <c r="B9" s="102" t="s">
        <v>282</v>
      </c>
      <c r="C9" s="103">
        <v>1.1365740740740701E-2</v>
      </c>
      <c r="D9" s="104">
        <v>4.1289997056721199E-2</v>
      </c>
    </row>
    <row r="10" spans="2:4" s="79" customFormat="1" ht="23.25" customHeight="1" x14ac:dyDescent="0.25">
      <c r="B10" s="102" t="s">
        <v>251</v>
      </c>
      <c r="C10" s="103">
        <v>0.01</v>
      </c>
      <c r="D10" s="104">
        <v>3.6328469915485898E-2</v>
      </c>
    </row>
    <row r="11" spans="2:4" s="79" customFormat="1" ht="23.25" customHeight="1" x14ac:dyDescent="0.25">
      <c r="B11" s="102" t="s">
        <v>283</v>
      </c>
      <c r="C11" s="103">
        <v>9.7800925925925902E-3</v>
      </c>
      <c r="D11" s="104">
        <v>3.5529579952066598E-2</v>
      </c>
    </row>
    <row r="12" spans="2:4" s="79" customFormat="1" ht="23.25" customHeight="1" x14ac:dyDescent="0.25">
      <c r="B12" s="102" t="s">
        <v>241</v>
      </c>
      <c r="C12" s="103">
        <v>9.7106481481481505E-3</v>
      </c>
      <c r="D12" s="104">
        <v>3.5277298910986798E-2</v>
      </c>
    </row>
    <row r="13" spans="2:4" s="79" customFormat="1" ht="23.25" customHeight="1" x14ac:dyDescent="0.25">
      <c r="B13" s="102" t="s">
        <v>267</v>
      </c>
      <c r="C13" s="103">
        <v>9.6527777777777792E-3</v>
      </c>
      <c r="D13" s="104">
        <v>3.5067064710086998E-2</v>
      </c>
    </row>
    <row r="14" spans="2:4" s="79" customFormat="1" ht="23.25" customHeight="1" x14ac:dyDescent="0.25">
      <c r="B14" s="102" t="s">
        <v>284</v>
      </c>
      <c r="C14" s="103">
        <v>8.8888888888888906E-3</v>
      </c>
      <c r="D14" s="104">
        <v>3.2291973258209601E-2</v>
      </c>
    </row>
    <row r="15" spans="2:4" s="79" customFormat="1" ht="23.25" customHeight="1" x14ac:dyDescent="0.25">
      <c r="B15" s="102" t="s">
        <v>285</v>
      </c>
      <c r="C15" s="103">
        <v>8.8541666666666699E-3</v>
      </c>
      <c r="D15" s="104">
        <v>3.2165832737669799E-2</v>
      </c>
    </row>
    <row r="16" spans="2:4" s="79" customFormat="1" ht="23.25" customHeight="1" x14ac:dyDescent="0.25">
      <c r="B16" s="102" t="s">
        <v>286</v>
      </c>
      <c r="C16" s="103">
        <v>8.8541666666666699E-3</v>
      </c>
      <c r="D16" s="104">
        <v>3.2165832737669799E-2</v>
      </c>
    </row>
    <row r="17" spans="2:4" s="79" customFormat="1" ht="23.25" customHeight="1" x14ac:dyDescent="0.25">
      <c r="B17" s="102" t="s">
        <v>190</v>
      </c>
      <c r="C17" s="103">
        <v>8.8194444444444405E-3</v>
      </c>
      <c r="D17" s="104">
        <v>3.2039692217129899E-2</v>
      </c>
    </row>
    <row r="18" spans="2:4" s="79" customFormat="1" ht="23.25" customHeight="1" x14ac:dyDescent="0.25">
      <c r="B18" s="102" t="s">
        <v>247</v>
      </c>
      <c r="C18" s="103">
        <v>8.7962962962963003E-3</v>
      </c>
      <c r="D18" s="104">
        <v>3.1955598536769998E-2</v>
      </c>
    </row>
    <row r="19" spans="2:4" s="79" customFormat="1" ht="23.25" customHeight="1" x14ac:dyDescent="0.25">
      <c r="B19" s="102" t="s">
        <v>79</v>
      </c>
      <c r="C19" s="103">
        <v>8.1944444444444504E-3</v>
      </c>
      <c r="D19" s="104">
        <v>2.9769162847412E-2</v>
      </c>
    </row>
    <row r="20" spans="2:4" s="79" customFormat="1" ht="23.25" customHeight="1" x14ac:dyDescent="0.25">
      <c r="B20" s="102" t="s">
        <v>118</v>
      </c>
      <c r="C20" s="103">
        <v>7.7662037037036996E-3</v>
      </c>
      <c r="D20" s="104">
        <v>2.82134297607535E-2</v>
      </c>
    </row>
    <row r="21" spans="2:4" s="79" customFormat="1" ht="23.25" customHeight="1" x14ac:dyDescent="0.25">
      <c r="B21" s="102" t="s">
        <v>287</v>
      </c>
      <c r="C21" s="103">
        <v>7.7083333333333301E-3</v>
      </c>
      <c r="D21" s="104">
        <v>2.80031955598537E-2</v>
      </c>
    </row>
    <row r="22" spans="2:4" s="79" customFormat="1" ht="23.25" customHeight="1" x14ac:dyDescent="0.25">
      <c r="B22" s="102" t="s">
        <v>184</v>
      </c>
      <c r="C22" s="103">
        <v>7.6157407407407398E-3</v>
      </c>
      <c r="D22" s="104">
        <v>2.7666820838414E-2</v>
      </c>
    </row>
    <row r="23" spans="2:4" s="79" customFormat="1" ht="23.25" customHeight="1" x14ac:dyDescent="0.25">
      <c r="B23" s="102" t="s">
        <v>288</v>
      </c>
      <c r="C23" s="103">
        <v>7.5810185185185199E-3</v>
      </c>
      <c r="D23" s="104">
        <v>2.75406803178741E-2</v>
      </c>
    </row>
    <row r="24" spans="2:4" s="79" customFormat="1" ht="23.25" customHeight="1" x14ac:dyDescent="0.25">
      <c r="B24" s="102" t="s">
        <v>196</v>
      </c>
      <c r="C24" s="103">
        <v>7.4999999999999997E-3</v>
      </c>
      <c r="D24" s="104">
        <v>2.7246352436614399E-2</v>
      </c>
    </row>
    <row r="25" spans="2:4" s="79" customFormat="1" ht="23.25" customHeight="1" thickBot="1" x14ac:dyDescent="0.3">
      <c r="B25" s="105" t="s">
        <v>289</v>
      </c>
      <c r="C25" s="106">
        <v>7.1875000000000003E-3</v>
      </c>
      <c r="D25" s="107">
        <v>2.61110877517555E-2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8" customFormat="1" ht="23.25" customHeight="1" x14ac:dyDescent="0.25">
      <c r="B3" s="224" t="s">
        <v>92</v>
      </c>
      <c r="C3" s="225"/>
      <c r="D3" s="226"/>
    </row>
    <row r="4" spans="2:4" s="78" customFormat="1" ht="23.25" customHeight="1" x14ac:dyDescent="0.25">
      <c r="B4" s="227" t="s">
        <v>209</v>
      </c>
      <c r="C4" s="228"/>
      <c r="D4" s="229"/>
    </row>
    <row r="5" spans="2:4" s="78" customFormat="1" ht="23.25" customHeight="1" x14ac:dyDescent="0.25">
      <c r="B5" s="95" t="s">
        <v>10</v>
      </c>
      <c r="C5" s="96" t="s">
        <v>60</v>
      </c>
      <c r="D5" s="97" t="s">
        <v>5</v>
      </c>
    </row>
    <row r="6" spans="2:4" s="78" customFormat="1" ht="23.25" customHeight="1" thickBot="1" x14ac:dyDescent="0.3">
      <c r="B6" s="98"/>
      <c r="C6" s="108"/>
      <c r="D6" s="10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76" zoomScaleNormal="8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48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1.1006944444444401E-2</v>
      </c>
      <c r="D7" s="12">
        <f>IFERROR(C7/C$19,0)</f>
        <v>0.22877074813567419</v>
      </c>
      <c r="E7" s="12">
        <f>IFERROR(C7/C$30,0)</f>
        <v>8.7472406181015108E-2</v>
      </c>
      <c r="F7" s="11">
        <v>0</v>
      </c>
      <c r="G7" s="12">
        <f>IFERROR(F7/F$19,0)</f>
        <v>0</v>
      </c>
      <c r="H7" s="12">
        <f>IFERROR(F7/F$30,0)</f>
        <v>0</v>
      </c>
      <c r="I7" s="11">
        <v>1.1006944444444401E-2</v>
      </c>
      <c r="J7" s="12">
        <f>IFERROR(I7/I$19,0)</f>
        <v>0.22877074813567419</v>
      </c>
      <c r="K7" s="14">
        <f>IFERROR(I7/I$30,0)</f>
        <v>8.7472406181015108E-2</v>
      </c>
    </row>
    <row r="8" spans="2:11" x14ac:dyDescent="0.25">
      <c r="B8" s="147" t="s">
        <v>115</v>
      </c>
      <c r="C8" s="11">
        <v>9.9768518518518496E-3</v>
      </c>
      <c r="D8" s="12">
        <f t="shared" ref="D8:D18" si="0">IFERROR(C8/C$19,0)</f>
        <v>0.20736107770026485</v>
      </c>
      <c r="E8" s="12">
        <f t="shared" ref="E8:E18" si="1">IFERROR(C8/C$30,0)</f>
        <v>7.9286239882266366E-2</v>
      </c>
      <c r="F8" s="11">
        <v>0</v>
      </c>
      <c r="G8" s="12">
        <f t="shared" ref="G8:G18" si="2">IFERROR(F8/F$19,0)</f>
        <v>0</v>
      </c>
      <c r="H8" s="12">
        <f t="shared" ref="H8:H18" si="3">IFERROR(F8/F$30,0)</f>
        <v>0</v>
      </c>
      <c r="I8" s="11">
        <v>9.9768518518518496E-3</v>
      </c>
      <c r="J8" s="12">
        <f t="shared" ref="J8:J18" si="4">IFERROR(I8/I$19,0)</f>
        <v>0.20736107770026485</v>
      </c>
      <c r="K8" s="14">
        <f t="shared" ref="K8:K18" si="5">IFERROR(I8/I$30,0)</f>
        <v>7.9286239882266366E-2</v>
      </c>
    </row>
    <row r="9" spans="2:11" x14ac:dyDescent="0.25">
      <c r="B9" s="10" t="s">
        <v>51</v>
      </c>
      <c r="C9" s="11">
        <v>3.5300925925925899E-3</v>
      </c>
      <c r="D9" s="12">
        <f t="shared" si="0"/>
        <v>7.3370218907866297E-2</v>
      </c>
      <c r="E9" s="12">
        <f t="shared" si="1"/>
        <v>2.8053715967623231E-2</v>
      </c>
      <c r="F9" s="11">
        <v>0</v>
      </c>
      <c r="G9" s="12">
        <f t="shared" si="2"/>
        <v>0</v>
      </c>
      <c r="H9" s="12">
        <f t="shared" si="3"/>
        <v>0</v>
      </c>
      <c r="I9" s="11">
        <v>3.5300925925925899E-3</v>
      </c>
      <c r="J9" s="12">
        <f t="shared" si="4"/>
        <v>7.3370218907866297E-2</v>
      </c>
      <c r="K9" s="14">
        <f t="shared" si="5"/>
        <v>2.8053715967623231E-2</v>
      </c>
    </row>
    <row r="10" spans="2:11" x14ac:dyDescent="0.25">
      <c r="B10" s="10" t="s">
        <v>11</v>
      </c>
      <c r="C10" s="11">
        <v>1.3159722222222199E-2</v>
      </c>
      <c r="D10" s="12">
        <f t="shared" si="0"/>
        <v>0.2735145537647341</v>
      </c>
      <c r="E10" s="12">
        <f t="shared" si="1"/>
        <v>0.1045805739514347</v>
      </c>
      <c r="F10" s="11">
        <v>0</v>
      </c>
      <c r="G10" s="12">
        <f t="shared" si="2"/>
        <v>0</v>
      </c>
      <c r="H10" s="12">
        <f t="shared" si="3"/>
        <v>0</v>
      </c>
      <c r="I10" s="11">
        <v>1.3159722222222199E-2</v>
      </c>
      <c r="J10" s="12">
        <f t="shared" si="4"/>
        <v>0.2735145537647341</v>
      </c>
      <c r="K10" s="14">
        <f t="shared" si="5"/>
        <v>0.1045805739514347</v>
      </c>
    </row>
    <row r="11" spans="2:11" x14ac:dyDescent="0.25">
      <c r="B11" s="10" t="s">
        <v>12</v>
      </c>
      <c r="C11" s="11">
        <v>1.90972222222222E-3</v>
      </c>
      <c r="D11" s="12">
        <f t="shared" si="0"/>
        <v>3.9692085638681748E-2</v>
      </c>
      <c r="E11" s="12">
        <f t="shared" si="1"/>
        <v>1.5176600441501088E-2</v>
      </c>
      <c r="F11" s="11">
        <v>0</v>
      </c>
      <c r="G11" s="12">
        <f t="shared" si="2"/>
        <v>0</v>
      </c>
      <c r="H11" s="12">
        <f t="shared" si="3"/>
        <v>0</v>
      </c>
      <c r="I11" s="11">
        <v>1.90972222222222E-3</v>
      </c>
      <c r="J11" s="12">
        <f t="shared" si="4"/>
        <v>3.9692085638681748E-2</v>
      </c>
      <c r="K11" s="14">
        <f t="shared" si="5"/>
        <v>1.5176600441501088E-2</v>
      </c>
    </row>
    <row r="12" spans="2:11" x14ac:dyDescent="0.25">
      <c r="B12" s="10" t="s">
        <v>206</v>
      </c>
      <c r="C12" s="11">
        <v>4.7106481481481496E-3</v>
      </c>
      <c r="D12" s="12">
        <f t="shared" si="0"/>
        <v>9.7907144575415134E-2</v>
      </c>
      <c r="E12" s="12">
        <f t="shared" si="1"/>
        <v>3.7435614422369402E-2</v>
      </c>
      <c r="F12" s="11">
        <v>0</v>
      </c>
      <c r="G12" s="12">
        <f t="shared" si="2"/>
        <v>0</v>
      </c>
      <c r="H12" s="12">
        <f t="shared" si="3"/>
        <v>0</v>
      </c>
      <c r="I12" s="11">
        <v>4.7106481481481496E-3</v>
      </c>
      <c r="J12" s="12">
        <f t="shared" si="4"/>
        <v>9.7907144575415134E-2</v>
      </c>
      <c r="K12" s="14">
        <f t="shared" si="5"/>
        <v>3.7435614422369402E-2</v>
      </c>
    </row>
    <row r="13" spans="2:11" x14ac:dyDescent="0.25">
      <c r="B13" s="10" t="s">
        <v>131</v>
      </c>
      <c r="C13" s="11">
        <v>1.50462962962963E-4</v>
      </c>
      <c r="D13" s="12">
        <f t="shared" si="0"/>
        <v>3.1272552321385668E-3</v>
      </c>
      <c r="E13" s="12">
        <f t="shared" si="1"/>
        <v>1.195732155997057E-3</v>
      </c>
      <c r="F13" s="11">
        <v>0</v>
      </c>
      <c r="G13" s="12">
        <f t="shared" si="2"/>
        <v>0</v>
      </c>
      <c r="H13" s="12">
        <f t="shared" si="3"/>
        <v>0</v>
      </c>
      <c r="I13" s="11">
        <v>1.50462962962963E-4</v>
      </c>
      <c r="J13" s="12">
        <f t="shared" si="4"/>
        <v>3.1272552321385668E-3</v>
      </c>
      <c r="K13" s="14">
        <f t="shared" si="5"/>
        <v>1.195732155997057E-3</v>
      </c>
    </row>
    <row r="14" spans="2:1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4.8611111111111099E-4</v>
      </c>
      <c r="D17" s="12">
        <f t="shared" si="0"/>
        <v>1.0103439980755365E-2</v>
      </c>
      <c r="E17" s="12">
        <f t="shared" si="1"/>
        <v>3.8631346578366439E-3</v>
      </c>
      <c r="F17" s="11">
        <v>0</v>
      </c>
      <c r="G17" s="12">
        <f t="shared" si="2"/>
        <v>0</v>
      </c>
      <c r="H17" s="12">
        <f t="shared" si="3"/>
        <v>0</v>
      </c>
      <c r="I17" s="11">
        <v>4.8611111111111099E-4</v>
      </c>
      <c r="J17" s="12">
        <f t="shared" si="4"/>
        <v>1.0103439980755365E-2</v>
      </c>
      <c r="K17" s="14">
        <f t="shared" si="5"/>
        <v>3.8631346578366439E-3</v>
      </c>
    </row>
    <row r="18" spans="2:11" ht="15.75" thickBot="1" x14ac:dyDescent="0.3">
      <c r="B18" s="10" t="s">
        <v>13</v>
      </c>
      <c r="C18" s="11">
        <v>3.1828703703703702E-3</v>
      </c>
      <c r="D18" s="12">
        <f t="shared" si="0"/>
        <v>6.6153476064469655E-2</v>
      </c>
      <c r="E18" s="12">
        <f t="shared" si="1"/>
        <v>2.5294334069168506E-2</v>
      </c>
      <c r="F18" s="11">
        <v>0</v>
      </c>
      <c r="G18" s="12">
        <f t="shared" si="2"/>
        <v>0</v>
      </c>
      <c r="H18" s="12">
        <f t="shared" si="3"/>
        <v>0</v>
      </c>
      <c r="I18" s="11">
        <v>3.1828703703703702E-3</v>
      </c>
      <c r="J18" s="12">
        <f t="shared" si="4"/>
        <v>6.6153476064469655E-2</v>
      </c>
      <c r="K18" s="14">
        <f t="shared" si="5"/>
        <v>2.5294334069168506E-2</v>
      </c>
    </row>
    <row r="19" spans="2:11" ht="16.5" thickTop="1" thickBot="1" x14ac:dyDescent="0.3">
      <c r="B19" s="31" t="s">
        <v>3</v>
      </c>
      <c r="C19" s="32">
        <f>SUM(C7:C18)</f>
        <v>4.8113425925925858E-2</v>
      </c>
      <c r="D19" s="33">
        <f>IFERROR(SUM(D7:D18),0)</f>
        <v>0.99999999999999989</v>
      </c>
      <c r="E19" s="33">
        <f>IFERROR(SUM(E7:E18),0)</f>
        <v>0.38235835172921218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4.8113425925925858E-2</v>
      </c>
      <c r="J19" s="33">
        <f>IFERROR(SUM(J7:J18),0)</f>
        <v>0.99999999999999989</v>
      </c>
      <c r="K19" s="34">
        <f>IFERROR(SUM(K7:K18),0)</f>
        <v>0.38235835172921218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5.3472222222222202E-3</v>
      </c>
      <c r="D22" s="19"/>
      <c r="E22" s="12">
        <f t="shared" ref="E22:E27" si="6">IFERROR(C22/C$30,0)</f>
        <v>4.2494481236203079E-2</v>
      </c>
      <c r="F22" s="11">
        <v>0</v>
      </c>
      <c r="G22" s="19"/>
      <c r="H22" s="12">
        <f t="shared" ref="H22:H27" si="7">IFERROR(F22/F$30,0)</f>
        <v>0</v>
      </c>
      <c r="I22" s="11">
        <v>5.3472222222222202E-3</v>
      </c>
      <c r="J22" s="19"/>
      <c r="K22" s="14">
        <f t="shared" ref="K22:K27" si="8">IFERROR(I22/I$30,0)</f>
        <v>4.2494481236203079E-2</v>
      </c>
    </row>
    <row r="23" spans="2:1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3.5671296296296298E-2</v>
      </c>
      <c r="D25" s="19"/>
      <c r="E25" s="12">
        <f t="shared" si="6"/>
        <v>0.28348050036791761</v>
      </c>
      <c r="F25" s="11">
        <v>0</v>
      </c>
      <c r="G25" s="19"/>
      <c r="H25" s="12">
        <f t="shared" si="7"/>
        <v>0</v>
      </c>
      <c r="I25" s="11">
        <v>3.5671296296296298E-2</v>
      </c>
      <c r="J25" s="19"/>
      <c r="K25" s="14">
        <f t="shared" si="8"/>
        <v>0.28348050036791761</v>
      </c>
    </row>
    <row r="26" spans="2:11" x14ac:dyDescent="0.25">
      <c r="B26" s="18" t="s">
        <v>19</v>
      </c>
      <c r="C26" s="11">
        <v>3.3587962962963E-2</v>
      </c>
      <c r="D26" s="19"/>
      <c r="E26" s="12">
        <f t="shared" si="6"/>
        <v>0.26692420897718944</v>
      </c>
      <c r="F26" s="11">
        <v>0</v>
      </c>
      <c r="G26" s="19"/>
      <c r="H26" s="12">
        <f t="shared" si="7"/>
        <v>0</v>
      </c>
      <c r="I26" s="11">
        <v>3.3587962962963E-2</v>
      </c>
      <c r="J26" s="19"/>
      <c r="K26" s="14">
        <f t="shared" si="8"/>
        <v>0.26692420897718944</v>
      </c>
    </row>
    <row r="27" spans="2:11" ht="15.75" thickBot="1" x14ac:dyDescent="0.3">
      <c r="B27" s="23" t="s">
        <v>20</v>
      </c>
      <c r="C27" s="20">
        <v>3.1134259259259301E-3</v>
      </c>
      <c r="D27" s="24"/>
      <c r="E27" s="21">
        <f t="shared" si="6"/>
        <v>2.4742457689477592E-2</v>
      </c>
      <c r="F27" s="20">
        <v>0</v>
      </c>
      <c r="G27" s="24"/>
      <c r="H27" s="21">
        <f t="shared" si="7"/>
        <v>0</v>
      </c>
      <c r="I27" s="20">
        <v>3.1134259259259301E-3</v>
      </c>
      <c r="J27" s="24"/>
      <c r="K27" s="22">
        <f t="shared" si="8"/>
        <v>2.4742457689477592E-2</v>
      </c>
    </row>
    <row r="28" spans="2:11" ht="16.5" thickTop="1" thickBot="1" x14ac:dyDescent="0.3">
      <c r="B28" s="31" t="s">
        <v>3</v>
      </c>
      <c r="C28" s="32">
        <f>SUM(C22:C27)</f>
        <v>7.771990740740746E-2</v>
      </c>
      <c r="D28" s="33"/>
      <c r="E28" s="33">
        <f>IFERROR(SUM(E22:E27),0)</f>
        <v>0.61764164827078771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7.771990740740746E-2</v>
      </c>
      <c r="J28" s="33"/>
      <c r="K28" s="34">
        <f>IFERROR(SUM(K22:K27),0)</f>
        <v>0.61764164827078771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0.12583333333333332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0.12583333333333332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1"/>
  <sheetViews>
    <sheetView showGridLines="0" showZeros="0" topLeftCell="A3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93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x14ac:dyDescent="0.25">
      <c r="B6" s="102" t="s">
        <v>214</v>
      </c>
      <c r="C6" s="103">
        <v>6.6898148148148203E-3</v>
      </c>
      <c r="D6" s="104">
        <v>0.25780553077609297</v>
      </c>
    </row>
    <row r="7" spans="2:4" s="79" customFormat="1" ht="23.25" customHeight="1" x14ac:dyDescent="0.25">
      <c r="B7" s="102" t="s">
        <v>118</v>
      </c>
      <c r="C7" s="103">
        <v>6.4814814814814804E-3</v>
      </c>
      <c r="D7" s="104">
        <v>0.24977698483496899</v>
      </c>
    </row>
    <row r="8" spans="2:4" s="79" customFormat="1" ht="23.25" customHeight="1" x14ac:dyDescent="0.25">
      <c r="B8" s="102" t="s">
        <v>185</v>
      </c>
      <c r="C8" s="103">
        <v>4.4791666666666704E-3</v>
      </c>
      <c r="D8" s="104">
        <v>0.172613737734166</v>
      </c>
    </row>
    <row r="9" spans="2:4" s="79" customFormat="1" ht="23.25" customHeight="1" x14ac:dyDescent="0.25">
      <c r="B9" s="102" t="s">
        <v>238</v>
      </c>
      <c r="C9" s="103">
        <v>3.6111111111111101E-3</v>
      </c>
      <c r="D9" s="104">
        <v>0.13916146297948301</v>
      </c>
    </row>
    <row r="10" spans="2:4" s="79" customFormat="1" ht="23.25" customHeight="1" x14ac:dyDescent="0.25">
      <c r="B10" s="102" t="s">
        <v>74</v>
      </c>
      <c r="C10" s="103">
        <v>3.1481481481481499E-3</v>
      </c>
      <c r="D10" s="104">
        <v>0.121320249776985</v>
      </c>
    </row>
    <row r="11" spans="2:4" s="79" customFormat="1" ht="23.25" customHeight="1" thickBot="1" x14ac:dyDescent="0.3">
      <c r="B11" s="130" t="s">
        <v>290</v>
      </c>
      <c r="C11" s="131">
        <v>1.5393518518518499E-3</v>
      </c>
      <c r="D11" s="132">
        <v>5.93220338983051E-2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94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I6" sqref="I6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8" t="s">
        <v>95</v>
      </c>
      <c r="C3" s="219"/>
      <c r="D3" s="220"/>
    </row>
    <row r="4" spans="2:4" s="79" customFormat="1" ht="23.25" customHeight="1" x14ac:dyDescent="0.25">
      <c r="B4" s="221" t="s">
        <v>209</v>
      </c>
      <c r="C4" s="222"/>
      <c r="D4" s="223"/>
    </row>
    <row r="5" spans="2:4" s="79" customFormat="1" ht="23.25" customHeight="1" x14ac:dyDescent="0.25">
      <c r="B5" s="99" t="s">
        <v>10</v>
      </c>
      <c r="C5" s="100" t="s">
        <v>60</v>
      </c>
      <c r="D5" s="101" t="s">
        <v>5</v>
      </c>
    </row>
    <row r="6" spans="2:4" s="79" customFormat="1" ht="23.25" customHeight="1" thickBot="1" x14ac:dyDescent="0.3">
      <c r="B6" s="105" t="s">
        <v>74</v>
      </c>
      <c r="C6" s="106">
        <v>5.78703703703704E-4</v>
      </c>
      <c r="D6" s="107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  <c r="H1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112</v>
      </c>
      <c r="P1" t="s">
        <v>113</v>
      </c>
    </row>
    <row r="2" spans="1:16" x14ac:dyDescent="0.25">
      <c r="A2" t="s">
        <v>37</v>
      </c>
      <c r="B2">
        <v>0</v>
      </c>
      <c r="C2">
        <v>8.8425925925925894E-3</v>
      </c>
      <c r="D2">
        <v>5.7754629629629597E-3</v>
      </c>
      <c r="E2">
        <v>5.6712962962962999E-4</v>
      </c>
      <c r="F2">
        <v>7.2685185185185196E-3</v>
      </c>
      <c r="G2">
        <v>1.58564814814815E-3</v>
      </c>
      <c r="H2">
        <v>0</v>
      </c>
      <c r="I2">
        <v>0</v>
      </c>
      <c r="J2">
        <v>0</v>
      </c>
      <c r="K2">
        <v>0</v>
      </c>
      <c r="L2">
        <v>0</v>
      </c>
      <c r="M2">
        <v>1.9224537037036998E-2</v>
      </c>
      <c r="N2">
        <v>4.7916666666666698E-3</v>
      </c>
      <c r="O2">
        <v>4.4560185185185197E-3</v>
      </c>
      <c r="P2">
        <v>2.1099537037037E-2</v>
      </c>
    </row>
    <row r="3" spans="1:16" x14ac:dyDescent="0.25">
      <c r="A3" t="s">
        <v>115</v>
      </c>
      <c r="B3">
        <v>0</v>
      </c>
      <c r="C3">
        <v>1.81018518518519E-2</v>
      </c>
      <c r="D3">
        <v>9.5717592592592608E-3</v>
      </c>
      <c r="E3">
        <v>1.05324074074074E-3</v>
      </c>
      <c r="F3">
        <v>7.0254629629629599E-3</v>
      </c>
      <c r="G3">
        <v>3.77314814814815E-3</v>
      </c>
      <c r="H3">
        <v>0</v>
      </c>
      <c r="I3">
        <v>0</v>
      </c>
      <c r="J3">
        <v>0</v>
      </c>
      <c r="K3">
        <v>0</v>
      </c>
      <c r="L3">
        <v>0</v>
      </c>
      <c r="M3">
        <v>2.91550925925926E-2</v>
      </c>
      <c r="N3">
        <v>8.7847222222222198E-3</v>
      </c>
      <c r="O3">
        <v>8.4722222222222195E-3</v>
      </c>
      <c r="P3">
        <v>2.3067129629629601E-2</v>
      </c>
    </row>
    <row r="4" spans="1:16" x14ac:dyDescent="0.25">
      <c r="A4" t="s">
        <v>51</v>
      </c>
      <c r="B4">
        <v>0</v>
      </c>
      <c r="C4">
        <v>2.93981481481481E-3</v>
      </c>
      <c r="D4">
        <v>1.8981481481481501E-3</v>
      </c>
      <c r="E4">
        <v>0</v>
      </c>
      <c r="F4">
        <v>1.85185185185185E-3</v>
      </c>
      <c r="G4">
        <v>3.7037037037037003E-4</v>
      </c>
      <c r="H4">
        <v>0</v>
      </c>
      <c r="I4">
        <v>0</v>
      </c>
      <c r="J4">
        <v>0</v>
      </c>
      <c r="K4">
        <v>0</v>
      </c>
      <c r="L4">
        <v>0</v>
      </c>
      <c r="M4">
        <v>4.2708333333333296E-3</v>
      </c>
      <c r="N4">
        <v>4.8958333333333302E-3</v>
      </c>
      <c r="O4">
        <v>3.04398148148148E-3</v>
      </c>
      <c r="P4">
        <v>1.1793981481481501E-2</v>
      </c>
    </row>
    <row r="5" spans="1:16" x14ac:dyDescent="0.25">
      <c r="A5" t="s">
        <v>11</v>
      </c>
      <c r="B5">
        <v>0</v>
      </c>
      <c r="C5">
        <v>1.1365740740740701E-2</v>
      </c>
      <c r="D5">
        <v>7.25694444444444E-3</v>
      </c>
      <c r="E5">
        <v>1.0069444444444401E-3</v>
      </c>
      <c r="F5">
        <v>1.11689814814815E-2</v>
      </c>
      <c r="G5">
        <v>2.2569444444444399E-3</v>
      </c>
      <c r="H5">
        <v>0</v>
      </c>
      <c r="I5">
        <v>0</v>
      </c>
      <c r="J5">
        <v>0</v>
      </c>
      <c r="K5">
        <v>0</v>
      </c>
      <c r="L5">
        <v>0</v>
      </c>
      <c r="M5">
        <v>3.36921296296296E-2</v>
      </c>
      <c r="N5">
        <v>6.1111111111111097E-3</v>
      </c>
      <c r="O5">
        <v>6.6898148148148203E-3</v>
      </c>
      <c r="P5">
        <v>1.7604166666666698E-2</v>
      </c>
    </row>
    <row r="6" spans="1:16" x14ac:dyDescent="0.25">
      <c r="A6" t="s">
        <v>12</v>
      </c>
      <c r="B6">
        <v>0</v>
      </c>
      <c r="C6">
        <v>4.98842592592593E-3</v>
      </c>
      <c r="D6">
        <v>2.9282407407407399E-3</v>
      </c>
      <c r="E6">
        <v>3.00925925925926E-4</v>
      </c>
      <c r="F6">
        <v>5.4398148148148101E-4</v>
      </c>
      <c r="G6">
        <v>1.04166666666667E-4</v>
      </c>
      <c r="H6">
        <v>0</v>
      </c>
      <c r="I6">
        <v>0</v>
      </c>
      <c r="J6">
        <v>0</v>
      </c>
      <c r="K6">
        <v>0</v>
      </c>
      <c r="L6">
        <v>0</v>
      </c>
      <c r="M6">
        <v>6.9907407407407401E-3</v>
      </c>
      <c r="N6">
        <v>2.2569444444444399E-3</v>
      </c>
      <c r="O6">
        <v>9.6064814814814797E-4</v>
      </c>
      <c r="P6">
        <v>4.2013888888888899E-3</v>
      </c>
    </row>
    <row r="7" spans="1:16" x14ac:dyDescent="0.25">
      <c r="A7" t="s">
        <v>206</v>
      </c>
      <c r="B7">
        <v>0</v>
      </c>
      <c r="C7">
        <v>8.1018518518518505E-4</v>
      </c>
      <c r="D7">
        <v>1.13425925925926E-3</v>
      </c>
      <c r="E7">
        <v>4.7453703703703698E-4</v>
      </c>
      <c r="F7">
        <v>1.3657407407407401E-3</v>
      </c>
      <c r="G7">
        <v>1.11111111111111E-3</v>
      </c>
      <c r="H7">
        <v>0</v>
      </c>
      <c r="I7">
        <v>0</v>
      </c>
      <c r="J7">
        <v>0</v>
      </c>
      <c r="K7">
        <v>0</v>
      </c>
      <c r="L7">
        <v>0</v>
      </c>
      <c r="M7">
        <v>3.0208333333333298E-3</v>
      </c>
      <c r="N7">
        <v>7.0601851851851804E-4</v>
      </c>
      <c r="O7">
        <v>5.5555555555555599E-4</v>
      </c>
      <c r="P7">
        <v>2.3379629629629601E-3</v>
      </c>
    </row>
    <row r="8" spans="1:16" x14ac:dyDescent="0.25">
      <c r="A8" t="s">
        <v>131</v>
      </c>
      <c r="B8">
        <v>0</v>
      </c>
      <c r="C8">
        <v>1.66666666666667E-3</v>
      </c>
      <c r="D8">
        <v>3.1250000000000001E-4</v>
      </c>
      <c r="E8">
        <v>0</v>
      </c>
      <c r="F8">
        <v>1.9791666666666699E-3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2.7777777777777799E-4</v>
      </c>
      <c r="N8">
        <v>0</v>
      </c>
      <c r="O8">
        <v>0</v>
      </c>
      <c r="P8">
        <v>1.2731481481481499E-4</v>
      </c>
    </row>
    <row r="9" spans="1:16" x14ac:dyDescent="0.25">
      <c r="A9" t="s">
        <v>132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130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t="s">
        <v>208</v>
      </c>
      <c r="B11">
        <v>0</v>
      </c>
      <c r="C11">
        <v>0</v>
      </c>
      <c r="D11">
        <v>0</v>
      </c>
      <c r="E11">
        <v>0</v>
      </c>
      <c r="F11">
        <v>8.2175925925925895E-4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129</v>
      </c>
      <c r="B12">
        <v>0</v>
      </c>
      <c r="C12">
        <v>1.0416666666666699E-3</v>
      </c>
      <c r="D12">
        <v>1.49305555555556E-3</v>
      </c>
      <c r="E12">
        <v>0</v>
      </c>
      <c r="F12">
        <v>0</v>
      </c>
      <c r="G12">
        <v>5.6712962962962999E-4</v>
      </c>
      <c r="H12">
        <v>0</v>
      </c>
      <c r="I12">
        <v>0</v>
      </c>
      <c r="J12">
        <v>0</v>
      </c>
      <c r="K12">
        <v>0</v>
      </c>
      <c r="L12">
        <v>0</v>
      </c>
      <c r="M12">
        <v>4.5949074074074104E-3</v>
      </c>
      <c r="N12">
        <v>0</v>
      </c>
      <c r="O12">
        <v>3.9351851851851901E-4</v>
      </c>
      <c r="P12">
        <v>9.3749999999999997E-4</v>
      </c>
    </row>
    <row r="13" spans="1:16" x14ac:dyDescent="0.25">
      <c r="A13" t="s">
        <v>13</v>
      </c>
      <c r="B13">
        <v>0</v>
      </c>
      <c r="C13">
        <v>4.9537037037036998E-3</v>
      </c>
      <c r="D13">
        <v>1.6203703703703701E-4</v>
      </c>
      <c r="E13">
        <v>0</v>
      </c>
      <c r="F13">
        <v>7.3958333333333298E-3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1.2037037037037001E-2</v>
      </c>
      <c r="N13">
        <v>1.0879629629629601E-3</v>
      </c>
      <c r="O13">
        <v>2.3379629629629601E-3</v>
      </c>
      <c r="P13">
        <v>7.1296296296296299E-3</v>
      </c>
    </row>
    <row r="14" spans="1:16" x14ac:dyDescent="0.25">
      <c r="A14" t="s">
        <v>15</v>
      </c>
      <c r="B14">
        <v>0</v>
      </c>
      <c r="C14">
        <v>2.6273148148148102E-3</v>
      </c>
      <c r="D14">
        <v>4.9421296296296297E-3</v>
      </c>
      <c r="E14">
        <v>2.5462962962962999E-4</v>
      </c>
      <c r="F14">
        <v>1.2037037037037001E-3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5.5671296296296302E-3</v>
      </c>
      <c r="N14">
        <v>2.8587962962962998E-3</v>
      </c>
      <c r="O14">
        <v>2.5115740740740702E-3</v>
      </c>
      <c r="P14">
        <v>9.5949074074074096E-3</v>
      </c>
    </row>
    <row r="15" spans="1:16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1.2731481481481499E-4</v>
      </c>
      <c r="N15">
        <v>3.4722222222222202E-5</v>
      </c>
      <c r="O15">
        <v>0</v>
      </c>
      <c r="P15">
        <v>5.90277777777778E-4</v>
      </c>
    </row>
    <row r="16" spans="1:16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4.6296296296296301E-5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3.4722222222222202E-5</v>
      </c>
      <c r="O16">
        <v>3.2407407407407401E-4</v>
      </c>
      <c r="P16">
        <v>4.9768518518518499E-4</v>
      </c>
    </row>
    <row r="17" spans="1:16" x14ac:dyDescent="0.25">
      <c r="A17" t="s">
        <v>18</v>
      </c>
      <c r="B17">
        <v>0</v>
      </c>
      <c r="C17">
        <v>2.3981481481481499E-2</v>
      </c>
      <c r="D17">
        <v>2.10300925925926E-2</v>
      </c>
      <c r="E17">
        <v>4.2361111111111098E-3</v>
      </c>
      <c r="F17">
        <v>1.4398148148148099E-2</v>
      </c>
      <c r="G17">
        <v>8.5648148148148202E-3</v>
      </c>
      <c r="H17">
        <v>0</v>
      </c>
      <c r="I17">
        <v>0</v>
      </c>
      <c r="J17">
        <v>0</v>
      </c>
      <c r="K17">
        <v>0</v>
      </c>
      <c r="L17">
        <v>0</v>
      </c>
      <c r="M17">
        <v>5.23148148148148E-2</v>
      </c>
      <c r="N17">
        <v>9.1898148148148208E-3</v>
      </c>
      <c r="O17">
        <v>1.02893518518519E-2</v>
      </c>
      <c r="P17">
        <v>3.5937499999999997E-2</v>
      </c>
    </row>
    <row r="18" spans="1:16" x14ac:dyDescent="0.25">
      <c r="A18" t="s">
        <v>19</v>
      </c>
      <c r="B18">
        <v>0</v>
      </c>
      <c r="C18">
        <v>1.28935185185185E-2</v>
      </c>
      <c r="D18">
        <v>4.9421296296296297E-3</v>
      </c>
      <c r="E18">
        <v>1.71296296296296E-3</v>
      </c>
      <c r="F18">
        <v>1.0300925925925899E-2</v>
      </c>
      <c r="G18">
        <v>2.04861111111111E-3</v>
      </c>
      <c r="H18">
        <v>0</v>
      </c>
      <c r="I18">
        <v>0</v>
      </c>
      <c r="J18">
        <v>0</v>
      </c>
      <c r="K18">
        <v>0</v>
      </c>
      <c r="L18">
        <v>0</v>
      </c>
      <c r="M18">
        <v>2.69791666666667E-2</v>
      </c>
      <c r="N18">
        <v>5.9837962962963004E-3</v>
      </c>
      <c r="O18">
        <v>4.5717592592592598E-3</v>
      </c>
      <c r="P18">
        <v>2.0868055555555601E-2</v>
      </c>
    </row>
    <row r="19" spans="1:16" x14ac:dyDescent="0.25">
      <c r="A19" t="s">
        <v>20</v>
      </c>
      <c r="B19">
        <v>0</v>
      </c>
      <c r="C19">
        <v>1.7824074074074101E-3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9.2129629629629593E-3</v>
      </c>
      <c r="N19">
        <v>6.9444444444444404E-5</v>
      </c>
      <c r="O19">
        <v>8.1018518518518503E-5</v>
      </c>
      <c r="P19">
        <v>4.0509259259259301E-4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2.64699074074074E-2</v>
      </c>
      <c r="C2" s="72">
        <v>3.87731481481481E-3</v>
      </c>
      <c r="D2" s="73">
        <v>0.87223493516399697</v>
      </c>
      <c r="E2" s="73">
        <v>0.127765064836003</v>
      </c>
    </row>
    <row r="3" spans="1:10" x14ac:dyDescent="0.25">
      <c r="A3" s="72" t="s">
        <v>115</v>
      </c>
      <c r="B3" s="72">
        <v>4.0324074074074102E-2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1.49652777777778E-2</v>
      </c>
      <c r="C4" s="72">
        <v>4.76851851851852E-3</v>
      </c>
      <c r="D4" s="73">
        <v>0.75835777126099702</v>
      </c>
      <c r="E4" s="73">
        <v>0.24164222873900301</v>
      </c>
    </row>
    <row r="5" spans="1:10" x14ac:dyDescent="0.25">
      <c r="A5" s="72" t="s">
        <v>11</v>
      </c>
      <c r="B5" s="72">
        <v>2.6817129629629601E-2</v>
      </c>
      <c r="C5" s="72">
        <v>3.5879629629629599E-3</v>
      </c>
      <c r="D5" s="73">
        <v>0.88199467072706506</v>
      </c>
      <c r="E5" s="73">
        <v>0.118005329272935</v>
      </c>
    </row>
    <row r="6" spans="1:10" x14ac:dyDescent="0.25">
      <c r="A6" s="72" t="s">
        <v>12</v>
      </c>
      <c r="B6" s="72">
        <v>1.58564814814815E-3</v>
      </c>
      <c r="C6" s="72">
        <v>5.8333333333333301E-3</v>
      </c>
      <c r="D6" s="73">
        <v>0.21372854914196601</v>
      </c>
      <c r="E6" s="73">
        <v>0.78627145085803396</v>
      </c>
    </row>
    <row r="7" spans="1:10" x14ac:dyDescent="0.25">
      <c r="A7" s="72" t="s">
        <v>206</v>
      </c>
      <c r="B7" s="72">
        <v>3.59953703703704E-3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1.2731481481481499E-4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1.33101851851852E-3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1.05092592592593E-2</v>
      </c>
      <c r="C13" s="72">
        <v>4.6296296296296301E-5</v>
      </c>
      <c r="D13" s="73">
        <v>0.99561403508771895</v>
      </c>
      <c r="E13" s="73">
        <v>4.3859649122806998E-3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1.49652777777778E-2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6.2500000000000001E-4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8.5648148148148205E-4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5.5416666666666697E-2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2.3831018518518501E-2</v>
      </c>
      <c r="C18" s="72">
        <v>7.59259259259259E-3</v>
      </c>
      <c r="D18" s="73">
        <v>0.75837937384898702</v>
      </c>
      <c r="E18" s="73">
        <v>0.24162062615101301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5.5555555555555599E-4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206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8.8541666666666699E-3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115</v>
      </c>
      <c r="B3" s="72">
        <v>1.0277777777777801E-2</v>
      </c>
      <c r="C3" s="72">
        <v>5.20833333333333E-4</v>
      </c>
      <c r="D3" s="73">
        <v>0.95176848874598097</v>
      </c>
      <c r="E3" s="73">
        <v>4.8231511254019303E-2</v>
      </c>
    </row>
    <row r="4" spans="1:10" x14ac:dyDescent="0.25">
      <c r="A4" s="72" t="s">
        <v>51</v>
      </c>
      <c r="B4" s="72">
        <v>2.2222222222222201E-3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1.17013888888889E-2</v>
      </c>
      <c r="C5" s="72">
        <v>1.72453703703704E-3</v>
      </c>
      <c r="D5" s="73">
        <v>0.87155172413793103</v>
      </c>
      <c r="E5" s="73">
        <v>0.128448275862069</v>
      </c>
    </row>
    <row r="6" spans="1:10" x14ac:dyDescent="0.25">
      <c r="A6" s="72" t="s">
        <v>12</v>
      </c>
      <c r="B6" s="72">
        <v>5.4398148148148101E-4</v>
      </c>
      <c r="C6" s="72">
        <v>1.04166666666667E-4</v>
      </c>
      <c r="D6" s="73">
        <v>0.83928571428571397</v>
      </c>
      <c r="E6" s="73">
        <v>0.160714285714286</v>
      </c>
    </row>
    <row r="7" spans="1:10" x14ac:dyDescent="0.25">
      <c r="A7" s="72" t="s">
        <v>206</v>
      </c>
      <c r="B7" s="72">
        <v>2.4768518518518499E-3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1.4583333333333299E-3</v>
      </c>
      <c r="C8" s="72">
        <v>5.20833333333333E-4</v>
      </c>
      <c r="D8" s="73">
        <v>0.73684210526315796</v>
      </c>
      <c r="E8" s="73">
        <v>0.26315789473684198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8.2175925925925895E-4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5.6712962962962999E-4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7.3958333333333298E-3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1.2037037037037001E-3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4.6296296296296301E-5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2.2962962962963001E-2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1.0057870370370399E-2</v>
      </c>
      <c r="C18" s="72">
        <v>2.2916666666666701E-3</v>
      </c>
      <c r="D18" s="73">
        <v>0.81443298969072198</v>
      </c>
      <c r="E18" s="73">
        <v>0.185567010309278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1.7743055555555599E-2</v>
      </c>
      <c r="C2" s="72">
        <v>1.4814814814814801E-3</v>
      </c>
      <c r="D2" s="73">
        <v>0.92293798916315495</v>
      </c>
      <c r="E2" s="73">
        <v>7.7062010836845302E-2</v>
      </c>
    </row>
    <row r="3" spans="1:10" x14ac:dyDescent="0.25">
      <c r="A3" s="72" t="s">
        <v>115</v>
      </c>
      <c r="B3" s="72">
        <v>2.91550925925926E-2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4.2708333333333296E-3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2.83912037037037E-2</v>
      </c>
      <c r="C5" s="72">
        <v>5.3009259259259303E-3</v>
      </c>
      <c r="D5" s="73">
        <v>0.842665750601168</v>
      </c>
      <c r="E5" s="73">
        <v>0.157334249398832</v>
      </c>
    </row>
    <row r="6" spans="1:10" x14ac:dyDescent="0.25">
      <c r="A6" s="72" t="s">
        <v>12</v>
      </c>
      <c r="B6" s="72">
        <v>0</v>
      </c>
      <c r="C6" s="72">
        <v>6.9907407407407401E-3</v>
      </c>
      <c r="D6" s="73">
        <v>0</v>
      </c>
      <c r="E6" s="73">
        <v>1</v>
      </c>
    </row>
    <row r="7" spans="1:10" x14ac:dyDescent="0.25">
      <c r="A7" s="72" t="s">
        <v>206</v>
      </c>
      <c r="B7" s="72">
        <v>3.0208333333333298E-3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2.7777777777777799E-4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4.5949074074074104E-3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1.19212962962963E-2</v>
      </c>
      <c r="C13" s="72">
        <v>1.15740740740741E-4</v>
      </c>
      <c r="D13" s="73">
        <v>0.99038461538461497</v>
      </c>
      <c r="E13" s="73">
        <v>9.6153846153846194E-3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5.5671296296296302E-3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1.2731481481481499E-4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5.23148148148148E-2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2.1250000000000002E-2</v>
      </c>
      <c r="C18" s="72">
        <v>5.7291666666666697E-3</v>
      </c>
      <c r="D18" s="73">
        <v>0.78764478764478796</v>
      </c>
      <c r="E18" s="73">
        <v>0.21235521235521199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9.2129629629629593E-3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3.9351851851851901E-4</v>
      </c>
      <c r="C2" s="72">
        <v>1.7361111111111101E-4</v>
      </c>
      <c r="D2" s="73">
        <v>0.69387755102040805</v>
      </c>
      <c r="E2" s="73">
        <v>0.30612244897959201</v>
      </c>
    </row>
    <row r="3" spans="1:10" x14ac:dyDescent="0.25">
      <c r="A3" s="72" t="s">
        <v>115</v>
      </c>
      <c r="B3" s="72">
        <v>1.05324074074074E-3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1.0069444444444401E-3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3.00925925925926E-4</v>
      </c>
      <c r="D6" s="73">
        <v>0</v>
      </c>
      <c r="E6" s="73">
        <v>1</v>
      </c>
    </row>
    <row r="7" spans="1:10" x14ac:dyDescent="0.25">
      <c r="A7" s="72" t="s">
        <v>206</v>
      </c>
      <c r="B7" s="72">
        <v>4.7453703703703698E-4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2.5462962962962999E-4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4.2361111111111098E-3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1.5393518518518499E-3</v>
      </c>
      <c r="C18" s="72">
        <v>1.7361111111111101E-4</v>
      </c>
      <c r="D18" s="73">
        <v>0.89864864864864902</v>
      </c>
      <c r="E18" s="73">
        <v>0.101351351351351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4.8379629629629597E-3</v>
      </c>
      <c r="C2" s="72">
        <v>9.3749999999999997E-4</v>
      </c>
      <c r="D2" s="73">
        <v>0.83767535070140298</v>
      </c>
      <c r="E2" s="73">
        <v>0.162324649298597</v>
      </c>
    </row>
    <row r="3" spans="1:10" x14ac:dyDescent="0.25">
      <c r="A3" s="72" t="s">
        <v>115</v>
      </c>
      <c r="B3" s="72">
        <v>9.5717592592592608E-3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1.8981481481481501E-3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6.6550925925925901E-3</v>
      </c>
      <c r="C5" s="72">
        <v>6.01851851851852E-4</v>
      </c>
      <c r="D5" s="73">
        <v>0.91706539074960103</v>
      </c>
      <c r="E5" s="73">
        <v>8.2934609250398694E-2</v>
      </c>
    </row>
    <row r="6" spans="1:10" x14ac:dyDescent="0.25">
      <c r="A6" s="72" t="s">
        <v>12</v>
      </c>
      <c r="B6" s="72">
        <v>0</v>
      </c>
      <c r="C6" s="72">
        <v>2.9282407407407399E-3</v>
      </c>
      <c r="D6" s="73">
        <v>0</v>
      </c>
      <c r="E6" s="73">
        <v>1</v>
      </c>
    </row>
    <row r="7" spans="1:10" x14ac:dyDescent="0.25">
      <c r="A7" s="72" t="s">
        <v>206</v>
      </c>
      <c r="B7" s="72">
        <v>1.13425925925926E-3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1.15740740740741E-4</v>
      </c>
      <c r="C8" s="72">
        <v>1.9675925925925899E-4</v>
      </c>
      <c r="D8" s="73">
        <v>0.37037037037037002</v>
      </c>
      <c r="E8" s="73">
        <v>0.62962962962962998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1.49305555555556E-3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1.6203703703703701E-4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4.9421296296296297E-3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2.10300925925926E-2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2.9050925925925902E-3</v>
      </c>
      <c r="C18" s="72">
        <v>2.0370370370370399E-3</v>
      </c>
      <c r="D18" s="73">
        <v>0.58782201405152201</v>
      </c>
      <c r="E18" s="73">
        <v>0.41217798594847799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topLeftCell="A2" zoomScale="69" zoomScaleNormal="100" zoomScaleSheetLayoutView="110" workbookViewId="0">
      <selection activeCell="B27" sqref="B27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2" t="s">
        <v>38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209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1.5972222222222199E-3</v>
      </c>
      <c r="D7" s="12">
        <f>IFERROR(C7/C$19,0)</f>
        <v>0.26953125000000017</v>
      </c>
      <c r="E7" s="12">
        <f>IFERROR(C7/C$30,0)</f>
        <v>7.2062663185378503E-2</v>
      </c>
      <c r="F7" s="11">
        <v>0</v>
      </c>
      <c r="G7" s="12">
        <f>IFERROR(F7/F$19,0)</f>
        <v>0</v>
      </c>
      <c r="H7" s="12">
        <f>IFERROR(F7/F$30,0)</f>
        <v>0</v>
      </c>
      <c r="I7" s="11">
        <v>1.5972222222222199E-3</v>
      </c>
      <c r="J7" s="12">
        <f>IFERROR(I7/I$19,0)</f>
        <v>0.26953125000000017</v>
      </c>
      <c r="K7" s="14">
        <f>IFERROR(I7/I$30,0)</f>
        <v>7.2062663185378503E-2</v>
      </c>
    </row>
    <row r="8" spans="2:11" s="5" customFormat="1" x14ac:dyDescent="0.25">
      <c r="B8" s="147" t="s">
        <v>115</v>
      </c>
      <c r="C8" s="11">
        <v>1.1458333333333301E-3</v>
      </c>
      <c r="D8" s="12">
        <f t="shared" ref="D8:D18" si="0">IFERROR(C8/C$19,0)</f>
        <v>0.19335937499999986</v>
      </c>
      <c r="E8" s="12">
        <f t="shared" ref="E8:E18" si="1">IFERROR(C8/C$30,0)</f>
        <v>5.1697127937336683E-2</v>
      </c>
      <c r="F8" s="11">
        <v>0</v>
      </c>
      <c r="G8" s="12">
        <f t="shared" ref="G8:G18" si="2">IFERROR(F8/F$19,0)</f>
        <v>0</v>
      </c>
      <c r="H8" s="12">
        <f t="shared" ref="H8:H18" si="3">IFERROR(F8/F$30,0)</f>
        <v>0</v>
      </c>
      <c r="I8" s="11">
        <v>1.1458333333333301E-3</v>
      </c>
      <c r="J8" s="12">
        <f t="shared" ref="J8:J18" si="4">IFERROR(I8/I$19,0)</f>
        <v>0.19335937499999986</v>
      </c>
      <c r="K8" s="14">
        <f t="shared" ref="K8:K18" si="5">IFERROR(I8/I$30,0)</f>
        <v>5.1697127937336683E-2</v>
      </c>
    </row>
    <row r="9" spans="2:11" s="5" customFormat="1" x14ac:dyDescent="0.25">
      <c r="B9" s="10" t="s">
        <v>51</v>
      </c>
      <c r="C9" s="11">
        <v>3.4722222222222202E-5</v>
      </c>
      <c r="D9" s="12">
        <f t="shared" si="0"/>
        <v>5.8593750000000087E-3</v>
      </c>
      <c r="E9" s="12">
        <f t="shared" si="1"/>
        <v>1.5665796344647516E-3</v>
      </c>
      <c r="F9" s="11">
        <v>0</v>
      </c>
      <c r="G9" s="12">
        <f t="shared" si="2"/>
        <v>0</v>
      </c>
      <c r="H9" s="12">
        <f t="shared" si="3"/>
        <v>0</v>
      </c>
      <c r="I9" s="11">
        <v>3.4722222222222202E-5</v>
      </c>
      <c r="J9" s="12">
        <f t="shared" si="4"/>
        <v>5.8593750000000087E-3</v>
      </c>
      <c r="K9" s="14">
        <f t="shared" si="5"/>
        <v>1.5665796344647516E-3</v>
      </c>
    </row>
    <row r="10" spans="2:11" s="5" customFormat="1" x14ac:dyDescent="0.25">
      <c r="B10" s="10" t="s">
        <v>11</v>
      </c>
      <c r="C10" s="11">
        <v>1.5972222222222199E-3</v>
      </c>
      <c r="D10" s="12">
        <f t="shared" si="0"/>
        <v>0.26953125000000017</v>
      </c>
      <c r="E10" s="12">
        <f t="shared" si="1"/>
        <v>7.2062663185378503E-2</v>
      </c>
      <c r="F10" s="11">
        <v>0</v>
      </c>
      <c r="G10" s="12">
        <f t="shared" si="2"/>
        <v>0</v>
      </c>
      <c r="H10" s="12">
        <f t="shared" si="3"/>
        <v>0</v>
      </c>
      <c r="I10" s="11">
        <v>1.5972222222222199E-3</v>
      </c>
      <c r="J10" s="12">
        <f t="shared" si="4"/>
        <v>0.26953125000000017</v>
      </c>
      <c r="K10" s="14">
        <f t="shared" si="5"/>
        <v>7.2062663185378503E-2</v>
      </c>
    </row>
    <row r="11" spans="2:11" s="5" customFormat="1" x14ac:dyDescent="0.25">
      <c r="B11" s="10" t="s">
        <v>12</v>
      </c>
      <c r="C11" s="11">
        <v>4.6296296296296301E-5</v>
      </c>
      <c r="D11" s="12">
        <f t="shared" si="0"/>
        <v>7.8125000000000173E-3</v>
      </c>
      <c r="E11" s="12">
        <f t="shared" si="1"/>
        <v>2.0887728459530034E-3</v>
      </c>
      <c r="F11" s="11">
        <v>0</v>
      </c>
      <c r="G11" s="12">
        <f t="shared" si="2"/>
        <v>0</v>
      </c>
      <c r="H11" s="12">
        <f t="shared" si="3"/>
        <v>0</v>
      </c>
      <c r="I11" s="11">
        <v>4.6296296296296301E-5</v>
      </c>
      <c r="J11" s="12">
        <f t="shared" si="4"/>
        <v>7.8125000000000173E-3</v>
      </c>
      <c r="K11" s="14">
        <f t="shared" si="5"/>
        <v>2.0887728459530034E-3</v>
      </c>
    </row>
    <row r="12" spans="2:11" s="5" customFormat="1" x14ac:dyDescent="0.25">
      <c r="B12" s="10" t="s">
        <v>206</v>
      </c>
      <c r="C12" s="11">
        <v>1.2615740740740699E-3</v>
      </c>
      <c r="D12" s="12">
        <f t="shared" si="0"/>
        <v>0.21289062499999975</v>
      </c>
      <c r="E12" s="12">
        <f t="shared" si="1"/>
        <v>5.6919060052219153E-2</v>
      </c>
      <c r="F12" s="11">
        <v>0</v>
      </c>
      <c r="G12" s="12">
        <f t="shared" si="2"/>
        <v>0</v>
      </c>
      <c r="H12" s="12">
        <f t="shared" si="3"/>
        <v>0</v>
      </c>
      <c r="I12" s="11">
        <v>1.2615740740740699E-3</v>
      </c>
      <c r="J12" s="12">
        <f t="shared" si="4"/>
        <v>0.21289062499999975</v>
      </c>
      <c r="K12" s="14">
        <f t="shared" si="5"/>
        <v>5.6919060052219153E-2</v>
      </c>
    </row>
    <row r="13" spans="2:11" s="5" customFormat="1" x14ac:dyDescent="0.25">
      <c r="B13" s="10" t="s">
        <v>131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132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9.2592592592592602E-5</v>
      </c>
      <c r="D17" s="12">
        <f t="shared" si="0"/>
        <v>1.5625000000000035E-2</v>
      </c>
      <c r="E17" s="12">
        <f t="shared" si="1"/>
        <v>4.1775456919060068E-3</v>
      </c>
      <c r="F17" s="11">
        <v>0</v>
      </c>
      <c r="G17" s="12">
        <f t="shared" si="2"/>
        <v>0</v>
      </c>
      <c r="H17" s="12">
        <f t="shared" si="3"/>
        <v>0</v>
      </c>
      <c r="I17" s="11">
        <v>9.2592592592592602E-5</v>
      </c>
      <c r="J17" s="12">
        <f t="shared" si="4"/>
        <v>1.5625000000000035E-2</v>
      </c>
      <c r="K17" s="14">
        <f t="shared" si="5"/>
        <v>4.1775456919060068E-3</v>
      </c>
    </row>
    <row r="18" spans="2:11" s="5" customFormat="1" ht="15.75" thickBot="1" x14ac:dyDescent="0.3">
      <c r="B18" s="10" t="s">
        <v>13</v>
      </c>
      <c r="C18" s="11">
        <v>1.50462962962963E-4</v>
      </c>
      <c r="D18" s="12">
        <f t="shared" si="0"/>
        <v>2.5390625000000059E-2</v>
      </c>
      <c r="E18" s="12">
        <f t="shared" si="1"/>
        <v>6.7885117493472627E-3</v>
      </c>
      <c r="F18" s="11">
        <v>0</v>
      </c>
      <c r="G18" s="12">
        <f t="shared" si="2"/>
        <v>0</v>
      </c>
      <c r="H18" s="12">
        <f t="shared" si="3"/>
        <v>0</v>
      </c>
      <c r="I18" s="11">
        <v>1.50462962962963E-4</v>
      </c>
      <c r="J18" s="12">
        <f t="shared" si="4"/>
        <v>2.5390625000000059E-2</v>
      </c>
      <c r="K18" s="14">
        <f t="shared" si="5"/>
        <v>6.7885117493472627E-3</v>
      </c>
    </row>
    <row r="19" spans="2:11" s="5" customFormat="1" ht="16.5" thickTop="1" thickBot="1" x14ac:dyDescent="0.3">
      <c r="B19" s="31" t="s">
        <v>3</v>
      </c>
      <c r="C19" s="32">
        <f>SUM(C7:C18)</f>
        <v>5.9259259259259135E-3</v>
      </c>
      <c r="D19" s="33">
        <f>IFERROR(SUM(D7:D18),0)</f>
        <v>1</v>
      </c>
      <c r="E19" s="33">
        <f>IFERROR(SUM(E7:E18),0)</f>
        <v>0.26736292428198377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5.9259259259259135E-3</v>
      </c>
      <c r="J19" s="33">
        <f>IFERROR(SUM(J7:J18),0)</f>
        <v>1</v>
      </c>
      <c r="K19" s="34">
        <f>IFERROR(SUM(K7:K18),0)</f>
        <v>0.26736292428198377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0</v>
      </c>
      <c r="D22" s="19"/>
      <c r="E22" s="12">
        <f t="shared" ref="E22:E27" si="6">IFERROR(C22/C$30,0)</f>
        <v>0</v>
      </c>
      <c r="F22" s="11">
        <v>0</v>
      </c>
      <c r="G22" s="19"/>
      <c r="H22" s="12">
        <f t="shared" ref="H22:H27" si="7">IFERROR(F22/F$30,0)</f>
        <v>0</v>
      </c>
      <c r="I22" s="11">
        <v>0</v>
      </c>
      <c r="J22" s="19"/>
      <c r="K22" s="14">
        <f t="shared" ref="K22:K27" si="8">IFERROR(I22/I$30,0)</f>
        <v>0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5.9953703703703697E-3</v>
      </c>
      <c r="D25" s="19"/>
      <c r="E25" s="12">
        <f t="shared" si="6"/>
        <v>0.27049608355091387</v>
      </c>
      <c r="F25" s="11">
        <v>0</v>
      </c>
      <c r="G25" s="19"/>
      <c r="H25" s="12">
        <f t="shared" si="7"/>
        <v>0</v>
      </c>
      <c r="I25" s="11">
        <v>5.9953703703703697E-3</v>
      </c>
      <c r="J25" s="19"/>
      <c r="K25" s="14">
        <f t="shared" si="8"/>
        <v>0.27049608355091387</v>
      </c>
    </row>
    <row r="26" spans="2:11" s="5" customFormat="1" x14ac:dyDescent="0.25">
      <c r="B26" s="18" t="s">
        <v>19</v>
      </c>
      <c r="C26" s="11">
        <v>9.7916666666666707E-3</v>
      </c>
      <c r="D26" s="19"/>
      <c r="E26" s="12">
        <f t="shared" si="6"/>
        <v>0.44177545691906039</v>
      </c>
      <c r="F26" s="11">
        <v>0</v>
      </c>
      <c r="G26" s="19"/>
      <c r="H26" s="12">
        <f t="shared" si="7"/>
        <v>0</v>
      </c>
      <c r="I26" s="11">
        <v>9.7916666666666707E-3</v>
      </c>
      <c r="J26" s="19"/>
      <c r="K26" s="14">
        <f t="shared" si="8"/>
        <v>0.44177545691906039</v>
      </c>
    </row>
    <row r="27" spans="2:11" s="5" customFormat="1" ht="15.75" thickBot="1" x14ac:dyDescent="0.3">
      <c r="B27" s="23" t="s">
        <v>20</v>
      </c>
      <c r="C27" s="20">
        <v>4.5138888888888898E-4</v>
      </c>
      <c r="D27" s="24"/>
      <c r="E27" s="21">
        <f t="shared" si="6"/>
        <v>2.0365535248041786E-2</v>
      </c>
      <c r="F27" s="20">
        <v>0</v>
      </c>
      <c r="G27" s="24"/>
      <c r="H27" s="21">
        <f t="shared" si="7"/>
        <v>0</v>
      </c>
      <c r="I27" s="20">
        <v>4.5138888888888898E-4</v>
      </c>
      <c r="J27" s="24"/>
      <c r="K27" s="22">
        <f t="shared" si="8"/>
        <v>2.0365535248041786E-2</v>
      </c>
    </row>
    <row r="28" spans="2:11" s="5" customFormat="1" ht="16.5" thickTop="1" thickBot="1" x14ac:dyDescent="0.3">
      <c r="B28" s="31" t="s">
        <v>3</v>
      </c>
      <c r="C28" s="32">
        <f>SUM(C22:C27)</f>
        <v>1.623842592592593E-2</v>
      </c>
      <c r="D28" s="33"/>
      <c r="E28" s="33">
        <f>IFERROR(SUM(E22:E27),0)</f>
        <v>0.73263707571801595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1.623842592592593E-2</v>
      </c>
      <c r="J28" s="33"/>
      <c r="K28" s="34">
        <f>IFERROR(SUM(K22:K27),0)</f>
        <v>0.73263707571801595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2.2164351851851845E-2</v>
      </c>
      <c r="D30" s="35"/>
      <c r="E30" s="36">
        <f>IFERROR(SUM(E19,E28),0)</f>
        <v>0.99999999999999978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2.2164351851851845E-2</v>
      </c>
      <c r="J30" s="35"/>
      <c r="K30" s="38">
        <f>IFERROR(SUM(K19,K28),0)</f>
        <v>0.99999999999999978</v>
      </c>
    </row>
    <row r="31" spans="2:11" s="5" customFormat="1" ht="66" customHeight="1" thickTop="1" thickBot="1" x14ac:dyDescent="0.3">
      <c r="B31" s="190" t="s">
        <v>200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6.5509259259259297E-3</v>
      </c>
      <c r="C2" s="72">
        <v>2.2916666666666701E-3</v>
      </c>
      <c r="D2" s="73">
        <v>0.74083769633507901</v>
      </c>
      <c r="E2" s="73">
        <v>0.25916230366492099</v>
      </c>
    </row>
    <row r="3" spans="1:10" x14ac:dyDescent="0.25">
      <c r="A3" s="72" t="s">
        <v>115</v>
      </c>
      <c r="B3" s="72">
        <v>1.81018518518519E-2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2.3726851851851899E-3</v>
      </c>
      <c r="C4" s="72">
        <v>5.6712962962962999E-4</v>
      </c>
      <c r="D4" s="73">
        <v>0.80708661417322802</v>
      </c>
      <c r="E4" s="73">
        <v>0.192913385826772</v>
      </c>
    </row>
    <row r="5" spans="1:10" x14ac:dyDescent="0.25">
      <c r="A5" s="72" t="s">
        <v>11</v>
      </c>
      <c r="B5" s="72">
        <v>1.0057870370370399E-2</v>
      </c>
      <c r="C5" s="72">
        <v>1.30787037037037E-3</v>
      </c>
      <c r="D5" s="73">
        <v>0.88492871690427699</v>
      </c>
      <c r="E5" s="73">
        <v>0.115071283095723</v>
      </c>
    </row>
    <row r="6" spans="1:10" x14ac:dyDescent="0.25">
      <c r="A6" s="72" t="s">
        <v>12</v>
      </c>
      <c r="B6" s="72">
        <v>2.4305555555555601E-4</v>
      </c>
      <c r="C6" s="72">
        <v>4.7453703703703703E-3</v>
      </c>
      <c r="D6" s="73">
        <v>4.8723897911832903E-2</v>
      </c>
      <c r="E6" s="73">
        <v>0.95127610208816704</v>
      </c>
    </row>
    <row r="7" spans="1:10" x14ac:dyDescent="0.25">
      <c r="A7" s="72" t="s">
        <v>206</v>
      </c>
      <c r="B7" s="72">
        <v>8.1018518518518505E-4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1.4351851851851899E-3</v>
      </c>
      <c r="C8" s="72">
        <v>2.31481481481481E-4</v>
      </c>
      <c r="D8" s="73">
        <v>0.86111111111111105</v>
      </c>
      <c r="E8" s="73">
        <v>0.13888888888888901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8.7962962962963005E-4</v>
      </c>
      <c r="C12" s="72">
        <v>1.6203703703703701E-4</v>
      </c>
      <c r="D12" s="73">
        <v>0.844444444444444</v>
      </c>
      <c r="E12" s="73">
        <v>0.155555555555556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4.9537037037036998E-3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2.6273148148148102E-3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2.3981481481481499E-2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9.7800925925925902E-3</v>
      </c>
      <c r="C18" s="72">
        <v>3.1134259259259301E-3</v>
      </c>
      <c r="D18" s="73">
        <v>0.75852782764811499</v>
      </c>
      <c r="E18" s="73">
        <v>0.24147217235188501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1.7824074074074101E-3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206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0.110451388888889</v>
      </c>
      <c r="C2" s="72">
        <v>2.5995370370370401E-2</v>
      </c>
      <c r="D2" s="73">
        <v>0.80948341674442303</v>
      </c>
      <c r="E2" s="73">
        <v>0.19051658325557699</v>
      </c>
    </row>
    <row r="3" spans="1:10" x14ac:dyDescent="0.25">
      <c r="A3" s="72" t="s">
        <v>115</v>
      </c>
      <c r="B3" s="72">
        <v>0.13988425925925899</v>
      </c>
      <c r="C3" s="72">
        <v>1.06018518518519E-2</v>
      </c>
      <c r="D3" s="73">
        <v>0.929549300107676</v>
      </c>
      <c r="E3" s="73">
        <v>7.0450699892324206E-2</v>
      </c>
    </row>
    <row r="4" spans="1:10" x14ac:dyDescent="0.25">
      <c r="A4" s="72" t="s">
        <v>51</v>
      </c>
      <c r="B4" s="72">
        <v>5.8599537037036999E-2</v>
      </c>
      <c r="C4" s="72">
        <v>2.9525462962963E-2</v>
      </c>
      <c r="D4" s="73">
        <v>0.66495928552666095</v>
      </c>
      <c r="E4" s="73">
        <v>0.335040714473339</v>
      </c>
    </row>
    <row r="5" spans="1:10" x14ac:dyDescent="0.25">
      <c r="A5" s="72" t="s">
        <v>11</v>
      </c>
      <c r="B5" s="72">
        <v>0.174895833333333</v>
      </c>
      <c r="C5" s="72">
        <v>5.1585648148148103E-2</v>
      </c>
      <c r="D5" s="73">
        <v>0.77223017170891295</v>
      </c>
      <c r="E5" s="73">
        <v>0.227769828291087</v>
      </c>
    </row>
    <row r="6" spans="1:10" x14ac:dyDescent="0.25">
      <c r="A6" s="72" t="s">
        <v>12</v>
      </c>
      <c r="B6" s="72">
        <v>1.62847222222222E-2</v>
      </c>
      <c r="C6" s="72">
        <v>1.57291666666667E-2</v>
      </c>
      <c r="D6" s="73">
        <v>0.50867678958785301</v>
      </c>
      <c r="E6" s="73">
        <v>0.49132321041214799</v>
      </c>
    </row>
    <row r="7" spans="1:10" x14ac:dyDescent="0.25">
      <c r="A7" s="72" t="s">
        <v>206</v>
      </c>
      <c r="B7" s="72">
        <v>2.9409722222222202E-2</v>
      </c>
      <c r="C7" s="72">
        <v>5.2314814814814802E-3</v>
      </c>
      <c r="D7" s="73">
        <v>0.84898095556298003</v>
      </c>
      <c r="E7" s="73">
        <v>0.15101904443701999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2.1597222222222202E-2</v>
      </c>
      <c r="C8" s="72">
        <v>9.5138888888888894E-3</v>
      </c>
      <c r="D8" s="73">
        <v>0.69419642857142905</v>
      </c>
      <c r="E8" s="73">
        <v>0.30580357142857101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5.6481481481481504E-3</v>
      </c>
      <c r="C9" s="72">
        <v>4.4907407407407396E-3</v>
      </c>
      <c r="D9" s="73">
        <v>0.557077625570776</v>
      </c>
      <c r="E9" s="73">
        <v>0.442922374429224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1.90972222222222E-3</v>
      </c>
      <c r="D10" s="73">
        <v>0</v>
      </c>
      <c r="E10" s="73">
        <v>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2.0949074074074099E-3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1.8599537037037001E-2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7.27199074074074E-2</v>
      </c>
      <c r="C13" s="72">
        <v>4.21296296296296E-3</v>
      </c>
      <c r="D13" s="73">
        <v>0.94523845343764101</v>
      </c>
      <c r="E13" s="73">
        <v>5.4761546562359001E-2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8.3333333333333297E-3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1.9675925925925899E-4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9.9537037037036999E-4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8.9988425925925902E-2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9.1273148148148103E-2</v>
      </c>
      <c r="C18" s="72">
        <v>2.4027777777777801E-2</v>
      </c>
      <c r="D18" s="73">
        <v>0.79160811082112004</v>
      </c>
      <c r="E18" s="73">
        <v>0.20839188917887999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4.2476851851851903E-3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1.5162037037037E-3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1.1574074074074099E-3</v>
      </c>
      <c r="C6" s="72">
        <v>0</v>
      </c>
      <c r="D6" s="73">
        <v>1</v>
      </c>
      <c r="E6" s="73">
        <v>0</v>
      </c>
    </row>
    <row r="7" spans="1:10" x14ac:dyDescent="0.25">
      <c r="A7" s="72" t="s">
        <v>206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4.7453703703703698E-4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5.1851851851851902E-3</v>
      </c>
      <c r="C13" s="72">
        <v>1.2847222222222201E-3</v>
      </c>
      <c r="D13" s="73">
        <v>0.80143112701252195</v>
      </c>
      <c r="E13" s="73">
        <v>0.198568872987478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2.19907407407407E-4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3.07638888888889E-2</v>
      </c>
      <c r="C2" s="72">
        <v>1.6203703703703701E-4</v>
      </c>
      <c r="D2" s="73">
        <v>0.994760479041916</v>
      </c>
      <c r="E2" s="73">
        <v>5.2395209580838303E-3</v>
      </c>
    </row>
    <row r="3" spans="1:10" x14ac:dyDescent="0.25">
      <c r="A3" s="72" t="s">
        <v>115</v>
      </c>
      <c r="B3" s="72">
        <v>2.60185185185185E-2</v>
      </c>
      <c r="C3" s="72">
        <v>8.8888888888888906E-3</v>
      </c>
      <c r="D3" s="73">
        <v>0.745358090185676</v>
      </c>
      <c r="E3" s="73">
        <v>0.254641909814324</v>
      </c>
    </row>
    <row r="4" spans="1:10" x14ac:dyDescent="0.25">
      <c r="A4" s="72" t="s">
        <v>51</v>
      </c>
      <c r="B4" s="72">
        <v>1.6435185185185201E-3</v>
      </c>
      <c r="C4" s="72">
        <v>1.21527777777778E-3</v>
      </c>
      <c r="D4" s="73">
        <v>0.57489878542510098</v>
      </c>
      <c r="E4" s="73">
        <v>0.42510121457489902</v>
      </c>
    </row>
    <row r="5" spans="1:10" x14ac:dyDescent="0.25">
      <c r="A5" s="72" t="s">
        <v>11</v>
      </c>
      <c r="B5" s="72">
        <v>4.9583333333333299E-2</v>
      </c>
      <c r="C5" s="72">
        <v>1.65509259259259E-2</v>
      </c>
      <c r="D5" s="73">
        <v>0.74973748687434405</v>
      </c>
      <c r="E5" s="73">
        <v>0.25026251312565601</v>
      </c>
    </row>
    <row r="6" spans="1:10" x14ac:dyDescent="0.25">
      <c r="A6" s="72" t="s">
        <v>12</v>
      </c>
      <c r="B6" s="72">
        <v>1.9212962962963001E-2</v>
      </c>
      <c r="C6" s="72">
        <v>1.27314814814815E-3</v>
      </c>
      <c r="D6" s="73">
        <v>0.93785310734463301</v>
      </c>
      <c r="E6" s="73">
        <v>6.21468926553672E-2</v>
      </c>
    </row>
    <row r="7" spans="1:10" x14ac:dyDescent="0.25">
      <c r="A7" s="72" t="s">
        <v>206</v>
      </c>
      <c r="B7" s="72">
        <v>4.0277777777777803E-3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1.96527777777778E-2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1.0486111111111101E-2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2.0729166666666701E-2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1.86342592592593E-3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4.8611111111111099E-4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1.50231481481481E-2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4.6979166666666697E-2</v>
      </c>
      <c r="C18" s="72">
        <v>1.08680555555556E-2</v>
      </c>
      <c r="D18" s="73">
        <v>0.81212484993997602</v>
      </c>
      <c r="E18" s="73">
        <v>0.187875150060024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3.2407407407407401E-4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1.25694444444444E-2</v>
      </c>
      <c r="C2" s="72">
        <v>7.43055555555556E-3</v>
      </c>
      <c r="D2" s="73">
        <v>0.62847222222222199</v>
      </c>
      <c r="E2" s="73">
        <v>0.37152777777777801</v>
      </c>
    </row>
    <row r="3" spans="1:10" x14ac:dyDescent="0.25">
      <c r="A3" s="72" t="s">
        <v>115</v>
      </c>
      <c r="B3" s="72">
        <v>7.3865740740740704E-2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2.27199074074074E-2</v>
      </c>
      <c r="C4" s="72">
        <v>8.4259259259259305E-3</v>
      </c>
      <c r="D4" s="73">
        <v>0.729468599033816</v>
      </c>
      <c r="E4" s="73">
        <v>0.270531400966184</v>
      </c>
    </row>
    <row r="5" spans="1:10" x14ac:dyDescent="0.25">
      <c r="A5" s="72" t="s">
        <v>11</v>
      </c>
      <c r="B5" s="72">
        <v>4.57407407407407E-2</v>
      </c>
      <c r="C5" s="72">
        <v>2.7743055555555601E-2</v>
      </c>
      <c r="D5" s="73">
        <v>0.62246022995747397</v>
      </c>
      <c r="E5" s="73">
        <v>0.37753977004252598</v>
      </c>
    </row>
    <row r="6" spans="1:10" x14ac:dyDescent="0.25">
      <c r="A6" s="72" t="s">
        <v>12</v>
      </c>
      <c r="B6" s="72">
        <v>8.5763888888888903E-3</v>
      </c>
      <c r="C6" s="72">
        <v>7.8125E-3</v>
      </c>
      <c r="D6" s="73">
        <v>0.52330508474576298</v>
      </c>
      <c r="E6" s="73">
        <v>0.47669491525423702</v>
      </c>
    </row>
    <row r="7" spans="1:10" x14ac:dyDescent="0.25">
      <c r="A7" s="72" t="s">
        <v>206</v>
      </c>
      <c r="B7" s="72">
        <v>2.4907407407407399E-2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1.2268518518518501E-3</v>
      </c>
      <c r="C8" s="72">
        <v>4.9189814814814799E-3</v>
      </c>
      <c r="D8" s="73">
        <v>0.19962335216572499</v>
      </c>
      <c r="E8" s="73">
        <v>0.80037664783427498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9.3749999999999997E-4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1.35416666666667E-3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5.6828703703703702E-3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4.2048611111111099E-2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1.44907407407407E-2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5.5393518518518502E-2</v>
      </c>
      <c r="C18" s="72">
        <v>1.75231481481481E-2</v>
      </c>
      <c r="D18" s="73">
        <v>0.75968253968253996</v>
      </c>
      <c r="E18" s="73">
        <v>0.24031746031746001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206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115</v>
      </c>
      <c r="B3" s="72">
        <v>6.4814814814814804E-3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4.6874999999999998E-3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206</v>
      </c>
      <c r="B7" s="72">
        <v>6.6898148148148203E-3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2.98611111111111E-3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4.4791666666666704E-3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3.6111111111111101E-3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206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0"/>
  <sheetViews>
    <sheetView showZeros="0" workbookViewId="0">
      <selection activeCell="A12" sqref="A12"/>
    </sheetView>
  </sheetViews>
  <sheetFormatPr defaultRowHeight="15" x14ac:dyDescent="0.25"/>
  <cols>
    <col min="1" max="1" width="39.28515625" style="72" bestFit="1" customWidth="1"/>
    <col min="2" max="16384" width="9.140625" style="72"/>
  </cols>
  <sheetData>
    <row r="1" spans="1:10" x14ac:dyDescent="0.25">
      <c r="A1" s="72" t="s">
        <v>98</v>
      </c>
      <c r="B1" s="72" t="s">
        <v>58</v>
      </c>
      <c r="C1" s="72" t="s">
        <v>59</v>
      </c>
      <c r="D1" s="72" t="s">
        <v>96</v>
      </c>
      <c r="E1" s="72" t="s">
        <v>97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5.78703703703704E-4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206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131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132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130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2019-10-15T13:27:57Z</cp:lastPrinted>
  <dcterms:created xsi:type="dcterms:W3CDTF">2015-07-28T09:23:17Z</dcterms:created>
  <dcterms:modified xsi:type="dcterms:W3CDTF">2019-10-15T13:28:30Z</dcterms:modified>
</cp:coreProperties>
</file>