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/>
  <bookViews>
    <workbookView xWindow="-15" yWindow="7110" windowWidth="19230" windowHeight="4875"/>
  </bookViews>
  <sheets>
    <sheet name="A1" sheetId="237" r:id="rId1"/>
    <sheet name="A2" sheetId="238" r:id="rId2"/>
    <sheet name="A3" sheetId="239" r:id="rId3"/>
    <sheet name="A4" sheetId="240" r:id="rId4"/>
    <sheet name="A5" sheetId="243" r:id="rId5"/>
    <sheet name="A6" sheetId="247" r:id="rId6"/>
    <sheet name="A7" sheetId="250" r:id="rId7"/>
    <sheet name="A8" sheetId="248" r:id="rId8"/>
    <sheet name="A9" sheetId="241" r:id="rId9"/>
    <sheet name="A10" sheetId="245" r:id="rId10"/>
    <sheet name="A11" sheetId="249" r:id="rId11"/>
    <sheet name="A12" sheetId="242" r:id="rId12"/>
    <sheet name="A13" sheetId="244" r:id="rId13"/>
    <sheet name="A14" sheetId="246" r:id="rId14"/>
    <sheet name="A15" sheetId="251" r:id="rId15"/>
    <sheet name="A16" sheetId="252" r:id="rId16"/>
    <sheet name="A17" sheetId="253" r:id="rId17"/>
    <sheet name="A18" sheetId="254" r:id="rId18"/>
    <sheet name="A19" sheetId="255" r:id="rId19"/>
    <sheet name="A20" sheetId="258" r:id="rId20"/>
    <sheet name="A21" sheetId="259" r:id="rId21"/>
    <sheet name="A22" sheetId="256" r:id="rId22"/>
    <sheet name="A23" sheetId="257" r:id="rId23"/>
    <sheet name="A24" sheetId="260" r:id="rId24"/>
    <sheet name="B1" sheetId="170" r:id="rId25"/>
    <sheet name="B2" sheetId="171" r:id="rId26"/>
    <sheet name="B3" sheetId="172" r:id="rId27"/>
    <sheet name="B4" sheetId="175" r:id="rId28"/>
    <sheet name="B5" sheetId="179" r:id="rId29"/>
    <sheet name="B6" sheetId="182" r:id="rId30"/>
    <sheet name="B7" sheetId="180" r:id="rId31"/>
    <sheet name="B8" sheetId="173" r:id="rId32"/>
    <sheet name="B9" sheetId="177" r:id="rId33"/>
    <sheet name="B10" sheetId="181" r:id="rId34"/>
    <sheet name="B11" sheetId="174" r:id="rId35"/>
    <sheet name="B12" sheetId="176" r:id="rId36"/>
    <sheet name="B13" sheetId="178" r:id="rId37"/>
    <sheet name="B14" sheetId="183" r:id="rId38"/>
    <sheet name="C1" sheetId="185" r:id="rId39"/>
    <sheet name="C2" sheetId="186" r:id="rId40"/>
    <sheet name="C3" sheetId="187" r:id="rId41"/>
    <sheet name="C4" sheetId="188" r:id="rId42"/>
    <sheet name="C5" sheetId="191" r:id="rId43"/>
    <sheet name="C6" sheetId="195" r:id="rId44"/>
    <sheet name="C7" sheetId="198" r:id="rId45"/>
    <sheet name="C8" sheetId="196" r:id="rId46"/>
    <sheet name="C9" sheetId="189" r:id="rId47"/>
    <sheet name="C10" sheetId="193" r:id="rId48"/>
    <sheet name="C11" sheetId="197" r:id="rId49"/>
    <sheet name="C12" sheetId="190" r:id="rId50"/>
    <sheet name="C13" sheetId="192" r:id="rId51"/>
    <sheet name="C14" sheetId="194" r:id="rId52"/>
    <sheet name="C15" sheetId="199" r:id="rId53"/>
    <sheet name="D1" sheetId="578" r:id="rId54"/>
    <sheet name="D2" sheetId="579" r:id="rId55"/>
    <sheet name="D3" sheetId="580" r:id="rId56"/>
    <sheet name="D4" sheetId="581" r:id="rId57"/>
    <sheet name="D5" sheetId="582" r:id="rId58"/>
    <sheet name="D6" sheetId="583" r:id="rId59"/>
    <sheet name="D7" sheetId="584" r:id="rId60"/>
    <sheet name="D8" sheetId="585" r:id="rId61"/>
    <sheet name="D9" sheetId="586" r:id="rId62"/>
    <sheet name="D10" sheetId="587" r:id="rId63"/>
    <sheet name="D11" sheetId="588" r:id="rId64"/>
    <sheet name="D12" sheetId="589" r:id="rId65"/>
    <sheet name="D13" sheetId="590" r:id="rId66"/>
    <sheet name="D14" sheetId="591" r:id="rId67"/>
    <sheet name="D15" sheetId="592" r:id="rId68"/>
    <sheet name="D16" sheetId="593" r:id="rId69"/>
    <sheet name="D17" sheetId="594" r:id="rId70"/>
    <sheet name="D18" sheetId="595" r:id="rId71"/>
    <sheet name="D19" sheetId="596" r:id="rId72"/>
    <sheet name="D20" sheetId="597" r:id="rId73"/>
    <sheet name="D21" sheetId="598" r:id="rId74"/>
    <sheet name="D22" sheetId="599" r:id="rId75"/>
    <sheet name="D23" sheetId="600" r:id="rId76"/>
    <sheet name="D24" sheetId="601" r:id="rId77"/>
    <sheet name="D25" sheetId="602" r:id="rId78"/>
    <sheet name="D26" sheetId="603" r:id="rId79"/>
    <sheet name="D27" sheetId="604" r:id="rId80"/>
    <sheet name="D28" sheetId="605" r:id="rId81"/>
    <sheet name="D29" sheetId="606" r:id="rId82"/>
    <sheet name="D30" sheetId="607" r:id="rId83"/>
    <sheet name="D31" sheetId="608" r:id="rId84"/>
    <sheet name="D32" sheetId="609" r:id="rId85"/>
    <sheet name="D33" sheetId="610" r:id="rId86"/>
    <sheet name="D34" sheetId="611" r:id="rId87"/>
    <sheet name="D35" sheetId="612" r:id="rId88"/>
    <sheet name="D36" sheetId="613" r:id="rId89"/>
    <sheet name="D37" sheetId="614" r:id="rId90"/>
    <sheet name="D38" sheetId="615" r:id="rId91"/>
    <sheet name="D39" sheetId="616" r:id="rId92"/>
    <sheet name="D40" sheetId="617" r:id="rId93"/>
  </sheets>
  <definedNames>
    <definedName name="_xlnm.Print_Area" localSheetId="9">'A10'!$A$1:$K$38</definedName>
    <definedName name="_xlnm.Print_Area" localSheetId="10">'A11'!$A$1:$K$38</definedName>
    <definedName name="_xlnm.Print_Area" localSheetId="11">'A12'!$A$1:$K$38</definedName>
    <definedName name="_xlnm.Print_Area" localSheetId="12">'A13'!$A$1:$K$38</definedName>
    <definedName name="_xlnm.Print_Area" localSheetId="13">'A14'!$A$1:$K$38</definedName>
    <definedName name="_xlnm.Print_Area" localSheetId="14">'A15'!$A$1:$K$38</definedName>
    <definedName name="_xlnm.Print_Area" localSheetId="18">'A19'!$A$1:$K$38</definedName>
    <definedName name="_xlnm.Print_Area" localSheetId="19">'A20'!$A$1:$K$38</definedName>
    <definedName name="_xlnm.Print_Area" localSheetId="20">'A21'!$A$1:$K$38</definedName>
    <definedName name="_xlnm.Print_Area" localSheetId="21">'A22'!$A$1:$K$38</definedName>
    <definedName name="_xlnm.Print_Area" localSheetId="22">'A23'!$A$1:$K$38</definedName>
    <definedName name="_xlnm.Print_Area" localSheetId="23">'A24'!$A$1:$K$38</definedName>
    <definedName name="_xlnm.Print_Area" localSheetId="4">'A5'!$A$1:$K$38</definedName>
    <definedName name="_xlnm.Print_Area" localSheetId="5">'A6'!$A$1:$K$38</definedName>
    <definedName name="_xlnm.Print_Area" localSheetId="6">'A7'!$A$1:$K$38</definedName>
    <definedName name="_xlnm.Print_Area" localSheetId="7">'A8'!$A$1:$K$38</definedName>
    <definedName name="_xlnm.Print_Area" localSheetId="8">'A9'!$A$1:$K$38</definedName>
    <definedName name="_xlnm.Print_Area" localSheetId="33">'B10'!$A$1:$K$38</definedName>
    <definedName name="_xlnm.Print_Area" localSheetId="34">'B11'!$A$1:$K$38</definedName>
    <definedName name="_xlnm.Print_Area" localSheetId="35">'B12'!$A$1:$K$38</definedName>
    <definedName name="_xlnm.Print_Area" localSheetId="36">'B13'!$A$1:$K$38</definedName>
    <definedName name="_xlnm.Print_Area" localSheetId="37">'B14'!$A$1:$K$38</definedName>
    <definedName name="_xlnm.Print_Area" localSheetId="26">'B3'!$A$1:$K$38</definedName>
    <definedName name="_xlnm.Print_Area" localSheetId="27">'B4'!$A$1:$K$38</definedName>
    <definedName name="_xlnm.Print_Area" localSheetId="28">'B5'!$A$1:$K$38</definedName>
    <definedName name="_xlnm.Print_Area" localSheetId="29">'B6'!$A$1:$K$38</definedName>
    <definedName name="_xlnm.Print_Area" localSheetId="30">'B7'!$A$1:$K$38</definedName>
    <definedName name="_xlnm.Print_Area" localSheetId="31">'B8'!$A$1:$K$38</definedName>
    <definedName name="_xlnm.Print_Area" localSheetId="32">'B9'!$A$1:$K$38</definedName>
    <definedName name="_xlnm.Print_Area" localSheetId="55">'D3'!$A$1:$J$11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" i="185" l="1"/>
  <c r="L14" i="171"/>
  <c r="I14" i="248"/>
  <c r="K11" i="192" l="1"/>
  <c r="K12" i="192"/>
  <c r="K18" i="192"/>
  <c r="D37" i="197"/>
  <c r="D26" i="197"/>
  <c r="K34" i="188"/>
  <c r="K9" i="188"/>
  <c r="K10" i="188"/>
  <c r="K11" i="188"/>
  <c r="K12" i="188"/>
  <c r="K13" i="188"/>
  <c r="K17" i="188"/>
  <c r="K18" i="188"/>
  <c r="K24" i="187"/>
  <c r="K25" i="187"/>
  <c r="J37" i="186"/>
  <c r="J26" i="186"/>
  <c r="K8" i="186"/>
  <c r="K30" i="185"/>
  <c r="K31" i="185"/>
  <c r="K32" i="185"/>
  <c r="K33" i="185"/>
  <c r="I37" i="185"/>
  <c r="J37" i="185"/>
  <c r="E35" i="185"/>
  <c r="I26" i="185"/>
  <c r="J26" i="185"/>
  <c r="G11" i="176"/>
  <c r="I11" i="176"/>
  <c r="G12" i="176"/>
  <c r="I12" i="176"/>
  <c r="G18" i="176"/>
  <c r="I18" i="176"/>
  <c r="I17" i="172"/>
  <c r="I9" i="172"/>
  <c r="I34" i="172"/>
  <c r="G17" i="172"/>
  <c r="G9" i="172"/>
  <c r="E34" i="172"/>
  <c r="D25" i="172"/>
  <c r="D9" i="172"/>
  <c r="D10" i="172"/>
  <c r="D11" i="172"/>
  <c r="D12" i="172"/>
  <c r="D13" i="172"/>
  <c r="D17" i="172"/>
  <c r="D18" i="172"/>
  <c r="L30" i="171"/>
  <c r="L31" i="171"/>
  <c r="I35" i="171"/>
  <c r="L8" i="170"/>
  <c r="D18" i="257"/>
  <c r="E18" i="257"/>
  <c r="D20" i="257"/>
  <c r="E20" i="257"/>
  <c r="I20" i="257"/>
  <c r="I18" i="257"/>
  <c r="I18" i="256"/>
  <c r="I8" i="259"/>
  <c r="D8" i="259"/>
  <c r="E8" i="259"/>
  <c r="G8" i="259"/>
  <c r="H8" i="259"/>
  <c r="H31" i="258" l="1"/>
  <c r="I20" i="255"/>
  <c r="I17" i="255"/>
  <c r="G17" i="255"/>
  <c r="H17" i="255"/>
  <c r="L15" i="254"/>
  <c r="J15" i="254"/>
  <c r="K15" i="254"/>
  <c r="J17" i="254"/>
  <c r="K17" i="254"/>
  <c r="J18" i="254"/>
  <c r="K18" i="254"/>
  <c r="J20" i="254"/>
  <c r="K20" i="254"/>
  <c r="G24" i="254"/>
  <c r="G18" i="254"/>
  <c r="D15" i="254"/>
  <c r="E15" i="254"/>
  <c r="L18" i="253"/>
  <c r="L15" i="253"/>
  <c r="J15" i="253"/>
  <c r="K15" i="253"/>
  <c r="J17" i="253"/>
  <c r="K17" i="253"/>
  <c r="J18" i="253"/>
  <c r="K18" i="253"/>
  <c r="J20" i="253"/>
  <c r="K20" i="253"/>
  <c r="D15" i="253"/>
  <c r="E15" i="253"/>
  <c r="D18" i="253"/>
  <c r="E18" i="253"/>
  <c r="L13" i="252"/>
  <c r="L15" i="252"/>
  <c r="L17" i="252"/>
  <c r="L18" i="252"/>
  <c r="L20" i="252"/>
  <c r="J24" i="252"/>
  <c r="J18" i="252"/>
  <c r="J20" i="252"/>
  <c r="G17" i="252"/>
  <c r="H17" i="252"/>
  <c r="G18" i="252"/>
  <c r="H18" i="252"/>
  <c r="D15" i="252"/>
  <c r="E15" i="252"/>
  <c r="D17" i="252"/>
  <c r="E17" i="252"/>
  <c r="D18" i="252"/>
  <c r="E18" i="252"/>
  <c r="D20" i="252"/>
  <c r="E20" i="252"/>
  <c r="I18" i="251"/>
  <c r="I18" i="246"/>
  <c r="I20" i="244"/>
  <c r="I21" i="244"/>
  <c r="D18" i="242"/>
  <c r="E18" i="242"/>
  <c r="I18" i="242"/>
  <c r="I8" i="249"/>
  <c r="I10" i="249"/>
  <c r="I11" i="249"/>
  <c r="I12" i="249"/>
  <c r="I13" i="249"/>
  <c r="I17" i="249"/>
  <c r="I18" i="249"/>
  <c r="I20" i="249"/>
  <c r="D8" i="249"/>
  <c r="E8" i="249"/>
  <c r="I18" i="245"/>
  <c r="D18" i="245"/>
  <c r="E18" i="245"/>
  <c r="I17" i="248"/>
  <c r="D17" i="250"/>
  <c r="E17" i="250"/>
  <c r="I17" i="250"/>
  <c r="D18" i="250"/>
  <c r="E18" i="250"/>
  <c r="I18" i="250"/>
  <c r="I17" i="247"/>
  <c r="I18" i="247"/>
  <c r="D17" i="247"/>
  <c r="E17" i="247"/>
  <c r="D18" i="247"/>
  <c r="E18" i="247"/>
  <c r="I20" i="240"/>
  <c r="I17" i="240"/>
  <c r="L15" i="239"/>
  <c r="L17" i="239"/>
  <c r="L18" i="239"/>
  <c r="J15" i="239"/>
  <c r="J17" i="239"/>
  <c r="J18" i="239"/>
  <c r="J20" i="239"/>
  <c r="G18" i="239"/>
  <c r="H18" i="239"/>
  <c r="D15" i="239"/>
  <c r="E15" i="239"/>
  <c r="L13" i="238"/>
  <c r="L15" i="238"/>
  <c r="L17" i="238"/>
  <c r="L18" i="238"/>
  <c r="L20" i="238"/>
  <c r="J15" i="238"/>
  <c r="J17" i="238"/>
  <c r="J18" i="238"/>
  <c r="J20" i="238"/>
  <c r="E15" i="238"/>
  <c r="E17" i="238"/>
  <c r="E18" i="238"/>
  <c r="D15" i="238"/>
  <c r="D17" i="238"/>
  <c r="D18" i="238"/>
  <c r="L20" i="237"/>
  <c r="L15" i="237"/>
  <c r="J24" i="237"/>
  <c r="K24" i="237"/>
  <c r="J18" i="237"/>
  <c r="K18" i="237"/>
  <c r="J20" i="237"/>
  <c r="K20" i="237"/>
  <c r="G18" i="237"/>
  <c r="H18" i="237"/>
  <c r="D15" i="237"/>
  <c r="D17" i="237"/>
  <c r="D18" i="237"/>
  <c r="D20" i="237"/>
  <c r="E10" i="615" l="1"/>
  <c r="G7" i="615"/>
  <c r="F7" i="615"/>
  <c r="F10" i="615" s="1"/>
  <c r="D10" i="606"/>
  <c r="C10" i="606"/>
  <c r="E8" i="606"/>
  <c r="E10" i="606" s="1"/>
  <c r="F7" i="606" s="1"/>
  <c r="E7" i="606"/>
  <c r="D10" i="605"/>
  <c r="C10" i="605"/>
  <c r="E8" i="605"/>
  <c r="E10" i="605" s="1"/>
  <c r="F7" i="605" s="1"/>
  <c r="E7" i="605"/>
  <c r="E10" i="602"/>
  <c r="F7" i="602" s="1"/>
  <c r="F10" i="602" s="1"/>
  <c r="D10" i="602"/>
  <c r="E7" i="602"/>
  <c r="E10" i="600"/>
  <c r="C10" i="600"/>
  <c r="E7" i="600"/>
  <c r="F7" i="600" s="1"/>
  <c r="F10" i="600" s="1"/>
  <c r="D10" i="593"/>
  <c r="C10" i="593"/>
  <c r="E8" i="593"/>
  <c r="E7" i="593"/>
  <c r="E10" i="593" s="1"/>
  <c r="F8" i="593" s="1"/>
  <c r="D10" i="592"/>
  <c r="C10" i="592"/>
  <c r="E8" i="592"/>
  <c r="E7" i="592"/>
  <c r="E10" i="592" s="1"/>
  <c r="F8" i="592" s="1"/>
  <c r="E10" i="591"/>
  <c r="F8" i="591" s="1"/>
  <c r="F10" i="591" s="1"/>
  <c r="F7" i="591"/>
  <c r="E10" i="590"/>
  <c r="F8" i="590" s="1"/>
  <c r="F10" i="590" s="1"/>
  <c r="F7" i="590"/>
  <c r="G10" i="589"/>
  <c r="H8" i="589" s="1"/>
  <c r="H10" i="589" s="1"/>
  <c r="E10" i="589"/>
  <c r="F8" i="589" s="1"/>
  <c r="C10" i="589"/>
  <c r="D8" i="589"/>
  <c r="D10" i="589" s="1"/>
  <c r="H7" i="589"/>
  <c r="D7" i="589"/>
  <c r="G10" i="588"/>
  <c r="H8" i="588" s="1"/>
  <c r="H10" i="588" s="1"/>
  <c r="E10" i="588"/>
  <c r="F8" i="588" s="1"/>
  <c r="C10" i="588"/>
  <c r="D8" i="588"/>
  <c r="D10" i="588" s="1"/>
  <c r="H7" i="588"/>
  <c r="D7" i="588"/>
  <c r="G10" i="587"/>
  <c r="H8" i="587" s="1"/>
  <c r="E10" i="587"/>
  <c r="C10" i="587"/>
  <c r="D7" i="587" s="1"/>
  <c r="D10" i="587" s="1"/>
  <c r="I8" i="587"/>
  <c r="I10" i="587" s="1"/>
  <c r="F8" i="587"/>
  <c r="D8" i="587"/>
  <c r="I7" i="587"/>
  <c r="H7" i="587"/>
  <c r="F7" i="587"/>
  <c r="F10" i="587" s="1"/>
  <c r="G10" i="586"/>
  <c r="E10" i="586"/>
  <c r="F8" i="586" s="1"/>
  <c r="C10" i="586"/>
  <c r="D8" i="586" s="1"/>
  <c r="D10" i="586" s="1"/>
  <c r="I8" i="586"/>
  <c r="J8" i="586" s="1"/>
  <c r="H8" i="586"/>
  <c r="H10" i="586" s="1"/>
  <c r="I7" i="586"/>
  <c r="I10" i="586" s="1"/>
  <c r="H7" i="586"/>
  <c r="D7" i="586"/>
  <c r="G10" i="585"/>
  <c r="H7" i="585" s="1"/>
  <c r="H10" i="585" s="1"/>
  <c r="E10" i="585"/>
  <c r="F8" i="585" s="1"/>
  <c r="H8" i="585"/>
  <c r="G10" i="584"/>
  <c r="H7" i="584" s="1"/>
  <c r="H10" i="584" s="1"/>
  <c r="E10" i="584"/>
  <c r="F8" i="584" s="1"/>
  <c r="H8" i="584"/>
  <c r="F7" i="584"/>
  <c r="I10" i="583"/>
  <c r="J8" i="583" s="1"/>
  <c r="J10" i="583" s="1"/>
  <c r="G10" i="583"/>
  <c r="H7" i="583" s="1"/>
  <c r="H10" i="583" s="1"/>
  <c r="D10" i="583"/>
  <c r="C10" i="583"/>
  <c r="H8" i="583"/>
  <c r="D8" i="583"/>
  <c r="J7" i="583"/>
  <c r="D7" i="583"/>
  <c r="I10" i="582"/>
  <c r="J8" i="582" s="1"/>
  <c r="J10" i="582" s="1"/>
  <c r="G10" i="582"/>
  <c r="H7" i="582" s="1"/>
  <c r="D10" i="582"/>
  <c r="C10" i="582"/>
  <c r="D8" i="582"/>
  <c r="J7" i="582"/>
  <c r="D7" i="582"/>
  <c r="I10" i="581"/>
  <c r="J8" i="581" s="1"/>
  <c r="J10" i="581" s="1"/>
  <c r="J7" i="581"/>
  <c r="I10" i="580"/>
  <c r="J8" i="580" s="1"/>
  <c r="E10" i="579"/>
  <c r="D10" i="579"/>
  <c r="C10" i="579"/>
  <c r="F8" i="579"/>
  <c r="F7" i="579"/>
  <c r="E10" i="578"/>
  <c r="D10" i="578"/>
  <c r="C10" i="578"/>
  <c r="F8" i="578"/>
  <c r="F7" i="578"/>
  <c r="F10" i="578" s="1"/>
  <c r="G7" i="578" s="1"/>
  <c r="J7" i="580" l="1"/>
  <c r="J10" i="580"/>
  <c r="H10" i="582"/>
  <c r="F10" i="605"/>
  <c r="G8" i="578"/>
  <c r="G10" i="578" s="1"/>
  <c r="G7" i="579"/>
  <c r="G10" i="579" s="1"/>
  <c r="F10" i="584"/>
  <c r="H10" i="587"/>
  <c r="J8" i="587"/>
  <c r="J7" i="587"/>
  <c r="J10" i="587" s="1"/>
  <c r="H8" i="582"/>
  <c r="F7" i="585"/>
  <c r="F10" i="585" s="1"/>
  <c r="J7" i="586"/>
  <c r="J10" i="586" s="1"/>
  <c r="F7" i="586"/>
  <c r="F10" i="586" s="1"/>
  <c r="F7" i="588"/>
  <c r="F10" i="588" s="1"/>
  <c r="F7" i="589"/>
  <c r="F10" i="589" s="1"/>
  <c r="F7" i="592"/>
  <c r="F10" i="592" s="1"/>
  <c r="F7" i="593"/>
  <c r="F10" i="593" s="1"/>
  <c r="F8" i="605"/>
  <c r="F8" i="606"/>
  <c r="F10" i="606" s="1"/>
  <c r="F10" i="579"/>
  <c r="G8" i="579" s="1"/>
  <c r="G10" i="615"/>
  <c r="H7" i="615" s="1"/>
  <c r="H10" i="615" s="1"/>
  <c r="D35" i="187" l="1"/>
  <c r="K34" i="187"/>
  <c r="K33" i="187"/>
  <c r="D26" i="187"/>
  <c r="K7" i="187"/>
  <c r="G35" i="188"/>
  <c r="E35" i="188"/>
  <c r="D35" i="188"/>
  <c r="C35" i="188"/>
  <c r="K33" i="188"/>
  <c r="K32" i="188"/>
  <c r="K31" i="188"/>
  <c r="G26" i="188"/>
  <c r="F26" i="188"/>
  <c r="E26" i="188"/>
  <c r="D26" i="188"/>
  <c r="D37" i="188" s="1"/>
  <c r="C26" i="188"/>
  <c r="K25" i="188"/>
  <c r="K24" i="188"/>
  <c r="K7" i="188"/>
  <c r="K25" i="197"/>
  <c r="C35" i="192"/>
  <c r="K33" i="192"/>
  <c r="C26" i="192"/>
  <c r="K25" i="192"/>
  <c r="K10" i="192"/>
  <c r="K7" i="192"/>
  <c r="D26" i="186"/>
  <c r="D37" i="186" s="1"/>
  <c r="K25" i="186"/>
  <c r="K7" i="186"/>
  <c r="D35" i="185"/>
  <c r="G35" i="185"/>
  <c r="C35" i="185"/>
  <c r="D26" i="185"/>
  <c r="E26" i="185"/>
  <c r="F26" i="185"/>
  <c r="G26" i="185"/>
  <c r="H26" i="185"/>
  <c r="H37" i="185" s="1"/>
  <c r="K34" i="185"/>
  <c r="K35" i="185"/>
  <c r="K8" i="185"/>
  <c r="K9" i="185"/>
  <c r="K10" i="185"/>
  <c r="K11" i="185"/>
  <c r="K12" i="185"/>
  <c r="K13" i="185"/>
  <c r="K15" i="185"/>
  <c r="K18" i="185"/>
  <c r="K24" i="185"/>
  <c r="K25" i="185"/>
  <c r="K7" i="185"/>
  <c r="C26" i="185"/>
  <c r="C37" i="188" l="1"/>
  <c r="G37" i="188"/>
  <c r="K26" i="185"/>
  <c r="K37" i="185" s="1"/>
  <c r="C37" i="192"/>
  <c r="K35" i="192"/>
  <c r="K26" i="192"/>
  <c r="K26" i="197"/>
  <c r="E37" i="188"/>
  <c r="F37" i="188"/>
  <c r="K35" i="188"/>
  <c r="K26" i="188"/>
  <c r="D37" i="187"/>
  <c r="K35" i="187"/>
  <c r="K26" i="187"/>
  <c r="K26" i="186"/>
  <c r="D37" i="185"/>
  <c r="G37" i="185"/>
  <c r="F37" i="185"/>
  <c r="C37" i="185"/>
  <c r="E37" i="185"/>
  <c r="C26" i="181"/>
  <c r="D25" i="181" s="1"/>
  <c r="I25" i="181"/>
  <c r="F35" i="176"/>
  <c r="I33" i="176"/>
  <c r="F26" i="176"/>
  <c r="G7" i="176" s="1"/>
  <c r="I25" i="176"/>
  <c r="I10" i="176"/>
  <c r="I7" i="176"/>
  <c r="F35" i="172"/>
  <c r="C35" i="172"/>
  <c r="I33" i="172"/>
  <c r="I32" i="172"/>
  <c r="I31" i="172"/>
  <c r="F26" i="172"/>
  <c r="C26" i="172"/>
  <c r="I25" i="172"/>
  <c r="I24" i="172"/>
  <c r="G24" i="172"/>
  <c r="I18" i="172"/>
  <c r="I13" i="172"/>
  <c r="I12" i="172"/>
  <c r="I11" i="172"/>
  <c r="I10" i="172"/>
  <c r="I7" i="172"/>
  <c r="C35" i="171"/>
  <c r="L34" i="171"/>
  <c r="L33" i="171"/>
  <c r="L32" i="171"/>
  <c r="I26" i="171"/>
  <c r="I37" i="171" s="1"/>
  <c r="K33" i="171" s="1"/>
  <c r="K35" i="171" s="1"/>
  <c r="F26" i="171"/>
  <c r="F37" i="171" s="1"/>
  <c r="C26" i="171"/>
  <c r="D25" i="171" s="1"/>
  <c r="L25" i="171"/>
  <c r="L24" i="171"/>
  <c r="L18" i="171"/>
  <c r="L15" i="171"/>
  <c r="L13" i="171"/>
  <c r="L12" i="171"/>
  <c r="L11" i="171"/>
  <c r="L10" i="171"/>
  <c r="L9" i="171"/>
  <c r="L8" i="171"/>
  <c r="L7" i="171"/>
  <c r="I35" i="170"/>
  <c r="L34" i="170"/>
  <c r="L33" i="170"/>
  <c r="F26" i="170"/>
  <c r="L25" i="170"/>
  <c r="L7" i="170"/>
  <c r="F35" i="258"/>
  <c r="C35" i="258"/>
  <c r="I34" i="258"/>
  <c r="I33" i="258"/>
  <c r="I32" i="258"/>
  <c r="I31" i="258"/>
  <c r="I29" i="258"/>
  <c r="F26" i="258"/>
  <c r="C26" i="258"/>
  <c r="C37" i="258" s="1"/>
  <c r="E25" i="258" s="1"/>
  <c r="I25" i="258"/>
  <c r="I13" i="258"/>
  <c r="I12" i="258"/>
  <c r="I11" i="258"/>
  <c r="I10" i="258"/>
  <c r="I7" i="258"/>
  <c r="F35" i="259"/>
  <c r="C35" i="259"/>
  <c r="I34" i="259"/>
  <c r="I33" i="259"/>
  <c r="I32" i="259"/>
  <c r="I31" i="259"/>
  <c r="I29" i="259"/>
  <c r="F26" i="259"/>
  <c r="C26" i="259"/>
  <c r="D24" i="259" s="1"/>
  <c r="I25" i="259"/>
  <c r="I24" i="259"/>
  <c r="I18" i="259"/>
  <c r="I13" i="259"/>
  <c r="I12" i="259"/>
  <c r="I11" i="259"/>
  <c r="I10" i="259"/>
  <c r="I7" i="259"/>
  <c r="C35" i="256"/>
  <c r="I34" i="256"/>
  <c r="I33" i="256"/>
  <c r="I32" i="256"/>
  <c r="I31" i="256"/>
  <c r="I29" i="256"/>
  <c r="C26" i="256"/>
  <c r="D18" i="256" s="1"/>
  <c r="I25" i="256"/>
  <c r="I17" i="256"/>
  <c r="I13" i="256"/>
  <c r="I12" i="256"/>
  <c r="I11" i="256"/>
  <c r="I10" i="256"/>
  <c r="I7" i="256"/>
  <c r="F35" i="257"/>
  <c r="C35" i="257"/>
  <c r="I34" i="257"/>
  <c r="I33" i="257"/>
  <c r="I32" i="257"/>
  <c r="I31" i="257"/>
  <c r="I29" i="257"/>
  <c r="F26" i="257"/>
  <c r="G18" i="257" s="1"/>
  <c r="C26" i="257"/>
  <c r="I25" i="257"/>
  <c r="I13" i="257"/>
  <c r="I12" i="257"/>
  <c r="I10" i="257"/>
  <c r="I7" i="257"/>
  <c r="D7" i="257"/>
  <c r="C35" i="260"/>
  <c r="I34" i="260"/>
  <c r="I33" i="260"/>
  <c r="I32" i="260"/>
  <c r="I31" i="260"/>
  <c r="I29" i="260"/>
  <c r="C26" i="260"/>
  <c r="I25" i="260"/>
  <c r="I13" i="260"/>
  <c r="I12" i="260"/>
  <c r="I10" i="260"/>
  <c r="I7" i="260"/>
  <c r="F35" i="255"/>
  <c r="C35" i="255"/>
  <c r="I34" i="255"/>
  <c r="I33" i="255"/>
  <c r="I32" i="255"/>
  <c r="I31" i="255"/>
  <c r="I29" i="255"/>
  <c r="F26" i="255"/>
  <c r="G25" i="255" s="1"/>
  <c r="C26" i="255"/>
  <c r="I25" i="255"/>
  <c r="I18" i="255"/>
  <c r="I13" i="255"/>
  <c r="I12" i="255"/>
  <c r="G12" i="255"/>
  <c r="I10" i="255"/>
  <c r="G10" i="255"/>
  <c r="I7" i="255"/>
  <c r="G7" i="255"/>
  <c r="I35" i="253"/>
  <c r="F35" i="253"/>
  <c r="C35" i="253"/>
  <c r="L34" i="253"/>
  <c r="L33" i="253"/>
  <c r="L32" i="253"/>
  <c r="L31" i="253"/>
  <c r="L30" i="253"/>
  <c r="L29" i="253"/>
  <c r="I26" i="253"/>
  <c r="F26" i="253"/>
  <c r="C26" i="253"/>
  <c r="L25" i="253"/>
  <c r="J25" i="253"/>
  <c r="L24" i="253"/>
  <c r="L20" i="253"/>
  <c r="L17" i="253"/>
  <c r="L13" i="253"/>
  <c r="J13" i="253"/>
  <c r="L12" i="253"/>
  <c r="J12" i="253"/>
  <c r="L11" i="253"/>
  <c r="J11" i="253"/>
  <c r="L10" i="253"/>
  <c r="J10" i="253"/>
  <c r="D10" i="253"/>
  <c r="L9" i="253"/>
  <c r="D9" i="253"/>
  <c r="L8" i="253"/>
  <c r="L7" i="253"/>
  <c r="I35" i="254"/>
  <c r="F35" i="254"/>
  <c r="C35" i="254"/>
  <c r="L34" i="254"/>
  <c r="L33" i="254"/>
  <c r="L32" i="254"/>
  <c r="L31" i="254"/>
  <c r="L30" i="254"/>
  <c r="L29" i="254"/>
  <c r="I26" i="254"/>
  <c r="F26" i="254"/>
  <c r="C26" i="254"/>
  <c r="L25" i="254"/>
  <c r="L24" i="254"/>
  <c r="L20" i="254"/>
  <c r="L18" i="254"/>
  <c r="L17" i="254"/>
  <c r="L13" i="254"/>
  <c r="L12" i="254"/>
  <c r="L11" i="254"/>
  <c r="L10" i="254"/>
  <c r="L9" i="254"/>
  <c r="L8" i="254"/>
  <c r="L7" i="254"/>
  <c r="I35" i="252"/>
  <c r="F35" i="252"/>
  <c r="C35" i="252"/>
  <c r="L34" i="252"/>
  <c r="L33" i="252"/>
  <c r="L32" i="252"/>
  <c r="L31" i="252"/>
  <c r="L29" i="252"/>
  <c r="I26" i="252"/>
  <c r="J25" i="252" s="1"/>
  <c r="F26" i="252"/>
  <c r="G13" i="252" s="1"/>
  <c r="C26" i="252"/>
  <c r="D24" i="252" s="1"/>
  <c r="L25" i="252"/>
  <c r="L24" i="252"/>
  <c r="L12" i="252"/>
  <c r="L11" i="252"/>
  <c r="L10" i="252"/>
  <c r="L9" i="252"/>
  <c r="L8" i="252"/>
  <c r="L7" i="252"/>
  <c r="G7" i="252"/>
  <c r="I34" i="243"/>
  <c r="I33" i="243"/>
  <c r="I32" i="243"/>
  <c r="I31" i="243"/>
  <c r="I30" i="243"/>
  <c r="I29" i="243"/>
  <c r="I34" i="247"/>
  <c r="I33" i="247"/>
  <c r="I32" i="247"/>
  <c r="I31" i="247"/>
  <c r="I29" i="247"/>
  <c r="I34" i="250"/>
  <c r="I33" i="250"/>
  <c r="I32" i="250"/>
  <c r="I31" i="250"/>
  <c r="I29" i="250"/>
  <c r="I34" i="248"/>
  <c r="I33" i="248"/>
  <c r="I32" i="248"/>
  <c r="I31" i="248"/>
  <c r="I30" i="248"/>
  <c r="I29" i="248"/>
  <c r="I34" i="241"/>
  <c r="I33" i="241"/>
  <c r="I32" i="241"/>
  <c r="I35" i="241" s="1"/>
  <c r="I29" i="241"/>
  <c r="I34" i="245"/>
  <c r="I33" i="245"/>
  <c r="I32" i="245"/>
  <c r="I31" i="245"/>
  <c r="I29" i="245"/>
  <c r="I34" i="249"/>
  <c r="I33" i="249"/>
  <c r="I32" i="249"/>
  <c r="I31" i="249"/>
  <c r="I29" i="249"/>
  <c r="I34" i="242"/>
  <c r="I33" i="242"/>
  <c r="I32" i="242"/>
  <c r="I31" i="242"/>
  <c r="I29" i="242"/>
  <c r="I35" i="242" s="1"/>
  <c r="I34" i="244"/>
  <c r="I33" i="244"/>
  <c r="I32" i="244"/>
  <c r="I31" i="244"/>
  <c r="I30" i="244"/>
  <c r="I29" i="244"/>
  <c r="I34" i="246"/>
  <c r="I33" i="246"/>
  <c r="I32" i="246"/>
  <c r="I31" i="246"/>
  <c r="I30" i="246"/>
  <c r="I29" i="246"/>
  <c r="I34" i="251"/>
  <c r="I33" i="251"/>
  <c r="I32" i="251"/>
  <c r="I31" i="251"/>
  <c r="I29" i="251"/>
  <c r="I34" i="240"/>
  <c r="I33" i="240"/>
  <c r="I32" i="240"/>
  <c r="I31" i="240"/>
  <c r="I29" i="240"/>
  <c r="I10" i="243"/>
  <c r="I11" i="243"/>
  <c r="I12" i="243"/>
  <c r="I13" i="243"/>
  <c r="I17" i="243"/>
  <c r="I18" i="243"/>
  <c r="I25" i="243"/>
  <c r="I10" i="247"/>
  <c r="I11" i="247"/>
  <c r="I12" i="247"/>
  <c r="I13" i="247"/>
  <c r="I25" i="247"/>
  <c r="I10" i="250"/>
  <c r="I12" i="250"/>
  <c r="I13" i="250"/>
  <c r="I25" i="250"/>
  <c r="I10" i="248"/>
  <c r="I11" i="248"/>
  <c r="I12" i="248"/>
  <c r="I13" i="248"/>
  <c r="I18" i="248"/>
  <c r="I24" i="248"/>
  <c r="I25" i="248"/>
  <c r="I10" i="241"/>
  <c r="I25" i="241"/>
  <c r="I10" i="245"/>
  <c r="I12" i="245"/>
  <c r="I13" i="245"/>
  <c r="I25" i="245"/>
  <c r="I24" i="249"/>
  <c r="I25" i="249"/>
  <c r="I10" i="242"/>
  <c r="I11" i="242"/>
  <c r="I12" i="242"/>
  <c r="I13" i="242"/>
  <c r="I17" i="242"/>
  <c r="I25" i="242"/>
  <c r="I8" i="244"/>
  <c r="I10" i="244"/>
  <c r="I11" i="244"/>
  <c r="I12" i="244"/>
  <c r="I13" i="244"/>
  <c r="I18" i="244"/>
  <c r="I25" i="244"/>
  <c r="I10" i="246"/>
  <c r="I12" i="246"/>
  <c r="I13" i="246"/>
  <c r="I17" i="246"/>
  <c r="I25" i="246"/>
  <c r="I10" i="251"/>
  <c r="I12" i="251"/>
  <c r="I13" i="251"/>
  <c r="I25" i="251"/>
  <c r="I9" i="240"/>
  <c r="I10" i="240"/>
  <c r="I11" i="240"/>
  <c r="I12" i="240"/>
  <c r="I13" i="240"/>
  <c r="I18" i="240"/>
  <c r="I25" i="240"/>
  <c r="I7" i="243"/>
  <c r="I7" i="247"/>
  <c r="I26" i="247" s="1"/>
  <c r="I7" i="250"/>
  <c r="I7" i="248"/>
  <c r="I7" i="245"/>
  <c r="I7" i="249"/>
  <c r="I7" i="242"/>
  <c r="I26" i="242" s="1"/>
  <c r="J18" i="242" s="1"/>
  <c r="I7" i="244"/>
  <c r="I7" i="246"/>
  <c r="I7" i="251"/>
  <c r="I7" i="240"/>
  <c r="C35" i="243"/>
  <c r="C26" i="243"/>
  <c r="D18" i="243" s="1"/>
  <c r="C35" i="247"/>
  <c r="C26" i="247"/>
  <c r="D12" i="247" s="1"/>
  <c r="C35" i="250"/>
  <c r="I35" i="250"/>
  <c r="C26" i="250"/>
  <c r="D10" i="250" s="1"/>
  <c r="I35" i="248"/>
  <c r="F35" i="248"/>
  <c r="C35" i="248"/>
  <c r="F26" i="248"/>
  <c r="G14" i="248" s="1"/>
  <c r="C26" i="248"/>
  <c r="C35" i="241"/>
  <c r="C26" i="241"/>
  <c r="F35" i="245"/>
  <c r="C35" i="245"/>
  <c r="F26" i="245"/>
  <c r="C26" i="245"/>
  <c r="D25" i="245" s="1"/>
  <c r="F35" i="249"/>
  <c r="C35" i="249"/>
  <c r="I35" i="249"/>
  <c r="F26" i="249"/>
  <c r="C26" i="249"/>
  <c r="C35" i="242"/>
  <c r="C26" i="242"/>
  <c r="D25" i="242" s="1"/>
  <c r="F35" i="244"/>
  <c r="C35" i="244"/>
  <c r="F26" i="244"/>
  <c r="C26" i="244"/>
  <c r="F35" i="246"/>
  <c r="C35" i="246"/>
  <c r="F26" i="246"/>
  <c r="C26" i="246"/>
  <c r="D18" i="246" s="1"/>
  <c r="C35" i="251"/>
  <c r="C26" i="251"/>
  <c r="F35" i="240"/>
  <c r="C35" i="240"/>
  <c r="I35" i="240"/>
  <c r="F26" i="240"/>
  <c r="G17" i="240" s="1"/>
  <c r="C26" i="240"/>
  <c r="I35" i="239"/>
  <c r="F35" i="239"/>
  <c r="C35" i="239"/>
  <c r="L34" i="239"/>
  <c r="L33" i="239"/>
  <c r="L32" i="239"/>
  <c r="L31" i="239"/>
  <c r="L30" i="239"/>
  <c r="L29" i="239"/>
  <c r="I26" i="239"/>
  <c r="F26" i="239"/>
  <c r="G25" i="239" s="1"/>
  <c r="C26" i="239"/>
  <c r="L25" i="239"/>
  <c r="J25" i="239"/>
  <c r="L24" i="239"/>
  <c r="L20" i="239"/>
  <c r="L13" i="239"/>
  <c r="L12" i="239"/>
  <c r="J12" i="239"/>
  <c r="L11" i="239"/>
  <c r="J11" i="239"/>
  <c r="L10" i="239"/>
  <c r="J10" i="239"/>
  <c r="L9" i="239"/>
  <c r="J9" i="239"/>
  <c r="L8" i="239"/>
  <c r="J8" i="239"/>
  <c r="L7" i="239"/>
  <c r="J7" i="239"/>
  <c r="I35" i="238"/>
  <c r="F35" i="238"/>
  <c r="C35" i="238"/>
  <c r="L34" i="238"/>
  <c r="L33" i="238"/>
  <c r="L32" i="238"/>
  <c r="L31" i="238"/>
  <c r="L30" i="238"/>
  <c r="L29" i="238"/>
  <c r="I26" i="238"/>
  <c r="J10" i="238" s="1"/>
  <c r="F26" i="238"/>
  <c r="G25" i="238" s="1"/>
  <c r="C26" i="238"/>
  <c r="L25" i="238"/>
  <c r="J25" i="238"/>
  <c r="L24" i="238"/>
  <c r="L12" i="238"/>
  <c r="G12" i="238"/>
  <c r="L11" i="238"/>
  <c r="L10" i="238"/>
  <c r="G10" i="238"/>
  <c r="L9" i="238"/>
  <c r="L8" i="238"/>
  <c r="G8" i="238"/>
  <c r="D8" i="238"/>
  <c r="L7" i="238"/>
  <c r="G7" i="238"/>
  <c r="L34" i="237"/>
  <c r="L33" i="237"/>
  <c r="L32" i="237"/>
  <c r="L31" i="237"/>
  <c r="L29" i="237"/>
  <c r="L8" i="237"/>
  <c r="L9" i="237"/>
  <c r="L10" i="237"/>
  <c r="L11" i="237"/>
  <c r="L12" i="237"/>
  <c r="L13" i="237"/>
  <c r="L17" i="237"/>
  <c r="L18" i="237"/>
  <c r="L24" i="237"/>
  <c r="L25" i="237"/>
  <c r="L7" i="237"/>
  <c r="I35" i="237"/>
  <c r="F35" i="237"/>
  <c r="C35" i="237"/>
  <c r="I26" i="237"/>
  <c r="F26" i="237"/>
  <c r="C26" i="237"/>
  <c r="D10" i="237" s="1"/>
  <c r="D15" i="171" l="1"/>
  <c r="D14" i="171"/>
  <c r="D10" i="248"/>
  <c r="D14" i="248"/>
  <c r="D17" i="248"/>
  <c r="K37" i="188"/>
  <c r="D11" i="171"/>
  <c r="D7" i="171"/>
  <c r="D13" i="171"/>
  <c r="D18" i="171"/>
  <c r="G25" i="171"/>
  <c r="F37" i="170"/>
  <c r="H8" i="170" s="1"/>
  <c r="G8" i="170"/>
  <c r="I35" i="260"/>
  <c r="C37" i="257"/>
  <c r="E31" i="257" s="1"/>
  <c r="F37" i="259"/>
  <c r="H13" i="259" s="1"/>
  <c r="D17" i="255"/>
  <c r="D20" i="255"/>
  <c r="C37" i="255"/>
  <c r="C37" i="254"/>
  <c r="D10" i="254"/>
  <c r="D18" i="254"/>
  <c r="J7" i="253"/>
  <c r="J9" i="253"/>
  <c r="G25" i="253"/>
  <c r="G8" i="253"/>
  <c r="G10" i="253"/>
  <c r="G12" i="253"/>
  <c r="G17" i="253"/>
  <c r="G11" i="253"/>
  <c r="G9" i="253"/>
  <c r="G13" i="253"/>
  <c r="G24" i="253"/>
  <c r="C37" i="253"/>
  <c r="E12" i="253" s="1"/>
  <c r="D11" i="252"/>
  <c r="D25" i="251"/>
  <c r="D18" i="251"/>
  <c r="G7" i="244"/>
  <c r="G18" i="244"/>
  <c r="D18" i="244"/>
  <c r="D20" i="244"/>
  <c r="D21" i="244"/>
  <c r="I35" i="244"/>
  <c r="G8" i="249"/>
  <c r="G17" i="249"/>
  <c r="G18" i="249"/>
  <c r="D24" i="249"/>
  <c r="D20" i="249"/>
  <c r="G25" i="245"/>
  <c r="G18" i="245"/>
  <c r="G25" i="248"/>
  <c r="G17" i="248"/>
  <c r="G18" i="248"/>
  <c r="J18" i="247"/>
  <c r="J17" i="247"/>
  <c r="I35" i="243"/>
  <c r="D17" i="240"/>
  <c r="D20" i="240"/>
  <c r="I26" i="240"/>
  <c r="J9" i="240" s="1"/>
  <c r="D11" i="239"/>
  <c r="D13" i="239"/>
  <c r="D7" i="239"/>
  <c r="L35" i="237"/>
  <c r="J13" i="239"/>
  <c r="G13" i="244"/>
  <c r="D12" i="245"/>
  <c r="I26" i="245"/>
  <c r="D9" i="252"/>
  <c r="F37" i="252"/>
  <c r="H13" i="252" s="1"/>
  <c r="D8" i="254"/>
  <c r="J8" i="253"/>
  <c r="D11" i="253"/>
  <c r="D25" i="253"/>
  <c r="D10" i="259"/>
  <c r="D12" i="252"/>
  <c r="D13" i="253"/>
  <c r="I35" i="251"/>
  <c r="I35" i="247"/>
  <c r="I35" i="259"/>
  <c r="K37" i="192"/>
  <c r="K37" i="197"/>
  <c r="K37" i="187"/>
  <c r="K37" i="186"/>
  <c r="G25" i="176"/>
  <c r="F37" i="176"/>
  <c r="D26" i="181"/>
  <c r="C37" i="181"/>
  <c r="G10" i="172"/>
  <c r="G13" i="172"/>
  <c r="C37" i="172"/>
  <c r="E33" i="172" s="1"/>
  <c r="I26" i="172"/>
  <c r="J17" i="172" s="1"/>
  <c r="D9" i="171"/>
  <c r="J7" i="171"/>
  <c r="J26" i="171" s="1"/>
  <c r="C37" i="171"/>
  <c r="E14" i="171" s="1"/>
  <c r="D10" i="171"/>
  <c r="L35" i="171"/>
  <c r="L26" i="171"/>
  <c r="I37" i="170"/>
  <c r="K34" i="170" s="1"/>
  <c r="G7" i="170"/>
  <c r="G25" i="170"/>
  <c r="L35" i="170"/>
  <c r="L26" i="170"/>
  <c r="M8" i="170" s="1"/>
  <c r="D10" i="260"/>
  <c r="D25" i="260"/>
  <c r="D12" i="260"/>
  <c r="D13" i="260"/>
  <c r="D12" i="257"/>
  <c r="G25" i="257"/>
  <c r="D10" i="257"/>
  <c r="G12" i="257"/>
  <c r="D12" i="256"/>
  <c r="D10" i="256"/>
  <c r="D13" i="256"/>
  <c r="D17" i="256"/>
  <c r="D18" i="259"/>
  <c r="D25" i="259"/>
  <c r="D12" i="259"/>
  <c r="G10" i="259"/>
  <c r="G7" i="259"/>
  <c r="G13" i="259"/>
  <c r="G12" i="259"/>
  <c r="H12" i="259"/>
  <c r="G25" i="259"/>
  <c r="I26" i="259"/>
  <c r="D11" i="258"/>
  <c r="D7" i="258"/>
  <c r="G12" i="258"/>
  <c r="D10" i="258"/>
  <c r="E13" i="258"/>
  <c r="D12" i="258"/>
  <c r="G13" i="258"/>
  <c r="E7" i="258"/>
  <c r="G25" i="258"/>
  <c r="E12" i="258"/>
  <c r="D10" i="255"/>
  <c r="D13" i="255"/>
  <c r="D7" i="255"/>
  <c r="D12" i="255"/>
  <c r="J8" i="254"/>
  <c r="J10" i="254"/>
  <c r="J12" i="254"/>
  <c r="J7" i="254"/>
  <c r="J11" i="254"/>
  <c r="J24" i="254"/>
  <c r="F37" i="254"/>
  <c r="L35" i="254"/>
  <c r="G12" i="254"/>
  <c r="G7" i="254"/>
  <c r="G8" i="254"/>
  <c r="G10" i="254"/>
  <c r="G9" i="254"/>
  <c r="G17" i="254"/>
  <c r="G11" i="254"/>
  <c r="G25" i="254"/>
  <c r="G13" i="254"/>
  <c r="H7" i="254"/>
  <c r="D7" i="254"/>
  <c r="D11" i="254"/>
  <c r="D12" i="254"/>
  <c r="D20" i="254"/>
  <c r="L26" i="254"/>
  <c r="D24" i="254"/>
  <c r="I37" i="253"/>
  <c r="E13" i="253"/>
  <c r="D17" i="253"/>
  <c r="E17" i="253"/>
  <c r="D7" i="253"/>
  <c r="J24" i="253"/>
  <c r="J26" i="253" s="1"/>
  <c r="G7" i="253"/>
  <c r="E10" i="253"/>
  <c r="L35" i="253"/>
  <c r="L26" i="253"/>
  <c r="M18" i="253" s="1"/>
  <c r="J17" i="252"/>
  <c r="J13" i="252"/>
  <c r="J8" i="252"/>
  <c r="J7" i="252"/>
  <c r="J12" i="252"/>
  <c r="J9" i="252"/>
  <c r="J11" i="252"/>
  <c r="G9" i="252"/>
  <c r="G11" i="252"/>
  <c r="G10" i="252"/>
  <c r="G25" i="252"/>
  <c r="D7" i="252"/>
  <c r="D8" i="252"/>
  <c r="D13" i="252"/>
  <c r="D10" i="252"/>
  <c r="D25" i="252"/>
  <c r="C37" i="252"/>
  <c r="L35" i="252"/>
  <c r="L26" i="252"/>
  <c r="M24" i="252" s="1"/>
  <c r="D10" i="251"/>
  <c r="D13" i="251"/>
  <c r="D7" i="251"/>
  <c r="D12" i="251"/>
  <c r="C37" i="251"/>
  <c r="E25" i="251" s="1"/>
  <c r="I26" i="246"/>
  <c r="G7" i="246"/>
  <c r="G13" i="246"/>
  <c r="F37" i="246"/>
  <c r="H32" i="246" s="1"/>
  <c r="D25" i="246"/>
  <c r="D17" i="246"/>
  <c r="D7" i="246"/>
  <c r="D7" i="244"/>
  <c r="D12" i="244"/>
  <c r="D10" i="244"/>
  <c r="G10" i="244"/>
  <c r="G11" i="244"/>
  <c r="G25" i="244"/>
  <c r="I26" i="244"/>
  <c r="C37" i="244"/>
  <c r="E32" i="244" s="1"/>
  <c r="D25" i="244"/>
  <c r="D8" i="244"/>
  <c r="D13" i="244"/>
  <c r="D13" i="242"/>
  <c r="D7" i="242"/>
  <c r="D11" i="242"/>
  <c r="D10" i="242"/>
  <c r="D17" i="242"/>
  <c r="C37" i="242"/>
  <c r="E13" i="242" s="1"/>
  <c r="D10" i="249"/>
  <c r="D11" i="249"/>
  <c r="D7" i="249"/>
  <c r="D12" i="249"/>
  <c r="D18" i="249"/>
  <c r="D13" i="249"/>
  <c r="G13" i="249"/>
  <c r="D25" i="249"/>
  <c r="G7" i="249"/>
  <c r="C37" i="249"/>
  <c r="E20" i="249" s="1"/>
  <c r="G7" i="245"/>
  <c r="G12" i="245"/>
  <c r="D10" i="245"/>
  <c r="D13" i="245"/>
  <c r="I35" i="245"/>
  <c r="F37" i="245"/>
  <c r="H25" i="245" s="1"/>
  <c r="D10" i="241"/>
  <c r="I26" i="241"/>
  <c r="G7" i="248"/>
  <c r="G12" i="248"/>
  <c r="D12" i="248"/>
  <c r="G10" i="248"/>
  <c r="D13" i="248"/>
  <c r="G24" i="248"/>
  <c r="G11" i="248"/>
  <c r="G13" i="248"/>
  <c r="F37" i="248"/>
  <c r="H14" i="248" s="1"/>
  <c r="I26" i="248"/>
  <c r="J14" i="248" s="1"/>
  <c r="D7" i="250"/>
  <c r="D12" i="250"/>
  <c r="D13" i="247"/>
  <c r="D10" i="247"/>
  <c r="D25" i="247"/>
  <c r="D7" i="243"/>
  <c r="D12" i="243"/>
  <c r="D11" i="243"/>
  <c r="G7" i="240"/>
  <c r="D10" i="240"/>
  <c r="D7" i="240"/>
  <c r="D13" i="240"/>
  <c r="D25" i="240"/>
  <c r="G13" i="240"/>
  <c r="D9" i="240"/>
  <c r="C37" i="240"/>
  <c r="J24" i="239"/>
  <c r="G9" i="239"/>
  <c r="G7" i="239"/>
  <c r="G11" i="239"/>
  <c r="G17" i="239"/>
  <c r="G8" i="239"/>
  <c r="G12" i="239"/>
  <c r="G13" i="239"/>
  <c r="I37" i="239"/>
  <c r="K32" i="239" s="1"/>
  <c r="G24" i="239"/>
  <c r="L35" i="239"/>
  <c r="L26" i="239"/>
  <c r="M20" i="239" s="1"/>
  <c r="D9" i="239"/>
  <c r="D10" i="239"/>
  <c r="D17" i="239"/>
  <c r="D18" i="239"/>
  <c r="D25" i="239"/>
  <c r="J8" i="238"/>
  <c r="L26" i="238"/>
  <c r="M24" i="238" s="1"/>
  <c r="J12" i="238"/>
  <c r="J9" i="238"/>
  <c r="J13" i="238"/>
  <c r="J24" i="238"/>
  <c r="G11" i="238"/>
  <c r="G24" i="238"/>
  <c r="D10" i="238"/>
  <c r="D12" i="238"/>
  <c r="D13" i="238"/>
  <c r="D20" i="238"/>
  <c r="D9" i="238"/>
  <c r="L35" i="238"/>
  <c r="D24" i="238"/>
  <c r="D25" i="238"/>
  <c r="J7" i="237"/>
  <c r="J9" i="237"/>
  <c r="J11" i="237"/>
  <c r="J13" i="237"/>
  <c r="J17" i="237"/>
  <c r="J25" i="237"/>
  <c r="I37" i="237"/>
  <c r="J8" i="237"/>
  <c r="J10" i="237"/>
  <c r="J12" i="237"/>
  <c r="F37" i="237"/>
  <c r="G7" i="237"/>
  <c r="G9" i="237"/>
  <c r="G11" i="237"/>
  <c r="G13" i="237"/>
  <c r="G17" i="237"/>
  <c r="G25" i="237"/>
  <c r="G8" i="237"/>
  <c r="G10" i="237"/>
  <c r="G12" i="237"/>
  <c r="L26" i="237"/>
  <c r="D13" i="237"/>
  <c r="D9" i="237"/>
  <c r="D7" i="237"/>
  <c r="D12" i="237"/>
  <c r="D8" i="237"/>
  <c r="C37" i="237"/>
  <c r="D25" i="237"/>
  <c r="D11" i="237"/>
  <c r="D24" i="237"/>
  <c r="E25" i="237"/>
  <c r="D7" i="172"/>
  <c r="G25" i="172"/>
  <c r="G12" i="172"/>
  <c r="I35" i="172"/>
  <c r="F37" i="172"/>
  <c r="G11" i="172"/>
  <c r="G7" i="172"/>
  <c r="I26" i="176"/>
  <c r="G10" i="176"/>
  <c r="I26" i="181"/>
  <c r="I35" i="176"/>
  <c r="H25" i="171"/>
  <c r="K7" i="171"/>
  <c r="K26" i="171" s="1"/>
  <c r="D8" i="171"/>
  <c r="D12" i="171"/>
  <c r="D24" i="171"/>
  <c r="H7" i="170"/>
  <c r="I26" i="255"/>
  <c r="G18" i="255"/>
  <c r="F37" i="255"/>
  <c r="G13" i="255"/>
  <c r="E34" i="257"/>
  <c r="E13" i="257"/>
  <c r="E12" i="255"/>
  <c r="D25" i="255"/>
  <c r="I35" i="255"/>
  <c r="C37" i="260"/>
  <c r="D7" i="260"/>
  <c r="G13" i="257"/>
  <c r="D25" i="256"/>
  <c r="D11" i="256"/>
  <c r="D7" i="256"/>
  <c r="C37" i="256"/>
  <c r="E18" i="256" s="1"/>
  <c r="F37" i="257"/>
  <c r="H18" i="257" s="1"/>
  <c r="E34" i="255"/>
  <c r="I26" i="260"/>
  <c r="I35" i="256"/>
  <c r="D25" i="257"/>
  <c r="D13" i="257"/>
  <c r="I26" i="257"/>
  <c r="I35" i="257"/>
  <c r="I26" i="256"/>
  <c r="J18" i="256" s="1"/>
  <c r="H7" i="259"/>
  <c r="D13" i="259"/>
  <c r="H25" i="259"/>
  <c r="H33" i="259"/>
  <c r="E11" i="258"/>
  <c r="F37" i="258"/>
  <c r="G11" i="258"/>
  <c r="G7" i="258"/>
  <c r="I35" i="258"/>
  <c r="I26" i="258"/>
  <c r="J11" i="258" s="1"/>
  <c r="E34" i="258"/>
  <c r="E33" i="258"/>
  <c r="E32" i="258"/>
  <c r="E31" i="258"/>
  <c r="E29" i="258"/>
  <c r="E10" i="258"/>
  <c r="C37" i="259"/>
  <c r="D11" i="259"/>
  <c r="D7" i="259"/>
  <c r="D13" i="258"/>
  <c r="D25" i="258"/>
  <c r="E32" i="254"/>
  <c r="E24" i="254"/>
  <c r="E20" i="254"/>
  <c r="E12" i="254"/>
  <c r="E17" i="254"/>
  <c r="E11" i="254"/>
  <c r="E7" i="254"/>
  <c r="E34" i="254"/>
  <c r="E31" i="254"/>
  <c r="E30" i="254"/>
  <c r="E18" i="254"/>
  <c r="E13" i="254"/>
  <c r="E33" i="254"/>
  <c r="E29" i="254"/>
  <c r="E25" i="254"/>
  <c r="E9" i="254"/>
  <c r="E10" i="254"/>
  <c r="E8" i="254"/>
  <c r="H34" i="252"/>
  <c r="E24" i="252"/>
  <c r="E10" i="252"/>
  <c r="E13" i="252"/>
  <c r="E9" i="252"/>
  <c r="G8" i="252"/>
  <c r="J10" i="252"/>
  <c r="G12" i="252"/>
  <c r="D9" i="254"/>
  <c r="K9" i="253"/>
  <c r="E30" i="253"/>
  <c r="E33" i="253"/>
  <c r="E29" i="253"/>
  <c r="E32" i="253"/>
  <c r="E24" i="253"/>
  <c r="E31" i="253"/>
  <c r="E11" i="253"/>
  <c r="J25" i="254"/>
  <c r="J13" i="254"/>
  <c r="J9" i="254"/>
  <c r="I37" i="252"/>
  <c r="K31" i="253"/>
  <c r="K25" i="253"/>
  <c r="K34" i="253"/>
  <c r="K24" i="253"/>
  <c r="K29" i="253"/>
  <c r="D25" i="254"/>
  <c r="D17" i="254"/>
  <c r="D13" i="254"/>
  <c r="I37" i="254"/>
  <c r="M7" i="253"/>
  <c r="D8" i="253"/>
  <c r="D12" i="253"/>
  <c r="D20" i="253"/>
  <c r="D24" i="253"/>
  <c r="F37" i="253"/>
  <c r="I37" i="247"/>
  <c r="J10" i="247"/>
  <c r="J11" i="247"/>
  <c r="J10" i="242"/>
  <c r="J25" i="245"/>
  <c r="G12" i="240"/>
  <c r="G25" i="240"/>
  <c r="D12" i="240"/>
  <c r="G25" i="246"/>
  <c r="G10" i="246"/>
  <c r="G17" i="246"/>
  <c r="G12" i="246"/>
  <c r="E8" i="244"/>
  <c r="E13" i="244"/>
  <c r="G18" i="240"/>
  <c r="G10" i="240"/>
  <c r="G11" i="240"/>
  <c r="F37" i="240"/>
  <c r="H17" i="240" s="1"/>
  <c r="I26" i="251"/>
  <c r="E29" i="249"/>
  <c r="D12" i="246"/>
  <c r="I35" i="246"/>
  <c r="D13" i="246"/>
  <c r="C37" i="246"/>
  <c r="E18" i="246" s="1"/>
  <c r="G12" i="244"/>
  <c r="F37" i="244"/>
  <c r="H18" i="244" s="1"/>
  <c r="J13" i="242"/>
  <c r="D12" i="242"/>
  <c r="I37" i="242"/>
  <c r="G10" i="249"/>
  <c r="J11" i="242"/>
  <c r="G12" i="249"/>
  <c r="F37" i="249"/>
  <c r="J17" i="242"/>
  <c r="J25" i="242"/>
  <c r="G25" i="249"/>
  <c r="J7" i="242"/>
  <c r="J12" i="242"/>
  <c r="I26" i="249"/>
  <c r="J10" i="241"/>
  <c r="D25" i="250"/>
  <c r="C37" i="250"/>
  <c r="D13" i="250"/>
  <c r="D25" i="241"/>
  <c r="C37" i="248"/>
  <c r="D11" i="248"/>
  <c r="D7" i="248"/>
  <c r="C37" i="245"/>
  <c r="D7" i="245"/>
  <c r="D24" i="248"/>
  <c r="C37" i="241"/>
  <c r="D18" i="248"/>
  <c r="D25" i="248"/>
  <c r="I26" i="250"/>
  <c r="J7" i="247"/>
  <c r="J12" i="247"/>
  <c r="J25" i="247"/>
  <c r="D10" i="243"/>
  <c r="C37" i="247"/>
  <c r="D11" i="247"/>
  <c r="D7" i="247"/>
  <c r="I26" i="243"/>
  <c r="J10" i="243" s="1"/>
  <c r="J13" i="247"/>
  <c r="D25" i="243"/>
  <c r="D17" i="243"/>
  <c r="D13" i="243"/>
  <c r="C37" i="243"/>
  <c r="K25" i="239"/>
  <c r="K9" i="239"/>
  <c r="K34" i="239"/>
  <c r="K33" i="239"/>
  <c r="K11" i="239"/>
  <c r="K7" i="239"/>
  <c r="D8" i="239"/>
  <c r="G10" i="239"/>
  <c r="D12" i="239"/>
  <c r="D20" i="239"/>
  <c r="D24" i="239"/>
  <c r="C37" i="239"/>
  <c r="F37" i="239"/>
  <c r="C37" i="238"/>
  <c r="I37" i="238"/>
  <c r="F37" i="238"/>
  <c r="D7" i="238"/>
  <c r="J7" i="238"/>
  <c r="G9" i="238"/>
  <c r="D11" i="238"/>
  <c r="J11" i="238"/>
  <c r="G13" i="238"/>
  <c r="G17" i="238"/>
  <c r="M8" i="171" l="1"/>
  <c r="M14" i="171"/>
  <c r="E14" i="248"/>
  <c r="E17" i="248"/>
  <c r="J18" i="248"/>
  <c r="H10" i="176"/>
  <c r="H18" i="176"/>
  <c r="H12" i="176"/>
  <c r="H11" i="176"/>
  <c r="J12" i="176"/>
  <c r="J18" i="176"/>
  <c r="J11" i="176"/>
  <c r="J18" i="172"/>
  <c r="J9" i="172"/>
  <c r="H17" i="172"/>
  <c r="H9" i="172"/>
  <c r="E25" i="172"/>
  <c r="E10" i="172"/>
  <c r="E17" i="172"/>
  <c r="E9" i="172"/>
  <c r="E11" i="172"/>
  <c r="E13" i="172"/>
  <c r="E18" i="172"/>
  <c r="E12" i="172"/>
  <c r="I37" i="172"/>
  <c r="E18" i="171"/>
  <c r="E30" i="171"/>
  <c r="E31" i="171"/>
  <c r="E9" i="171"/>
  <c r="E33" i="171"/>
  <c r="M18" i="171"/>
  <c r="H25" i="170"/>
  <c r="J18" i="257"/>
  <c r="J20" i="257"/>
  <c r="E12" i="257"/>
  <c r="H32" i="257"/>
  <c r="H33" i="257"/>
  <c r="H34" i="257"/>
  <c r="E29" i="257"/>
  <c r="E32" i="257"/>
  <c r="E25" i="257"/>
  <c r="E10" i="257"/>
  <c r="E33" i="257"/>
  <c r="E7" i="257"/>
  <c r="J25" i="259"/>
  <c r="J8" i="259"/>
  <c r="H10" i="259"/>
  <c r="H31" i="259"/>
  <c r="H29" i="259"/>
  <c r="H32" i="259"/>
  <c r="I37" i="259"/>
  <c r="K29" i="259" s="1"/>
  <c r="J18" i="259"/>
  <c r="J17" i="255"/>
  <c r="J20" i="255"/>
  <c r="E29" i="255"/>
  <c r="E7" i="255"/>
  <c r="E33" i="255"/>
  <c r="E13" i="255"/>
  <c r="E20" i="255"/>
  <c r="E17" i="255"/>
  <c r="E32" i="255"/>
  <c r="E31" i="255"/>
  <c r="E25" i="255"/>
  <c r="E10" i="255"/>
  <c r="M24" i="254"/>
  <c r="M15" i="254"/>
  <c r="M20" i="254"/>
  <c r="H32" i="254"/>
  <c r="H18" i="254"/>
  <c r="H24" i="254"/>
  <c r="H9" i="254"/>
  <c r="H10" i="254"/>
  <c r="H13" i="254"/>
  <c r="H34" i="254"/>
  <c r="H31" i="254"/>
  <c r="M7" i="254"/>
  <c r="H33" i="254"/>
  <c r="H8" i="254"/>
  <c r="G26" i="254"/>
  <c r="M24" i="253"/>
  <c r="M15" i="253"/>
  <c r="K11" i="253"/>
  <c r="K30" i="253"/>
  <c r="K32" i="253"/>
  <c r="M8" i="253"/>
  <c r="K7" i="253"/>
  <c r="K33" i="253"/>
  <c r="K35" i="253" s="1"/>
  <c r="M20" i="253"/>
  <c r="H10" i="253"/>
  <c r="H9" i="253"/>
  <c r="H11" i="253"/>
  <c r="H13" i="253"/>
  <c r="H24" i="253"/>
  <c r="H8" i="253"/>
  <c r="H12" i="253"/>
  <c r="H17" i="253"/>
  <c r="E7" i="253"/>
  <c r="E26" i="253" s="1"/>
  <c r="E20" i="253"/>
  <c r="E25" i="253"/>
  <c r="E34" i="253"/>
  <c r="E9" i="253"/>
  <c r="E8" i="253"/>
  <c r="M10" i="253"/>
  <c r="M11" i="253"/>
  <c r="L37" i="252"/>
  <c r="N32" i="252" s="1"/>
  <c r="M10" i="252"/>
  <c r="M15" i="252"/>
  <c r="M13" i="252"/>
  <c r="M18" i="252"/>
  <c r="M17" i="252"/>
  <c r="M20" i="252"/>
  <c r="K18" i="252"/>
  <c r="K24" i="252"/>
  <c r="K20" i="252"/>
  <c r="H32" i="252"/>
  <c r="H31" i="252"/>
  <c r="H35" i="252" s="1"/>
  <c r="H8" i="252"/>
  <c r="H33" i="252"/>
  <c r="H10" i="252"/>
  <c r="H11" i="252"/>
  <c r="H29" i="252"/>
  <c r="H25" i="252"/>
  <c r="H7" i="252"/>
  <c r="H12" i="252"/>
  <c r="H9" i="252"/>
  <c r="E25" i="252"/>
  <c r="E7" i="252"/>
  <c r="E32" i="252"/>
  <c r="E29" i="252"/>
  <c r="E11" i="252"/>
  <c r="E12" i="252"/>
  <c r="E31" i="252"/>
  <c r="D26" i="252"/>
  <c r="E18" i="251"/>
  <c r="J7" i="251"/>
  <c r="J18" i="251"/>
  <c r="E32" i="251"/>
  <c r="H12" i="246"/>
  <c r="H17" i="246"/>
  <c r="J18" i="246"/>
  <c r="J25" i="246"/>
  <c r="J17" i="246"/>
  <c r="H30" i="246"/>
  <c r="J13" i="246"/>
  <c r="H13" i="246"/>
  <c r="H33" i="246"/>
  <c r="J12" i="246"/>
  <c r="I37" i="246"/>
  <c r="J7" i="246"/>
  <c r="H7" i="246"/>
  <c r="H29" i="246"/>
  <c r="H34" i="246"/>
  <c r="J20" i="244"/>
  <c r="J21" i="244"/>
  <c r="E18" i="244"/>
  <c r="I37" i="244"/>
  <c r="K29" i="244" s="1"/>
  <c r="J7" i="244"/>
  <c r="E33" i="244"/>
  <c r="J8" i="244"/>
  <c r="E10" i="244"/>
  <c r="E21" i="244"/>
  <c r="E20" i="244"/>
  <c r="J18" i="244"/>
  <c r="E25" i="244"/>
  <c r="E31" i="244"/>
  <c r="E34" i="244"/>
  <c r="J12" i="244"/>
  <c r="K34" i="242"/>
  <c r="K18" i="242"/>
  <c r="J25" i="249"/>
  <c r="J13" i="249"/>
  <c r="J18" i="249"/>
  <c r="J8" i="249"/>
  <c r="J12" i="249"/>
  <c r="J17" i="249"/>
  <c r="J11" i="249"/>
  <c r="J20" i="249"/>
  <c r="J10" i="249"/>
  <c r="H8" i="249"/>
  <c r="H18" i="249"/>
  <c r="H17" i="249"/>
  <c r="H33" i="245"/>
  <c r="H18" i="245"/>
  <c r="H29" i="245"/>
  <c r="J7" i="245"/>
  <c r="J18" i="245"/>
  <c r="I37" i="245"/>
  <c r="K34" i="245" s="1"/>
  <c r="J13" i="245"/>
  <c r="J10" i="245"/>
  <c r="H32" i="245"/>
  <c r="J12" i="245"/>
  <c r="J25" i="241"/>
  <c r="J25" i="248"/>
  <c r="J17" i="248"/>
  <c r="H18" i="248"/>
  <c r="H17" i="248"/>
  <c r="H10" i="248"/>
  <c r="J7" i="248"/>
  <c r="H31" i="248"/>
  <c r="H34" i="248"/>
  <c r="H33" i="248"/>
  <c r="I37" i="248"/>
  <c r="J13" i="248"/>
  <c r="J12" i="248"/>
  <c r="J24" i="248"/>
  <c r="J17" i="250"/>
  <c r="J18" i="250"/>
  <c r="K17" i="247"/>
  <c r="K18" i="247"/>
  <c r="J20" i="240"/>
  <c r="J25" i="240"/>
  <c r="J12" i="240"/>
  <c r="J17" i="240"/>
  <c r="J18" i="240"/>
  <c r="I37" i="240"/>
  <c r="K33" i="240" s="1"/>
  <c r="E20" i="240"/>
  <c r="E17" i="240"/>
  <c r="J13" i="240"/>
  <c r="J11" i="240"/>
  <c r="J10" i="240"/>
  <c r="J7" i="240"/>
  <c r="E32" i="240"/>
  <c r="E29" i="240"/>
  <c r="K10" i="239"/>
  <c r="K12" i="239"/>
  <c r="K31" i="239"/>
  <c r="K15" i="239"/>
  <c r="K18" i="239"/>
  <c r="K17" i="239"/>
  <c r="K20" i="239"/>
  <c r="M15" i="239"/>
  <c r="M18" i="239"/>
  <c r="M17" i="239"/>
  <c r="M7" i="239"/>
  <c r="M8" i="239"/>
  <c r="M24" i="239"/>
  <c r="M10" i="239"/>
  <c r="K29" i="239"/>
  <c r="K30" i="239"/>
  <c r="J26" i="239"/>
  <c r="M12" i="239"/>
  <c r="M13" i="239"/>
  <c r="L37" i="239"/>
  <c r="M17" i="238"/>
  <c r="M20" i="238"/>
  <c r="M15" i="238"/>
  <c r="M18" i="238"/>
  <c r="M13" i="238"/>
  <c r="K17" i="238"/>
  <c r="K20" i="238"/>
  <c r="K15" i="238"/>
  <c r="K18" i="238"/>
  <c r="M11" i="238"/>
  <c r="M20" i="237"/>
  <c r="M24" i="237"/>
  <c r="M15" i="237"/>
  <c r="E33" i="237"/>
  <c r="E17" i="237"/>
  <c r="E20" i="237"/>
  <c r="E15" i="237"/>
  <c r="E18" i="237"/>
  <c r="E8" i="237"/>
  <c r="M25" i="238"/>
  <c r="M11" i="239"/>
  <c r="M25" i="239"/>
  <c r="H12" i="245"/>
  <c r="E30" i="244"/>
  <c r="E29" i="244"/>
  <c r="E12" i="244"/>
  <c r="E7" i="244"/>
  <c r="H25" i="246"/>
  <c r="J10" i="246"/>
  <c r="E31" i="251"/>
  <c r="E25" i="240"/>
  <c r="J25" i="244"/>
  <c r="M25" i="253"/>
  <c r="M17" i="253"/>
  <c r="E33" i="252"/>
  <c r="E34" i="252"/>
  <c r="E8" i="252"/>
  <c r="E29" i="237"/>
  <c r="E24" i="237"/>
  <c r="H17" i="254"/>
  <c r="E11" i="237"/>
  <c r="E13" i="237"/>
  <c r="E7" i="237"/>
  <c r="H33" i="176"/>
  <c r="H25" i="176"/>
  <c r="H7" i="176"/>
  <c r="G26" i="176"/>
  <c r="J25" i="176"/>
  <c r="E25" i="181"/>
  <c r="J10" i="172"/>
  <c r="E35" i="172"/>
  <c r="J7" i="172"/>
  <c r="J12" i="172"/>
  <c r="J24" i="172"/>
  <c r="E7" i="172"/>
  <c r="J13" i="172"/>
  <c r="J11" i="172"/>
  <c r="J25" i="172"/>
  <c r="E24" i="171"/>
  <c r="E7" i="171"/>
  <c r="E13" i="171"/>
  <c r="E10" i="171"/>
  <c r="E11" i="171"/>
  <c r="E12" i="171"/>
  <c r="E34" i="171"/>
  <c r="E15" i="171"/>
  <c r="E8" i="171"/>
  <c r="E32" i="171"/>
  <c r="M15" i="171"/>
  <c r="E25" i="171"/>
  <c r="M9" i="171"/>
  <c r="M11" i="171"/>
  <c r="M24" i="171"/>
  <c r="D26" i="171"/>
  <c r="K37" i="171"/>
  <c r="M10" i="171"/>
  <c r="M7" i="171"/>
  <c r="L37" i="171"/>
  <c r="N14" i="171" s="1"/>
  <c r="M13" i="171"/>
  <c r="M12" i="171"/>
  <c r="M25" i="171"/>
  <c r="G26" i="171"/>
  <c r="K33" i="170"/>
  <c r="L37" i="170"/>
  <c r="M7" i="170"/>
  <c r="G26" i="170"/>
  <c r="M25" i="170"/>
  <c r="J10" i="260"/>
  <c r="J12" i="260"/>
  <c r="J10" i="257"/>
  <c r="D26" i="257"/>
  <c r="J11" i="259"/>
  <c r="J24" i="259"/>
  <c r="G26" i="259"/>
  <c r="J12" i="259"/>
  <c r="J7" i="259"/>
  <c r="J10" i="259"/>
  <c r="J13" i="259"/>
  <c r="D26" i="258"/>
  <c r="J10" i="258"/>
  <c r="J12" i="258"/>
  <c r="E26" i="258"/>
  <c r="E35" i="258"/>
  <c r="G26" i="255"/>
  <c r="D26" i="255"/>
  <c r="M9" i="254"/>
  <c r="M25" i="254"/>
  <c r="M8" i="254"/>
  <c r="M13" i="254"/>
  <c r="M18" i="254"/>
  <c r="M10" i="254"/>
  <c r="M11" i="254"/>
  <c r="J26" i="254"/>
  <c r="H12" i="254"/>
  <c r="H25" i="254"/>
  <c r="H29" i="254"/>
  <c r="H35" i="254" s="1"/>
  <c r="H11" i="254"/>
  <c r="L37" i="254"/>
  <c r="D26" i="254"/>
  <c r="M17" i="254"/>
  <c r="M12" i="254"/>
  <c r="K10" i="253"/>
  <c r="K13" i="253"/>
  <c r="K12" i="253"/>
  <c r="K8" i="253"/>
  <c r="M13" i="253"/>
  <c r="M9" i="253"/>
  <c r="G26" i="253"/>
  <c r="L37" i="253"/>
  <c r="N18" i="253" s="1"/>
  <c r="D26" i="253"/>
  <c r="M12" i="253"/>
  <c r="M7" i="252"/>
  <c r="J26" i="252"/>
  <c r="M12" i="252"/>
  <c r="M25" i="252"/>
  <c r="M11" i="252"/>
  <c r="M8" i="252"/>
  <c r="M9" i="252"/>
  <c r="G26" i="252"/>
  <c r="N25" i="252"/>
  <c r="N33" i="252"/>
  <c r="D26" i="251"/>
  <c r="E13" i="251"/>
  <c r="E34" i="251"/>
  <c r="E29" i="251"/>
  <c r="E33" i="251"/>
  <c r="E10" i="251"/>
  <c r="E12" i="251"/>
  <c r="E7" i="251"/>
  <c r="G26" i="246"/>
  <c r="H10" i="246"/>
  <c r="D26" i="246"/>
  <c r="D26" i="244"/>
  <c r="G26" i="244"/>
  <c r="J10" i="244"/>
  <c r="J11" i="244"/>
  <c r="J13" i="244"/>
  <c r="E29" i="242"/>
  <c r="D26" i="242"/>
  <c r="E7" i="242"/>
  <c r="E35" i="242"/>
  <c r="E33" i="242"/>
  <c r="E25" i="242"/>
  <c r="E12" i="242"/>
  <c r="E32" i="242"/>
  <c r="E11" i="242"/>
  <c r="E17" i="242"/>
  <c r="E10" i="242"/>
  <c r="E31" i="242"/>
  <c r="E34" i="242"/>
  <c r="G26" i="249"/>
  <c r="D26" i="249"/>
  <c r="E24" i="249"/>
  <c r="E18" i="249"/>
  <c r="E33" i="249"/>
  <c r="E32" i="249"/>
  <c r="E31" i="249"/>
  <c r="E10" i="249"/>
  <c r="E7" i="249"/>
  <c r="E13" i="249"/>
  <c r="E34" i="249"/>
  <c r="E25" i="249"/>
  <c r="E12" i="249"/>
  <c r="E11" i="249"/>
  <c r="G26" i="245"/>
  <c r="H7" i="245"/>
  <c r="I37" i="241"/>
  <c r="K33" i="241" s="1"/>
  <c r="J26" i="241"/>
  <c r="J10" i="248"/>
  <c r="H29" i="248"/>
  <c r="H25" i="248"/>
  <c r="G26" i="248"/>
  <c r="H7" i="248"/>
  <c r="H12" i="248"/>
  <c r="H24" i="248"/>
  <c r="H13" i="248"/>
  <c r="H11" i="248"/>
  <c r="H32" i="248"/>
  <c r="J11" i="248"/>
  <c r="D26" i="250"/>
  <c r="K29" i="247"/>
  <c r="D26" i="243"/>
  <c r="E12" i="240"/>
  <c r="E34" i="240"/>
  <c r="E7" i="240"/>
  <c r="E9" i="240"/>
  <c r="G26" i="240"/>
  <c r="E13" i="240"/>
  <c r="D26" i="240"/>
  <c r="E10" i="240"/>
  <c r="E31" i="240"/>
  <c r="E33" i="240"/>
  <c r="K8" i="239"/>
  <c r="K24" i="239"/>
  <c r="K13" i="239"/>
  <c r="G26" i="239"/>
  <c r="D26" i="239"/>
  <c r="M9" i="239"/>
  <c r="M7" i="238"/>
  <c r="M9" i="238"/>
  <c r="L37" i="238"/>
  <c r="N11" i="238" s="1"/>
  <c r="M10" i="238"/>
  <c r="M8" i="238"/>
  <c r="M12" i="238"/>
  <c r="G26" i="238"/>
  <c r="L37" i="237"/>
  <c r="J26" i="237"/>
  <c r="K33" i="237"/>
  <c r="K29" i="237"/>
  <c r="K12" i="237"/>
  <c r="K32" i="237"/>
  <c r="K25" i="237"/>
  <c r="K17" i="237"/>
  <c r="K13" i="237"/>
  <c r="K11" i="237"/>
  <c r="K9" i="237"/>
  <c r="K7" i="237"/>
  <c r="K34" i="237"/>
  <c r="K8" i="237"/>
  <c r="K31" i="237"/>
  <c r="K10" i="237"/>
  <c r="M8" i="237"/>
  <c r="G26" i="237"/>
  <c r="M11" i="237"/>
  <c r="M18" i="237"/>
  <c r="M10" i="237"/>
  <c r="H33" i="237"/>
  <c r="H29" i="237"/>
  <c r="H32" i="237"/>
  <c r="H25" i="237"/>
  <c r="H17" i="237"/>
  <c r="H13" i="237"/>
  <c r="H11" i="237"/>
  <c r="H9" i="237"/>
  <c r="H7" i="237"/>
  <c r="H31" i="237"/>
  <c r="H34" i="237"/>
  <c r="H12" i="237"/>
  <c r="H10" i="237"/>
  <c r="H8" i="237"/>
  <c r="E32" i="237"/>
  <c r="E9" i="237"/>
  <c r="E34" i="237"/>
  <c r="M12" i="237"/>
  <c r="M7" i="237"/>
  <c r="M25" i="237"/>
  <c r="M9" i="237"/>
  <c r="M17" i="237"/>
  <c r="M13" i="237"/>
  <c r="D26" i="237"/>
  <c r="E12" i="237"/>
  <c r="E31" i="237"/>
  <c r="E10" i="237"/>
  <c r="G26" i="172"/>
  <c r="H35" i="176"/>
  <c r="H24" i="172"/>
  <c r="H12" i="172"/>
  <c r="H13" i="172"/>
  <c r="H10" i="172"/>
  <c r="H31" i="172"/>
  <c r="H7" i="172"/>
  <c r="H32" i="172"/>
  <c r="H25" i="172"/>
  <c r="H33" i="172"/>
  <c r="H11" i="172"/>
  <c r="I37" i="181"/>
  <c r="J25" i="181"/>
  <c r="D26" i="172"/>
  <c r="I37" i="176"/>
  <c r="J10" i="176"/>
  <c r="J7" i="176"/>
  <c r="H26" i="171"/>
  <c r="K35" i="170"/>
  <c r="K37" i="170" s="1"/>
  <c r="H26" i="170"/>
  <c r="H37" i="170" s="1"/>
  <c r="D26" i="259"/>
  <c r="G26" i="258"/>
  <c r="H26" i="259"/>
  <c r="J13" i="257"/>
  <c r="J7" i="257"/>
  <c r="J25" i="257"/>
  <c r="J12" i="257"/>
  <c r="I37" i="257"/>
  <c r="G26" i="257"/>
  <c r="D26" i="260"/>
  <c r="H33" i="255"/>
  <c r="H29" i="255"/>
  <c r="H31" i="255"/>
  <c r="H32" i="255"/>
  <c r="H25" i="255"/>
  <c r="H18" i="255"/>
  <c r="H10" i="255"/>
  <c r="H7" i="255"/>
  <c r="H13" i="255"/>
  <c r="H12" i="255"/>
  <c r="H35" i="259"/>
  <c r="H12" i="257"/>
  <c r="H25" i="257"/>
  <c r="H13" i="257"/>
  <c r="H31" i="257"/>
  <c r="E34" i="256"/>
  <c r="E33" i="256"/>
  <c r="E32" i="256"/>
  <c r="E31" i="256"/>
  <c r="E29" i="256"/>
  <c r="E12" i="256"/>
  <c r="E10" i="256"/>
  <c r="E25" i="256"/>
  <c r="E17" i="256"/>
  <c r="E7" i="256"/>
  <c r="E13" i="256"/>
  <c r="E11" i="256"/>
  <c r="E12" i="260"/>
  <c r="E25" i="260"/>
  <c r="E7" i="260"/>
  <c r="E13" i="260"/>
  <c r="E10" i="260"/>
  <c r="E34" i="260"/>
  <c r="E33" i="260"/>
  <c r="E32" i="260"/>
  <c r="E31" i="260"/>
  <c r="E29" i="260"/>
  <c r="I37" i="255"/>
  <c r="J18" i="255"/>
  <c r="J10" i="255"/>
  <c r="J7" i="255"/>
  <c r="J25" i="255"/>
  <c r="E24" i="259"/>
  <c r="E12" i="259"/>
  <c r="E34" i="259"/>
  <c r="E33" i="259"/>
  <c r="E32" i="259"/>
  <c r="E31" i="259"/>
  <c r="E29" i="259"/>
  <c r="E25" i="259"/>
  <c r="E18" i="259"/>
  <c r="E13" i="259"/>
  <c r="E11" i="259"/>
  <c r="E10" i="259"/>
  <c r="E7" i="259"/>
  <c r="H12" i="258"/>
  <c r="H33" i="258"/>
  <c r="H7" i="258"/>
  <c r="H25" i="258"/>
  <c r="H32" i="258"/>
  <c r="H11" i="258"/>
  <c r="H13" i="258"/>
  <c r="I37" i="256"/>
  <c r="K18" i="256" s="1"/>
  <c r="J25" i="256"/>
  <c r="J7" i="256"/>
  <c r="J17" i="256"/>
  <c r="J11" i="256"/>
  <c r="J13" i="256"/>
  <c r="I37" i="258"/>
  <c r="J13" i="258"/>
  <c r="J7" i="258"/>
  <c r="J25" i="258"/>
  <c r="J25" i="260"/>
  <c r="K32" i="259"/>
  <c r="J10" i="256"/>
  <c r="J13" i="255"/>
  <c r="I37" i="260"/>
  <c r="J7" i="260"/>
  <c r="J13" i="260"/>
  <c r="J12" i="256"/>
  <c r="D26" i="256"/>
  <c r="J12" i="255"/>
  <c r="K34" i="254"/>
  <c r="K30" i="254"/>
  <c r="K24" i="254"/>
  <c r="K12" i="254"/>
  <c r="K33" i="254"/>
  <c r="K32" i="254"/>
  <c r="K31" i="254"/>
  <c r="K29" i="254"/>
  <c r="K11" i="254"/>
  <c r="K10" i="254"/>
  <c r="K7" i="254"/>
  <c r="K13" i="254"/>
  <c r="K25" i="254"/>
  <c r="K9" i="254"/>
  <c r="K8" i="254"/>
  <c r="N7" i="252"/>
  <c r="E35" i="252"/>
  <c r="H26" i="252"/>
  <c r="H33" i="253"/>
  <c r="H29" i="253"/>
  <c r="H32" i="253"/>
  <c r="H31" i="253"/>
  <c r="H34" i="253"/>
  <c r="H25" i="253"/>
  <c r="H7" i="253"/>
  <c r="K34" i="252"/>
  <c r="K12" i="252"/>
  <c r="K8" i="252"/>
  <c r="K33" i="252"/>
  <c r="K29" i="252"/>
  <c r="K11" i="252"/>
  <c r="K7" i="252"/>
  <c r="K32" i="252"/>
  <c r="K10" i="252"/>
  <c r="K31" i="252"/>
  <c r="K25" i="252"/>
  <c r="K17" i="252"/>
  <c r="K13" i="252"/>
  <c r="K9" i="252"/>
  <c r="N8" i="252"/>
  <c r="E35" i="254"/>
  <c r="E26" i="254"/>
  <c r="N9" i="252"/>
  <c r="E35" i="253"/>
  <c r="K33" i="247"/>
  <c r="K11" i="247"/>
  <c r="K32" i="247"/>
  <c r="K13" i="247"/>
  <c r="K7" i="247"/>
  <c r="K12" i="247"/>
  <c r="K10" i="247"/>
  <c r="K31" i="247"/>
  <c r="K29" i="241"/>
  <c r="K17" i="242"/>
  <c r="K12" i="245"/>
  <c r="K25" i="247"/>
  <c r="J26" i="247"/>
  <c r="J26" i="242"/>
  <c r="K25" i="245"/>
  <c r="K7" i="242"/>
  <c r="K10" i="242"/>
  <c r="K34" i="247"/>
  <c r="K30" i="244"/>
  <c r="J7" i="250"/>
  <c r="K13" i="245"/>
  <c r="J10" i="250"/>
  <c r="K34" i="244"/>
  <c r="I37" i="243"/>
  <c r="J25" i="243"/>
  <c r="J17" i="243"/>
  <c r="J11" i="243"/>
  <c r="J13" i="243"/>
  <c r="J7" i="243"/>
  <c r="D26" i="241"/>
  <c r="K34" i="241"/>
  <c r="E25" i="243"/>
  <c r="E34" i="243"/>
  <c r="E33" i="243"/>
  <c r="E32" i="243"/>
  <c r="E31" i="243"/>
  <c r="E30" i="243"/>
  <c r="E29" i="243"/>
  <c r="E18" i="243"/>
  <c r="E10" i="243"/>
  <c r="E12" i="243"/>
  <c r="E17" i="243"/>
  <c r="E11" i="243"/>
  <c r="E13" i="243"/>
  <c r="E7" i="243"/>
  <c r="J18" i="243"/>
  <c r="J12" i="243"/>
  <c r="I37" i="250"/>
  <c r="J25" i="250"/>
  <c r="J13" i="250"/>
  <c r="K12" i="248"/>
  <c r="E34" i="241"/>
  <c r="E33" i="241"/>
  <c r="E32" i="241"/>
  <c r="E29" i="241"/>
  <c r="E10" i="241"/>
  <c r="E25" i="241"/>
  <c r="J12" i="250"/>
  <c r="E12" i="245"/>
  <c r="E34" i="245"/>
  <c r="E33" i="245"/>
  <c r="E32" i="245"/>
  <c r="E31" i="245"/>
  <c r="E29" i="245"/>
  <c r="E13" i="245"/>
  <c r="E25" i="245"/>
  <c r="E10" i="245"/>
  <c r="E7" i="245"/>
  <c r="E24" i="248"/>
  <c r="E12" i="248"/>
  <c r="E13" i="248"/>
  <c r="E11" i="248"/>
  <c r="E10" i="248"/>
  <c r="E34" i="248"/>
  <c r="E33" i="248"/>
  <c r="E32" i="248"/>
  <c r="E31" i="248"/>
  <c r="E30" i="248"/>
  <c r="E29" i="248"/>
  <c r="E25" i="248"/>
  <c r="E18" i="248"/>
  <c r="E7" i="248"/>
  <c r="K10" i="245"/>
  <c r="E25" i="246"/>
  <c r="E17" i="246"/>
  <c r="E13" i="246"/>
  <c r="E31" i="246"/>
  <c r="E32" i="246"/>
  <c r="E29" i="246"/>
  <c r="E34" i="246"/>
  <c r="E30" i="246"/>
  <c r="E7" i="246"/>
  <c r="E12" i="246"/>
  <c r="E33" i="246"/>
  <c r="K13" i="244"/>
  <c r="H35" i="246"/>
  <c r="J25" i="251"/>
  <c r="D26" i="247"/>
  <c r="E34" i="250"/>
  <c r="E33" i="250"/>
  <c r="E32" i="250"/>
  <c r="E31" i="250"/>
  <c r="E29" i="250"/>
  <c r="E10" i="250"/>
  <c r="E12" i="250"/>
  <c r="E25" i="250"/>
  <c r="E13" i="250"/>
  <c r="E7" i="250"/>
  <c r="I37" i="249"/>
  <c r="J24" i="249"/>
  <c r="H25" i="249"/>
  <c r="H13" i="249"/>
  <c r="H32" i="249"/>
  <c r="H33" i="249"/>
  <c r="H29" i="249"/>
  <c r="H34" i="249"/>
  <c r="H10" i="249"/>
  <c r="H31" i="249"/>
  <c r="H12" i="249"/>
  <c r="H7" i="249"/>
  <c r="K13" i="240"/>
  <c r="K34" i="240"/>
  <c r="E12" i="247"/>
  <c r="E13" i="247"/>
  <c r="E11" i="247"/>
  <c r="E10" i="247"/>
  <c r="E34" i="247"/>
  <c r="E33" i="247"/>
  <c r="E32" i="247"/>
  <c r="E31" i="247"/>
  <c r="E29" i="247"/>
  <c r="E25" i="247"/>
  <c r="E7" i="247"/>
  <c r="J7" i="249"/>
  <c r="H25" i="244"/>
  <c r="H13" i="244"/>
  <c r="H32" i="244"/>
  <c r="H11" i="244"/>
  <c r="H33" i="244"/>
  <c r="H29" i="244"/>
  <c r="H34" i="244"/>
  <c r="H10" i="244"/>
  <c r="H31" i="244"/>
  <c r="H12" i="244"/>
  <c r="H7" i="244"/>
  <c r="J10" i="251"/>
  <c r="J12" i="251"/>
  <c r="I37" i="251"/>
  <c r="K18" i="251" s="1"/>
  <c r="H33" i="240"/>
  <c r="H32" i="240"/>
  <c r="H31" i="240"/>
  <c r="H29" i="240"/>
  <c r="H11" i="240"/>
  <c r="H7" i="240"/>
  <c r="H18" i="240"/>
  <c r="H25" i="240"/>
  <c r="H12" i="240"/>
  <c r="H13" i="240"/>
  <c r="H10" i="240"/>
  <c r="E35" i="251"/>
  <c r="D26" i="245"/>
  <c r="D26" i="248"/>
  <c r="K31" i="242"/>
  <c r="K25" i="242"/>
  <c r="K11" i="242"/>
  <c r="K33" i="242"/>
  <c r="K29" i="242"/>
  <c r="K13" i="242"/>
  <c r="K12" i="242"/>
  <c r="K32" i="242"/>
  <c r="J13" i="251"/>
  <c r="H33" i="239"/>
  <c r="H29" i="239"/>
  <c r="H8" i="239"/>
  <c r="H32" i="239"/>
  <c r="H11" i="239"/>
  <c r="H31" i="239"/>
  <c r="H10" i="239"/>
  <c r="H34" i="239"/>
  <c r="H30" i="239"/>
  <c r="H25" i="239"/>
  <c r="H17" i="239"/>
  <c r="H13" i="239"/>
  <c r="H9" i="239"/>
  <c r="H24" i="239"/>
  <c r="H12" i="239"/>
  <c r="H7" i="239"/>
  <c r="E34" i="239"/>
  <c r="E30" i="239"/>
  <c r="E10" i="239"/>
  <c r="E33" i="239"/>
  <c r="E29" i="239"/>
  <c r="E25" i="239"/>
  <c r="E17" i="239"/>
  <c r="E13" i="239"/>
  <c r="E9" i="239"/>
  <c r="E32" i="239"/>
  <c r="E24" i="239"/>
  <c r="E20" i="239"/>
  <c r="E12" i="239"/>
  <c r="E8" i="239"/>
  <c r="E31" i="239"/>
  <c r="E11" i="239"/>
  <c r="E7" i="239"/>
  <c r="E18" i="239"/>
  <c r="E34" i="238"/>
  <c r="E30" i="238"/>
  <c r="E10" i="238"/>
  <c r="E9" i="238"/>
  <c r="E8" i="238"/>
  <c r="E33" i="238"/>
  <c r="E29" i="238"/>
  <c r="E25" i="238"/>
  <c r="E13" i="238"/>
  <c r="E32" i="238"/>
  <c r="E24" i="238"/>
  <c r="E20" i="238"/>
  <c r="E12" i="238"/>
  <c r="E31" i="238"/>
  <c r="E11" i="238"/>
  <c r="E7" i="238"/>
  <c r="J26" i="238"/>
  <c r="D26" i="238"/>
  <c r="H33" i="238"/>
  <c r="H29" i="238"/>
  <c r="H24" i="238"/>
  <c r="H12" i="238"/>
  <c r="H8" i="238"/>
  <c r="H32" i="238"/>
  <c r="H11" i="238"/>
  <c r="H7" i="238"/>
  <c r="H31" i="238"/>
  <c r="H10" i="238"/>
  <c r="H34" i="238"/>
  <c r="H30" i="238"/>
  <c r="H25" i="238"/>
  <c r="H17" i="238"/>
  <c r="H13" i="238"/>
  <c r="H9" i="238"/>
  <c r="K32" i="238"/>
  <c r="K10" i="238"/>
  <c r="K25" i="238"/>
  <c r="K13" i="238"/>
  <c r="K31" i="238"/>
  <c r="K9" i="238"/>
  <c r="K34" i="238"/>
  <c r="K30" i="238"/>
  <c r="K24" i="238"/>
  <c r="K12" i="238"/>
  <c r="K8" i="238"/>
  <c r="K33" i="238"/>
  <c r="K29" i="238"/>
  <c r="K11" i="238"/>
  <c r="K7" i="238"/>
  <c r="K17" i="248" l="1"/>
  <c r="K14" i="248"/>
  <c r="K31" i="248"/>
  <c r="K12" i="176"/>
  <c r="K18" i="176"/>
  <c r="K11" i="176"/>
  <c r="K9" i="172"/>
  <c r="K17" i="172"/>
  <c r="K12" i="172"/>
  <c r="K24" i="172"/>
  <c r="K25" i="172"/>
  <c r="K33" i="172"/>
  <c r="K34" i="172"/>
  <c r="K11" i="172"/>
  <c r="K13" i="172"/>
  <c r="K7" i="172"/>
  <c r="K10" i="172"/>
  <c r="K32" i="172"/>
  <c r="K31" i="172"/>
  <c r="K18" i="172"/>
  <c r="N30" i="171"/>
  <c r="N31" i="171"/>
  <c r="N7" i="170"/>
  <c r="N8" i="170"/>
  <c r="N25" i="171"/>
  <c r="E26" i="171"/>
  <c r="N25" i="170"/>
  <c r="K18" i="257"/>
  <c r="K20" i="257"/>
  <c r="E35" i="257"/>
  <c r="E26" i="257"/>
  <c r="E37" i="257" s="1"/>
  <c r="K33" i="259"/>
  <c r="K24" i="259"/>
  <c r="K8" i="259"/>
  <c r="J26" i="259"/>
  <c r="K11" i="259"/>
  <c r="K12" i="259"/>
  <c r="K10" i="259"/>
  <c r="K18" i="259"/>
  <c r="K34" i="259"/>
  <c r="K13" i="259"/>
  <c r="K31" i="259"/>
  <c r="K7" i="259"/>
  <c r="K25" i="259"/>
  <c r="K17" i="255"/>
  <c r="K20" i="255"/>
  <c r="E35" i="255"/>
  <c r="E26" i="255"/>
  <c r="N20" i="254"/>
  <c r="N15" i="254"/>
  <c r="N12" i="254"/>
  <c r="N34" i="254"/>
  <c r="N7" i="253"/>
  <c r="N24" i="253"/>
  <c r="N15" i="253"/>
  <c r="N31" i="253"/>
  <c r="N29" i="253"/>
  <c r="E37" i="253"/>
  <c r="N34" i="252"/>
  <c r="N10" i="252"/>
  <c r="N31" i="252"/>
  <c r="N24" i="252"/>
  <c r="N11" i="252"/>
  <c r="N15" i="252"/>
  <c r="N13" i="252"/>
  <c r="N18" i="252"/>
  <c r="N20" i="252"/>
  <c r="N17" i="252"/>
  <c r="N12" i="252"/>
  <c r="N29" i="252"/>
  <c r="E26" i="252"/>
  <c r="E37" i="252" s="1"/>
  <c r="K12" i="246"/>
  <c r="K18" i="246"/>
  <c r="K34" i="246"/>
  <c r="K33" i="246"/>
  <c r="J26" i="246"/>
  <c r="K30" i="246"/>
  <c r="K31" i="246"/>
  <c r="K32" i="246"/>
  <c r="K10" i="246"/>
  <c r="K25" i="246"/>
  <c r="K13" i="246"/>
  <c r="K7" i="246"/>
  <c r="K17" i="246"/>
  <c r="K29" i="246"/>
  <c r="H26" i="246"/>
  <c r="K18" i="244"/>
  <c r="K25" i="244"/>
  <c r="K20" i="244"/>
  <c r="K21" i="244"/>
  <c r="K8" i="244"/>
  <c r="K33" i="244"/>
  <c r="K10" i="244"/>
  <c r="K11" i="244"/>
  <c r="K31" i="244"/>
  <c r="K12" i="244"/>
  <c r="K7" i="244"/>
  <c r="K32" i="244"/>
  <c r="E26" i="244"/>
  <c r="E35" i="244"/>
  <c r="K13" i="249"/>
  <c r="K18" i="249"/>
  <c r="K8" i="249"/>
  <c r="K12" i="249"/>
  <c r="K17" i="249"/>
  <c r="K20" i="249"/>
  <c r="K10" i="249"/>
  <c r="K11" i="249"/>
  <c r="K7" i="245"/>
  <c r="K31" i="245"/>
  <c r="J26" i="245"/>
  <c r="K33" i="245"/>
  <c r="K18" i="245"/>
  <c r="K26" i="245" s="1"/>
  <c r="K29" i="245"/>
  <c r="K32" i="245"/>
  <c r="K25" i="241"/>
  <c r="K32" i="248"/>
  <c r="K18" i="248"/>
  <c r="K11" i="248"/>
  <c r="K34" i="248"/>
  <c r="K30" i="248"/>
  <c r="K7" i="248"/>
  <c r="K29" i="248"/>
  <c r="K33" i="248"/>
  <c r="K10" i="248"/>
  <c r="K24" i="248"/>
  <c r="K25" i="248"/>
  <c r="K13" i="248"/>
  <c r="K17" i="250"/>
  <c r="K18" i="250"/>
  <c r="K25" i="240"/>
  <c r="K7" i="240"/>
  <c r="K18" i="240"/>
  <c r="K12" i="240"/>
  <c r="K32" i="240"/>
  <c r="K20" i="240"/>
  <c r="K9" i="240"/>
  <c r="K17" i="240"/>
  <c r="J26" i="240"/>
  <c r="K31" i="240"/>
  <c r="K10" i="240"/>
  <c r="K29" i="240"/>
  <c r="K11" i="240"/>
  <c r="E35" i="240"/>
  <c r="K35" i="239"/>
  <c r="N10" i="239"/>
  <c r="M26" i="239"/>
  <c r="N11" i="239"/>
  <c r="N15" i="239"/>
  <c r="N18" i="239"/>
  <c r="N17" i="239"/>
  <c r="N9" i="239"/>
  <c r="N25" i="239"/>
  <c r="N29" i="239"/>
  <c r="N34" i="239"/>
  <c r="N7" i="239"/>
  <c r="N13" i="239"/>
  <c r="N32" i="239"/>
  <c r="N33" i="239"/>
  <c r="N8" i="239"/>
  <c r="N12" i="239"/>
  <c r="N24" i="239"/>
  <c r="N31" i="239"/>
  <c r="N30" i="239"/>
  <c r="N20" i="239"/>
  <c r="N30" i="238"/>
  <c r="N24" i="238"/>
  <c r="N17" i="238"/>
  <c r="N13" i="238"/>
  <c r="N20" i="238"/>
  <c r="N15" i="238"/>
  <c r="N18" i="238"/>
  <c r="N32" i="238"/>
  <c r="N8" i="238"/>
  <c r="N25" i="238"/>
  <c r="N34" i="238"/>
  <c r="N31" i="238"/>
  <c r="N9" i="238"/>
  <c r="N7" i="238"/>
  <c r="N33" i="238"/>
  <c r="N12" i="238"/>
  <c r="N29" i="238"/>
  <c r="N20" i="237"/>
  <c r="N32" i="237"/>
  <c r="N15" i="237"/>
  <c r="N8" i="237"/>
  <c r="N13" i="237"/>
  <c r="E35" i="237"/>
  <c r="N31" i="237"/>
  <c r="N17" i="237"/>
  <c r="N12" i="237"/>
  <c r="N34" i="237"/>
  <c r="N18" i="237"/>
  <c r="E26" i="237"/>
  <c r="N7" i="254"/>
  <c r="N13" i="253"/>
  <c r="E37" i="255"/>
  <c r="E26" i="251"/>
  <c r="E37" i="251" s="1"/>
  <c r="K26" i="253"/>
  <c r="K37" i="253" s="1"/>
  <c r="H26" i="254"/>
  <c r="H37" i="254" s="1"/>
  <c r="M26" i="238"/>
  <c r="N10" i="238"/>
  <c r="H26" i="176"/>
  <c r="H37" i="176"/>
  <c r="E26" i="181"/>
  <c r="E37" i="181" s="1"/>
  <c r="J26" i="172"/>
  <c r="E26" i="172"/>
  <c r="E37" i="172" s="1"/>
  <c r="E35" i="171"/>
  <c r="M26" i="171"/>
  <c r="N8" i="171"/>
  <c r="N9" i="171"/>
  <c r="N18" i="171"/>
  <c r="N15" i="171"/>
  <c r="N13" i="171"/>
  <c r="N32" i="171"/>
  <c r="N33" i="171"/>
  <c r="N10" i="171"/>
  <c r="N12" i="171"/>
  <c r="N11" i="171"/>
  <c r="N7" i="171"/>
  <c r="N34" i="171"/>
  <c r="N24" i="171"/>
  <c r="N34" i="170"/>
  <c r="N33" i="170"/>
  <c r="M26" i="170"/>
  <c r="E35" i="260"/>
  <c r="E37" i="258"/>
  <c r="H35" i="258"/>
  <c r="N30" i="254"/>
  <c r="N29" i="254"/>
  <c r="N11" i="254"/>
  <c r="N10" i="254"/>
  <c r="N31" i="254"/>
  <c r="N24" i="254"/>
  <c r="N13" i="254"/>
  <c r="K35" i="254"/>
  <c r="N25" i="254"/>
  <c r="N17" i="254"/>
  <c r="N33" i="254"/>
  <c r="N8" i="254"/>
  <c r="N32" i="254"/>
  <c r="N9" i="254"/>
  <c r="N18" i="254"/>
  <c r="M26" i="254"/>
  <c r="E37" i="254"/>
  <c r="N8" i="253"/>
  <c r="N11" i="253"/>
  <c r="N25" i="253"/>
  <c r="N33" i="253"/>
  <c r="N9" i="253"/>
  <c r="N17" i="253"/>
  <c r="N32" i="253"/>
  <c r="N30" i="253"/>
  <c r="N20" i="253"/>
  <c r="N34" i="253"/>
  <c r="N12" i="253"/>
  <c r="N10" i="253"/>
  <c r="M26" i="253"/>
  <c r="M26" i="252"/>
  <c r="H37" i="252"/>
  <c r="H37" i="246"/>
  <c r="J26" i="244"/>
  <c r="E26" i="242"/>
  <c r="E37" i="242" s="1"/>
  <c r="K35" i="242"/>
  <c r="E26" i="249"/>
  <c r="E35" i="249"/>
  <c r="E37" i="249" s="1"/>
  <c r="H35" i="245"/>
  <c r="H26" i="245"/>
  <c r="E35" i="245"/>
  <c r="K10" i="241"/>
  <c r="K26" i="241" s="1"/>
  <c r="K32" i="241"/>
  <c r="K35" i="241" s="1"/>
  <c r="E26" i="241"/>
  <c r="H35" i="248"/>
  <c r="J26" i="248"/>
  <c r="H26" i="248"/>
  <c r="K35" i="247"/>
  <c r="E35" i="243"/>
  <c r="E26" i="240"/>
  <c r="K26" i="239"/>
  <c r="H26" i="238"/>
  <c r="N33" i="237"/>
  <c r="N24" i="237"/>
  <c r="N29" i="237"/>
  <c r="N10" i="237"/>
  <c r="N9" i="237"/>
  <c r="N25" i="237"/>
  <c r="N7" i="237"/>
  <c r="N11" i="237"/>
  <c r="K35" i="237"/>
  <c r="K26" i="237"/>
  <c r="M26" i="237"/>
  <c r="H35" i="237"/>
  <c r="H26" i="237"/>
  <c r="J26" i="176"/>
  <c r="K25" i="181"/>
  <c r="H35" i="172"/>
  <c r="H26" i="172"/>
  <c r="J26" i="181"/>
  <c r="K7" i="176"/>
  <c r="K25" i="176"/>
  <c r="K10" i="176"/>
  <c r="K33" i="176"/>
  <c r="H37" i="171"/>
  <c r="H26" i="258"/>
  <c r="K32" i="255"/>
  <c r="K33" i="255"/>
  <c r="K29" i="255"/>
  <c r="K12" i="255"/>
  <c r="K10" i="255"/>
  <c r="K7" i="255"/>
  <c r="K25" i="255"/>
  <c r="K31" i="255"/>
  <c r="K13" i="255"/>
  <c r="K18" i="255"/>
  <c r="K34" i="255"/>
  <c r="K13" i="258"/>
  <c r="K25" i="258"/>
  <c r="K12" i="258"/>
  <c r="K29" i="258"/>
  <c r="K11" i="258"/>
  <c r="K32" i="258"/>
  <c r="K31" i="258"/>
  <c r="K34" i="258"/>
  <c r="K7" i="258"/>
  <c r="K33" i="258"/>
  <c r="K10" i="258"/>
  <c r="E35" i="256"/>
  <c r="H26" i="255"/>
  <c r="K31" i="257"/>
  <c r="K25" i="257"/>
  <c r="K12" i="257"/>
  <c r="K32" i="257"/>
  <c r="K13" i="257"/>
  <c r="K29" i="257"/>
  <c r="K33" i="257"/>
  <c r="K34" i="257"/>
  <c r="K10" i="257"/>
  <c r="K7" i="257"/>
  <c r="H37" i="259"/>
  <c r="K34" i="260"/>
  <c r="K33" i="260"/>
  <c r="K32" i="260"/>
  <c r="K31" i="260"/>
  <c r="K29" i="260"/>
  <c r="K10" i="260"/>
  <c r="K7" i="260"/>
  <c r="K12" i="260"/>
  <c r="K13" i="260"/>
  <c r="K25" i="260"/>
  <c r="J26" i="256"/>
  <c r="K25" i="256"/>
  <c r="K7" i="256"/>
  <c r="K32" i="256"/>
  <c r="K11" i="256"/>
  <c r="K17" i="256"/>
  <c r="K29" i="256"/>
  <c r="K10" i="256"/>
  <c r="K33" i="256"/>
  <c r="K34" i="256"/>
  <c r="K12" i="256"/>
  <c r="K31" i="256"/>
  <c r="K13" i="256"/>
  <c r="E35" i="259"/>
  <c r="J26" i="255"/>
  <c r="H26" i="257"/>
  <c r="H35" i="257"/>
  <c r="J26" i="257"/>
  <c r="J26" i="260"/>
  <c r="J26" i="258"/>
  <c r="E26" i="259"/>
  <c r="E26" i="260"/>
  <c r="E26" i="256"/>
  <c r="H35" i="255"/>
  <c r="K26" i="252"/>
  <c r="K35" i="252"/>
  <c r="H35" i="253"/>
  <c r="K26" i="254"/>
  <c r="H26" i="253"/>
  <c r="K26" i="242"/>
  <c r="K26" i="247"/>
  <c r="J26" i="249"/>
  <c r="J26" i="251"/>
  <c r="J26" i="250"/>
  <c r="J26" i="243"/>
  <c r="H26" i="240"/>
  <c r="E35" i="247"/>
  <c r="E35" i="250"/>
  <c r="E35" i="248"/>
  <c r="H35" i="240"/>
  <c r="H26" i="249"/>
  <c r="E26" i="250"/>
  <c r="E26" i="245"/>
  <c r="E26" i="243"/>
  <c r="H35" i="244"/>
  <c r="E26" i="246"/>
  <c r="E35" i="241"/>
  <c r="K25" i="250"/>
  <c r="K34" i="250"/>
  <c r="K13" i="250"/>
  <c r="K12" i="250"/>
  <c r="K29" i="250"/>
  <c r="K32" i="250"/>
  <c r="K33" i="250"/>
  <c r="K7" i="250"/>
  <c r="K10" i="250"/>
  <c r="K31" i="250"/>
  <c r="H35" i="249"/>
  <c r="E35" i="246"/>
  <c r="K17" i="243"/>
  <c r="K25" i="243"/>
  <c r="K33" i="243"/>
  <c r="K31" i="243"/>
  <c r="K29" i="243"/>
  <c r="K13" i="243"/>
  <c r="K30" i="243"/>
  <c r="K32" i="243"/>
  <c r="K7" i="243"/>
  <c r="K34" i="243"/>
  <c r="K12" i="243"/>
  <c r="K10" i="243"/>
  <c r="K18" i="243"/>
  <c r="K11" i="243"/>
  <c r="K25" i="251"/>
  <c r="K10" i="251"/>
  <c r="K29" i="251"/>
  <c r="K32" i="251"/>
  <c r="K7" i="251"/>
  <c r="K34" i="251"/>
  <c r="K13" i="251"/>
  <c r="K33" i="251"/>
  <c r="K31" i="251"/>
  <c r="K12" i="251"/>
  <c r="H26" i="244"/>
  <c r="E26" i="247"/>
  <c r="K25" i="249"/>
  <c r="K32" i="249"/>
  <c r="K31" i="249"/>
  <c r="K7" i="249"/>
  <c r="K34" i="249"/>
  <c r="K24" i="249"/>
  <c r="K29" i="249"/>
  <c r="K33" i="249"/>
  <c r="E26" i="248"/>
  <c r="E35" i="239"/>
  <c r="H35" i="239"/>
  <c r="H26" i="239"/>
  <c r="E26" i="239"/>
  <c r="K35" i="238"/>
  <c r="E26" i="238"/>
  <c r="E37" i="238" s="1"/>
  <c r="K26" i="238"/>
  <c r="H35" i="238"/>
  <c r="E35" i="238"/>
  <c r="K26" i="172" l="1"/>
  <c r="K35" i="172"/>
  <c r="K37" i="172" s="1"/>
  <c r="E37" i="171"/>
  <c r="N26" i="170"/>
  <c r="K35" i="259"/>
  <c r="K26" i="259"/>
  <c r="K37" i="259" s="1"/>
  <c r="K37" i="254"/>
  <c r="N35" i="254"/>
  <c r="N35" i="252"/>
  <c r="N26" i="252"/>
  <c r="N37" i="252" s="1"/>
  <c r="K35" i="246"/>
  <c r="K26" i="246"/>
  <c r="E37" i="244"/>
  <c r="K35" i="244"/>
  <c r="K26" i="244"/>
  <c r="K37" i="244" s="1"/>
  <c r="K35" i="245"/>
  <c r="K37" i="245" s="1"/>
  <c r="K35" i="248"/>
  <c r="K26" i="248"/>
  <c r="H37" i="248"/>
  <c r="K37" i="247"/>
  <c r="K26" i="240"/>
  <c r="K35" i="240"/>
  <c r="K37" i="240"/>
  <c r="E37" i="240"/>
  <c r="K37" i="239"/>
  <c r="N35" i="239"/>
  <c r="N37" i="239" s="1"/>
  <c r="N26" i="239"/>
  <c r="N35" i="238"/>
  <c r="N26" i="238"/>
  <c r="H37" i="237"/>
  <c r="E37" i="237"/>
  <c r="E37" i="243"/>
  <c r="E37" i="259"/>
  <c r="H37" i="245"/>
  <c r="N26" i="171"/>
  <c r="N35" i="171"/>
  <c r="N35" i="170"/>
  <c r="N37" i="170" s="1"/>
  <c r="E37" i="260"/>
  <c r="K35" i="260"/>
  <c r="K35" i="256"/>
  <c r="H37" i="258"/>
  <c r="H37" i="255"/>
  <c r="N26" i="254"/>
  <c r="N35" i="253"/>
  <c r="N26" i="253"/>
  <c r="K37" i="246"/>
  <c r="K37" i="242"/>
  <c r="E37" i="245"/>
  <c r="E37" i="241"/>
  <c r="K37" i="248"/>
  <c r="E37" i="250"/>
  <c r="E37" i="247"/>
  <c r="K26" i="243"/>
  <c r="H37" i="239"/>
  <c r="H37" i="238"/>
  <c r="N37" i="238"/>
  <c r="N35" i="237"/>
  <c r="N26" i="237"/>
  <c r="K37" i="237"/>
  <c r="K26" i="176"/>
  <c r="K35" i="176"/>
  <c r="H37" i="172"/>
  <c r="K26" i="181"/>
  <c r="H37" i="257"/>
  <c r="K35" i="257"/>
  <c r="K35" i="255"/>
  <c r="E37" i="256"/>
  <c r="K26" i="256"/>
  <c r="K26" i="258"/>
  <c r="K35" i="258"/>
  <c r="K26" i="260"/>
  <c r="K26" i="255"/>
  <c r="K26" i="257"/>
  <c r="K37" i="252"/>
  <c r="H37" i="253"/>
  <c r="K35" i="243"/>
  <c r="K26" i="250"/>
  <c r="K35" i="249"/>
  <c r="K26" i="249"/>
  <c r="K35" i="251"/>
  <c r="K37" i="241"/>
  <c r="K35" i="250"/>
  <c r="K26" i="251"/>
  <c r="E37" i="246"/>
  <c r="H37" i="249"/>
  <c r="H37" i="240"/>
  <c r="H37" i="244"/>
  <c r="E37" i="248"/>
  <c r="E37" i="239"/>
  <c r="K37" i="238"/>
  <c r="N37" i="254" l="1"/>
  <c r="K37" i="249"/>
  <c r="K37" i="243"/>
  <c r="N37" i="237"/>
  <c r="K37" i="181"/>
  <c r="N37" i="171"/>
  <c r="K37" i="260"/>
  <c r="K37" i="257"/>
  <c r="K37" i="256"/>
  <c r="K37" i="258"/>
  <c r="K37" i="255"/>
  <c r="N37" i="253"/>
  <c r="K37" i="251"/>
  <c r="K37" i="250"/>
  <c r="K37" i="176"/>
</calcChain>
</file>

<file path=xl/sharedStrings.xml><?xml version="1.0" encoding="utf-8"?>
<sst xmlns="http://schemas.openxmlformats.org/spreadsheetml/2006/main" count="3622" uniqueCount="204">
  <si>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</si>
  <si>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</si>
  <si>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</si>
  <si>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</si>
  <si>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</si>
  <si>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</si>
  <si>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</si>
  <si>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</si>
  <si>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</si>
  <si>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</si>
  <si>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</si>
  <si>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</si>
  <si>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PDL - Forza Italia</t>
  </si>
  <si>
    <t>Lega Nord</t>
  </si>
  <si>
    <t>Partito Socialista Italiano</t>
  </si>
  <si>
    <t>Fratelli d'Italia</t>
  </si>
  <si>
    <t>Per le Autonomie - Minoranze linguistiche</t>
  </si>
  <si>
    <t>Grandi Autonomie e Libertà (G.A.L.)</t>
  </si>
  <si>
    <t>L'Altra Europa con Tsipras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</si>
  <si>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</si>
  <si>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</si>
  <si>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</si>
  <si>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</si>
  <si>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</si>
  <si>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</si>
  <si>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</si>
  <si>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</si>
  <si>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Tab. B3 - Tempo di parola dei soggetti politici ed istituzionali nei programmi extra-gr di rete e di testata. Rete Radio 24 Il sole 24 ore - Testata Radio 24 Il sole 24 ore</t>
  </si>
  <si>
    <t>Rete Radio 24 Il sole 24 ore</t>
  </si>
  <si>
    <t>Testata Rete Radio 24 Il sole 24 ore</t>
  </si>
  <si>
    <t>Rete m2o</t>
  </si>
  <si>
    <t>Testata m2o</t>
  </si>
  <si>
    <t xml:space="preserve">Tempo di Parola: indica il tempo in cui il soggetto politico/istituzionale parla direttamente in voce
</t>
  </si>
  <si>
    <t>Rete Kiss Kiss</t>
  </si>
  <si>
    <t>Testata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</si>
  <si>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</si>
  <si>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</si>
  <si>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</si>
  <si>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</si>
  <si>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</si>
  <si>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</si>
  <si>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</si>
  <si>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</si>
  <si>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</si>
  <si>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</si>
  <si>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</si>
  <si>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</si>
  <si>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</si>
  <si>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</si>
  <si>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</si>
  <si>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Testata Rete 105</t>
  </si>
  <si>
    <t>Tab. B14 - Tempo di parola dei soggetti politici ed istituzionali nei programmi extra-gr di rete e di testata. Rete Radio Italia - Testata Radio Italia Notizie</t>
  </si>
  <si>
    <t>Rete Radio Italia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</si>
  <si>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</si>
  <si>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</si>
  <si>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</si>
  <si>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</si>
  <si>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</si>
  <si>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</si>
  <si>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</si>
  <si>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</si>
  <si>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</si>
  <si>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</si>
  <si>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</si>
  <si>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</si>
  <si>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</si>
  <si>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</si>
  <si>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</si>
  <si>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</si>
  <si>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</si>
  <si>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</si>
  <si>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</si>
  <si>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</si>
  <si>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</si>
  <si>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Genere</t>
  </si>
  <si>
    <t>Radio Deejay</t>
  </si>
  <si>
    <t>Radio Capital</t>
  </si>
  <si>
    <t>Radio 101</t>
  </si>
  <si>
    <t>Radio 105</t>
  </si>
  <si>
    <t>Radio 24</t>
  </si>
  <si>
    <t>Radio Kiss Kiss</t>
  </si>
  <si>
    <t>Virgin Radio</t>
  </si>
  <si>
    <t>Tab. D1 - Tempo di parola dei soggetti politici ed istituzionali (escluso Governo) secondo la variabile sesso nei Radiogiornali RAI - tutte le edizioni</t>
  </si>
  <si>
    <t>Maschi</t>
  </si>
  <si>
    <t>Femmine</t>
  </si>
  <si>
    <t>E' incluso il tempo dei soggetti istituzionali ad eccezione dei tempi del Governo e del Presidente del Consiglio.</t>
  </si>
  <si>
    <t>Tab. D2 - Tempo di parola dei membri del Governo e del Presidente del Consiglio secondo la variabile sesso nei Radiogiornali RAI - tutte le edizioni</t>
  </si>
  <si>
    <t>Radio m2o</t>
  </si>
  <si>
    <t>Radio RTL 102.5</t>
  </si>
  <si>
    <t>Radio Dimensione Suono</t>
  </si>
  <si>
    <t>Radio Monte Carlo</t>
  </si>
  <si>
    <t>Radio Italia</t>
  </si>
  <si>
    <t>Tab. D9 -  Tempo di parola dei soggetti politici ed istituzionali (escluso Governo) secondo la variabile sesso nei Radiogiornali RAI - edizioni principali</t>
  </si>
  <si>
    <t>Tab. D10 - Tempo di parola dei membri del Governo e del Presidente del Consiglio secondo la variabile sesso nei Radiogiornali RAI - edizioni principali</t>
  </si>
  <si>
    <t>Progr. di rete</t>
  </si>
  <si>
    <t>Progr. di testata</t>
  </si>
  <si>
    <t>Democrazia Solidale - Centro Democratico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</si>
  <si>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</si>
  <si>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</si>
  <si>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</si>
  <si>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</si>
  <si>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</si>
  <si>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</si>
  <si>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D15 - Tempo di parola dei soggetti politici ed istituzionali (escluso Governo) secondo la variabile sesso nei programmi extra-gr di rete e di testata. Reti Radio Uno, Radio Due, Radio Tre</t>
  </si>
  <si>
    <t>Tab. D16 - Tempo di parola dei soggetti politici ed istituzionali (escluso Governo) secondo la variabile sesso nei programmi extra-gr di Radio 24 Il Sole 24 ore</t>
  </si>
  <si>
    <t>Tab. D27 - Tempo di parola dei soggetti politici ed istituzionali (escluso Governo) secondo la variabile sesso nei programmi extra-gr di Radio Italia</t>
  </si>
  <si>
    <t>Tab. D28 - Tempo di parola dei membri del Governo e del Presidente del Consiglio secondo la variabile sesso nei programmi extra-gr di rete e di testata. Reti: Radio Uno, Radio Due, Radio Tre</t>
  </si>
  <si>
    <t>Tab. D29 - Tempo di parola dei membri del Governo e del Presidente del Consiglio secondo la variabile sesso nei programmi extra-gr di Radio 24 Il Sole 24 ore</t>
  </si>
  <si>
    <t>Tab. D40 - Tempo di parola dei membri del Governo e del Presidente del Consiglio secondo la variabile sesso nei programmi extra-gr di Radio Italia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</si>
  <si>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</si>
  <si>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</si>
  <si>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</si>
  <si>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</si>
  <si>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</si>
  <si>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</si>
  <si>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</si>
  <si>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</si>
  <si>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>Tab. A20 - Tempo di notizia, parola e antenna  dei soggetti politici ed istituzionali nei Radiogiornali di Radio Monte Carlo - edizioni principali</t>
  </si>
  <si>
    <t>Tab. A21 - Tempo di notizia, parola e antenna  dei soggetti politici ed istituzionali nei Radiogiornali di Radio Capital - edizioni principali</t>
  </si>
  <si>
    <t>Tab. A22 - Tempo di notizia, parola e antenna  dei soggetti politici ed istituzionali nei Radiogiornali di Radio Kiss Kiss - edizioni principali</t>
  </si>
  <si>
    <t>Tab. A23 - Tempo di notizia, parola e antenna dei soggetti politici ed istituzionali nei Radiogiornali di RTL 102.5 - edizioni principali</t>
  </si>
  <si>
    <t>Tab. B4 - Tempo di parola dei soggetti politici ed istituzionali nei programmi extra-gr di rete e di testata. Rete Radio 101 - Testata Pagina 101</t>
  </si>
  <si>
    <t>Tab. B5 - Tempo di parola dei soggetti politici ed istituzionali nei programmi extra-gr di rete e di testata. Rete Virgin Radio - Testata Virgin Radio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</si>
  <si>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</si>
  <si>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</si>
  <si>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</si>
  <si>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</si>
  <si>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</si>
  <si>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</si>
  <si>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D5 - Tempo di parola dei soggetti politici ed istituzionali (escluso Governo) secondo la variabile sesso nei Radiogiornali di Radio 24, Radio m2o, Radio Deejay, Radio Capital - tutte le edizioni</t>
  </si>
  <si>
    <t>Tab. D7 - Tempo di parola dei soggetti politici ed istituzionali (escluso Governo) secondo la variabile sesso nei Radiogiornali di Radio Kiss Kiss, Radio RTL 102.5, Radio Dimensione Suono, Radio Italia - tutte le edizioni</t>
  </si>
  <si>
    <t>Tab. D11 - Tempo di parola dei soggetti politici ed istituzionali (escluso Governo) secondo la variabile sesso nei Radiogiornali di Radio 24, Radio Monte Carlo, Radio Capital - edizioni principali</t>
  </si>
  <si>
    <t>Tab. D13 - Tempo di parola dei soggetti politici ed istituzionali (escluso Governo) secondo la variabile sesso nei Radiogiornali di Radio Kiss Kiss, Radio RTL 102.5, Radio Italia - edizioni principali</t>
  </si>
  <si>
    <t>Tab. D6 - Tempo di parola dei membri del Governo e del Presidente del Consiglio secondo la variabile sesso nei Radiogiornali di Radio 24, Radio m2o, Radio Deejay, Radio Capital - tutte le edizioni</t>
  </si>
  <si>
    <t>Tab. D8 - Tempo di parola dei membri del Governo e del Presidente del Consiglio secondo la variabile sesso nei Radiogiornali di Radio Kiss Kiss, Radio RTL 102.5, Radio Dimensione Suono, Radio Italia - tutte le edizioni</t>
  </si>
  <si>
    <t>Tab. D12 - Tempo di parola dei membri del Governo e del Presidente del Consiglio secondo la variabile sesso nei Radiogiornali di Radio 24, Radio Monte Carlo, Radio Capital - edizioni principali</t>
  </si>
  <si>
    <t>Tab. D14 - Tempo di parola dei membri del Governo e del Presidente del Consiglio secondo la variabile sesso nei Radiogiornali di Radio Kiss Kiss, Radio RTL 102.5, Radio Italia - edizioni principali</t>
  </si>
  <si>
    <t>Tab. D17 - Tempo di parola dei soggetti politici ed istituzionali (escluso Governo) secondo la variabile sesso nei programmi extra-gr di Radio 101</t>
  </si>
  <si>
    <t>Tab. D18 - Tempo di parola dei soggetti politici ed istituzionali (escluso Governo) secondo la variabile sesso nei programmi extra-gr di Virgin Radio</t>
  </si>
  <si>
    <t>Tab. D21 - Tempo di parola dei soggetti politici ed istituzionali (escluso Governo) secondo la variabile sesso nei programmi extra-gr di Radio m2o</t>
  </si>
  <si>
    <t>Tab. D22 - Tempo di parola dei soggetti politici ed istituzionali (escluso Governo) secondo la variabile sesso nei programmi extra-gr di Radio Deejay</t>
  </si>
  <si>
    <t>Tab. D23 - Tempo di parola dei soggetti politici ed istituzionali (escluso Governo) secondo la variabile sesso nei programmi extra-gr di Radio Capital</t>
  </si>
  <si>
    <t>Tab. D24 - Tempo di parola dei soggetti politici ed istituzionali (escluso Governo) secondo la variabile sesso nei programmi extra-gr di Radio Kiss Kiss</t>
  </si>
  <si>
    <t>Tab. D25 - Tempo di parola dei soggetti politici ed istituzionali (escluso Governo) secondo la variabile sesso nei programmi extra-gr di Radio RTL 102.5</t>
  </si>
  <si>
    <t>Tab. D26 - Tempo di parola dei soggetti politici ed istituzionali (escluso Governo) secondo la variabile sesso nei programmi extra-gr di Radio Dimensione Suono</t>
  </si>
  <si>
    <t>Tab. D30 - Tempo di parola dei membri del Governo e del Presidente del Consiglio secondo la variabile sesso nei programmi extra-gr di Radio 101</t>
  </si>
  <si>
    <t>Tab. D31 - Tempo di parola dei membri del Governo e del Presidente del Consiglio secondo la variabile sesso nei programmi extra-gr di Virgin Radio</t>
  </si>
  <si>
    <t>Tab. D34 - Tempo di parola dei membri del Governo e del Presidente del Consiglio secondo la variabile sesso nei programmi extra-gr di Radio m2o</t>
  </si>
  <si>
    <t>Tab. D35 - Tempo di parola dei membri del Governo e del Presidente del Consiglio secondo la variabile sesso nei programmi extra-gr di Radio Deejay</t>
  </si>
  <si>
    <t>Tab. D36 - Tempo di parola dei membri del Governo e del Presidente del Consiglio secondo la variabile sesso nei programmi extra-gr di Radio Capital</t>
  </si>
  <si>
    <t>Tab. D37 - Tempo di parola dei membri del Governo e del Presidente del Consiglio secondo la variabile sesso nei programmi extra-gr di Radio Kiss Kiss</t>
  </si>
  <si>
    <t>Tab. D39 - Tempo di parola dei membri del Governo e del Presidente del Consiglio secondo la variabile sesso nei programmi extra-gr di Radio Dimensione Suono</t>
  </si>
  <si>
    <t>Tab. D38 - Tempo di parola dei membri del Governo e del Presidente del Consiglio secondo la variabile sesso nei programmi extra-gr di Radio RTL 102.5</t>
  </si>
  <si>
    <t xml:space="preserve">Tempo di Parola: indica il tempo in cui il soggetto politico/istituzionale parla direttamente in voce
Rete Virgin Radio: 
Testata Virgin Radio: 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</si>
  <si>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</si>
  <si>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</si>
  <si>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C1 - Tempo di parola dei soggetti del pluralismo politico nei programmi extra-gr fasce di programmazione. Radio Uno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</si>
  <si>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</si>
  <si>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</si>
  <si>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</si>
  <si>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</si>
  <si>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</si>
  <si>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</si>
  <si>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</si>
  <si>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</si>
  <si>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</si>
  <si>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</si>
  <si>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</si>
  <si>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</si>
  <si>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Energie per l'Italia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</si>
  <si>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</si>
  <si>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</si>
  <si>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r>
      <t xml:space="preserve">Tab. B1 - Tempo di parola dei soggetti politici ed istituzionali nei programmi extra-gr </t>
    </r>
    <r>
      <rPr>
        <b/>
        <sz val="11"/>
        <color rgb="FF000000"/>
        <rFont val="Calibri"/>
        <family val="2"/>
      </rPr>
      <t xml:space="preserve">di rete. 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>adio Uno, Radio Due, Radio Tre</t>
    </r>
  </si>
  <si>
    <t>Tab. A24 - Tempo di notizia, parola e antenna dei soggetti politici ed istituzionali nei Radiogiornali di Radio Italia - edizioni principali</t>
  </si>
  <si>
    <t>Tab. B2 - Tempo di parola dei soggetti politici ed istituzionali nei programmi extr-gr di testata. Radio Uno, Radio Due, Radio Tre</t>
  </si>
  <si>
    <t>Tab. B7 - Tempo di parola dei soggetti politici ed istituzionali nei programmi extra-gr di rete e di testata. Rete Radio Monte Carlo - Testata Radio Monte Carlo</t>
  </si>
  <si>
    <t>Tab. B6 - Tempo di parola dei soggetti politici ed istituzionali nei programmi extra-gr di rete e di testata. Rete Radio 105 network - Testata Rete 105</t>
  </si>
  <si>
    <t xml:space="preserve">Tempo di Parola: indica il tempo in cui il soggetto politico/istituzionale parla direttamente in voce
Rete m2o: 
Testata m2o: </t>
  </si>
  <si>
    <t xml:space="preserve">Tempo di Parola: indica il tempo in cui il soggetto politico/istituzionale parla direttamente in voce
Rete Radio Deejay: 
Testata Radio Deejay: </t>
  </si>
  <si>
    <t>Tab. C8 - Tempo di parola dei soggetti del pluralismo politico nei programmi extra-gr fasce di programmazione. Radio Monte Carlo</t>
  </si>
  <si>
    <t>Tab. C7 - Tempo di parola dei soggetti del pluralismo politico nei programmi extra-gr fasce di programmazione. Radio 105</t>
  </si>
  <si>
    <t>Tab. D3 - Tempo di parola dei soggetti politici ed istituzionali (escluso Governo) secondo la variabile sesso nei Radiogiornali di Radio 101, Virgin Radio, Radio 105, Radio Monte Carlo - tutte le edizioni</t>
  </si>
  <si>
    <t>Tab. D4 - Tempo di parola dei membri del Governo e del Presidente del Consiglio secondo la variabile sesso nei Radiogiornali di Radio 101, Virgin Radio, Radio 105, Radio Monte Carlo - tutte le edizioni</t>
  </si>
  <si>
    <t>Tab. D20 - Tempo di parola dei soggetti politici ed istituzionali (escluso Governo) secondo la variabile sesso nei programmi extra-gr di Radio Monte Carlo</t>
  </si>
  <si>
    <t>Tab. D19 - Tempo di parola dei soggetti politici ed istituzionali (escluso Governo) secondo la variabile sesso nei programmi extra-gr di Radio 105</t>
  </si>
  <si>
    <t>Tab. D32 - Tempo di parola dei membri del Governo e del Presidente del Consiglio secondo la variabile sesso nei programmi extra-gr di Radio 105</t>
  </si>
  <si>
    <t>Tab. D33 - Tempo di parola dei membri del Governo e del Presidente del Consiglio secondo la variabile sesso nei programmi extra-gr di Radio Monte Carlo</t>
  </si>
  <si>
    <t>Scelta Civica-ALA per la Costituente Liberale e Popolare-MAIE</t>
  </si>
  <si>
    <t>Articolo 1 - Movimento Democratico e Progressista</t>
  </si>
  <si>
    <t xml:space="preserve">Tempo di Parola: indica il tempo in cui il soggetto politico/istituzionale parla direttamente in voce
Rete Radio Italia: 
Testata Radio Italia Notizie: </t>
  </si>
  <si>
    <t>Sinistra Italiana - Sinistra Ecologia Libertà - Possibile</t>
  </si>
  <si>
    <t>Alternativa Popolare-Centristi per l'Europa-NCD</t>
  </si>
  <si>
    <t>Radicali Italiani - Partito Radicale Nonviolento</t>
  </si>
  <si>
    <t>Direzione Italia</t>
  </si>
  <si>
    <t xml:space="preserve">Tempo di Parola: indica il tempo in cui il soggetto politico/istituzionale parla direttamente in voce
Rete Radio 101: 
Testata Pagina 101: </t>
  </si>
  <si>
    <t>Periodo dal 01.08.2017 al 31.08.2017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</si>
  <si>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>Radio Uno:
Radio Due: Miracolo italiano, Radio2 come voi
Radio Tre: Radio3 mondo</t>
    </r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</si>
  <si>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>Radio Uno: Coltivando il futuro, Life - obiettivo benessere, Numeri primi, Radio anch'io, Radio1 music club - speciale, Speciale GR 1, Voci del mattino - sei su Radio1, 
Radio Due: I provinciali
Radio Tre: Tutta la città ne parla</t>
    </r>
  </si>
  <si>
    <t>Tempo di Parola: indica il tempo in cui il soggetto politico/istituzionale parla direttamente in voce
Rete Radio 24: #autotrasporti, Ma cos'è questa estate
Testata Radio 24: Focus economia, Si può fare</t>
  </si>
  <si>
    <t xml:space="preserve">Tempo di Parola: indica il tempo in cui il soggetto politico/istituzionale parla direttamente in voce
Rete Radio 105 network: 
Testata Rete 105: </t>
  </si>
  <si>
    <t xml:space="preserve">Tempo di Parola: indica il tempo in cui il soggetto politico/istituzionale parla direttamente in voce
Rete Radio Monte Carlo: 
Testata Radio Monte Carlo: </t>
  </si>
  <si>
    <t xml:space="preserve">Tempo di Parola: indica il tempo in cui il soggetto politico/istituzionale parla direttamente in voce
Rete Radio Capital: Capital weekend
Testata Radio Capital: </t>
  </si>
  <si>
    <t>Tempo di Parola: indica il tempo in cui il soggetto politico/istituzionale parla direttamente in voce
Rete RTL 102.5: 
Testata RTL 102.5: Non stop news</t>
  </si>
  <si>
    <t>Civici e Innovatori per l'Italia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</si>
</sst>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58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/>
    <xf numFmtId="0" fontId="27" fillId="0" borderId="0"/>
    <xf numFmtId="9" fontId="21" fillId="0" borderId="0" applyFont="0" applyFill="0" applyBorder="0" applyAlignment="0" applyProtection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/>
    <xf numFmtId="0" fontId="18" fillId="0" borderId="0"/>
    <xf numFmtId="0" fontId="29" fillId="0" borderId="0"/>
    <xf numFmtId="0" fontId="17" fillId="0" borderId="0"/>
    <xf numFmtId="9" fontId="29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21" fillId="0" borderId="0"/>
    <xf numFmtId="0" fontId="14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29">
    <xf numFmtId="0" fontId="0" fillId="0" borderId="0" xfId="0"/>
    <xf numFmtId="0" fontId="26" fillId="0" borderId="4" xfId="97" applyFont="1" applyFill="1" applyBorder="1"/>
    <xf numFmtId="0" fontId="21" fillId="0" borderId="0" xfId="97"/>
    <xf numFmtId="0" fontId="21" fillId="0" borderId="4" xfId="97" applyBorder="1"/>
    <xf numFmtId="0" fontId="20" fillId="0" borderId="13" xfId="97" applyFont="1" applyBorder="1" applyAlignment="1">
      <alignment horizontal="center"/>
    </xf>
    <xf numFmtId="0" fontId="20" fillId="0" borderId="0" xfId="97" applyFont="1"/>
    <xf numFmtId="0" fontId="21" fillId="0" borderId="4" xfId="97" applyBorder="1" applyAlignment="1"/>
    <xf numFmtId="0" fontId="20" fillId="0" borderId="13" xfId="97" applyFont="1" applyFill="1" applyBorder="1" applyAlignment="1">
      <alignment horizontal="center"/>
    </xf>
    <xf numFmtId="0" fontId="21" fillId="0" borderId="0" xfId="97" applyFont="1"/>
    <xf numFmtId="0" fontId="21" fillId="0" borderId="0" xfId="97" applyBorder="1" applyAlignment="1"/>
    <xf numFmtId="0" fontId="21" fillId="0" borderId="15" xfId="97" applyBorder="1" applyAlignment="1"/>
    <xf numFmtId="0" fontId="21" fillId="0" borderId="0" xfId="97" applyFill="1" applyBorder="1" applyAlignment="1"/>
    <xf numFmtId="0" fontId="20" fillId="0" borderId="5" xfId="97" applyFont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0" fillId="0" borderId="8" xfId="97" applyFont="1" applyBorder="1" applyAlignment="1">
      <alignment horizontal="center"/>
    </xf>
    <xf numFmtId="0" fontId="24" fillId="0" borderId="4" xfId="97" applyFont="1" applyBorder="1" applyAlignment="1">
      <alignment horizontal="left"/>
    </xf>
    <xf numFmtId="0" fontId="25" fillId="0" borderId="4" xfId="97" applyFont="1" applyBorder="1" applyAlignment="1">
      <alignment horizontal="left"/>
    </xf>
    <xf numFmtId="46" fontId="25" fillId="0" borderId="7" xfId="97" applyNumberFormat="1" applyFont="1" applyBorder="1" applyAlignment="1">
      <alignment horizontal="center"/>
    </xf>
    <xf numFmtId="10" fontId="25" fillId="0" borderId="8" xfId="99" applyNumberFormat="1" applyFont="1" applyBorder="1" applyAlignment="1">
      <alignment horizontal="center"/>
    </xf>
    <xf numFmtId="10" fontId="25" fillId="0" borderId="6" xfId="99" applyNumberFormat="1" applyFont="1" applyBorder="1" applyAlignment="1">
      <alignment horizontal="center"/>
    </xf>
    <xf numFmtId="46" fontId="25" fillId="0" borderId="13" xfId="97" applyNumberFormat="1" applyFont="1" applyBorder="1" applyAlignment="1">
      <alignment horizontal="center"/>
    </xf>
    <xf numFmtId="46" fontId="25" fillId="0" borderId="5" xfId="97" applyNumberFormat="1" applyFont="1" applyBorder="1" applyAlignment="1">
      <alignment horizontal="center"/>
    </xf>
    <xf numFmtId="46" fontId="25" fillId="0" borderId="5" xfId="97" applyNumberFormat="1" applyFont="1" applyBorder="1"/>
    <xf numFmtId="46" fontId="13" fillId="0" borderId="13" xfId="143" applyNumberFormat="1" applyFill="1" applyBorder="1" applyAlignment="1">
      <alignment horizontal="center"/>
    </xf>
    <xf numFmtId="46" fontId="25" fillId="0" borderId="7" xfId="97" applyNumberFormat="1" applyFont="1" applyFill="1" applyBorder="1" applyAlignment="1">
      <alignment horizontal="center"/>
    </xf>
    <xf numFmtId="0" fontId="21" fillId="0" borderId="4" xfId="97" applyBorder="1" applyAlignment="1">
      <alignment horizontal="center"/>
    </xf>
    <xf numFmtId="20" fontId="20" fillId="0" borderId="6" xfId="97" applyNumberFormat="1" applyFont="1" applyBorder="1" applyAlignment="1">
      <alignment horizontal="center"/>
    </xf>
    <xf numFmtId="0" fontId="21" fillId="0" borderId="0" xfId="97" applyAlignment="1">
      <alignment horizontal="center"/>
    </xf>
    <xf numFmtId="46" fontId="24" fillId="0" borderId="6" xfId="99" applyNumberFormat="1" applyFont="1" applyBorder="1" applyAlignment="1">
      <alignment horizontal="center"/>
    </xf>
    <xf numFmtId="46" fontId="25" fillId="0" borderId="6" xfId="99" applyNumberFormat="1" applyFont="1" applyBorder="1" applyAlignment="1">
      <alignment horizontal="center"/>
    </xf>
    <xf numFmtId="0" fontId="21" fillId="0" borderId="15" xfId="97" applyBorder="1"/>
    <xf numFmtId="46" fontId="24" fillId="0" borderId="0" xfId="97" applyNumberFormat="1" applyFont="1" applyBorder="1" applyAlignment="1">
      <alignment horizontal="center"/>
    </xf>
    <xf numFmtId="10" fontId="24" fillId="0" borderId="0" xfId="99" applyNumberFormat="1" applyFont="1" applyBorder="1" applyAlignment="1">
      <alignment horizontal="center"/>
    </xf>
    <xf numFmtId="46" fontId="24" fillId="0" borderId="14" xfId="99" applyNumberFormat="1" applyFont="1" applyBorder="1" applyAlignment="1">
      <alignment horizontal="center"/>
    </xf>
    <xf numFmtId="46" fontId="24" fillId="0" borderId="5" xfId="97" applyNumberFormat="1" applyFont="1" applyBorder="1" applyAlignment="1">
      <alignment horizontal="center"/>
    </xf>
    <xf numFmtId="46" fontId="25" fillId="0" borderId="9" xfId="97" applyNumberFormat="1" applyFont="1" applyBorder="1" applyAlignment="1">
      <alignment horizontal="center"/>
    </xf>
    <xf numFmtId="46" fontId="24" fillId="0" borderId="5" xfId="97" applyNumberFormat="1" applyFont="1" applyBorder="1"/>
    <xf numFmtId="46" fontId="25" fillId="0" borderId="6" xfId="97" applyNumberFormat="1" applyFont="1" applyBorder="1"/>
    <xf numFmtId="0" fontId="20" fillId="0" borderId="5" xfId="97" applyFont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0" fillId="0" borderId="8" xfId="97" applyFont="1" applyBorder="1" applyAlignment="1">
      <alignment horizontal="center"/>
    </xf>
    <xf numFmtId="0" fontId="21" fillId="0" borderId="0" xfId="97" applyAlignment="1">
      <alignment horizontal="right"/>
    </xf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4" fillId="0" borderId="4" xfId="97" applyFont="1" applyFill="1" applyBorder="1" applyAlignment="1">
      <alignment horizontal="left"/>
    </xf>
    <xf numFmtId="10" fontId="24" fillId="0" borderId="6" xfId="99" applyNumberFormat="1" applyFont="1" applyFill="1" applyBorder="1" applyAlignment="1">
      <alignment horizontal="center"/>
    </xf>
    <xf numFmtId="46" fontId="24" fillId="0" borderId="5" xfId="97" applyNumberFormat="1" applyFont="1" applyFill="1" applyBorder="1" applyAlignment="1">
      <alignment horizontal="center"/>
    </xf>
    <xf numFmtId="10" fontId="24" fillId="0" borderId="5" xfId="99" applyNumberFormat="1" applyFont="1" applyFill="1" applyBorder="1" applyAlignment="1">
      <alignment horizontal="center"/>
    </xf>
    <xf numFmtId="0" fontId="25" fillId="0" borderId="4" xfId="97" applyFont="1" applyFill="1" applyBorder="1" applyAlignment="1">
      <alignment horizontal="left"/>
    </xf>
    <xf numFmtId="0" fontId="20" fillId="0" borderId="8" xfId="97" applyFont="1" applyFill="1" applyBorder="1" applyAlignment="1">
      <alignment horizontal="center"/>
    </xf>
    <xf numFmtId="10" fontId="24" fillId="0" borderId="5" xfId="99" applyNumberFormat="1" applyFont="1" applyFill="1" applyBorder="1" applyAlignment="1">
      <alignment horizontal="right"/>
    </xf>
    <xf numFmtId="10" fontId="24" fillId="0" borderId="6" xfId="99" applyNumberFormat="1" applyFont="1" applyFill="1" applyBorder="1" applyAlignment="1">
      <alignment horizontal="right"/>
    </xf>
    <xf numFmtId="0" fontId="21" fillId="0" borderId="0" xfId="97" applyAlignment="1">
      <alignment wrapText="1"/>
    </xf>
    <xf numFmtId="0" fontId="21" fillId="0" borderId="0" xfId="97" applyAlignment="1">
      <alignment vertical="center"/>
    </xf>
    <xf numFmtId="0" fontId="21" fillId="0" borderId="0" xfId="97" applyAlignment="1">
      <alignment vertical="center" wrapText="1"/>
    </xf>
    <xf numFmtId="10" fontId="24" fillId="0" borderId="0" xfId="99" applyNumberFormat="1" applyFont="1" applyFill="1" applyBorder="1" applyAlignment="1">
      <alignment horizontal="center"/>
    </xf>
    <xf numFmtId="46" fontId="24" fillId="0" borderId="0" xfId="97" applyNumberFormat="1" applyFont="1" applyFill="1" applyBorder="1" applyAlignment="1">
      <alignment horizontal="center"/>
    </xf>
    <xf numFmtId="46" fontId="25" fillId="0" borderId="8" xfId="97" applyNumberFormat="1" applyFont="1" applyFill="1" applyBorder="1" applyAlignment="1">
      <alignment horizontal="center"/>
    </xf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8" xfId="97" applyFont="1" applyFill="1" applyBorder="1" applyAlignment="1">
      <alignment horizontal="center"/>
    </xf>
    <xf numFmtId="0" fontId="21" fillId="0" borderId="0" xfId="97" applyFill="1"/>
    <xf numFmtId="0" fontId="21" fillId="0" borderId="4" xfId="97" applyFill="1" applyBorder="1"/>
    <xf numFmtId="0" fontId="21" fillId="0" borderId="4" xfId="97" applyFill="1" applyBorder="1" applyAlignment="1"/>
    <xf numFmtId="0" fontId="21" fillId="0" borderId="5" xfId="97" applyFill="1" applyBorder="1" applyAlignment="1"/>
    <xf numFmtId="0" fontId="21" fillId="0" borderId="6" xfId="97" applyFill="1" applyBorder="1" applyAlignment="1"/>
    <xf numFmtId="0" fontId="24" fillId="0" borderId="4" xfId="97" applyFont="1" applyFill="1" applyBorder="1" applyAlignment="1"/>
    <xf numFmtId="0" fontId="24" fillId="0" borderId="5" xfId="97" applyFont="1" applyFill="1" applyBorder="1" applyAlignment="1"/>
    <xf numFmtId="0" fontId="24" fillId="0" borderId="6" xfId="97" applyFont="1" applyFill="1" applyBorder="1" applyAlignment="1"/>
    <xf numFmtId="46" fontId="21" fillId="0" borderId="0" xfId="97" applyNumberFormat="1"/>
    <xf numFmtId="0" fontId="20" fillId="0" borderId="0" xfId="97" applyFont="1" applyFill="1"/>
    <xf numFmtId="0" fontId="21" fillId="0" borderId="0" xfId="97" applyFill="1" applyAlignment="1">
      <alignment horizontal="right"/>
    </xf>
    <xf numFmtId="46" fontId="21" fillId="0" borderId="0" xfId="97" applyNumberFormat="1" applyFill="1"/>
    <xf numFmtId="0" fontId="21" fillId="0" borderId="15" xfId="97" applyFill="1" applyBorder="1" applyAlignment="1"/>
    <xf numFmtId="0" fontId="24" fillId="0" borderId="15" xfId="97" applyFont="1" applyFill="1" applyBorder="1" applyAlignment="1"/>
    <xf numFmtId="0" fontId="24" fillId="0" borderId="0" xfId="97" applyFont="1" applyFill="1" applyBorder="1" applyAlignment="1"/>
    <xf numFmtId="0" fontId="24" fillId="0" borderId="16" xfId="97" applyFont="1" applyFill="1" applyBorder="1" applyAlignment="1">
      <alignment horizontal="left"/>
    </xf>
    <xf numFmtId="0" fontId="25" fillId="0" borderId="16" xfId="97" applyFont="1" applyFill="1" applyBorder="1" applyAlignment="1">
      <alignment horizontal="left"/>
    </xf>
    <xf numFmtId="0" fontId="24" fillId="0" borderId="16" xfId="97" applyFont="1" applyBorder="1" applyAlignment="1">
      <alignment horizontal="left"/>
    </xf>
    <xf numFmtId="0" fontId="25" fillId="0" borderId="16" xfId="97" applyFont="1" applyBorder="1" applyAlignment="1">
      <alignment horizontal="left"/>
    </xf>
    <xf numFmtId="0" fontId="24" fillId="0" borderId="4" xfId="97" applyFont="1" applyBorder="1" applyAlignment="1"/>
    <xf numFmtId="0" fontId="24" fillId="0" borderId="0" xfId="97" applyFont="1" applyBorder="1" applyAlignment="1"/>
    <xf numFmtId="0" fontId="24" fillId="0" borderId="17" xfId="97" applyFont="1" applyFill="1" applyBorder="1" applyAlignment="1">
      <alignment horizontal="left"/>
    </xf>
    <xf numFmtId="0" fontId="24" fillId="0" borderId="15" xfId="97" applyFont="1" applyBorder="1" applyAlignment="1"/>
    <xf numFmtId="0" fontId="32" fillId="0" borderId="0" xfId="97" applyFont="1"/>
    <xf numFmtId="0" fontId="20" fillId="0" borderId="7" xfId="97" applyFont="1" applyBorder="1" applyAlignment="1">
      <alignment horizontal="center"/>
    </xf>
    <xf numFmtId="0" fontId="20" fillId="0" borderId="8" xfId="97" applyFont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0" fillId="0" borderId="8" xfId="97" applyFont="1" applyBorder="1" applyAlignment="1">
      <alignment horizontal="center"/>
    </xf>
    <xf numFmtId="0" fontId="20" fillId="0" borderId="6" xfId="97" applyFont="1" applyBorder="1" applyAlignment="1">
      <alignment horizontal="center"/>
    </xf>
    <xf numFmtId="46" fontId="13" fillId="0" borderId="18" xfId="143" applyNumberFormat="1" applyFill="1" applyBorder="1" applyAlignment="1">
      <alignment horizontal="center"/>
    </xf>
    <xf numFmtId="0" fontId="24" fillId="0" borderId="19" xfId="97" applyFont="1" applyFill="1" applyBorder="1" applyAlignment="1">
      <alignment horizontal="left"/>
    </xf>
    <xf numFmtId="0" fontId="21" fillId="0" borderId="0" xfId="97" applyBorder="1"/>
    <xf numFmtId="46" fontId="13" fillId="0" borderId="20" xfId="143" applyNumberFormat="1" applyFill="1" applyBorder="1" applyAlignment="1">
      <alignment horizontal="center"/>
    </xf>
    <xf numFmtId="0" fontId="24" fillId="0" borderId="26" xfId="97" applyFont="1" applyFill="1" applyBorder="1" applyAlignment="1">
      <alignment horizontal="left"/>
    </xf>
    <xf numFmtId="0" fontId="25" fillId="0" borderId="26" xfId="97" applyFont="1" applyFill="1" applyBorder="1" applyAlignment="1">
      <alignment horizontal="left"/>
    </xf>
    <xf numFmtId="46" fontId="25" fillId="0" borderId="27" xfId="97" applyNumberFormat="1" applyFont="1" applyFill="1" applyBorder="1" applyAlignment="1">
      <alignment horizontal="center"/>
    </xf>
    <xf numFmtId="10" fontId="25" fillId="0" borderId="27" xfId="99" applyNumberFormat="1" applyFont="1" applyFill="1" applyBorder="1" applyAlignment="1">
      <alignment horizontal="center"/>
    </xf>
    <xf numFmtId="10" fontId="25" fillId="0" borderId="25" xfId="99" applyNumberFormat="1" applyFont="1" applyFill="1" applyBorder="1" applyAlignment="1">
      <alignment horizontal="center"/>
    </xf>
    <xf numFmtId="0" fontId="26" fillId="0" borderId="26" xfId="97" applyFont="1" applyFill="1" applyBorder="1" applyAlignment="1">
      <alignment vertical="center"/>
    </xf>
    <xf numFmtId="0" fontId="26" fillId="0" borderId="26" xfId="97" applyFont="1" applyFill="1" applyBorder="1"/>
    <xf numFmtId="0" fontId="20" fillId="0" borderId="27" xfId="97" applyFont="1" applyBorder="1" applyAlignment="1">
      <alignment horizontal="center"/>
    </xf>
    <xf numFmtId="0" fontId="20" fillId="0" borderId="25" xfId="97" applyFont="1" applyBorder="1" applyAlignment="1">
      <alignment horizontal="center"/>
    </xf>
    <xf numFmtId="46" fontId="21" fillId="0" borderId="27" xfId="100" applyNumberFormat="1" applyBorder="1" applyAlignment="1">
      <alignment horizontal="center"/>
    </xf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8" xfId="97" applyFont="1" applyFill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0" fillId="0" borderId="27" xfId="97" applyFont="1" applyFill="1" applyBorder="1" applyAlignment="1">
      <alignment horizontal="center"/>
    </xf>
    <xf numFmtId="0" fontId="21" fillId="0" borderId="26" xfId="97" applyFill="1" applyBorder="1"/>
    <xf numFmtId="46" fontId="11" fillId="0" borderId="27" xfId="145" applyNumberFormat="1" applyFill="1" applyBorder="1" applyAlignment="1">
      <alignment horizontal="center"/>
    </xf>
    <xf numFmtId="10" fontId="24" fillId="0" borderId="27" xfId="99" applyNumberFormat="1" applyFont="1" applyBorder="1" applyAlignment="1">
      <alignment horizontal="center"/>
    </xf>
    <xf numFmtId="46" fontId="24" fillId="0" borderId="27" xfId="97" applyNumberFormat="1" applyFont="1" applyBorder="1" applyAlignment="1">
      <alignment horizontal="center"/>
    </xf>
    <xf numFmtId="46" fontId="11" fillId="2" borderId="27" xfId="145" applyNumberFormat="1" applyFill="1" applyBorder="1" applyAlignment="1">
      <alignment horizontal="center"/>
    </xf>
    <xf numFmtId="10" fontId="25" fillId="0" borderId="27" xfId="99" applyNumberFormat="1" applyFont="1" applyBorder="1" applyAlignment="1">
      <alignment horizontal="center"/>
    </xf>
    <xf numFmtId="0" fontId="21" fillId="0" borderId="26" xfId="97" applyFill="1" applyBorder="1" applyAlignment="1"/>
    <xf numFmtId="46" fontId="25" fillId="0" borderId="27" xfId="97" applyNumberFormat="1" applyFont="1" applyBorder="1" applyAlignment="1">
      <alignment horizontal="center"/>
    </xf>
    <xf numFmtId="0" fontId="24" fillId="0" borderId="26" xfId="97" applyFont="1" applyFill="1" applyBorder="1" applyAlignment="1"/>
    <xf numFmtId="10" fontId="25" fillId="0" borderId="25" xfId="99" applyNumberFormat="1" applyFont="1" applyBorder="1" applyAlignment="1">
      <alignment horizontal="center"/>
    </xf>
    <xf numFmtId="10" fontId="24" fillId="0" borderId="25" xfId="99" applyNumberFormat="1" applyFont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8" xfId="97" applyFont="1" applyFill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0" fillId="0" borderId="27" xfId="97" applyFont="1" applyFill="1" applyBorder="1" applyAlignment="1">
      <alignment horizontal="center"/>
    </xf>
    <xf numFmtId="46" fontId="1" fillId="0" borderId="27" xfId="157" applyNumberFormat="1" applyBorder="1" applyAlignment="1">
      <alignment horizontal="center"/>
    </xf>
    <xf numFmtId="46" fontId="21" fillId="0" borderId="27" xfId="100" applyNumberFormat="1" applyFill="1" applyBorder="1" applyAlignment="1">
      <alignment horizontal="center"/>
    </xf>
    <xf numFmtId="10" fontId="1" fillId="0" borderId="27" xfId="99" applyNumberFormat="1" applyFont="1" applyBorder="1" applyAlignment="1">
      <alignment horizontal="center"/>
    </xf>
    <xf numFmtId="10" fontId="1" fillId="0" borderId="25" xfId="99" applyNumberFormat="1" applyFont="1" applyBorder="1" applyAlignment="1">
      <alignment horizontal="center"/>
    </xf>
    <xf numFmtId="46" fontId="21" fillId="0" borderId="28" xfId="100" applyNumberFormat="1" applyFill="1" applyBorder="1" applyAlignment="1">
      <alignment horizontal="center"/>
    </xf>
    <xf numFmtId="10" fontId="1" fillId="0" borderId="29" xfId="99" applyNumberFormat="1" applyFont="1" applyBorder="1" applyAlignment="1">
      <alignment horizontal="center"/>
    </xf>
    <xf numFmtId="0" fontId="24" fillId="0" borderId="30" xfId="97" applyFont="1" applyFill="1" applyBorder="1" applyAlignment="1">
      <alignment horizontal="left"/>
    </xf>
    <xf numFmtId="46" fontId="21" fillId="0" borderId="31" xfId="100" applyNumberFormat="1" applyFill="1" applyBorder="1" applyAlignment="1">
      <alignment horizontal="center"/>
    </xf>
    <xf numFmtId="10" fontId="1" fillId="0" borderId="31" xfId="99" applyNumberFormat="1" applyFont="1" applyBorder="1" applyAlignment="1">
      <alignment horizontal="center"/>
    </xf>
    <xf numFmtId="46" fontId="21" fillId="0" borderId="32" xfId="100" applyNumberFormat="1" applyFill="1" applyBorder="1" applyAlignment="1">
      <alignment horizontal="center"/>
    </xf>
    <xf numFmtId="10" fontId="1" fillId="0" borderId="33" xfId="99" applyNumberFormat="1" applyFont="1" applyBorder="1" applyAlignment="1">
      <alignment horizontal="center"/>
    </xf>
    <xf numFmtId="0" fontId="24" fillId="0" borderId="34" xfId="97" applyFont="1" applyFill="1" applyBorder="1" applyAlignment="1">
      <alignment horizontal="left"/>
    </xf>
    <xf numFmtId="0" fontId="25" fillId="0" borderId="34" xfId="97" applyFont="1" applyFill="1" applyBorder="1" applyAlignment="1">
      <alignment horizontal="left"/>
    </xf>
    <xf numFmtId="46" fontId="25" fillId="0" borderId="35" xfId="97" applyNumberFormat="1" applyFont="1" applyFill="1" applyBorder="1" applyAlignment="1">
      <alignment horizontal="center"/>
    </xf>
    <xf numFmtId="10" fontId="25" fillId="0" borderId="35" xfId="99" applyNumberFormat="1" applyFont="1" applyFill="1" applyBorder="1" applyAlignment="1">
      <alignment horizontal="center"/>
    </xf>
    <xf numFmtId="10" fontId="25" fillId="0" borderId="33" xfId="99" applyNumberFormat="1" applyFont="1" applyFill="1" applyBorder="1" applyAlignment="1">
      <alignment horizontal="center"/>
    </xf>
    <xf numFmtId="0" fontId="26" fillId="0" borderId="34" xfId="97" applyFont="1" applyFill="1" applyBorder="1" applyAlignment="1">
      <alignment vertical="center"/>
    </xf>
    <xf numFmtId="0" fontId="26" fillId="0" borderId="34" xfId="97" applyFont="1" applyFill="1" applyBorder="1"/>
    <xf numFmtId="0" fontId="20" fillId="0" borderId="35" xfId="97" applyFont="1" applyBorder="1" applyAlignment="1">
      <alignment horizontal="center"/>
    </xf>
    <xf numFmtId="0" fontId="20" fillId="0" borderId="33" xfId="97" applyFont="1" applyBorder="1" applyAlignment="1">
      <alignment horizontal="center"/>
    </xf>
    <xf numFmtId="46" fontId="1" fillId="0" borderId="35" xfId="157" applyNumberFormat="1" applyBorder="1" applyAlignment="1">
      <alignment horizontal="center"/>
    </xf>
    <xf numFmtId="10" fontId="1" fillId="0" borderId="35" xfId="99" applyNumberFormat="1" applyFont="1" applyBorder="1" applyAlignment="1">
      <alignment horizontal="center"/>
    </xf>
    <xf numFmtId="46" fontId="21" fillId="0" borderId="35" xfId="100" applyNumberFormat="1" applyBorder="1" applyAlignment="1">
      <alignment horizontal="center"/>
    </xf>
    <xf numFmtId="46" fontId="1" fillId="0" borderId="35" xfId="157" applyNumberFormat="1" applyBorder="1"/>
    <xf numFmtId="46" fontId="25" fillId="0" borderId="35" xfId="97" applyNumberFormat="1" applyFont="1" applyFill="1" applyBorder="1" applyAlignment="1">
      <alignment horizontal="right"/>
    </xf>
    <xf numFmtId="10" fontId="25" fillId="0" borderId="33" xfId="99" applyNumberFormat="1" applyFont="1" applyFill="1" applyBorder="1" applyAlignment="1">
      <alignment horizontal="right"/>
    </xf>
    <xf numFmtId="10" fontId="1" fillId="0" borderId="33" xfId="99" applyNumberFormat="1" applyFont="1" applyBorder="1"/>
    <xf numFmtId="0" fontId="20" fillId="0" borderId="35" xfId="97" applyFont="1" applyFill="1" applyBorder="1" applyAlignment="1">
      <alignment horizontal="center"/>
    </xf>
    <xf numFmtId="46" fontId="1" fillId="0" borderId="35" xfId="157" applyNumberFormat="1" applyFont="1" applyBorder="1" applyAlignment="1">
      <alignment horizontal="center"/>
    </xf>
    <xf numFmtId="46" fontId="28" fillId="0" borderId="35" xfId="157" applyNumberFormat="1" applyFont="1" applyBorder="1" applyAlignment="1">
      <alignment horizontal="center"/>
    </xf>
    <xf numFmtId="46" fontId="1" fillId="0" borderId="8" xfId="157" applyNumberFormat="1" applyBorder="1" applyAlignment="1">
      <alignment horizontal="center"/>
    </xf>
    <xf numFmtId="10" fontId="24" fillId="0" borderId="35" xfId="99" applyNumberFormat="1" applyFont="1" applyFill="1" applyBorder="1" applyAlignment="1">
      <alignment horizontal="center"/>
    </xf>
    <xf numFmtId="10" fontId="24" fillId="0" borderId="33" xfId="99" applyNumberFormat="1" applyFont="1" applyFill="1" applyBorder="1" applyAlignment="1">
      <alignment horizontal="center"/>
    </xf>
    <xf numFmtId="46" fontId="25" fillId="0" borderId="35" xfId="97" applyNumberFormat="1" applyFont="1" applyBorder="1" applyAlignment="1">
      <alignment horizontal="center"/>
    </xf>
    <xf numFmtId="0" fontId="21" fillId="0" borderId="21" xfId="97" applyFont="1" applyFill="1" applyBorder="1" applyAlignment="1">
      <alignment horizontal="left" vertical="top" wrapText="1"/>
    </xf>
    <xf numFmtId="0" fontId="21" fillId="0" borderId="22" xfId="97" applyFont="1" applyFill="1" applyBorder="1" applyAlignment="1">
      <alignment horizontal="left" vertical="top" wrapText="1"/>
    </xf>
    <xf numFmtId="0" fontId="21" fillId="0" borderId="23" xfId="97" applyFont="1" applyFill="1" applyBorder="1" applyAlignment="1">
      <alignment horizontal="left" vertical="top" wrapText="1"/>
    </xf>
    <xf numFmtId="0" fontId="20" fillId="0" borderId="1" xfId="97" applyFont="1" applyFill="1" applyBorder="1" applyAlignment="1">
      <alignment horizontal="center"/>
    </xf>
    <xf numFmtId="0" fontId="20" fillId="0" borderId="2" xfId="97" applyFont="1" applyFill="1" applyBorder="1" applyAlignment="1">
      <alignment horizontal="center"/>
    </xf>
    <xf numFmtId="0" fontId="20" fillId="0" borderId="3" xfId="97" applyFont="1" applyFill="1" applyBorder="1" applyAlignment="1">
      <alignment horizontal="center"/>
    </xf>
    <xf numFmtId="0" fontId="20" fillId="0" borderId="26" xfId="97" applyFont="1" applyFill="1" applyBorder="1" applyAlignment="1">
      <alignment horizontal="center"/>
    </xf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8" xfId="97" applyFont="1" applyFill="1" applyBorder="1" applyAlignment="1">
      <alignment horizontal="center"/>
    </xf>
    <xf numFmtId="0" fontId="21" fillId="0" borderId="10" xfId="97" applyFill="1" applyBorder="1" applyAlignment="1">
      <alignment horizontal="left" vertical="top" wrapText="1"/>
    </xf>
    <xf numFmtId="0" fontId="21" fillId="0" borderId="11" xfId="97" applyFill="1" applyBorder="1" applyAlignment="1">
      <alignment horizontal="left" vertical="top" wrapText="1"/>
    </xf>
    <xf numFmtId="0" fontId="21" fillId="0" borderId="12" xfId="97" applyFill="1" applyBorder="1" applyAlignment="1">
      <alignment horizontal="left" vertical="top" wrapText="1"/>
    </xf>
    <xf numFmtId="0" fontId="21" fillId="0" borderId="10" xfId="97" applyFont="1" applyFill="1" applyBorder="1" applyAlignment="1">
      <alignment horizontal="left" vertical="top" wrapText="1"/>
    </xf>
    <xf numFmtId="0" fontId="21" fillId="0" borderId="11" xfId="97" applyFont="1" applyFill="1" applyBorder="1" applyAlignment="1">
      <alignment horizontal="left" vertical="top" wrapText="1"/>
    </xf>
    <xf numFmtId="0" fontId="21" fillId="0" borderId="12" xfId="97" applyFont="1" applyFill="1" applyBorder="1" applyAlignment="1">
      <alignment horizontal="left" vertical="top" wrapText="1"/>
    </xf>
    <xf numFmtId="0" fontId="20" fillId="0" borderId="4" xfId="97" applyFont="1" applyFill="1" applyBorder="1" applyAlignment="1">
      <alignment horizontal="center"/>
    </xf>
    <xf numFmtId="0" fontId="21" fillId="0" borderId="10" xfId="97" applyFont="1" applyBorder="1" applyAlignment="1">
      <alignment horizontal="left" vertical="top" wrapText="1"/>
    </xf>
    <xf numFmtId="0" fontId="21" fillId="0" borderId="11" xfId="97" applyFont="1" applyBorder="1" applyAlignment="1">
      <alignment horizontal="left" vertical="top" wrapText="1"/>
    </xf>
    <xf numFmtId="0" fontId="21" fillId="0" borderId="12" xfId="97" applyFont="1" applyBorder="1" applyAlignment="1">
      <alignment horizontal="left" vertical="top" wrapText="1"/>
    </xf>
    <xf numFmtId="0" fontId="20" fillId="0" borderId="1" xfId="97" applyFont="1" applyBorder="1" applyAlignment="1">
      <alignment horizontal="center"/>
    </xf>
    <xf numFmtId="0" fontId="20" fillId="0" borderId="2" xfId="97" applyFont="1" applyBorder="1" applyAlignment="1">
      <alignment horizontal="center"/>
    </xf>
    <xf numFmtId="0" fontId="20" fillId="0" borderId="3" xfId="97" applyFont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0" fillId="0" borderId="8" xfId="97" applyFont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1" fillId="0" borderId="10" xfId="97" applyFill="1" applyBorder="1" applyAlignment="1">
      <alignment horizontal="left" vertical="top"/>
    </xf>
    <xf numFmtId="0" fontId="21" fillId="0" borderId="11" xfId="97" applyFill="1" applyBorder="1" applyAlignment="1">
      <alignment horizontal="left" vertical="top"/>
    </xf>
    <xf numFmtId="0" fontId="21" fillId="0" borderId="12" xfId="97" applyFill="1" applyBorder="1" applyAlignment="1">
      <alignment horizontal="left" vertical="top"/>
    </xf>
    <xf numFmtId="0" fontId="21" fillId="0" borderId="11" xfId="97" applyBorder="1" applyAlignment="1">
      <alignment horizontal="left" vertical="top" wrapText="1"/>
    </xf>
    <xf numFmtId="0" fontId="21" fillId="0" borderId="12" xfId="97" applyBorder="1" applyAlignment="1">
      <alignment horizontal="left" vertical="top" wrapText="1"/>
    </xf>
    <xf numFmtId="0" fontId="20" fillId="0" borderId="4" xfId="97" applyFont="1" applyBorder="1" applyAlignment="1">
      <alignment horizontal="center"/>
    </xf>
    <xf numFmtId="0" fontId="26" fillId="0" borderId="7" xfId="97" applyFont="1" applyBorder="1" applyAlignment="1">
      <alignment horizontal="center"/>
    </xf>
    <xf numFmtId="0" fontId="26" fillId="0" borderId="5" xfId="97" applyFont="1" applyBorder="1" applyAlignment="1">
      <alignment horizontal="center"/>
    </xf>
    <xf numFmtId="0" fontId="26" fillId="0" borderId="8" xfId="97" applyFont="1" applyBorder="1" applyAlignment="1">
      <alignment horizontal="center"/>
    </xf>
    <xf numFmtId="0" fontId="30" fillId="0" borderId="10" xfId="97" applyFont="1" applyBorder="1" applyAlignment="1">
      <alignment horizontal="left" vertical="top" wrapText="1"/>
    </xf>
    <xf numFmtId="0" fontId="30" fillId="0" borderId="11" xfId="97" applyFont="1" applyBorder="1" applyAlignment="1">
      <alignment horizontal="left" vertical="top" wrapText="1"/>
    </xf>
    <xf numFmtId="0" fontId="30" fillId="0" borderId="12" xfId="97" applyFont="1" applyBorder="1" applyAlignment="1">
      <alignment horizontal="left" vertical="top" wrapText="1"/>
    </xf>
    <xf numFmtId="0" fontId="0" fillId="0" borderId="10" xfId="97" applyFont="1" applyBorder="1" applyAlignment="1">
      <alignment horizontal="left" vertical="top" wrapText="1"/>
    </xf>
    <xf numFmtId="0" fontId="20" fillId="0" borderId="1" xfId="97" applyFont="1" applyFill="1" applyBorder="1" applyAlignment="1">
      <alignment horizontal="center" vertical="center" wrapText="1"/>
    </xf>
    <xf numFmtId="0" fontId="20" fillId="0" borderId="2" xfId="97" applyFont="1" applyFill="1" applyBorder="1" applyAlignment="1">
      <alignment horizontal="center" vertical="center" wrapText="1"/>
    </xf>
    <xf numFmtId="0" fontId="20" fillId="0" borderId="3" xfId="97" applyFont="1" applyFill="1" applyBorder="1" applyAlignment="1">
      <alignment horizontal="center" vertical="center" wrapText="1"/>
    </xf>
    <xf numFmtId="0" fontId="20" fillId="0" borderId="24" xfId="97" applyFont="1" applyFill="1" applyBorder="1" applyAlignment="1">
      <alignment horizontal="center"/>
    </xf>
    <xf numFmtId="0" fontId="20" fillId="0" borderId="1" xfId="97" applyFont="1" applyFill="1" applyBorder="1" applyAlignment="1">
      <alignment horizontal="center" wrapText="1"/>
    </xf>
    <xf numFmtId="0" fontId="20" fillId="0" borderId="2" xfId="97" applyFont="1" applyFill="1" applyBorder="1" applyAlignment="1">
      <alignment horizontal="center" wrapText="1"/>
    </xf>
    <xf numFmtId="0" fontId="20" fillId="0" borderId="3" xfId="97" applyFont="1" applyFill="1" applyBorder="1" applyAlignment="1">
      <alignment horizontal="center" wrapText="1"/>
    </xf>
    <xf numFmtId="0" fontId="20" fillId="0" borderId="27" xfId="97" applyFont="1" applyFill="1" applyBorder="1" applyAlignment="1">
      <alignment horizontal="center"/>
    </xf>
    <xf numFmtId="0" fontId="20" fillId="0" borderId="25" xfId="97" applyFont="1" applyFill="1" applyBorder="1" applyAlignment="1">
      <alignment horizontal="center"/>
    </xf>
    <xf numFmtId="0" fontId="21" fillId="0" borderId="36" xfId="97" applyFont="1" applyFill="1" applyBorder="1" applyAlignment="1">
      <alignment horizontal="left" vertical="top" wrapText="1"/>
    </xf>
    <xf numFmtId="0" fontId="21" fillId="0" borderId="37" xfId="97" applyFont="1" applyFill="1" applyBorder="1" applyAlignment="1">
      <alignment horizontal="left" vertical="top" wrapText="1"/>
    </xf>
    <xf numFmtId="0" fontId="21" fillId="0" borderId="38" xfId="97" applyFont="1" applyFill="1" applyBorder="1" applyAlignment="1">
      <alignment horizontal="left" vertical="top" wrapText="1"/>
    </xf>
    <xf numFmtId="0" fontId="20" fillId="0" borderId="34" xfId="97" applyFont="1" applyFill="1" applyBorder="1" applyAlignment="1">
      <alignment horizontal="center"/>
    </xf>
    <xf numFmtId="0" fontId="20" fillId="0" borderId="2" xfId="97" applyFont="1" applyFill="1" applyBorder="1" applyAlignment="1">
      <alignment horizontal="center" vertical="center"/>
    </xf>
    <xf numFmtId="0" fontId="20" fillId="0" borderId="3" xfId="97" applyFont="1" applyFill="1" applyBorder="1" applyAlignment="1">
      <alignment horizontal="center" vertical="center"/>
    </xf>
    <xf numFmtId="0" fontId="20" fillId="0" borderId="35" xfId="97" applyFont="1" applyFill="1" applyBorder="1" applyAlignment="1">
      <alignment horizontal="center"/>
    </xf>
    <xf numFmtId="46" fontId="11" fillId="0" borderId="35" xfId="145" applyNumberFormat="1" applyFill="1" applyBorder="1" applyAlignment="1">
      <alignment horizontal="center"/>
    </xf>
    <xf numFmtId="10" fontId="24" fillId="0" borderId="35" xfId="99" applyNumberFormat="1" applyFont="1" applyBorder="1" applyAlignment="1">
      <alignment horizontal="center"/>
    </xf>
    <xf numFmtId="46" fontId="11" fillId="2" borderId="35" xfId="145" applyNumberFormat="1" applyFill="1" applyBorder="1" applyAlignment="1">
      <alignment horizontal="center"/>
    </xf>
    <xf numFmtId="46" fontId="24" fillId="0" borderId="35" xfId="97" applyNumberFormat="1" applyFont="1" applyBorder="1" applyAlignment="1">
      <alignment horizontal="center"/>
    </xf>
    <xf numFmtId="10" fontId="24" fillId="0" borderId="33" xfId="99" applyNumberFormat="1" applyFont="1" applyBorder="1" applyAlignment="1">
      <alignment horizontal="center"/>
    </xf>
    <xf numFmtId="46" fontId="13" fillId="0" borderId="35" xfId="143" applyNumberFormat="1" applyFill="1" applyBorder="1" applyAlignment="1">
      <alignment horizontal="center"/>
    </xf>
  </cellXfs>
  <cellStyles count="158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abSelected="1" zoomScaleSheetLayoutView="100" workbookViewId="0"/>
  </sheetViews>
  <sheetFormatPr defaultColWidth="8.85546875" defaultRowHeight="15" x14ac:dyDescent="0.25"/>
  <cols>
    <col min="1" max="1" width="6.140625" style="65" customWidth="1"/>
    <col min="2" max="2" width="56.7109375" style="65" bestFit="1" customWidth="1"/>
    <col min="3" max="14" width="8.42578125" style="65" customWidth="1"/>
    <col min="15" max="16384" width="8.85546875" style="65"/>
  </cols>
  <sheetData>
    <row r="2" spans="2:14" ht="15.75" thickBot="1" x14ac:dyDescent="0.3"/>
    <row r="3" spans="2:14" x14ac:dyDescent="0.25">
      <c r="B3" s="169" t="s">
        <v>60</v>
      </c>
      <c r="C3" s="170"/>
      <c r="D3" s="170"/>
      <c r="E3" s="170"/>
      <c r="F3" s="170"/>
      <c r="G3" s="170"/>
      <c r="H3" s="171"/>
      <c r="I3" s="170"/>
      <c r="J3" s="170"/>
      <c r="K3" s="170"/>
      <c r="L3" s="170"/>
      <c r="M3" s="170"/>
      <c r="N3" s="171"/>
    </row>
    <row r="4" spans="2:14" x14ac:dyDescent="0.25">
      <c r="B4" s="172" t="s">
        <v>195</v>
      </c>
      <c r="C4" s="173"/>
      <c r="D4" s="173"/>
      <c r="E4" s="173"/>
      <c r="F4" s="173"/>
      <c r="G4" s="173"/>
      <c r="H4" s="174"/>
      <c r="I4" s="173"/>
      <c r="J4" s="173"/>
      <c r="K4" s="173"/>
      <c r="L4" s="173"/>
      <c r="M4" s="173"/>
      <c r="N4" s="174"/>
    </row>
    <row r="5" spans="2:14" x14ac:dyDescent="0.25">
      <c r="B5" s="116"/>
      <c r="C5" s="175" t="s">
        <v>0</v>
      </c>
      <c r="D5" s="173"/>
      <c r="E5" s="176"/>
      <c r="F5" s="175" t="s">
        <v>1</v>
      </c>
      <c r="G5" s="173"/>
      <c r="H5" s="176"/>
      <c r="I5" s="173" t="s">
        <v>2</v>
      </c>
      <c r="J5" s="173"/>
      <c r="K5" s="176"/>
      <c r="L5" s="175" t="s">
        <v>3</v>
      </c>
      <c r="M5" s="173"/>
      <c r="N5" s="174"/>
    </row>
    <row r="6" spans="2:14" x14ac:dyDescent="0.25">
      <c r="B6" s="106" t="s">
        <v>10</v>
      </c>
      <c r="C6" s="112" t="s">
        <v>4</v>
      </c>
      <c r="D6" s="115" t="s">
        <v>5</v>
      </c>
      <c r="E6" s="113" t="s">
        <v>5</v>
      </c>
      <c r="F6" s="112" t="s">
        <v>4</v>
      </c>
      <c r="G6" s="115" t="s">
        <v>5</v>
      </c>
      <c r="H6" s="113" t="s">
        <v>5</v>
      </c>
      <c r="I6" s="110" t="s">
        <v>4</v>
      </c>
      <c r="J6" s="115" t="s">
        <v>5</v>
      </c>
      <c r="K6" s="113" t="s">
        <v>5</v>
      </c>
      <c r="L6" s="112" t="s">
        <v>4</v>
      </c>
      <c r="M6" s="115" t="s">
        <v>5</v>
      </c>
      <c r="N6" s="111" t="s">
        <v>5</v>
      </c>
    </row>
    <row r="7" spans="2:14" x14ac:dyDescent="0.25">
      <c r="B7" s="100" t="s">
        <v>11</v>
      </c>
      <c r="C7" s="117">
        <v>1.6122685185185184E-2</v>
      </c>
      <c r="D7" s="118">
        <f t="shared" ref="D7:D13" si="0">C7/C$26</f>
        <v>0.1968348170128586</v>
      </c>
      <c r="E7" s="118">
        <f t="shared" ref="E7:E13" si="1">C7/C$37</f>
        <v>0.11996210816396832</v>
      </c>
      <c r="F7" s="117">
        <v>4.363425925925926E-3</v>
      </c>
      <c r="G7" s="118">
        <f t="shared" ref="G7:G13" si="2">F7/F$26</f>
        <v>0.28933231005372217</v>
      </c>
      <c r="H7" s="118">
        <f t="shared" ref="H7:H13" si="3">F7/F$37</f>
        <v>0.16083617747440271</v>
      </c>
      <c r="I7" s="117">
        <v>7.7546296296296287E-3</v>
      </c>
      <c r="J7" s="118">
        <f t="shared" ref="J7:J13" si="4">I7/I$26</f>
        <v>0.31411157993436473</v>
      </c>
      <c r="K7" s="118">
        <f t="shared" ref="K7:K13" si="5">I7/I$37</f>
        <v>0.21612903225806449</v>
      </c>
      <c r="L7" s="119">
        <f>C7+F7+I7</f>
        <v>2.824074074074074E-2</v>
      </c>
      <c r="M7" s="118">
        <f t="shared" ref="M7:M15" si="6">L7/L$26</f>
        <v>0.23209359840197846</v>
      </c>
      <c r="N7" s="126">
        <f t="shared" ref="N7:N15" si="7">L7/L$37</f>
        <v>0.14305816135084426</v>
      </c>
    </row>
    <row r="8" spans="2:14" x14ac:dyDescent="0.25">
      <c r="B8" s="100" t="s">
        <v>190</v>
      </c>
      <c r="C8" s="117">
        <v>3.6921296296296294E-3</v>
      </c>
      <c r="D8" s="118">
        <f t="shared" si="0"/>
        <v>4.5075597004380394E-2</v>
      </c>
      <c r="E8" s="118">
        <f t="shared" si="1"/>
        <v>2.7471581122976235E-2</v>
      </c>
      <c r="F8" s="117">
        <v>3.7037037037037041E-4</v>
      </c>
      <c r="G8" s="118">
        <f t="shared" si="2"/>
        <v>2.4558710667689946E-2</v>
      </c>
      <c r="H8" s="118">
        <f t="shared" si="3"/>
        <v>1.3651877133105802E-2</v>
      </c>
      <c r="I8" s="117">
        <v>5.5555555555555556E-4</v>
      </c>
      <c r="J8" s="118">
        <f t="shared" si="4"/>
        <v>2.2503516174402251E-2</v>
      </c>
      <c r="K8" s="118">
        <f t="shared" si="5"/>
        <v>1.5483870967741935E-2</v>
      </c>
      <c r="L8" s="119">
        <f t="shared" ref="L8:L25" si="8">C8+F8+I8</f>
        <v>4.6180555555555558E-3</v>
      </c>
      <c r="M8" s="118">
        <f t="shared" si="6"/>
        <v>3.7953010558356322E-2</v>
      </c>
      <c r="N8" s="126">
        <f t="shared" si="7"/>
        <v>2.3393527204502815E-2</v>
      </c>
    </row>
    <row r="9" spans="2:14" x14ac:dyDescent="0.25">
      <c r="B9" s="100" t="s">
        <v>188</v>
      </c>
      <c r="C9" s="117">
        <v>2.3032407407407415E-3</v>
      </c>
      <c r="D9" s="118">
        <f t="shared" si="0"/>
        <v>2.8119259573265526E-2</v>
      </c>
      <c r="E9" s="118">
        <f t="shared" si="1"/>
        <v>1.7137444023424053E-2</v>
      </c>
      <c r="F9" s="117">
        <v>1.5046296296296297E-4</v>
      </c>
      <c r="G9" s="118">
        <f t="shared" si="2"/>
        <v>9.9769762087490409E-3</v>
      </c>
      <c r="H9" s="118">
        <f t="shared" si="3"/>
        <v>5.5460750853242322E-3</v>
      </c>
      <c r="I9" s="117">
        <v>8.2175925925925927E-4</v>
      </c>
      <c r="J9" s="118">
        <f t="shared" si="4"/>
        <v>3.3286451007970001E-2</v>
      </c>
      <c r="K9" s="118">
        <f t="shared" si="5"/>
        <v>2.2903225806451613E-2</v>
      </c>
      <c r="L9" s="119">
        <f t="shared" si="8"/>
        <v>3.2754629629629635E-3</v>
      </c>
      <c r="M9" s="118">
        <f t="shared" si="6"/>
        <v>2.6919052601540951E-2</v>
      </c>
      <c r="N9" s="126">
        <f t="shared" si="7"/>
        <v>1.6592401500938089E-2</v>
      </c>
    </row>
    <row r="10" spans="2:14" x14ac:dyDescent="0.25">
      <c r="B10" s="100" t="s">
        <v>12</v>
      </c>
      <c r="C10" s="117">
        <v>5.8680555555555534E-3</v>
      </c>
      <c r="D10" s="118">
        <f t="shared" si="0"/>
        <v>7.1640525646460354E-2</v>
      </c>
      <c r="E10" s="118">
        <f t="shared" si="1"/>
        <v>4.3661729245607982E-2</v>
      </c>
      <c r="F10" s="117">
        <v>5.0925925925925921E-4</v>
      </c>
      <c r="G10" s="118">
        <f t="shared" si="2"/>
        <v>3.3768227168073671E-2</v>
      </c>
      <c r="H10" s="118">
        <f t="shared" si="3"/>
        <v>1.8771331058020476E-2</v>
      </c>
      <c r="I10" s="117">
        <v>1.2847222222222223E-3</v>
      </c>
      <c r="J10" s="118">
        <f t="shared" si="4"/>
        <v>5.2039381153305211E-2</v>
      </c>
      <c r="K10" s="118">
        <f t="shared" si="5"/>
        <v>3.5806451612903224E-2</v>
      </c>
      <c r="L10" s="119">
        <f t="shared" si="8"/>
        <v>7.6620370370370349E-3</v>
      </c>
      <c r="M10" s="118">
        <f t="shared" si="6"/>
        <v>6.2969656615618735E-2</v>
      </c>
      <c r="N10" s="126">
        <f t="shared" si="7"/>
        <v>3.8813320825515932E-2</v>
      </c>
    </row>
    <row r="11" spans="2:14" x14ac:dyDescent="0.25">
      <c r="B11" s="100" t="s">
        <v>191</v>
      </c>
      <c r="C11" s="117">
        <v>5.0231481481481455E-3</v>
      </c>
      <c r="D11" s="118">
        <f t="shared" si="0"/>
        <v>6.1325420375865462E-2</v>
      </c>
      <c r="E11" s="118">
        <f t="shared" si="1"/>
        <v>3.7375129176713734E-2</v>
      </c>
      <c r="F11" s="117">
        <v>5.2083333333333333E-4</v>
      </c>
      <c r="G11" s="118">
        <f t="shared" si="2"/>
        <v>3.4535686876438987E-2</v>
      </c>
      <c r="H11" s="118">
        <f t="shared" si="3"/>
        <v>1.9197952218430032E-2</v>
      </c>
      <c r="I11" s="117">
        <v>1.8865740740740744E-3</v>
      </c>
      <c r="J11" s="118">
        <f t="shared" si="4"/>
        <v>7.6418190342240996E-2</v>
      </c>
      <c r="K11" s="118">
        <f t="shared" si="5"/>
        <v>5.2580645161290331E-2</v>
      </c>
      <c r="L11" s="119">
        <f t="shared" si="8"/>
        <v>7.4305555555555531E-3</v>
      </c>
      <c r="M11" s="118">
        <f t="shared" si="6"/>
        <v>6.1067250071340222E-2</v>
      </c>
      <c r="N11" s="126">
        <f t="shared" si="7"/>
        <v>3.764071294559098E-2</v>
      </c>
    </row>
    <row r="12" spans="2:14" x14ac:dyDescent="0.25">
      <c r="B12" s="100" t="s">
        <v>13</v>
      </c>
      <c r="C12" s="117">
        <v>4.4444444444444453E-3</v>
      </c>
      <c r="D12" s="118">
        <f t="shared" si="0"/>
        <v>5.4260279779567634E-2</v>
      </c>
      <c r="E12" s="118">
        <f t="shared" si="1"/>
        <v>3.3069238718567012E-2</v>
      </c>
      <c r="F12" s="117">
        <v>1.0879629629629631E-3</v>
      </c>
      <c r="G12" s="118">
        <f t="shared" si="2"/>
        <v>7.2141212586339223E-2</v>
      </c>
      <c r="H12" s="118">
        <f t="shared" si="3"/>
        <v>4.0102389078498293E-2</v>
      </c>
      <c r="I12" s="117">
        <v>1.0532407407407407E-3</v>
      </c>
      <c r="J12" s="118">
        <f t="shared" si="4"/>
        <v>4.2662916080637603E-2</v>
      </c>
      <c r="K12" s="118">
        <f t="shared" si="5"/>
        <v>2.9354838709677419E-2</v>
      </c>
      <c r="L12" s="119">
        <f t="shared" si="8"/>
        <v>6.5856481481481495E-3</v>
      </c>
      <c r="M12" s="118">
        <f t="shared" si="6"/>
        <v>5.4123466184723683E-2</v>
      </c>
      <c r="N12" s="126">
        <f t="shared" si="7"/>
        <v>3.336069418386492E-2</v>
      </c>
    </row>
    <row r="13" spans="2:14" x14ac:dyDescent="0.25">
      <c r="B13" s="100" t="s">
        <v>102</v>
      </c>
      <c r="C13" s="117">
        <v>1.1643518518518515E-2</v>
      </c>
      <c r="D13" s="118">
        <f t="shared" si="0"/>
        <v>0.14215062879751306</v>
      </c>
      <c r="E13" s="118">
        <f t="shared" si="1"/>
        <v>8.6634516017912486E-2</v>
      </c>
      <c r="F13" s="120">
        <v>3.2870370370370367E-3</v>
      </c>
      <c r="G13" s="118">
        <f t="shared" si="2"/>
        <v>0.21795855717574822</v>
      </c>
      <c r="H13" s="118">
        <f t="shared" si="3"/>
        <v>0.12116040955631396</v>
      </c>
      <c r="I13" s="120">
        <v>1.7476851851851855E-3</v>
      </c>
      <c r="J13" s="118">
        <f t="shared" si="4"/>
        <v>7.0792311298640428E-2</v>
      </c>
      <c r="K13" s="118">
        <f t="shared" si="5"/>
        <v>4.8709677419354849E-2</v>
      </c>
      <c r="L13" s="119">
        <f t="shared" si="8"/>
        <v>1.6678240740740737E-2</v>
      </c>
      <c r="M13" s="118">
        <f t="shared" si="6"/>
        <v>0.13706839151526676</v>
      </c>
      <c r="N13" s="126">
        <f t="shared" si="7"/>
        <v>8.4486397748592845E-2</v>
      </c>
    </row>
    <row r="14" spans="2:14" x14ac:dyDescent="0.25">
      <c r="B14" s="143" t="s">
        <v>203</v>
      </c>
      <c r="C14" s="223"/>
      <c r="D14" s="224"/>
      <c r="E14" s="224"/>
      <c r="F14" s="225"/>
      <c r="G14" s="224"/>
      <c r="H14" s="224"/>
      <c r="I14" s="225"/>
      <c r="J14" s="224"/>
      <c r="K14" s="224"/>
      <c r="L14" s="226"/>
      <c r="M14" s="224"/>
      <c r="N14" s="227"/>
    </row>
    <row r="15" spans="2:14" x14ac:dyDescent="0.25">
      <c r="B15" s="100" t="s">
        <v>96</v>
      </c>
      <c r="C15" s="117">
        <v>1.851851851851852E-4</v>
      </c>
      <c r="D15" s="118">
        <f t="shared" ref="D15:D20" si="9">C15/C$26</f>
        <v>2.2608449908153179E-3</v>
      </c>
      <c r="E15" s="118">
        <f t="shared" ref="E15:E20" si="10">C15/C$37</f>
        <v>1.3778849466069586E-3</v>
      </c>
      <c r="F15" s="117"/>
      <c r="G15" s="118"/>
      <c r="H15" s="118"/>
      <c r="I15" s="117"/>
      <c r="J15" s="118"/>
      <c r="K15" s="118"/>
      <c r="L15" s="119">
        <f t="shared" ref="L15" si="11">C15+F15+I15</f>
        <v>1.851851851851852E-4</v>
      </c>
      <c r="M15" s="118">
        <f t="shared" si="6"/>
        <v>1.5219252354228099E-3</v>
      </c>
      <c r="N15" s="126">
        <f t="shared" si="7"/>
        <v>9.3808630393996248E-4</v>
      </c>
    </row>
    <row r="16" spans="2:14" x14ac:dyDescent="0.25">
      <c r="B16" s="100" t="s">
        <v>14</v>
      </c>
      <c r="C16" s="117"/>
      <c r="D16" s="118"/>
      <c r="E16" s="118"/>
      <c r="F16" s="117"/>
      <c r="G16" s="118"/>
      <c r="H16" s="118"/>
      <c r="I16" s="117"/>
      <c r="J16" s="118"/>
      <c r="K16" s="118"/>
      <c r="L16" s="119"/>
      <c r="M16" s="118"/>
      <c r="N16" s="126"/>
    </row>
    <row r="17" spans="2:14" x14ac:dyDescent="0.25">
      <c r="B17" s="100" t="s">
        <v>15</v>
      </c>
      <c r="C17" s="117">
        <v>2.3032407407407411E-3</v>
      </c>
      <c r="D17" s="118">
        <f t="shared" si="9"/>
        <v>2.8119259573265519E-2</v>
      </c>
      <c r="E17" s="118">
        <f t="shared" si="10"/>
        <v>1.7137444023424049E-2</v>
      </c>
      <c r="F17" s="117">
        <v>4.2824074074074075E-4</v>
      </c>
      <c r="G17" s="118">
        <f>F17/F$26</f>
        <v>2.8396009209516498E-2</v>
      </c>
      <c r="H17" s="118">
        <f>F17/F$37</f>
        <v>1.5784982935153583E-2</v>
      </c>
      <c r="I17" s="117">
        <v>4.2824074074074075E-4</v>
      </c>
      <c r="J17" s="118">
        <f>I17/I$26</f>
        <v>1.7346460384435072E-2</v>
      </c>
      <c r="K17" s="118">
        <f>I17/I$37</f>
        <v>1.1935483870967743E-2</v>
      </c>
      <c r="L17" s="119">
        <f t="shared" si="8"/>
        <v>3.1597222222222226E-3</v>
      </c>
      <c r="M17" s="118">
        <f>L17/L$26</f>
        <v>2.5967849329401695E-2</v>
      </c>
      <c r="N17" s="126">
        <f>L17/L$37</f>
        <v>1.600609756097561E-2</v>
      </c>
    </row>
    <row r="18" spans="2:14" x14ac:dyDescent="0.25">
      <c r="B18" s="100" t="s">
        <v>16</v>
      </c>
      <c r="C18" s="117">
        <v>2.1990740740740738E-3</v>
      </c>
      <c r="D18" s="118">
        <f t="shared" si="9"/>
        <v>2.6847534265931894E-2</v>
      </c>
      <c r="E18" s="118">
        <f t="shared" si="10"/>
        <v>1.636238374095763E-2</v>
      </c>
      <c r="F18" s="117">
        <v>4.5138888888888892E-4</v>
      </c>
      <c r="G18" s="118">
        <f>F18/F$26</f>
        <v>2.9930928626247123E-2</v>
      </c>
      <c r="H18" s="118">
        <f>F18/F$37</f>
        <v>1.6638225255972697E-2</v>
      </c>
      <c r="I18" s="117">
        <v>8.1018518518518516E-5</v>
      </c>
      <c r="J18" s="118">
        <f t="shared" ref="J18:J20" si="12">I18/I$26</f>
        <v>3.2817627754336619E-3</v>
      </c>
      <c r="K18" s="118">
        <f t="shared" ref="K18:K20" si="13">I18/I$37</f>
        <v>2.258064516129032E-3</v>
      </c>
      <c r="L18" s="119">
        <f t="shared" si="8"/>
        <v>2.731481481481481E-3</v>
      </c>
      <c r="M18" s="118">
        <f>L18/L$26</f>
        <v>2.2448397222486437E-2</v>
      </c>
      <c r="N18" s="126">
        <f>L18/L$37</f>
        <v>1.3836772983114443E-2</v>
      </c>
    </row>
    <row r="19" spans="2:14" x14ac:dyDescent="0.25">
      <c r="B19" s="100" t="s">
        <v>17</v>
      </c>
      <c r="C19" s="117"/>
      <c r="D19" s="118"/>
      <c r="E19" s="118"/>
      <c r="F19" s="117"/>
      <c r="G19" s="118"/>
      <c r="H19" s="118"/>
      <c r="I19" s="117"/>
      <c r="J19" s="118"/>
      <c r="K19" s="118"/>
      <c r="L19" s="119"/>
      <c r="M19" s="118"/>
      <c r="N19" s="126"/>
    </row>
    <row r="20" spans="2:14" x14ac:dyDescent="0.25">
      <c r="B20" s="100" t="s">
        <v>187</v>
      </c>
      <c r="C20" s="117">
        <v>1.1574074074074073E-4</v>
      </c>
      <c r="D20" s="118">
        <f t="shared" si="9"/>
        <v>1.4130281192595736E-3</v>
      </c>
      <c r="E20" s="118">
        <f t="shared" si="10"/>
        <v>8.6117809162934906E-4</v>
      </c>
      <c r="F20" s="117"/>
      <c r="G20" s="118"/>
      <c r="H20" s="118"/>
      <c r="I20" s="117">
        <v>5.4398148148148144E-4</v>
      </c>
      <c r="J20" s="118">
        <f t="shared" si="12"/>
        <v>2.2034692920768869E-2</v>
      </c>
      <c r="K20" s="118">
        <f t="shared" si="13"/>
        <v>1.5161290322580644E-2</v>
      </c>
      <c r="L20" s="119">
        <f t="shared" ref="L20" si="14">C20+F20+I20</f>
        <v>6.5972222222222213E-4</v>
      </c>
      <c r="M20" s="118">
        <f t="shared" ref="M20" si="15">L20/L$26</f>
        <v>5.4218586511937585E-3</v>
      </c>
      <c r="N20" s="126">
        <f t="shared" ref="N20" si="16">L20/L$37</f>
        <v>3.3419324577861156E-3</v>
      </c>
    </row>
    <row r="21" spans="2:14" x14ac:dyDescent="0.25">
      <c r="B21" s="100" t="s">
        <v>193</v>
      </c>
      <c r="C21" s="117"/>
      <c r="D21" s="118"/>
      <c r="E21" s="118"/>
      <c r="F21" s="117"/>
      <c r="G21" s="118"/>
      <c r="H21" s="118"/>
      <c r="I21" s="117"/>
      <c r="J21" s="118"/>
      <c r="K21" s="118"/>
      <c r="L21" s="119"/>
      <c r="M21" s="118"/>
      <c r="N21" s="126"/>
    </row>
    <row r="22" spans="2:14" x14ac:dyDescent="0.25">
      <c r="B22" s="100" t="s">
        <v>18</v>
      </c>
      <c r="C22" s="117"/>
      <c r="D22" s="118"/>
      <c r="E22" s="118"/>
      <c r="F22" s="117"/>
      <c r="G22" s="118"/>
      <c r="H22" s="118"/>
      <c r="I22" s="117"/>
      <c r="J22" s="118"/>
      <c r="K22" s="118"/>
      <c r="L22" s="119"/>
      <c r="M22" s="118"/>
      <c r="N22" s="126"/>
    </row>
    <row r="23" spans="2:14" x14ac:dyDescent="0.25">
      <c r="B23" s="100" t="s">
        <v>169</v>
      </c>
      <c r="C23" s="117"/>
      <c r="D23" s="118"/>
      <c r="E23" s="118"/>
      <c r="F23" s="117"/>
      <c r="G23" s="118"/>
      <c r="H23" s="118"/>
      <c r="I23" s="117"/>
      <c r="J23" s="118"/>
      <c r="K23" s="118"/>
      <c r="L23" s="119"/>
      <c r="M23" s="118"/>
      <c r="N23" s="126"/>
    </row>
    <row r="24" spans="2:14" x14ac:dyDescent="0.25">
      <c r="B24" s="100" t="s">
        <v>192</v>
      </c>
      <c r="C24" s="117">
        <v>1.7476851851851852E-3</v>
      </c>
      <c r="D24" s="118">
        <f>C24/C$26</f>
        <v>2.1336724600819562E-2</v>
      </c>
      <c r="E24" s="118">
        <f>C24/C$37</f>
        <v>1.3003789183603171E-2</v>
      </c>
      <c r="F24" s="117"/>
      <c r="G24" s="118"/>
      <c r="H24" s="118"/>
      <c r="I24" s="117">
        <v>9.1435185185185185E-4</v>
      </c>
      <c r="J24" s="118">
        <f t="shared" ref="J24" si="17">I24/I$26</f>
        <v>3.7037037037037042E-2</v>
      </c>
      <c r="K24" s="118">
        <f t="shared" ref="K24" si="18">I24/I$37</f>
        <v>2.5483870967741934E-2</v>
      </c>
      <c r="L24" s="119">
        <f t="shared" si="8"/>
        <v>2.662037037037037E-3</v>
      </c>
      <c r="M24" s="118">
        <f>L24/L$26</f>
        <v>2.1877675259202888E-2</v>
      </c>
      <c r="N24" s="126">
        <f>L24/L$37</f>
        <v>1.3484990619136959E-2</v>
      </c>
    </row>
    <row r="25" spans="2:14" x14ac:dyDescent="0.25">
      <c r="B25" s="100" t="s">
        <v>19</v>
      </c>
      <c r="C25" s="117">
        <v>2.6261574074074076E-2</v>
      </c>
      <c r="D25" s="118">
        <f>C25/C$26</f>
        <v>0.32061608025999727</v>
      </c>
      <c r="E25" s="118">
        <f>C25/C$37</f>
        <v>0.19540130899069932</v>
      </c>
      <c r="F25" s="117">
        <v>3.9120370370370368E-3</v>
      </c>
      <c r="G25" s="118">
        <f>F25/F$26</f>
        <v>0.25940138142747504</v>
      </c>
      <c r="H25" s="118">
        <f>F25/F$37</f>
        <v>0.14419795221843001</v>
      </c>
      <c r="I25" s="117">
        <v>7.6157407407407415E-3</v>
      </c>
      <c r="J25" s="118">
        <f>I25/I$26</f>
        <v>0.30848570089076427</v>
      </c>
      <c r="K25" s="118">
        <f>I25/I$37</f>
        <v>0.21225806451612905</v>
      </c>
      <c r="L25" s="119">
        <f t="shared" si="8"/>
        <v>3.7789351851851852E-2</v>
      </c>
      <c r="M25" s="118">
        <f>L25/L$26</f>
        <v>0.31056786835346711</v>
      </c>
      <c r="N25" s="126">
        <f>L25/L$37</f>
        <v>0.19142823639774859</v>
      </c>
    </row>
    <row r="26" spans="2:14" x14ac:dyDescent="0.25">
      <c r="B26" s="101" t="s">
        <v>3</v>
      </c>
      <c r="C26" s="25">
        <f t="shared" ref="C26:N26" si="19">SUM(C7:C25)</f>
        <v>8.1909722222222203E-2</v>
      </c>
      <c r="D26" s="121">
        <f t="shared" si="19"/>
        <v>1.0000000000000002</v>
      </c>
      <c r="E26" s="19">
        <f t="shared" si="19"/>
        <v>0.60945573544609033</v>
      </c>
      <c r="F26" s="25">
        <f t="shared" si="19"/>
        <v>1.508101851851852E-2</v>
      </c>
      <c r="G26" s="121">
        <f t="shared" si="19"/>
        <v>0.99999999999999989</v>
      </c>
      <c r="H26" s="19">
        <f t="shared" si="19"/>
        <v>0.55588737201365179</v>
      </c>
      <c r="I26" s="25">
        <f t="shared" si="19"/>
        <v>2.4687499999999998E-2</v>
      </c>
      <c r="J26" s="121">
        <f t="shared" si="19"/>
        <v>1.0000000000000002</v>
      </c>
      <c r="K26" s="19">
        <f t="shared" si="19"/>
        <v>0.6880645161290323</v>
      </c>
      <c r="L26" s="25">
        <f t="shared" si="19"/>
        <v>0.12167824074074075</v>
      </c>
      <c r="M26" s="121">
        <f t="shared" si="19"/>
        <v>0.99999999999999978</v>
      </c>
      <c r="N26" s="20">
        <f t="shared" si="19"/>
        <v>0.61638133208255153</v>
      </c>
    </row>
    <row r="27" spans="2:14" x14ac:dyDescent="0.25">
      <c r="B27" s="122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2:14" x14ac:dyDescent="0.25">
      <c r="B28" s="106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5" t="s">
        <v>4</v>
      </c>
      <c r="J28" s="107" t="s">
        <v>5</v>
      </c>
      <c r="K28" s="107" t="s">
        <v>5</v>
      </c>
      <c r="L28" s="114" t="s">
        <v>4</v>
      </c>
      <c r="M28" s="107" t="s">
        <v>5</v>
      </c>
      <c r="N28" s="108" t="s">
        <v>5</v>
      </c>
    </row>
    <row r="29" spans="2:14" x14ac:dyDescent="0.25">
      <c r="B29" s="100" t="s">
        <v>21</v>
      </c>
      <c r="C29" s="117">
        <v>4.4907407407407413E-3</v>
      </c>
      <c r="D29" s="119"/>
      <c r="E29" s="118">
        <f t="shared" ref="E29:E34" si="20">C29/C$37</f>
        <v>3.3413709955218751E-2</v>
      </c>
      <c r="F29" s="117">
        <v>1.4699074074074076E-3</v>
      </c>
      <c r="G29" s="119"/>
      <c r="H29" s="118">
        <f t="shared" ref="H29:H34" si="21">F29/F$37</f>
        <v>5.4180887372013653E-2</v>
      </c>
      <c r="I29" s="117">
        <v>8.564814814814815E-4</v>
      </c>
      <c r="J29" s="119"/>
      <c r="K29" s="118">
        <f t="shared" ref="K29:K34" si="22">I29/I$37</f>
        <v>2.3870967741935485E-2</v>
      </c>
      <c r="L29" s="119">
        <f t="shared" ref="L29:L34" si="23">C29+F29+I29</f>
        <v>6.8171296296296304E-3</v>
      </c>
      <c r="M29" s="119"/>
      <c r="N29" s="126">
        <f t="shared" ref="N29:N34" si="24">L29/L$37</f>
        <v>3.4533302063789871E-2</v>
      </c>
    </row>
    <row r="30" spans="2:14" x14ac:dyDescent="0.25">
      <c r="B30" s="100" t="s">
        <v>22</v>
      </c>
      <c r="C30" s="117"/>
      <c r="D30" s="119"/>
      <c r="E30" s="118"/>
      <c r="F30" s="117"/>
      <c r="G30" s="119"/>
      <c r="H30" s="118"/>
      <c r="I30" s="117"/>
      <c r="J30" s="119"/>
      <c r="K30" s="118"/>
      <c r="L30" s="119"/>
      <c r="M30" s="119"/>
      <c r="N30" s="126"/>
    </row>
    <row r="31" spans="2:14" x14ac:dyDescent="0.25">
      <c r="B31" s="100" t="s">
        <v>23</v>
      </c>
      <c r="C31" s="117">
        <v>1.4004629629629629E-3</v>
      </c>
      <c r="D31" s="119"/>
      <c r="E31" s="118">
        <f t="shared" si="20"/>
        <v>1.0420254908715124E-2</v>
      </c>
      <c r="F31" s="117">
        <v>4.861111111111111E-4</v>
      </c>
      <c r="G31" s="119"/>
      <c r="H31" s="118">
        <f t="shared" si="21"/>
        <v>1.7918088737201365E-2</v>
      </c>
      <c r="I31" s="117">
        <v>2.8935185185185184E-4</v>
      </c>
      <c r="J31" s="119"/>
      <c r="K31" s="118">
        <f t="shared" si="22"/>
        <v>8.0645161290322578E-3</v>
      </c>
      <c r="L31" s="119">
        <f t="shared" si="23"/>
        <v>2.1759259259259258E-3</v>
      </c>
      <c r="M31" s="119"/>
      <c r="N31" s="126">
        <f t="shared" si="24"/>
        <v>1.1022514071294558E-2</v>
      </c>
    </row>
    <row r="32" spans="2:14" x14ac:dyDescent="0.25">
      <c r="B32" s="100" t="s">
        <v>24</v>
      </c>
      <c r="C32" s="117">
        <v>9.9884259259259214E-3</v>
      </c>
      <c r="D32" s="119"/>
      <c r="E32" s="118">
        <f t="shared" si="20"/>
        <v>7.4319669307612787E-2</v>
      </c>
      <c r="F32" s="117">
        <v>1.747685185185185E-3</v>
      </c>
      <c r="G32" s="119"/>
      <c r="H32" s="118">
        <f t="shared" si="21"/>
        <v>6.441979522184299E-2</v>
      </c>
      <c r="I32" s="117">
        <v>2.2106481481481478E-3</v>
      </c>
      <c r="J32" s="119"/>
      <c r="K32" s="118">
        <f t="shared" si="22"/>
        <v>6.161290322580644E-2</v>
      </c>
      <c r="L32" s="119">
        <f t="shared" si="23"/>
        <v>1.3946759259259254E-2</v>
      </c>
      <c r="M32" s="119"/>
      <c r="N32" s="126">
        <f t="shared" si="24"/>
        <v>7.0649624765478397E-2</v>
      </c>
    </row>
    <row r="33" spans="2:14" x14ac:dyDescent="0.25">
      <c r="B33" s="100" t="s">
        <v>25</v>
      </c>
      <c r="C33" s="117">
        <v>3.3715277777777775E-2</v>
      </c>
      <c r="D33" s="119"/>
      <c r="E33" s="118">
        <f t="shared" si="20"/>
        <v>0.25086117809162939</v>
      </c>
      <c r="F33" s="117">
        <v>7.8703703703703713E-3</v>
      </c>
      <c r="G33" s="119"/>
      <c r="H33" s="118">
        <f t="shared" si="21"/>
        <v>0.29010238907849828</v>
      </c>
      <c r="I33" s="117">
        <v>7.5462962962962975E-3</v>
      </c>
      <c r="J33" s="119"/>
      <c r="K33" s="118">
        <f t="shared" si="22"/>
        <v>0.21032258064516132</v>
      </c>
      <c r="L33" s="119">
        <f t="shared" si="23"/>
        <v>4.913194444444445E-2</v>
      </c>
      <c r="M33" s="119"/>
      <c r="N33" s="126">
        <f t="shared" si="24"/>
        <v>0.2488860225140713</v>
      </c>
    </row>
    <row r="34" spans="2:14" x14ac:dyDescent="0.25">
      <c r="B34" s="100" t="s">
        <v>26</v>
      </c>
      <c r="C34" s="117">
        <v>2.8935185185185184E-3</v>
      </c>
      <c r="D34" s="119"/>
      <c r="E34" s="118">
        <f t="shared" si="20"/>
        <v>2.1529452290733726E-2</v>
      </c>
      <c r="F34" s="117">
        <v>4.7453703703703698E-4</v>
      </c>
      <c r="G34" s="119"/>
      <c r="H34" s="118">
        <f t="shared" si="21"/>
        <v>1.7491467576791805E-2</v>
      </c>
      <c r="I34" s="117">
        <v>2.8935185185185184E-4</v>
      </c>
      <c r="J34" s="119"/>
      <c r="K34" s="118">
        <f t="shared" si="22"/>
        <v>8.0645161290322578E-3</v>
      </c>
      <c r="L34" s="119">
        <f t="shared" si="23"/>
        <v>3.6574074074074074E-3</v>
      </c>
      <c r="M34" s="119"/>
      <c r="N34" s="126">
        <f t="shared" si="24"/>
        <v>1.8527204502814257E-2</v>
      </c>
    </row>
    <row r="35" spans="2:14" x14ac:dyDescent="0.25">
      <c r="B35" s="101" t="s">
        <v>3</v>
      </c>
      <c r="C35" s="102">
        <f>SUM(C29:C34)</f>
        <v>5.2488425925925918E-2</v>
      </c>
      <c r="D35" s="123"/>
      <c r="E35" s="121">
        <f>SUM(E29:E34)</f>
        <v>0.39054426455390978</v>
      </c>
      <c r="F35" s="102">
        <f>SUM(F29:F34)</f>
        <v>1.2048611111111112E-2</v>
      </c>
      <c r="G35" s="123"/>
      <c r="H35" s="121">
        <f>SUM(H29:H34)</f>
        <v>0.4441126279863481</v>
      </c>
      <c r="I35" s="102">
        <f>SUM(I29:I34)</f>
        <v>1.119212962962963E-2</v>
      </c>
      <c r="J35" s="123"/>
      <c r="K35" s="121">
        <f>SUM(K29:K34)</f>
        <v>0.31193548387096776</v>
      </c>
      <c r="L35" s="102">
        <f>SUM(L29:L34)</f>
        <v>7.5729166666666667E-2</v>
      </c>
      <c r="M35" s="123"/>
      <c r="N35" s="125">
        <f>SUM(N29:N34)</f>
        <v>0.38361866791744836</v>
      </c>
    </row>
    <row r="36" spans="2:14" x14ac:dyDescent="0.25">
      <c r="B36" s="124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2"/>
    </row>
    <row r="37" spans="2:14" x14ac:dyDescent="0.25">
      <c r="B37" s="101" t="s">
        <v>6</v>
      </c>
      <c r="C37" s="102">
        <f>C26+C35</f>
        <v>0.13439814814814813</v>
      </c>
      <c r="D37" s="22"/>
      <c r="E37" s="121">
        <f>E26+E35</f>
        <v>1</v>
      </c>
      <c r="F37" s="102">
        <f>F26+F35</f>
        <v>2.7129629629629632E-2</v>
      </c>
      <c r="G37" s="22"/>
      <c r="H37" s="121">
        <f>H26+H35</f>
        <v>0.99999999999999989</v>
      </c>
      <c r="I37" s="102">
        <f>I26+I35</f>
        <v>3.5879629629629629E-2</v>
      </c>
      <c r="J37" s="22"/>
      <c r="K37" s="121">
        <f>K26+K35</f>
        <v>1</v>
      </c>
      <c r="L37" s="102">
        <f>L26+L35</f>
        <v>0.19740740740740742</v>
      </c>
      <c r="M37" s="22"/>
      <c r="N37" s="125">
        <f>N26+N35</f>
        <v>0.99999999999999989</v>
      </c>
    </row>
    <row r="38" spans="2:14" ht="66" customHeight="1" thickBot="1" x14ac:dyDescent="0.3">
      <c r="B38" s="166" t="s">
        <v>61</v>
      </c>
      <c r="C38" s="167"/>
      <c r="D38" s="167"/>
      <c r="E38" s="167"/>
      <c r="F38" s="167"/>
      <c r="G38" s="167"/>
      <c r="H38" s="168"/>
      <c r="I38" s="167"/>
      <c r="J38" s="167"/>
      <c r="K38" s="167"/>
      <c r="L38" s="167"/>
      <c r="M38" s="167"/>
      <c r="N38" s="168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&amp;R4</oddHeader>
  </headerFooter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3" zoomScaleSheetLayoutView="11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43" customWidth="1"/>
    <col min="7" max="7" width="10.85546875" style="2" customWidth="1"/>
    <col min="8" max="8" width="10.85546875" style="43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169" t="s">
        <v>113</v>
      </c>
      <c r="C3" s="170"/>
      <c r="D3" s="170"/>
      <c r="E3" s="170"/>
      <c r="F3" s="170"/>
      <c r="G3" s="170"/>
      <c r="H3" s="171"/>
      <c r="I3" s="170"/>
      <c r="J3" s="170"/>
      <c r="K3" s="171"/>
    </row>
    <row r="4" spans="2:11" x14ac:dyDescent="0.25">
      <c r="B4" s="183" t="s">
        <v>195</v>
      </c>
      <c r="C4" s="173"/>
      <c r="D4" s="173"/>
      <c r="E4" s="173"/>
      <c r="F4" s="173"/>
      <c r="G4" s="173"/>
      <c r="H4" s="173"/>
      <c r="I4" s="173"/>
      <c r="J4" s="173"/>
      <c r="K4" s="174"/>
    </row>
    <row r="5" spans="2:11" x14ac:dyDescent="0.25">
      <c r="B5" s="66"/>
      <c r="C5" s="175" t="s">
        <v>56</v>
      </c>
      <c r="D5" s="173"/>
      <c r="E5" s="176"/>
      <c r="F5" s="175" t="s">
        <v>57</v>
      </c>
      <c r="G5" s="173"/>
      <c r="H5" s="176"/>
      <c r="I5" s="173" t="s">
        <v>58</v>
      </c>
      <c r="J5" s="173"/>
      <c r="K5" s="174"/>
    </row>
    <row r="6" spans="2:11" x14ac:dyDescent="0.25">
      <c r="B6" s="1" t="s">
        <v>10</v>
      </c>
      <c r="C6" s="46" t="s">
        <v>4</v>
      </c>
      <c r="D6" s="7" t="s">
        <v>5</v>
      </c>
      <c r="E6" s="52" t="s">
        <v>5</v>
      </c>
      <c r="F6" s="46" t="s">
        <v>4</v>
      </c>
      <c r="G6" s="7" t="s">
        <v>5</v>
      </c>
      <c r="H6" s="52" t="s">
        <v>5</v>
      </c>
      <c r="I6" s="44" t="s">
        <v>4</v>
      </c>
      <c r="J6" s="7" t="s">
        <v>5</v>
      </c>
      <c r="K6" s="45" t="s">
        <v>5</v>
      </c>
    </row>
    <row r="7" spans="2:11" x14ac:dyDescent="0.25">
      <c r="B7" s="97" t="s">
        <v>11</v>
      </c>
      <c r="C7" s="117">
        <v>5.7870370370370367E-4</v>
      </c>
      <c r="D7" s="118">
        <f>C7/C$26</f>
        <v>0.15576323987538937</v>
      </c>
      <c r="E7" s="118">
        <f>C7/C$37</f>
        <v>2.1720243266724594E-2</v>
      </c>
      <c r="F7" s="117">
        <v>8.3333333333333328E-4</v>
      </c>
      <c r="G7" s="118">
        <f>F7/F$26</f>
        <v>0.27376425855513303</v>
      </c>
      <c r="H7" s="118">
        <f>F7/F$37</f>
        <v>8.7378640776699046E-2</v>
      </c>
      <c r="I7" s="119">
        <f>C7+F7</f>
        <v>1.4120370370370369E-3</v>
      </c>
      <c r="J7" s="118">
        <f>I7/I$26</f>
        <v>0.20890410958904107</v>
      </c>
      <c r="K7" s="126">
        <f>I7/I$37</f>
        <v>3.9027511196417154E-2</v>
      </c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>
        <v>1.1574074074074075E-4</v>
      </c>
      <c r="D10" s="118">
        <f>C10/C$26</f>
        <v>3.1152647975077878E-2</v>
      </c>
      <c r="E10" s="118">
        <f>C10/C$37</f>
        <v>4.3440486533449186E-3</v>
      </c>
      <c r="F10" s="117"/>
      <c r="G10" s="118"/>
      <c r="H10" s="118"/>
      <c r="I10" s="119">
        <f t="shared" ref="I10:I25" si="0">C10+F10</f>
        <v>1.1574074074074075E-4</v>
      </c>
      <c r="J10" s="118">
        <f>I10/I$26</f>
        <v>1.7123287671232876E-2</v>
      </c>
      <c r="K10" s="126">
        <f>I10/I$37</f>
        <v>3.1989763275751767E-3</v>
      </c>
    </row>
    <row r="11" spans="2:1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x14ac:dyDescent="0.25">
      <c r="B12" s="97" t="s">
        <v>13</v>
      </c>
      <c r="C12" s="117">
        <v>1.0416666666666666E-4</v>
      </c>
      <c r="D12" s="118">
        <f>C12/C$26</f>
        <v>2.8037383177570086E-2</v>
      </c>
      <c r="E12" s="118">
        <f>C12/C$37</f>
        <v>3.9096437880104268E-3</v>
      </c>
      <c r="F12" s="117">
        <v>1.5046296296296297E-4</v>
      </c>
      <c r="G12" s="118">
        <f>F12/F$26</f>
        <v>4.9429657794676805E-2</v>
      </c>
      <c r="H12" s="118">
        <f>F12/F$37</f>
        <v>1.5776699029126217E-2</v>
      </c>
      <c r="I12" s="119">
        <f t="shared" si="0"/>
        <v>2.5462962962962961E-4</v>
      </c>
      <c r="J12" s="118">
        <f>I12/I$26</f>
        <v>3.767123287671232E-2</v>
      </c>
      <c r="K12" s="126">
        <f>I12/I$37</f>
        <v>7.0377479206653881E-3</v>
      </c>
    </row>
    <row r="13" spans="2:11" x14ac:dyDescent="0.25">
      <c r="B13" s="97" t="s">
        <v>102</v>
      </c>
      <c r="C13" s="120">
        <v>5.4398148148148144E-4</v>
      </c>
      <c r="D13" s="118">
        <f>C13/C$26</f>
        <v>0.146417445482866</v>
      </c>
      <c r="E13" s="118">
        <f>C13/C$37</f>
        <v>2.0417028670721118E-2</v>
      </c>
      <c r="F13" s="120"/>
      <c r="G13" s="118"/>
      <c r="H13" s="118"/>
      <c r="I13" s="119">
        <f t="shared" si="0"/>
        <v>5.4398148148148144E-4</v>
      </c>
      <c r="J13" s="118">
        <f>I13/I$26</f>
        <v>8.0479452054794509E-2</v>
      </c>
      <c r="K13" s="126">
        <f>I13/I$37</f>
        <v>1.5035188739603328E-2</v>
      </c>
    </row>
    <row r="14" spans="2:1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x14ac:dyDescent="0.25">
      <c r="B18" s="97" t="s">
        <v>16</v>
      </c>
      <c r="C18" s="117">
        <v>5.9027777777777778E-4</v>
      </c>
      <c r="D18" s="118">
        <f t="shared" ref="D18" si="1">C18/C$26</f>
        <v>0.15887850467289719</v>
      </c>
      <c r="E18" s="118">
        <f t="shared" ref="E18" si="2">C18/C$37</f>
        <v>2.2154648132059085E-2</v>
      </c>
      <c r="F18" s="117">
        <v>6.2500000000000001E-4</v>
      </c>
      <c r="G18" s="118">
        <f t="shared" ref="G18" si="3">F18/F$26</f>
        <v>0.20532319391634979</v>
      </c>
      <c r="H18" s="118">
        <f t="shared" ref="H18" si="4">F18/F$37</f>
        <v>6.5533980582524284E-2</v>
      </c>
      <c r="I18" s="119">
        <f t="shared" ref="I18" si="5">C18+F18</f>
        <v>1.2152777777777778E-3</v>
      </c>
      <c r="J18" s="118">
        <f t="shared" ref="J18" si="6">I18/I$26</f>
        <v>0.1797945205479452</v>
      </c>
      <c r="K18" s="126">
        <f t="shared" ref="K18" si="7">I18/I$37</f>
        <v>3.3589251439539357E-2</v>
      </c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>
        <v>1.7824074074074077E-3</v>
      </c>
      <c r="D25" s="118">
        <f>C25/C$26</f>
        <v>0.47975077881619937</v>
      </c>
      <c r="E25" s="118">
        <f>C25/C$37</f>
        <v>6.6898349261511753E-2</v>
      </c>
      <c r="F25" s="117">
        <v>1.4351851851851854E-3</v>
      </c>
      <c r="G25" s="118">
        <f>F25/F$26</f>
        <v>0.47148288973384034</v>
      </c>
      <c r="H25" s="118">
        <f>F25/F$37</f>
        <v>0.15048543689320393</v>
      </c>
      <c r="I25" s="119">
        <f t="shared" si="0"/>
        <v>3.2175925925925931E-3</v>
      </c>
      <c r="J25" s="118">
        <f>I25/I$26</f>
        <v>0.47602739726027399</v>
      </c>
      <c r="K25" s="126">
        <f>I25/I$37</f>
        <v>8.8931541906589917E-2</v>
      </c>
    </row>
    <row r="26" spans="2:14" x14ac:dyDescent="0.25">
      <c r="B26" s="51" t="s">
        <v>3</v>
      </c>
      <c r="C26" s="25">
        <f t="shared" ref="C26:K26" si="8">SUM(C7:C25)</f>
        <v>3.7152777777777783E-3</v>
      </c>
      <c r="D26" s="121">
        <f t="shared" si="8"/>
        <v>1</v>
      </c>
      <c r="E26" s="19">
        <f t="shared" si="8"/>
        <v>0.13944396177237189</v>
      </c>
      <c r="F26" s="25">
        <f t="shared" si="8"/>
        <v>3.0439814814814817E-3</v>
      </c>
      <c r="G26" s="121">
        <f t="shared" si="8"/>
        <v>1</v>
      </c>
      <c r="H26" s="19">
        <f t="shared" si="8"/>
        <v>0.31917475728155348</v>
      </c>
      <c r="I26" s="25">
        <f t="shared" si="8"/>
        <v>6.75925925925926E-3</v>
      </c>
      <c r="J26" s="121">
        <f t="shared" si="8"/>
        <v>1</v>
      </c>
      <c r="K26" s="20">
        <f t="shared" si="8"/>
        <v>0.18682021753039033</v>
      </c>
    </row>
    <row r="27" spans="2:14" x14ac:dyDescent="0.25">
      <c r="B27" s="7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80" t="s">
        <v>21</v>
      </c>
      <c r="C29" s="117">
        <v>1.7592592592592597E-3</v>
      </c>
      <c r="D29" s="119"/>
      <c r="E29" s="118">
        <f t="shared" ref="E29:E34" si="9">C29/C$37</f>
        <v>6.6029539530842785E-2</v>
      </c>
      <c r="F29" s="117">
        <v>3.8194444444444441E-4</v>
      </c>
      <c r="G29" s="119"/>
      <c r="H29" s="118">
        <f t="shared" ref="H29:H33" si="10">F29/F$37</f>
        <v>4.0048543689320391E-2</v>
      </c>
      <c r="I29" s="119">
        <f t="shared" ref="I29:I34" si="11">C29+F29</f>
        <v>2.1412037037037042E-3</v>
      </c>
      <c r="J29" s="119"/>
      <c r="K29" s="126">
        <f t="shared" ref="K29:K34" si="12">I29/I$37</f>
        <v>5.9181062060140781E-2</v>
      </c>
    </row>
    <row r="30" spans="2:14" x14ac:dyDescent="0.25">
      <c r="B30" s="80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80" t="s">
        <v>23</v>
      </c>
      <c r="C31" s="117">
        <v>5.7870370370370366E-5</v>
      </c>
      <c r="D31" s="119"/>
      <c r="E31" s="118">
        <f t="shared" si="9"/>
        <v>2.1720243266724593E-3</v>
      </c>
      <c r="F31" s="117"/>
      <c r="G31" s="119"/>
      <c r="H31" s="118"/>
      <c r="I31" s="119">
        <f t="shared" si="11"/>
        <v>5.7870370370370366E-5</v>
      </c>
      <c r="J31" s="119"/>
      <c r="K31" s="126">
        <f t="shared" si="12"/>
        <v>1.5994881637875881E-3</v>
      </c>
    </row>
    <row r="32" spans="2:14" x14ac:dyDescent="0.25">
      <c r="B32" s="80" t="s">
        <v>24</v>
      </c>
      <c r="C32" s="117">
        <v>5.3356481481481467E-3</v>
      </c>
      <c r="D32" s="119"/>
      <c r="E32" s="118">
        <f t="shared" si="9"/>
        <v>0.2002606429192007</v>
      </c>
      <c r="F32" s="117">
        <v>2.8703703703703703E-3</v>
      </c>
      <c r="G32" s="119"/>
      <c r="H32" s="118">
        <f t="shared" si="10"/>
        <v>0.30097087378640786</v>
      </c>
      <c r="I32" s="119">
        <f t="shared" si="11"/>
        <v>8.206018518518517E-3</v>
      </c>
      <c r="J32" s="119"/>
      <c r="K32" s="126">
        <f t="shared" si="12"/>
        <v>0.22680742162507997</v>
      </c>
    </row>
    <row r="33" spans="2:14" x14ac:dyDescent="0.25">
      <c r="B33" s="80" t="s">
        <v>25</v>
      </c>
      <c r="C33" s="117">
        <v>1.2893518518518511E-2</v>
      </c>
      <c r="D33" s="119"/>
      <c r="E33" s="118">
        <f t="shared" si="9"/>
        <v>0.48392701998262366</v>
      </c>
      <c r="F33" s="117">
        <v>3.2407407407407398E-3</v>
      </c>
      <c r="G33" s="119"/>
      <c r="H33" s="118">
        <f t="shared" si="10"/>
        <v>0.33980582524271841</v>
      </c>
      <c r="I33" s="119">
        <f t="shared" si="11"/>
        <v>1.6134259259259251E-2</v>
      </c>
      <c r="J33" s="119"/>
      <c r="K33" s="126">
        <f t="shared" si="12"/>
        <v>0.44593730006397936</v>
      </c>
    </row>
    <row r="34" spans="2:14" x14ac:dyDescent="0.25">
      <c r="B34" s="86" t="s">
        <v>26</v>
      </c>
      <c r="C34" s="117">
        <v>2.8819444444444448E-3</v>
      </c>
      <c r="D34" s="119"/>
      <c r="E34" s="118">
        <f t="shared" si="9"/>
        <v>0.10816681146828849</v>
      </c>
      <c r="F34" s="117"/>
      <c r="G34" s="119"/>
      <c r="H34" s="118"/>
      <c r="I34" s="119">
        <f t="shared" si="11"/>
        <v>2.8819444444444448E-3</v>
      </c>
      <c r="J34" s="119"/>
      <c r="K34" s="126">
        <f t="shared" si="12"/>
        <v>7.9654510556621899E-2</v>
      </c>
    </row>
    <row r="35" spans="2:14" x14ac:dyDescent="0.25">
      <c r="B35" s="81" t="s">
        <v>3</v>
      </c>
      <c r="C35" s="102">
        <f>SUM(C29:C34)</f>
        <v>2.2928240740740732E-2</v>
      </c>
      <c r="D35" s="123"/>
      <c r="E35" s="121">
        <f>SUM(E29:E34)</f>
        <v>0.86055603822762805</v>
      </c>
      <c r="F35" s="102">
        <f>SUM(F29:F34)</f>
        <v>6.493055555555554E-3</v>
      </c>
      <c r="G35" s="123"/>
      <c r="H35" s="121">
        <f>SUM(H29:H34)</f>
        <v>0.68082524271844669</v>
      </c>
      <c r="I35" s="102">
        <f>SUM(I29:I34)</f>
        <v>2.9421296296296286E-2</v>
      </c>
      <c r="J35" s="123"/>
      <c r="K35" s="125">
        <f>SUM(K29:K34)</f>
        <v>0.81317978246960954</v>
      </c>
    </row>
    <row r="36" spans="2:14" x14ac:dyDescent="0.25">
      <c r="B36" s="78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x14ac:dyDescent="0.25">
      <c r="B37" s="51" t="s">
        <v>6</v>
      </c>
      <c r="C37" s="102">
        <f>C26+C35</f>
        <v>2.6643518518518511E-2</v>
      </c>
      <c r="D37" s="22"/>
      <c r="E37" s="121">
        <f>E26+E35</f>
        <v>1</v>
      </c>
      <c r="F37" s="102">
        <f>F26+F35</f>
        <v>9.5370370370370348E-3</v>
      </c>
      <c r="G37" s="22"/>
      <c r="H37" s="121">
        <f>H26+H35</f>
        <v>1.0000000000000002</v>
      </c>
      <c r="I37" s="102">
        <f>I26+I35</f>
        <v>3.6180555555555549E-2</v>
      </c>
      <c r="J37" s="22"/>
      <c r="K37" s="125">
        <f>K26+K35</f>
        <v>0.99999999999999989</v>
      </c>
    </row>
    <row r="38" spans="2:14" ht="66" customHeight="1" thickBot="1" x14ac:dyDescent="0.3">
      <c r="B38" s="180" t="s">
        <v>59</v>
      </c>
      <c r="C38" s="181"/>
      <c r="D38" s="181"/>
      <c r="E38" s="181"/>
      <c r="F38" s="181"/>
      <c r="G38" s="181"/>
      <c r="H38" s="182"/>
      <c r="I38" s="181"/>
      <c r="J38" s="181"/>
      <c r="K38" s="18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&amp;R13</oddHeader>
  </headerFooter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4" zoomScaleSheetLayoutView="110" workbookViewId="0">
      <selection activeCell="M21" sqref="M21"/>
    </sheetView>
  </sheetViews>
  <sheetFormatPr defaultColWidth="8.85546875" defaultRowHeight="15" x14ac:dyDescent="0.25"/>
  <cols>
    <col min="1" max="1" width="6.140625" style="65" customWidth="1"/>
    <col min="2" max="2" width="56.7109375" style="65" bestFit="1" customWidth="1"/>
    <col min="3" max="6" width="10.85546875" style="75" customWidth="1"/>
    <col min="7" max="7" width="10.85546875" style="65" customWidth="1"/>
    <col min="8" max="8" width="10.85546875" style="75" customWidth="1"/>
    <col min="9" max="11" width="10.85546875" style="65" customWidth="1"/>
    <col min="12" max="16384" width="8.85546875" style="65"/>
  </cols>
  <sheetData>
    <row r="2" spans="2:11" ht="15.75" thickBot="1" x14ac:dyDescent="0.3"/>
    <row r="3" spans="2:11" x14ac:dyDescent="0.25">
      <c r="B3" s="169" t="s">
        <v>116</v>
      </c>
      <c r="C3" s="170"/>
      <c r="D3" s="170"/>
      <c r="E3" s="170"/>
      <c r="F3" s="170"/>
      <c r="G3" s="170"/>
      <c r="H3" s="171"/>
      <c r="I3" s="170"/>
      <c r="J3" s="170"/>
      <c r="K3" s="171"/>
    </row>
    <row r="4" spans="2:11" x14ac:dyDescent="0.25">
      <c r="B4" s="183" t="s">
        <v>195</v>
      </c>
      <c r="C4" s="173"/>
      <c r="D4" s="173"/>
      <c r="E4" s="173"/>
      <c r="F4" s="173"/>
      <c r="G4" s="173"/>
      <c r="H4" s="173"/>
      <c r="I4" s="173"/>
      <c r="J4" s="173"/>
      <c r="K4" s="174"/>
    </row>
    <row r="5" spans="2:11" x14ac:dyDescent="0.25">
      <c r="B5" s="66"/>
      <c r="C5" s="175" t="s">
        <v>56</v>
      </c>
      <c r="D5" s="173"/>
      <c r="E5" s="176"/>
      <c r="F5" s="175" t="s">
        <v>57</v>
      </c>
      <c r="G5" s="173"/>
      <c r="H5" s="176"/>
      <c r="I5" s="173" t="s">
        <v>58</v>
      </c>
      <c r="J5" s="173"/>
      <c r="K5" s="174"/>
    </row>
    <row r="6" spans="2:11" x14ac:dyDescent="0.25">
      <c r="B6" s="1" t="s">
        <v>10</v>
      </c>
      <c r="C6" s="46" t="s">
        <v>4</v>
      </c>
      <c r="D6" s="7" t="s">
        <v>5</v>
      </c>
      <c r="E6" s="52" t="s">
        <v>5</v>
      </c>
      <c r="F6" s="46" t="s">
        <v>4</v>
      </c>
      <c r="G6" s="7" t="s">
        <v>5</v>
      </c>
      <c r="H6" s="52" t="s">
        <v>5</v>
      </c>
      <c r="I6" s="44" t="s">
        <v>4</v>
      </c>
      <c r="J6" s="7" t="s">
        <v>5</v>
      </c>
      <c r="K6" s="45" t="s">
        <v>5</v>
      </c>
    </row>
    <row r="7" spans="2:11" x14ac:dyDescent="0.25">
      <c r="B7" s="97" t="s">
        <v>11</v>
      </c>
      <c r="C7" s="117">
        <v>9.4675925925925917E-3</v>
      </c>
      <c r="D7" s="118">
        <f>C7/C$26</f>
        <v>0.25084329960134927</v>
      </c>
      <c r="E7" s="118">
        <f>C7/C$37</f>
        <v>0.10246774395590631</v>
      </c>
      <c r="F7" s="117">
        <v>9.3518518518518525E-3</v>
      </c>
      <c r="G7" s="118">
        <f>F7/F$26</f>
        <v>0.25124378109452733</v>
      </c>
      <c r="H7" s="118">
        <f>F7/F$37</f>
        <v>0.1759581881533101</v>
      </c>
      <c r="I7" s="119">
        <f>C7+F7</f>
        <v>1.8819444444444444E-2</v>
      </c>
      <c r="J7" s="118">
        <f>I7/I$26</f>
        <v>0.25104214914312178</v>
      </c>
      <c r="K7" s="126">
        <f>I7/I$37</f>
        <v>0.1293041749502982</v>
      </c>
    </row>
    <row r="8" spans="2:11" x14ac:dyDescent="0.25">
      <c r="B8" s="97" t="s">
        <v>190</v>
      </c>
      <c r="C8" s="117">
        <v>1.0416666666666667E-4</v>
      </c>
      <c r="D8" s="118">
        <f>C8/C$26</f>
        <v>2.759889604415824E-3</v>
      </c>
      <c r="E8" s="118">
        <f>C8/C$37</f>
        <v>1.12739571589628E-3</v>
      </c>
      <c r="F8" s="117">
        <v>5.2083333333333333E-4</v>
      </c>
      <c r="G8" s="118">
        <f>F8/F$26</f>
        <v>1.3992537313432835E-2</v>
      </c>
      <c r="H8" s="118">
        <f>F8/F$37</f>
        <v>9.7996515679442502E-3</v>
      </c>
      <c r="I8" s="119">
        <f t="shared" ref="I8:I20" si="0">C8+F8</f>
        <v>6.2500000000000001E-4</v>
      </c>
      <c r="J8" s="118">
        <f t="shared" ref="J8:J20" si="1">I8/I$26</f>
        <v>8.3371931449745251E-3</v>
      </c>
      <c r="K8" s="126">
        <f t="shared" ref="K8:K20" si="2">I8/I$37</f>
        <v>4.2942345924453272E-3</v>
      </c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>
        <v>3.680555555555555E-3</v>
      </c>
      <c r="D10" s="118">
        <f>C10/C$26</f>
        <v>9.7516099356025759E-2</v>
      </c>
      <c r="E10" s="118">
        <f>C10/C$37</f>
        <v>3.9834648628335211E-2</v>
      </c>
      <c r="F10" s="117">
        <v>1.1689814814814816E-3</v>
      </c>
      <c r="G10" s="118">
        <f>F10/F$26</f>
        <v>3.1405472636815916E-2</v>
      </c>
      <c r="H10" s="118">
        <f>F10/F$37</f>
        <v>2.1994773519163763E-2</v>
      </c>
      <c r="I10" s="119">
        <f t="shared" si="0"/>
        <v>4.8495370370370368E-3</v>
      </c>
      <c r="J10" s="118">
        <f t="shared" si="1"/>
        <v>6.4690443106376394E-2</v>
      </c>
      <c r="K10" s="126">
        <f t="shared" si="2"/>
        <v>3.3320079522862811E-2</v>
      </c>
    </row>
    <row r="11" spans="2:11" x14ac:dyDescent="0.25">
      <c r="B11" s="97" t="s">
        <v>191</v>
      </c>
      <c r="C11" s="117">
        <v>4.5138888888888892E-4</v>
      </c>
      <c r="D11" s="118">
        <f>C11/C$26</f>
        <v>1.1959521619135237E-2</v>
      </c>
      <c r="E11" s="118">
        <f>C11/C$37</f>
        <v>4.8853814355505464E-3</v>
      </c>
      <c r="F11" s="117"/>
      <c r="G11" s="118"/>
      <c r="H11" s="118"/>
      <c r="I11" s="119">
        <f t="shared" si="0"/>
        <v>4.5138888888888892E-4</v>
      </c>
      <c r="J11" s="118">
        <f t="shared" si="1"/>
        <v>6.0213061602593793E-3</v>
      </c>
      <c r="K11" s="126">
        <f t="shared" si="2"/>
        <v>3.1013916500994033E-3</v>
      </c>
    </row>
    <row r="12" spans="2:11" x14ac:dyDescent="0.25">
      <c r="B12" s="97" t="s">
        <v>13</v>
      </c>
      <c r="C12" s="117">
        <v>1.9444444444444442E-3</v>
      </c>
      <c r="D12" s="118">
        <f>C12/C$26</f>
        <v>5.1517939282428704E-2</v>
      </c>
      <c r="E12" s="118">
        <f>C12/C$37</f>
        <v>2.1044720030063888E-2</v>
      </c>
      <c r="F12" s="117">
        <v>2.1296296296296298E-3</v>
      </c>
      <c r="G12" s="118">
        <f>F12/F$26</f>
        <v>5.7213930348258703E-2</v>
      </c>
      <c r="H12" s="118">
        <f>F12/F$37</f>
        <v>4.0069686411149823E-2</v>
      </c>
      <c r="I12" s="119">
        <f t="shared" si="0"/>
        <v>4.0740740740740737E-3</v>
      </c>
      <c r="J12" s="118">
        <f t="shared" si="1"/>
        <v>5.4346147907982083E-2</v>
      </c>
      <c r="K12" s="126">
        <f t="shared" si="2"/>
        <v>2.7992047713717685E-2</v>
      </c>
    </row>
    <row r="13" spans="2:11" x14ac:dyDescent="0.25">
      <c r="B13" s="97" t="s">
        <v>102</v>
      </c>
      <c r="C13" s="120">
        <v>9.7106481481481453E-3</v>
      </c>
      <c r="D13" s="118">
        <f>C13/C$26</f>
        <v>0.25728304201165281</v>
      </c>
      <c r="E13" s="118">
        <f>C13/C$37</f>
        <v>0.10509833395966428</v>
      </c>
      <c r="F13" s="120">
        <v>3.1365740740740742E-3</v>
      </c>
      <c r="G13" s="118">
        <f>F13/F$26</f>
        <v>8.4266169154228854E-2</v>
      </c>
      <c r="H13" s="118">
        <f>F13/F$37</f>
        <v>5.9015679442508705E-2</v>
      </c>
      <c r="I13" s="119">
        <f t="shared" si="0"/>
        <v>1.284722222222222E-2</v>
      </c>
      <c r="J13" s="118">
        <f t="shared" si="1"/>
        <v>0.17137563686892077</v>
      </c>
      <c r="K13" s="126">
        <f t="shared" si="2"/>
        <v>8.8270377733598374E-2</v>
      </c>
    </row>
    <row r="14" spans="2:1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>
        <v>1.273148148148148E-4</v>
      </c>
      <c r="G17" s="118">
        <f t="shared" ref="G17:G18" si="3">F17/F$26</f>
        <v>3.4203980099502479E-3</v>
      </c>
      <c r="H17" s="118">
        <f t="shared" ref="H17:H18" si="4">F17/F$37</f>
        <v>2.3954703832752607E-3</v>
      </c>
      <c r="I17" s="119">
        <f t="shared" si="0"/>
        <v>1.273148148148148E-4</v>
      </c>
      <c r="J17" s="118">
        <f t="shared" si="1"/>
        <v>1.6983171221244401E-3</v>
      </c>
      <c r="K17" s="126">
        <f t="shared" si="2"/>
        <v>8.7475149105367765E-4</v>
      </c>
    </row>
    <row r="18" spans="2:14" x14ac:dyDescent="0.25">
      <c r="B18" s="97" t="s">
        <v>16</v>
      </c>
      <c r="C18" s="117">
        <v>1.0763888888888889E-3</v>
      </c>
      <c r="D18" s="118">
        <f>C18/C$26</f>
        <v>2.851885924563018E-2</v>
      </c>
      <c r="E18" s="118">
        <f>C18/C$37</f>
        <v>1.1649755730928225E-2</v>
      </c>
      <c r="F18" s="117">
        <v>1.0879629629629629E-3</v>
      </c>
      <c r="G18" s="118">
        <f t="shared" si="3"/>
        <v>2.922885572139303E-2</v>
      </c>
      <c r="H18" s="118">
        <f t="shared" si="4"/>
        <v>2.0470383275261322E-2</v>
      </c>
      <c r="I18" s="119">
        <f t="shared" si="0"/>
        <v>2.1643518518518518E-3</v>
      </c>
      <c r="J18" s="118">
        <f t="shared" si="1"/>
        <v>2.8871391076115482E-2</v>
      </c>
      <c r="K18" s="126">
        <f t="shared" si="2"/>
        <v>1.4870775347912521E-2</v>
      </c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>
        <v>1.6203703703703703E-4</v>
      </c>
      <c r="D20" s="118">
        <f t="shared" ref="D20" si="5">C20/C$26</f>
        <v>4.2931616068690587E-3</v>
      </c>
      <c r="E20" s="118">
        <f t="shared" ref="E20" si="6">C20/C$37</f>
        <v>1.7537266691719908E-3</v>
      </c>
      <c r="F20" s="117"/>
      <c r="G20" s="118"/>
      <c r="H20" s="118"/>
      <c r="I20" s="119">
        <f t="shared" si="0"/>
        <v>1.6203703703703703E-4</v>
      </c>
      <c r="J20" s="118">
        <f t="shared" si="1"/>
        <v>2.1614945190674695E-3</v>
      </c>
      <c r="K20" s="126">
        <f t="shared" si="2"/>
        <v>1.1133200795228626E-3</v>
      </c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>
        <v>3.0092592592592595E-4</v>
      </c>
      <c r="D24" s="118">
        <f>C24/C$26</f>
        <v>7.973014412756824E-3</v>
      </c>
      <c r="E24" s="118">
        <f>C24/C$37</f>
        <v>3.2569209570336975E-3</v>
      </c>
      <c r="F24" s="117"/>
      <c r="G24" s="118"/>
      <c r="H24" s="118"/>
      <c r="I24" s="119">
        <f t="shared" ref="I24:I25" si="7">C24+F24</f>
        <v>3.0092592592592595E-4</v>
      </c>
      <c r="J24" s="118">
        <f>I24/I$26</f>
        <v>4.0142041068395862E-3</v>
      </c>
      <c r="K24" s="126">
        <f>I24/I$37</f>
        <v>2.0675944333996021E-3</v>
      </c>
    </row>
    <row r="25" spans="2:14" x14ac:dyDescent="0.25">
      <c r="B25" s="97" t="s">
        <v>19</v>
      </c>
      <c r="C25" s="117">
        <v>1.0844907407407406E-2</v>
      </c>
      <c r="D25" s="118">
        <f>C25/C$26</f>
        <v>0.28733517325973629</v>
      </c>
      <c r="E25" s="118">
        <f>C25/C$37</f>
        <v>0.11737442064386822</v>
      </c>
      <c r="F25" s="117">
        <v>1.9699074074074081E-2</v>
      </c>
      <c r="G25" s="118">
        <f>F25/F$26</f>
        <v>0.52922885572139311</v>
      </c>
      <c r="H25" s="118">
        <f>F25/F$37</f>
        <v>0.37064459930313598</v>
      </c>
      <c r="I25" s="119">
        <f t="shared" si="7"/>
        <v>3.0543981481481484E-2</v>
      </c>
      <c r="J25" s="118">
        <f>I25/I$26</f>
        <v>0.40744171684421804</v>
      </c>
      <c r="K25" s="126">
        <f>I25/I$37</f>
        <v>0.20986083499005961</v>
      </c>
    </row>
    <row r="26" spans="2:14" x14ac:dyDescent="0.25">
      <c r="B26" s="51" t="s">
        <v>3</v>
      </c>
      <c r="C26" s="25">
        <f t="shared" ref="C26:K26" si="8">SUM(C7:C25)</f>
        <v>3.7743055555555551E-2</v>
      </c>
      <c r="D26" s="121">
        <f t="shared" si="8"/>
        <v>1</v>
      </c>
      <c r="E26" s="19">
        <f t="shared" si="8"/>
        <v>0.40849304772641865</v>
      </c>
      <c r="F26" s="25">
        <f t="shared" si="8"/>
        <v>3.7222222222222226E-2</v>
      </c>
      <c r="G26" s="121">
        <f t="shared" si="8"/>
        <v>1</v>
      </c>
      <c r="H26" s="19">
        <f t="shared" si="8"/>
        <v>0.70034843205574915</v>
      </c>
      <c r="I26" s="25">
        <f t="shared" si="8"/>
        <v>7.4965277777777783E-2</v>
      </c>
      <c r="J26" s="121">
        <f t="shared" si="8"/>
        <v>1</v>
      </c>
      <c r="K26" s="20">
        <f t="shared" si="8"/>
        <v>0.51506958250497015</v>
      </c>
    </row>
    <row r="27" spans="2:14" x14ac:dyDescent="0.25">
      <c r="B27" s="7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80" t="s">
        <v>21</v>
      </c>
      <c r="C29" s="117">
        <v>2.1875000000000002E-3</v>
      </c>
      <c r="D29" s="119"/>
      <c r="E29" s="118">
        <f t="shared" ref="E29:E34" si="9">C29/C$37</f>
        <v>2.3675310033821877E-2</v>
      </c>
      <c r="F29" s="117">
        <v>7.2916666666666659E-4</v>
      </c>
      <c r="G29" s="119"/>
      <c r="H29" s="118">
        <f t="shared" ref="H29:H34" si="10">F29/F$37</f>
        <v>1.3719512195121948E-2</v>
      </c>
      <c r="I29" s="119">
        <f t="shared" ref="I29:I34" si="11">C29+F29</f>
        <v>2.9166666666666668E-3</v>
      </c>
      <c r="J29" s="119"/>
      <c r="K29" s="126">
        <f t="shared" ref="K29:K34" si="12">I29/I$37</f>
        <v>2.0039761431411528E-2</v>
      </c>
    </row>
    <row r="30" spans="2:14" x14ac:dyDescent="0.25">
      <c r="B30" s="80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80" t="s">
        <v>23</v>
      </c>
      <c r="C31" s="117">
        <v>1.747685185185185E-3</v>
      </c>
      <c r="D31" s="119"/>
      <c r="E31" s="118">
        <f t="shared" si="9"/>
        <v>1.8915194788926469E-2</v>
      </c>
      <c r="F31" s="117">
        <v>2.3842592592592591E-3</v>
      </c>
      <c r="G31" s="119"/>
      <c r="H31" s="118">
        <f t="shared" si="10"/>
        <v>4.4860627177700341E-2</v>
      </c>
      <c r="I31" s="119">
        <f t="shared" si="11"/>
        <v>4.1319444444444442E-3</v>
      </c>
      <c r="J31" s="119"/>
      <c r="K31" s="126">
        <f t="shared" si="12"/>
        <v>2.8389662027832996E-2</v>
      </c>
    </row>
    <row r="32" spans="2:14" x14ac:dyDescent="0.25">
      <c r="B32" s="80" t="s">
        <v>24</v>
      </c>
      <c r="C32" s="117">
        <v>6.2499999999999977E-3</v>
      </c>
      <c r="D32" s="119"/>
      <c r="E32" s="118">
        <f t="shared" si="9"/>
        <v>6.7643742953776759E-2</v>
      </c>
      <c r="F32" s="117">
        <v>3.4375E-3</v>
      </c>
      <c r="G32" s="119"/>
      <c r="H32" s="118">
        <f t="shared" si="10"/>
        <v>6.4677700348432052E-2</v>
      </c>
      <c r="I32" s="119">
        <f t="shared" si="11"/>
        <v>9.6874999999999982E-3</v>
      </c>
      <c r="J32" s="119"/>
      <c r="K32" s="126">
        <f t="shared" si="12"/>
        <v>6.6560636182902561E-2</v>
      </c>
    </row>
    <row r="33" spans="2:14" x14ac:dyDescent="0.25">
      <c r="B33" s="80" t="s">
        <v>25</v>
      </c>
      <c r="C33" s="117">
        <v>3.7384259259259263E-2</v>
      </c>
      <c r="D33" s="119"/>
      <c r="E33" s="118">
        <f t="shared" si="9"/>
        <v>0.40460979581610934</v>
      </c>
      <c r="F33" s="117">
        <v>8.6342592592592582E-3</v>
      </c>
      <c r="G33" s="119"/>
      <c r="H33" s="118">
        <f t="shared" si="10"/>
        <v>0.16245644599303133</v>
      </c>
      <c r="I33" s="119">
        <f t="shared" si="11"/>
        <v>4.6018518518518521E-2</v>
      </c>
      <c r="J33" s="119"/>
      <c r="K33" s="126">
        <f t="shared" si="12"/>
        <v>0.316182902584493</v>
      </c>
    </row>
    <row r="34" spans="2:14" x14ac:dyDescent="0.25">
      <c r="B34" s="80" t="s">
        <v>26</v>
      </c>
      <c r="C34" s="117">
        <v>7.0833333333333338E-3</v>
      </c>
      <c r="D34" s="119"/>
      <c r="E34" s="118">
        <f t="shared" si="9"/>
        <v>7.6662908680947037E-2</v>
      </c>
      <c r="F34" s="117">
        <v>7.407407407407407E-4</v>
      </c>
      <c r="G34" s="119"/>
      <c r="H34" s="118">
        <f t="shared" si="10"/>
        <v>1.3937282229965155E-2</v>
      </c>
      <c r="I34" s="119">
        <f t="shared" si="11"/>
        <v>7.8240740740740753E-3</v>
      </c>
      <c r="J34" s="119"/>
      <c r="K34" s="126">
        <f t="shared" si="12"/>
        <v>5.375745526838966E-2</v>
      </c>
    </row>
    <row r="35" spans="2:14" x14ac:dyDescent="0.25">
      <c r="B35" s="81" t="s">
        <v>3</v>
      </c>
      <c r="C35" s="102">
        <f>SUM(C29:C34)</f>
        <v>5.4652777777777772E-2</v>
      </c>
      <c r="D35" s="123"/>
      <c r="E35" s="121">
        <f>SUM(E29:E34)</f>
        <v>0.59150695227358152</v>
      </c>
      <c r="F35" s="102">
        <f>SUM(F29:F34)</f>
        <v>1.5925925925925923E-2</v>
      </c>
      <c r="G35" s="123"/>
      <c r="H35" s="121">
        <f>SUM(H29:H34)</f>
        <v>0.29965156794425085</v>
      </c>
      <c r="I35" s="102">
        <f>SUM(I29:I34)</f>
        <v>7.0578703703703713E-2</v>
      </c>
      <c r="J35" s="123"/>
      <c r="K35" s="125">
        <f>SUM(K29:K34)</f>
        <v>0.48493041749502974</v>
      </c>
      <c r="M35" s="76"/>
    </row>
    <row r="36" spans="2:14" x14ac:dyDescent="0.25">
      <c r="B36" s="78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x14ac:dyDescent="0.25">
      <c r="B37" s="51" t="s">
        <v>6</v>
      </c>
      <c r="C37" s="102">
        <f>C26+C35</f>
        <v>9.2395833333333316E-2</v>
      </c>
      <c r="D37" s="22"/>
      <c r="E37" s="121">
        <f>E26+E35</f>
        <v>1.0000000000000002</v>
      </c>
      <c r="F37" s="102">
        <f>F26+F35</f>
        <v>5.3148148148148153E-2</v>
      </c>
      <c r="G37" s="22"/>
      <c r="H37" s="121">
        <f>H26+H35</f>
        <v>1</v>
      </c>
      <c r="I37" s="102">
        <f>I26+I35</f>
        <v>0.14554398148148151</v>
      </c>
      <c r="J37" s="22"/>
      <c r="K37" s="125">
        <f>K26+K35</f>
        <v>0.99999999999999989</v>
      </c>
    </row>
    <row r="38" spans="2:14" ht="66" customHeight="1" thickBot="1" x14ac:dyDescent="0.3">
      <c r="B38" s="180" t="s">
        <v>59</v>
      </c>
      <c r="C38" s="181"/>
      <c r="D38" s="181"/>
      <c r="E38" s="181"/>
      <c r="F38" s="181"/>
      <c r="G38" s="181"/>
      <c r="H38" s="182"/>
      <c r="I38" s="181"/>
      <c r="J38" s="181"/>
      <c r="K38" s="18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&amp;R14</oddHead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" zoomScaleSheetLayoutView="11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28515625" style="43" customWidth="1"/>
    <col min="7" max="7" width="10.28515625" style="2" customWidth="1"/>
    <col min="8" max="8" width="10.28515625" style="43" customWidth="1"/>
    <col min="9" max="11" width="10.285156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110</v>
      </c>
      <c r="C3" s="188"/>
      <c r="D3" s="188"/>
      <c r="E3" s="188"/>
      <c r="F3" s="188"/>
      <c r="G3" s="188"/>
      <c r="H3" s="189"/>
      <c r="I3" s="188"/>
      <c r="J3" s="188"/>
      <c r="K3" s="189"/>
    </row>
    <row r="4" spans="2:11" x14ac:dyDescent="0.25">
      <c r="B4" s="183" t="s">
        <v>195</v>
      </c>
      <c r="C4" s="173"/>
      <c r="D4" s="173"/>
      <c r="E4" s="173"/>
      <c r="F4" s="173"/>
      <c r="G4" s="173"/>
      <c r="H4" s="173"/>
      <c r="I4" s="173"/>
      <c r="J4" s="173"/>
      <c r="K4" s="174"/>
    </row>
    <row r="5" spans="2:11" x14ac:dyDescent="0.25">
      <c r="B5" s="66"/>
      <c r="C5" s="175" t="s">
        <v>56</v>
      </c>
      <c r="D5" s="173"/>
      <c r="E5" s="176"/>
      <c r="F5" s="175" t="s">
        <v>57</v>
      </c>
      <c r="G5" s="173"/>
      <c r="H5" s="176"/>
      <c r="I5" s="173" t="s">
        <v>58</v>
      </c>
      <c r="J5" s="173"/>
      <c r="K5" s="174"/>
    </row>
    <row r="6" spans="2:11" x14ac:dyDescent="0.25">
      <c r="B6" s="1" t="s">
        <v>10</v>
      </c>
      <c r="C6" s="46" t="s">
        <v>4</v>
      </c>
      <c r="D6" s="7" t="s">
        <v>5</v>
      </c>
      <c r="E6" s="52" t="s">
        <v>5</v>
      </c>
      <c r="F6" s="46" t="s">
        <v>4</v>
      </c>
      <c r="G6" s="7" t="s">
        <v>5</v>
      </c>
      <c r="H6" s="52" t="s">
        <v>5</v>
      </c>
      <c r="I6" s="44" t="s">
        <v>4</v>
      </c>
      <c r="J6" s="7" t="s">
        <v>5</v>
      </c>
      <c r="K6" s="45" t="s">
        <v>5</v>
      </c>
    </row>
    <row r="7" spans="2:11" x14ac:dyDescent="0.25">
      <c r="B7" s="97" t="s">
        <v>11</v>
      </c>
      <c r="C7" s="117">
        <v>6.3657407407407413E-4</v>
      </c>
      <c r="D7" s="118">
        <f>C7/C$26</f>
        <v>0.15320334261838439</v>
      </c>
      <c r="E7" s="118">
        <f>C7/C$37</f>
        <v>3.4289276807980051E-2</v>
      </c>
      <c r="F7" s="117"/>
      <c r="G7" s="118"/>
      <c r="H7" s="118"/>
      <c r="I7" s="119">
        <f>C7+F7</f>
        <v>6.3657407407407413E-4</v>
      </c>
      <c r="J7" s="118">
        <f>I7/I$26</f>
        <v>0.15320334261838439</v>
      </c>
      <c r="K7" s="126">
        <f>I7/I$37</f>
        <v>3.4289276807980051E-2</v>
      </c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>
        <v>6.9444444444444447E-4</v>
      </c>
      <c r="D10" s="118">
        <f>C10/C$26</f>
        <v>0.16713091922005571</v>
      </c>
      <c r="E10" s="118">
        <f>C10/C$37</f>
        <v>3.7406483790523692E-2</v>
      </c>
      <c r="F10" s="117"/>
      <c r="G10" s="118"/>
      <c r="H10" s="118"/>
      <c r="I10" s="119">
        <f t="shared" ref="I10:I25" si="0">C10+F10</f>
        <v>6.9444444444444447E-4</v>
      </c>
      <c r="J10" s="118">
        <f>I10/I$26</f>
        <v>0.16713091922005571</v>
      </c>
      <c r="K10" s="126">
        <f>I10/I$37</f>
        <v>3.7406483790523692E-2</v>
      </c>
    </row>
    <row r="11" spans="2:11" x14ac:dyDescent="0.25">
      <c r="B11" s="97" t="s">
        <v>191</v>
      </c>
      <c r="C11" s="117">
        <v>5.7870370370370366E-5</v>
      </c>
      <c r="D11" s="118">
        <f>C11/C$26</f>
        <v>1.3927576601671307E-2</v>
      </c>
      <c r="E11" s="118">
        <f>C11/C$37</f>
        <v>3.1172069825436406E-3</v>
      </c>
      <c r="F11" s="117"/>
      <c r="G11" s="118"/>
      <c r="H11" s="118"/>
      <c r="I11" s="119">
        <f t="shared" si="0"/>
        <v>5.7870370370370366E-5</v>
      </c>
      <c r="J11" s="118">
        <f>I11/I$26</f>
        <v>1.3927576601671307E-2</v>
      </c>
      <c r="K11" s="126">
        <f>I11/I$37</f>
        <v>3.1172069825436406E-3</v>
      </c>
    </row>
    <row r="12" spans="2:11" x14ac:dyDescent="0.25">
      <c r="B12" s="97" t="s">
        <v>13</v>
      </c>
      <c r="C12" s="117">
        <v>1.273148148148148E-4</v>
      </c>
      <c r="D12" s="118">
        <f>C12/C$26</f>
        <v>3.0640668523676876E-2</v>
      </c>
      <c r="E12" s="118">
        <f>C12/C$37</f>
        <v>6.8578553615960096E-3</v>
      </c>
      <c r="F12" s="117"/>
      <c r="G12" s="118"/>
      <c r="H12" s="118"/>
      <c r="I12" s="119">
        <f t="shared" si="0"/>
        <v>1.273148148148148E-4</v>
      </c>
      <c r="J12" s="118">
        <f>I12/I$26</f>
        <v>3.0640668523676876E-2</v>
      </c>
      <c r="K12" s="126">
        <f>I12/I$37</f>
        <v>6.8578553615960096E-3</v>
      </c>
    </row>
    <row r="13" spans="2:11" x14ac:dyDescent="0.25">
      <c r="B13" s="97" t="s">
        <v>102</v>
      </c>
      <c r="C13" s="120">
        <v>1.2847222222222223E-3</v>
      </c>
      <c r="D13" s="118">
        <f>C13/C$26</f>
        <v>0.30919220055710306</v>
      </c>
      <c r="E13" s="118">
        <f>C13/C$37</f>
        <v>6.9201995012468834E-2</v>
      </c>
      <c r="F13" s="120"/>
      <c r="G13" s="118"/>
      <c r="H13" s="118"/>
      <c r="I13" s="119">
        <f t="shared" si="0"/>
        <v>1.2847222222222223E-3</v>
      </c>
      <c r="J13" s="118">
        <f>I13/I$26</f>
        <v>0.30919220055710306</v>
      </c>
      <c r="K13" s="126">
        <f>I13/I$37</f>
        <v>6.9201995012468834E-2</v>
      </c>
    </row>
    <row r="14" spans="2:1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>
        <v>6.9444444444444444E-5</v>
      </c>
      <c r="D17" s="118">
        <f>C17/C$26</f>
        <v>1.6713091922005568E-2</v>
      </c>
      <c r="E17" s="118">
        <f>C17/C$37</f>
        <v>3.740648379052369E-3</v>
      </c>
      <c r="F17" s="117"/>
      <c r="G17" s="118"/>
      <c r="H17" s="118"/>
      <c r="I17" s="119">
        <f t="shared" si="0"/>
        <v>6.9444444444444444E-5</v>
      </c>
      <c r="J17" s="118">
        <f>I17/I$26</f>
        <v>1.6713091922005568E-2</v>
      </c>
      <c r="K17" s="126">
        <f>I17/I$37</f>
        <v>3.740648379052369E-3</v>
      </c>
    </row>
    <row r="18" spans="2:14" x14ac:dyDescent="0.25">
      <c r="B18" s="97" t="s">
        <v>16</v>
      </c>
      <c r="C18" s="117">
        <v>5.7870370370370366E-5</v>
      </c>
      <c r="D18" s="118">
        <f>C18/C$26</f>
        <v>1.3927576601671307E-2</v>
      </c>
      <c r="E18" s="118">
        <f>C18/C$37</f>
        <v>3.1172069825436406E-3</v>
      </c>
      <c r="F18" s="117"/>
      <c r="G18" s="118"/>
      <c r="H18" s="118"/>
      <c r="I18" s="119">
        <f t="shared" ref="I18" si="1">C18+F18</f>
        <v>5.7870370370370366E-5</v>
      </c>
      <c r="J18" s="118">
        <f>I18/I$26</f>
        <v>1.3927576601671307E-2</v>
      </c>
      <c r="K18" s="126">
        <f>I18/I$37</f>
        <v>3.1172069825436406E-3</v>
      </c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>
        <v>1.226851851851852E-3</v>
      </c>
      <c r="D25" s="118">
        <f>C25/C$26</f>
        <v>0.29526462395543174</v>
      </c>
      <c r="E25" s="118">
        <f>C25/C$37</f>
        <v>6.6084788029925193E-2</v>
      </c>
      <c r="F25" s="117"/>
      <c r="G25" s="118"/>
      <c r="H25" s="118"/>
      <c r="I25" s="119">
        <f t="shared" si="0"/>
        <v>1.226851851851852E-3</v>
      </c>
      <c r="J25" s="118">
        <f>I25/I$26</f>
        <v>0.29526462395543174</v>
      </c>
      <c r="K25" s="126">
        <f>I25/I$37</f>
        <v>6.6084788029925193E-2</v>
      </c>
    </row>
    <row r="26" spans="2:14" x14ac:dyDescent="0.25">
      <c r="B26" s="51" t="s">
        <v>3</v>
      </c>
      <c r="C26" s="25">
        <f>SUM(C7:C25)</f>
        <v>4.155092592592593E-3</v>
      </c>
      <c r="D26" s="121">
        <f>SUM(D7:D25)</f>
        <v>1</v>
      </c>
      <c r="E26" s="19">
        <f>SUM(E7:E25)</f>
        <v>0.22381546134663344</v>
      </c>
      <c r="F26" s="25"/>
      <c r="G26" s="121"/>
      <c r="H26" s="19"/>
      <c r="I26" s="25">
        <f>SUM(I7:I25)</f>
        <v>4.155092592592593E-3</v>
      </c>
      <c r="J26" s="121">
        <f>SUM(J7:J25)</f>
        <v>1</v>
      </c>
      <c r="K26" s="20">
        <f>SUM(K7:K25)</f>
        <v>0.22381546134663344</v>
      </c>
    </row>
    <row r="27" spans="2:14" x14ac:dyDescent="0.25">
      <c r="B27" s="7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47" t="s">
        <v>21</v>
      </c>
      <c r="C29" s="117">
        <v>5.7870370370370378E-4</v>
      </c>
      <c r="D29" s="119"/>
      <c r="E29" s="118">
        <f t="shared" ref="E29:E34" si="2">C29/C$37</f>
        <v>3.1172069825436414E-2</v>
      </c>
      <c r="F29" s="117"/>
      <c r="G29" s="119"/>
      <c r="H29" s="118"/>
      <c r="I29" s="119">
        <f t="shared" ref="I29:I34" si="3">C29+F29</f>
        <v>5.7870370370370378E-4</v>
      </c>
      <c r="J29" s="119"/>
      <c r="K29" s="126">
        <f t="shared" ref="K29:K34" si="4">I29/I$37</f>
        <v>3.1172069825436414E-2</v>
      </c>
    </row>
    <row r="30" spans="2:14" x14ac:dyDescent="0.25">
      <c r="B30" s="47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47" t="s">
        <v>23</v>
      </c>
      <c r="C31" s="117">
        <v>2.3148148148148147E-5</v>
      </c>
      <c r="D31" s="119"/>
      <c r="E31" s="118">
        <f t="shared" si="2"/>
        <v>1.2468827930174563E-3</v>
      </c>
      <c r="F31" s="117"/>
      <c r="G31" s="119"/>
      <c r="H31" s="118"/>
      <c r="I31" s="119">
        <f t="shared" si="3"/>
        <v>2.3148148148148147E-5</v>
      </c>
      <c r="J31" s="119"/>
      <c r="K31" s="126">
        <f t="shared" si="4"/>
        <v>1.2468827930174563E-3</v>
      </c>
    </row>
    <row r="32" spans="2:14" x14ac:dyDescent="0.25">
      <c r="B32" s="47" t="s">
        <v>24</v>
      </c>
      <c r="C32" s="117">
        <v>3.4027777777777771E-3</v>
      </c>
      <c r="D32" s="119"/>
      <c r="E32" s="118">
        <f t="shared" si="2"/>
        <v>0.18329177057356605</v>
      </c>
      <c r="F32" s="117"/>
      <c r="G32" s="119"/>
      <c r="H32" s="118"/>
      <c r="I32" s="119">
        <f t="shared" si="3"/>
        <v>3.4027777777777771E-3</v>
      </c>
      <c r="J32" s="119"/>
      <c r="K32" s="126">
        <f t="shared" si="4"/>
        <v>0.18329177057356605</v>
      </c>
    </row>
    <row r="33" spans="2:14" x14ac:dyDescent="0.25">
      <c r="B33" s="47" t="s">
        <v>25</v>
      </c>
      <c r="C33" s="117">
        <v>8.0555555555555571E-3</v>
      </c>
      <c r="D33" s="119"/>
      <c r="E33" s="118">
        <f t="shared" si="2"/>
        <v>0.43391521197007488</v>
      </c>
      <c r="F33" s="117"/>
      <c r="G33" s="119"/>
      <c r="H33" s="118"/>
      <c r="I33" s="119">
        <f t="shared" si="3"/>
        <v>8.0555555555555571E-3</v>
      </c>
      <c r="J33" s="119"/>
      <c r="K33" s="126">
        <f t="shared" si="4"/>
        <v>0.43391521197007488</v>
      </c>
    </row>
    <row r="34" spans="2:14" x14ac:dyDescent="0.25">
      <c r="B34" s="47" t="s">
        <v>26</v>
      </c>
      <c r="C34" s="117">
        <v>2.3495370370370376E-3</v>
      </c>
      <c r="D34" s="119"/>
      <c r="E34" s="118">
        <f t="shared" si="2"/>
        <v>0.12655860349127185</v>
      </c>
      <c r="F34" s="117"/>
      <c r="G34" s="119"/>
      <c r="H34" s="118"/>
      <c r="I34" s="119">
        <f t="shared" si="3"/>
        <v>2.3495370370370376E-3</v>
      </c>
      <c r="J34" s="119"/>
      <c r="K34" s="126">
        <f t="shared" si="4"/>
        <v>0.12655860349127185</v>
      </c>
    </row>
    <row r="35" spans="2:14" x14ac:dyDescent="0.25">
      <c r="B35" s="51" t="s">
        <v>3</v>
      </c>
      <c r="C35" s="102">
        <f>SUM(C29:C34)</f>
        <v>1.4409722222222223E-2</v>
      </c>
      <c r="D35" s="123"/>
      <c r="E35" s="121">
        <f>SUM(E29:E34)</f>
        <v>0.77618453865336656</v>
      </c>
      <c r="F35" s="102"/>
      <c r="G35" s="123"/>
      <c r="H35" s="121"/>
      <c r="I35" s="102">
        <f>SUM(I29:I34)</f>
        <v>1.4409722222222223E-2</v>
      </c>
      <c r="J35" s="123"/>
      <c r="K35" s="125">
        <f>SUM(K29:K34)</f>
        <v>0.77618453865336656</v>
      </c>
    </row>
    <row r="36" spans="2:14" x14ac:dyDescent="0.25">
      <c r="B36" s="78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x14ac:dyDescent="0.25">
      <c r="B37" s="51" t="s">
        <v>6</v>
      </c>
      <c r="C37" s="102">
        <f>C26+C35</f>
        <v>1.8564814814814815E-2</v>
      </c>
      <c r="D37" s="22"/>
      <c r="E37" s="121">
        <f>E26+E35</f>
        <v>1</v>
      </c>
      <c r="F37" s="102"/>
      <c r="G37" s="22"/>
      <c r="H37" s="121"/>
      <c r="I37" s="102">
        <f>I26+I35</f>
        <v>1.8564814814814815E-2</v>
      </c>
      <c r="J37" s="22"/>
      <c r="K37" s="125">
        <f>K26+K35</f>
        <v>1</v>
      </c>
    </row>
    <row r="38" spans="2:14" ht="66" customHeight="1" thickBot="1" x14ac:dyDescent="0.3">
      <c r="B38" s="180" t="s">
        <v>59</v>
      </c>
      <c r="C38" s="181"/>
      <c r="D38" s="181"/>
      <c r="E38" s="181"/>
      <c r="F38" s="181"/>
      <c r="G38" s="181"/>
      <c r="H38" s="182"/>
      <c r="I38" s="181"/>
      <c r="J38" s="181"/>
      <c r="K38" s="18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&amp;R15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" zoomScaleSheetLayoutView="11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43" customWidth="1"/>
    <col min="7" max="7" width="10.85546875" style="2" customWidth="1"/>
    <col min="8" max="8" width="10.85546875" style="43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112</v>
      </c>
      <c r="C3" s="188"/>
      <c r="D3" s="188"/>
      <c r="E3" s="188"/>
      <c r="F3" s="188"/>
      <c r="G3" s="188"/>
      <c r="H3" s="189"/>
      <c r="I3" s="188"/>
      <c r="J3" s="188"/>
      <c r="K3" s="189"/>
    </row>
    <row r="4" spans="2:11" x14ac:dyDescent="0.25">
      <c r="B4" s="183" t="s">
        <v>195</v>
      </c>
      <c r="C4" s="173"/>
      <c r="D4" s="173"/>
      <c r="E4" s="173"/>
      <c r="F4" s="173"/>
      <c r="G4" s="173"/>
      <c r="H4" s="173"/>
      <c r="I4" s="173"/>
      <c r="J4" s="173"/>
      <c r="K4" s="174"/>
    </row>
    <row r="5" spans="2:11" x14ac:dyDescent="0.25">
      <c r="B5" s="3"/>
      <c r="C5" s="190" t="s">
        <v>56</v>
      </c>
      <c r="D5" s="191"/>
      <c r="E5" s="192"/>
      <c r="F5" s="190" t="s">
        <v>57</v>
      </c>
      <c r="G5" s="191"/>
      <c r="H5" s="192"/>
      <c r="I5" s="191" t="s">
        <v>58</v>
      </c>
      <c r="J5" s="191"/>
      <c r="K5" s="193"/>
    </row>
    <row r="6" spans="2:11" x14ac:dyDescent="0.25">
      <c r="B6" s="1" t="s">
        <v>10</v>
      </c>
      <c r="C6" s="41" t="s">
        <v>4</v>
      </c>
      <c r="D6" s="4" t="s">
        <v>5</v>
      </c>
      <c r="E6" s="42" t="s">
        <v>5</v>
      </c>
      <c r="F6" s="41" t="s">
        <v>4</v>
      </c>
      <c r="G6" s="4" t="s">
        <v>5</v>
      </c>
      <c r="H6" s="42" t="s">
        <v>5</v>
      </c>
      <c r="I6" s="39" t="s">
        <v>4</v>
      </c>
      <c r="J6" s="4" t="s">
        <v>5</v>
      </c>
      <c r="K6" s="40" t="s">
        <v>5</v>
      </c>
    </row>
    <row r="7" spans="2:11" x14ac:dyDescent="0.25">
      <c r="B7" s="97" t="s">
        <v>11</v>
      </c>
      <c r="C7" s="117">
        <v>5.2199074074074049E-3</v>
      </c>
      <c r="D7" s="118">
        <f>C7/C$26</f>
        <v>0.14169022934338668</v>
      </c>
      <c r="E7" s="118">
        <f>C7/C$37</f>
        <v>3.6005109372505173E-2</v>
      </c>
      <c r="F7" s="117">
        <v>8.449074074074075E-4</v>
      </c>
      <c r="G7" s="118">
        <f>F7/F$26</f>
        <v>9.1478696741854659E-2</v>
      </c>
      <c r="H7" s="118">
        <f>F7/F$37</f>
        <v>2.9095257074531682E-2</v>
      </c>
      <c r="I7" s="119">
        <f>C7+F7</f>
        <v>6.0648148148148128E-3</v>
      </c>
      <c r="J7" s="118">
        <f>I7/I$26</f>
        <v>0.13162521979402159</v>
      </c>
      <c r="K7" s="126">
        <f>I7/I$37</f>
        <v>3.4852011972065174E-2</v>
      </c>
    </row>
    <row r="8" spans="2:11" x14ac:dyDescent="0.25">
      <c r="B8" s="97" t="s">
        <v>190</v>
      </c>
      <c r="C8" s="117">
        <v>9.2592592592592588E-5</v>
      </c>
      <c r="D8" s="118">
        <f>C8/C$26</f>
        <v>2.5133521834747093E-3</v>
      </c>
      <c r="E8" s="118">
        <f>C8/C$37</f>
        <v>6.386715631486507E-4</v>
      </c>
      <c r="F8" s="117"/>
      <c r="G8" s="118"/>
      <c r="H8" s="118"/>
      <c r="I8" s="119">
        <f t="shared" ref="I8:I25" si="0">C8+F8</f>
        <v>9.2592592592592588E-5</v>
      </c>
      <c r="J8" s="118">
        <f>I8/I$26</f>
        <v>2.0095453403667423E-3</v>
      </c>
      <c r="K8" s="126">
        <f>I8/I$37</f>
        <v>5.3209178583305623E-4</v>
      </c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>
        <v>2.8472222222222223E-3</v>
      </c>
      <c r="D10" s="118">
        <f>C10/C$26</f>
        <v>7.7285579641847318E-2</v>
      </c>
      <c r="E10" s="118">
        <f>C10/C$37</f>
        <v>1.9639150566821011E-2</v>
      </c>
      <c r="F10" s="117">
        <v>6.8287037037037036E-4</v>
      </c>
      <c r="G10" s="118">
        <f>F10/F$26</f>
        <v>7.3934837092731839E-2</v>
      </c>
      <c r="H10" s="118">
        <f>F10/F$37</f>
        <v>2.351534475886807E-2</v>
      </c>
      <c r="I10" s="119">
        <f t="shared" si="0"/>
        <v>3.5300925925925925E-3</v>
      </c>
      <c r="J10" s="118">
        <f>I10/I$26</f>
        <v>7.6613916101482049E-2</v>
      </c>
      <c r="K10" s="126">
        <f>I10/I$37</f>
        <v>2.0285999334885268E-2</v>
      </c>
    </row>
    <row r="11" spans="2:11" x14ac:dyDescent="0.25">
      <c r="B11" s="97" t="s">
        <v>191</v>
      </c>
      <c r="C11" s="117"/>
      <c r="D11" s="118"/>
      <c r="E11" s="118"/>
      <c r="F11" s="117">
        <v>1.9675925925925926E-4</v>
      </c>
      <c r="G11" s="118">
        <f>F11/F$26</f>
        <v>2.1303258145363411E-2</v>
      </c>
      <c r="H11" s="118">
        <f>F11/F$37</f>
        <v>6.7756078118772402E-3</v>
      </c>
      <c r="I11" s="119">
        <f t="shared" si="0"/>
        <v>1.9675925925925926E-4</v>
      </c>
      <c r="J11" s="118">
        <f>I11/I$26</f>
        <v>4.2702838482793276E-3</v>
      </c>
      <c r="K11" s="126">
        <f>I11/I$37</f>
        <v>1.1306950448952446E-3</v>
      </c>
    </row>
    <row r="12" spans="2:11" x14ac:dyDescent="0.25">
      <c r="B12" s="97" t="s">
        <v>13</v>
      </c>
      <c r="C12" s="117">
        <v>4.8263888888888879E-3</v>
      </c>
      <c r="D12" s="118">
        <f>C12/C$26</f>
        <v>0.13100848256361919</v>
      </c>
      <c r="E12" s="118">
        <f>C12/C$37</f>
        <v>3.3290755229123413E-2</v>
      </c>
      <c r="F12" s="117">
        <v>1.9560185185185184E-3</v>
      </c>
      <c r="G12" s="118">
        <f>F12/F$26</f>
        <v>0.2117794486215539</v>
      </c>
      <c r="H12" s="118">
        <f>F12/F$37</f>
        <v>6.7357512953367851E-2</v>
      </c>
      <c r="I12" s="119">
        <f t="shared" si="0"/>
        <v>6.7824074074074063E-3</v>
      </c>
      <c r="J12" s="118">
        <f>I12/I$26</f>
        <v>0.14719919618186386</v>
      </c>
      <c r="K12" s="126">
        <f>I12/I$37</f>
        <v>3.8975723312271365E-2</v>
      </c>
    </row>
    <row r="13" spans="2:11" x14ac:dyDescent="0.25">
      <c r="B13" s="97" t="s">
        <v>102</v>
      </c>
      <c r="C13" s="120">
        <v>1.0208333333333333E-2</v>
      </c>
      <c r="D13" s="118">
        <f>C13/C$26</f>
        <v>0.27709707822808671</v>
      </c>
      <c r="E13" s="118">
        <f>C13/C$37</f>
        <v>7.0413539837138744E-2</v>
      </c>
      <c r="F13" s="120">
        <v>1.1458333333333331E-3</v>
      </c>
      <c r="G13" s="118">
        <f>F13/F$26</f>
        <v>0.12406015037593984</v>
      </c>
      <c r="H13" s="118">
        <f>F13/F$37</f>
        <v>3.9457951375049802E-2</v>
      </c>
      <c r="I13" s="119">
        <f t="shared" si="0"/>
        <v>1.1354166666666667E-2</v>
      </c>
      <c r="J13" s="118">
        <f>I13/I$26</f>
        <v>0.24642049736247179</v>
      </c>
      <c r="K13" s="126">
        <f>I13/I$37</f>
        <v>6.5247755237778524E-2</v>
      </c>
    </row>
    <row r="14" spans="2:1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x14ac:dyDescent="0.25">
      <c r="B18" s="97" t="s">
        <v>16</v>
      </c>
      <c r="C18" s="117">
        <v>3.0555555555555557E-3</v>
      </c>
      <c r="D18" s="118">
        <f>C18/C$26</f>
        <v>8.2940622054665417E-2</v>
      </c>
      <c r="E18" s="118">
        <f>C18/C$37</f>
        <v>2.1076161583905476E-2</v>
      </c>
      <c r="F18" s="117">
        <v>1.4583333333333334E-3</v>
      </c>
      <c r="G18" s="118">
        <f>F18/F$26</f>
        <v>0.15789473684210528</v>
      </c>
      <c r="H18" s="118">
        <f>F18/F$37</f>
        <v>5.0219210840972493E-2</v>
      </c>
      <c r="I18" s="119">
        <f t="shared" si="0"/>
        <v>4.5138888888888893E-3</v>
      </c>
      <c r="J18" s="118">
        <f>I18/I$26</f>
        <v>9.7965335342878698E-2</v>
      </c>
      <c r="K18" s="126">
        <f>I18/I$37</f>
        <v>2.5939474559361495E-2</v>
      </c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>
        <v>3.1250000000000001E-4</v>
      </c>
      <c r="D20" s="118">
        <f t="shared" ref="D20:D21" si="1">C20/C$26</f>
        <v>8.4825636192271438E-3</v>
      </c>
      <c r="E20" s="118">
        <f t="shared" ref="E20:E21" si="2">C20/C$37</f>
        <v>2.1555165256266964E-3</v>
      </c>
      <c r="F20" s="117"/>
      <c r="G20" s="118"/>
      <c r="H20" s="118"/>
      <c r="I20" s="119">
        <f t="shared" ref="I20:I21" si="3">C20+F20</f>
        <v>3.1250000000000001E-4</v>
      </c>
      <c r="J20" s="118">
        <f t="shared" ref="J20:J21" si="4">I20/I$26</f>
        <v>6.7822155237377557E-3</v>
      </c>
      <c r="K20" s="126">
        <f t="shared" ref="K20:K21" si="5">I20/I$37</f>
        <v>1.7958097771865649E-3</v>
      </c>
    </row>
    <row r="21" spans="2:14" x14ac:dyDescent="0.25">
      <c r="B21" s="97" t="s">
        <v>193</v>
      </c>
      <c r="C21" s="117">
        <v>5.2083333333333333E-4</v>
      </c>
      <c r="D21" s="118">
        <f t="shared" si="1"/>
        <v>1.413760603204524E-2</v>
      </c>
      <c r="E21" s="118">
        <f t="shared" si="2"/>
        <v>3.5925275427111606E-3</v>
      </c>
      <c r="F21" s="117"/>
      <c r="G21" s="118"/>
      <c r="H21" s="118"/>
      <c r="I21" s="119">
        <f t="shared" si="3"/>
        <v>5.2083333333333333E-4</v>
      </c>
      <c r="J21" s="118">
        <f t="shared" si="4"/>
        <v>1.1303692539562926E-2</v>
      </c>
      <c r="K21" s="126">
        <f t="shared" si="5"/>
        <v>2.9930162953109413E-3</v>
      </c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>
        <v>9.7569444444444466E-3</v>
      </c>
      <c r="D25" s="118">
        <f>C25/C$26</f>
        <v>0.26484448633364754</v>
      </c>
      <c r="E25" s="118">
        <f>C25/C$37</f>
        <v>6.7300015966789098E-2</v>
      </c>
      <c r="F25" s="117">
        <v>2.9513888888888884E-3</v>
      </c>
      <c r="G25" s="118">
        <f>F25/F$26</f>
        <v>0.31954887218045114</v>
      </c>
      <c r="H25" s="118">
        <f>F25/F$37</f>
        <v>0.1016341171781586</v>
      </c>
      <c r="I25" s="119">
        <f t="shared" si="0"/>
        <v>1.2708333333333335E-2</v>
      </c>
      <c r="J25" s="118">
        <f>I25/I$26</f>
        <v>0.27581009796533545</v>
      </c>
      <c r="K25" s="126">
        <f>I25/I$37</f>
        <v>7.3029597605586985E-2</v>
      </c>
    </row>
    <row r="26" spans="2:14" x14ac:dyDescent="0.25">
      <c r="B26" s="17" t="s">
        <v>3</v>
      </c>
      <c r="C26" s="25">
        <f t="shared" ref="C26:K26" si="6">SUM(C7:C25)</f>
        <v>3.6840277777777777E-2</v>
      </c>
      <c r="D26" s="121">
        <f t="shared" si="6"/>
        <v>1</v>
      </c>
      <c r="E26" s="19">
        <f t="shared" si="6"/>
        <v>0.25411144818776943</v>
      </c>
      <c r="F26" s="25">
        <f t="shared" si="6"/>
        <v>9.2361111111111099E-3</v>
      </c>
      <c r="G26" s="121">
        <f t="shared" si="6"/>
        <v>1</v>
      </c>
      <c r="H26" s="19">
        <f t="shared" si="6"/>
        <v>0.31805500199282577</v>
      </c>
      <c r="I26" s="25">
        <f t="shared" si="6"/>
        <v>4.6076388888888882E-2</v>
      </c>
      <c r="J26" s="121">
        <f t="shared" si="6"/>
        <v>1.0000000000000002</v>
      </c>
      <c r="K26" s="20">
        <f t="shared" si="6"/>
        <v>0.26478217492517458</v>
      </c>
    </row>
    <row r="27" spans="2:14" x14ac:dyDescent="0.25">
      <c r="B27" s="6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82" t="s">
        <v>21</v>
      </c>
      <c r="C29" s="117">
        <v>3.1249999999999997E-3</v>
      </c>
      <c r="D29" s="119"/>
      <c r="E29" s="118">
        <f t="shared" ref="E29:E34" si="7">C29/C$37</f>
        <v>2.1555165256266964E-2</v>
      </c>
      <c r="F29" s="117">
        <v>7.8703703703703705E-4</v>
      </c>
      <c r="G29" s="119"/>
      <c r="H29" s="118">
        <f t="shared" ref="H29:H34" si="8">F29/F$37</f>
        <v>2.7102431247508961E-2</v>
      </c>
      <c r="I29" s="119">
        <f t="shared" ref="I29:I34" si="9">C29+F29</f>
        <v>3.9120370370370368E-3</v>
      </c>
      <c r="J29" s="119"/>
      <c r="K29" s="126">
        <f t="shared" ref="K29:K34" si="10">I29/I$37</f>
        <v>2.2480877951446626E-2</v>
      </c>
    </row>
    <row r="30" spans="2:14" x14ac:dyDescent="0.25">
      <c r="B30" s="82" t="s">
        <v>22</v>
      </c>
      <c r="C30" s="117">
        <v>6.9444444444444444E-5</v>
      </c>
      <c r="D30" s="119"/>
      <c r="E30" s="118">
        <f t="shared" si="7"/>
        <v>4.7900367236148808E-4</v>
      </c>
      <c r="F30" s="117"/>
      <c r="G30" s="119"/>
      <c r="H30" s="118"/>
      <c r="I30" s="119">
        <f t="shared" si="9"/>
        <v>6.9444444444444444E-5</v>
      </c>
      <c r="J30" s="119"/>
      <c r="K30" s="126">
        <f t="shared" si="10"/>
        <v>3.990688393747922E-4</v>
      </c>
    </row>
    <row r="31" spans="2:14" x14ac:dyDescent="0.25">
      <c r="B31" s="82" t="s">
        <v>23</v>
      </c>
      <c r="C31" s="117">
        <v>1.7013888888888888E-3</v>
      </c>
      <c r="D31" s="119"/>
      <c r="E31" s="118">
        <f t="shared" si="7"/>
        <v>1.1735589972856458E-2</v>
      </c>
      <c r="F31" s="117">
        <v>5.0925925925925921E-4</v>
      </c>
      <c r="G31" s="119"/>
      <c r="H31" s="118">
        <f t="shared" si="8"/>
        <v>1.7536867277799916E-2</v>
      </c>
      <c r="I31" s="119">
        <f t="shared" si="9"/>
        <v>2.2106481481481482E-3</v>
      </c>
      <c r="J31" s="119"/>
      <c r="K31" s="126">
        <f t="shared" si="10"/>
        <v>1.2703691386764219E-2</v>
      </c>
    </row>
    <row r="32" spans="2:14" x14ac:dyDescent="0.25">
      <c r="B32" s="82" t="s">
        <v>24</v>
      </c>
      <c r="C32" s="117">
        <v>3.1574074074074088E-2</v>
      </c>
      <c r="D32" s="119"/>
      <c r="E32" s="118">
        <f t="shared" si="7"/>
        <v>0.21778700303369</v>
      </c>
      <c r="F32" s="117">
        <v>6.5162037037037037E-3</v>
      </c>
      <c r="G32" s="119"/>
      <c r="H32" s="118">
        <f t="shared" si="8"/>
        <v>0.22439218812275802</v>
      </c>
      <c r="I32" s="119">
        <f t="shared" si="9"/>
        <v>3.8090277777777792E-2</v>
      </c>
      <c r="J32" s="119"/>
      <c r="K32" s="126">
        <f t="shared" si="10"/>
        <v>0.2188892583970736</v>
      </c>
    </row>
    <row r="33" spans="2:14" x14ac:dyDescent="0.25">
      <c r="B33" s="82" t="s">
        <v>25</v>
      </c>
      <c r="C33" s="117">
        <v>6.6793981481481468E-2</v>
      </c>
      <c r="D33" s="119"/>
      <c r="E33" s="118">
        <f t="shared" si="7"/>
        <v>0.46072169886635789</v>
      </c>
      <c r="F33" s="117">
        <v>1.1851851851851855E-2</v>
      </c>
      <c r="G33" s="119"/>
      <c r="H33" s="118">
        <f t="shared" si="8"/>
        <v>0.40813072937425271</v>
      </c>
      <c r="I33" s="119">
        <f t="shared" si="9"/>
        <v>7.8645833333333318E-2</v>
      </c>
      <c r="J33" s="119"/>
      <c r="K33" s="126">
        <f t="shared" si="10"/>
        <v>0.45194546059195206</v>
      </c>
    </row>
    <row r="34" spans="2:14" x14ac:dyDescent="0.25">
      <c r="B34" s="82" t="s">
        <v>26</v>
      </c>
      <c r="C34" s="117">
        <v>4.8726851851851856E-3</v>
      </c>
      <c r="D34" s="119"/>
      <c r="E34" s="118">
        <f t="shared" si="7"/>
        <v>3.361009101069775E-2</v>
      </c>
      <c r="F34" s="117">
        <v>1.3888888888888889E-4</v>
      </c>
      <c r="G34" s="119"/>
      <c r="H34" s="118">
        <f t="shared" si="8"/>
        <v>4.7827819848545224E-3</v>
      </c>
      <c r="I34" s="119">
        <f t="shared" si="9"/>
        <v>5.0115740740740745E-3</v>
      </c>
      <c r="J34" s="119"/>
      <c r="K34" s="126">
        <f t="shared" si="10"/>
        <v>2.8799467908214173E-2</v>
      </c>
    </row>
    <row r="35" spans="2:14" x14ac:dyDescent="0.25">
      <c r="B35" s="83" t="s">
        <v>3</v>
      </c>
      <c r="C35" s="102">
        <f>SUM(C29:C34)</f>
        <v>0.10813657407407408</v>
      </c>
      <c r="D35" s="123"/>
      <c r="E35" s="121">
        <f>SUM(E29:E34)</f>
        <v>0.74588855181223057</v>
      </c>
      <c r="F35" s="102">
        <f>SUM(F29:F34)</f>
        <v>1.9803240740740746E-2</v>
      </c>
      <c r="G35" s="123"/>
      <c r="H35" s="121">
        <f>SUM(H29:H34)</f>
        <v>0.68194499800717412</v>
      </c>
      <c r="I35" s="102">
        <f>SUM(I29:I34)</f>
        <v>0.12793981481481481</v>
      </c>
      <c r="J35" s="123"/>
      <c r="K35" s="125">
        <f>SUM(K29:K34)</f>
        <v>0.73521782507482547</v>
      </c>
    </row>
    <row r="36" spans="2:14" x14ac:dyDescent="0.25">
      <c r="B36" s="84"/>
      <c r="C36" s="71"/>
      <c r="D36" s="71"/>
      <c r="E36" s="71"/>
      <c r="F36" s="71"/>
      <c r="G36" s="71"/>
      <c r="H36" s="71"/>
      <c r="I36" s="71"/>
      <c r="J36" s="71"/>
      <c r="K36" s="72"/>
      <c r="L36" s="85"/>
      <c r="M36" s="85"/>
      <c r="N36" s="85"/>
    </row>
    <row r="37" spans="2:14" x14ac:dyDescent="0.25">
      <c r="B37" s="17" t="s">
        <v>6</v>
      </c>
      <c r="C37" s="102">
        <f>C26+C35</f>
        <v>0.14497685185185186</v>
      </c>
      <c r="D37" s="22"/>
      <c r="E37" s="121">
        <f>E26+E35</f>
        <v>1</v>
      </c>
      <c r="F37" s="102">
        <f>F26+F35</f>
        <v>2.9039351851851858E-2</v>
      </c>
      <c r="G37" s="22"/>
      <c r="H37" s="121">
        <f>H26+H35</f>
        <v>0.99999999999999989</v>
      </c>
      <c r="I37" s="102">
        <f>I26+I35</f>
        <v>0.17401620370370369</v>
      </c>
      <c r="J37" s="22"/>
      <c r="K37" s="125">
        <f>K26+K35</f>
        <v>1</v>
      </c>
    </row>
    <row r="38" spans="2:14" ht="66" customHeight="1" thickBot="1" x14ac:dyDescent="0.3">
      <c r="B38" s="184" t="s">
        <v>59</v>
      </c>
      <c r="C38" s="185"/>
      <c r="D38" s="185"/>
      <c r="E38" s="185"/>
      <c r="F38" s="185"/>
      <c r="G38" s="185"/>
      <c r="H38" s="186"/>
      <c r="I38" s="185"/>
      <c r="J38" s="185"/>
      <c r="K38" s="186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&amp;R16</oddHead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4" zoomScaleSheetLayoutView="11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43" customWidth="1"/>
    <col min="7" max="7" width="10.85546875" style="2" customWidth="1"/>
    <col min="8" max="8" width="10.85546875" style="43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169" t="s">
        <v>114</v>
      </c>
      <c r="C3" s="170"/>
      <c r="D3" s="170"/>
      <c r="E3" s="170"/>
      <c r="F3" s="170"/>
      <c r="G3" s="170"/>
      <c r="H3" s="171"/>
      <c r="I3" s="170"/>
      <c r="J3" s="170"/>
      <c r="K3" s="171"/>
    </row>
    <row r="4" spans="2:11" x14ac:dyDescent="0.25">
      <c r="B4" s="183" t="s">
        <v>195</v>
      </c>
      <c r="C4" s="173"/>
      <c r="D4" s="173"/>
      <c r="E4" s="173"/>
      <c r="F4" s="173"/>
      <c r="G4" s="173"/>
      <c r="H4" s="173"/>
      <c r="I4" s="173"/>
      <c r="J4" s="173"/>
      <c r="K4" s="174"/>
    </row>
    <row r="5" spans="2:11" x14ac:dyDescent="0.25">
      <c r="B5" s="66"/>
      <c r="C5" s="175" t="s">
        <v>56</v>
      </c>
      <c r="D5" s="173"/>
      <c r="E5" s="176"/>
      <c r="F5" s="175" t="s">
        <v>57</v>
      </c>
      <c r="G5" s="173"/>
      <c r="H5" s="176"/>
      <c r="I5" s="173" t="s">
        <v>58</v>
      </c>
      <c r="J5" s="173"/>
      <c r="K5" s="174"/>
    </row>
    <row r="6" spans="2:11" x14ac:dyDescent="0.25">
      <c r="B6" s="1" t="s">
        <v>10</v>
      </c>
      <c r="C6" s="46" t="s">
        <v>4</v>
      </c>
      <c r="D6" s="7" t="s">
        <v>5</v>
      </c>
      <c r="E6" s="52" t="s">
        <v>5</v>
      </c>
      <c r="F6" s="46" t="s">
        <v>4</v>
      </c>
      <c r="G6" s="7" t="s">
        <v>5</v>
      </c>
      <c r="H6" s="52" t="s">
        <v>5</v>
      </c>
      <c r="I6" s="44" t="s">
        <v>4</v>
      </c>
      <c r="J6" s="7" t="s">
        <v>5</v>
      </c>
      <c r="K6" s="45" t="s">
        <v>5</v>
      </c>
    </row>
    <row r="7" spans="2:11" x14ac:dyDescent="0.25">
      <c r="B7" s="97" t="s">
        <v>11</v>
      </c>
      <c r="C7" s="117">
        <v>1.5393518518518519E-3</v>
      </c>
      <c r="D7" s="118">
        <f>C7/C$26</f>
        <v>9.7938144329896934E-2</v>
      </c>
      <c r="E7" s="118">
        <f>C7/C$37</f>
        <v>2.1131236097871011E-2</v>
      </c>
      <c r="F7" s="117">
        <v>2.3958333333333331E-3</v>
      </c>
      <c r="G7" s="118">
        <f>F7/F$26</f>
        <v>0.17587085811384875</v>
      </c>
      <c r="H7" s="118">
        <f>F7/F$37</f>
        <v>5.7150745444505803E-2</v>
      </c>
      <c r="I7" s="119">
        <f>C7+F7</f>
        <v>3.9351851851851848E-3</v>
      </c>
      <c r="J7" s="118">
        <f>I7/I$26</f>
        <v>0.13412228796844183</v>
      </c>
      <c r="K7" s="126">
        <f>I7/I$37</f>
        <v>3.4288019362646242E-2</v>
      </c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/>
      <c r="D10" s="118"/>
      <c r="E10" s="118"/>
      <c r="F10" s="117">
        <v>2.6620370370370372E-4</v>
      </c>
      <c r="G10" s="118">
        <f>F10/F$26</f>
        <v>1.9541206457094309E-2</v>
      </c>
      <c r="H10" s="118">
        <f>F10/F$37</f>
        <v>6.350082827167312E-3</v>
      </c>
      <c r="I10" s="119">
        <f t="shared" ref="I10:I25" si="0">C10+F10</f>
        <v>2.6620370370370372E-4</v>
      </c>
      <c r="J10" s="118">
        <f>I10/I$26</f>
        <v>9.0729783037475364E-3</v>
      </c>
      <c r="K10" s="126">
        <f>I10/I$37</f>
        <v>2.3194836627672463E-3</v>
      </c>
    </row>
    <row r="11" spans="2:1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x14ac:dyDescent="0.25">
      <c r="B12" s="97" t="s">
        <v>13</v>
      </c>
      <c r="C12" s="117">
        <v>2.7314814814814814E-3</v>
      </c>
      <c r="D12" s="118">
        <f>C12/C$26</f>
        <v>0.1737849779086893</v>
      </c>
      <c r="E12" s="118">
        <f>C12/C$37</f>
        <v>3.7496027963139535E-2</v>
      </c>
      <c r="F12" s="117">
        <v>2.5115740740740741E-3</v>
      </c>
      <c r="G12" s="118">
        <f>F12/F$26</f>
        <v>0.18436703483432454</v>
      </c>
      <c r="H12" s="118">
        <f>F12/F$37</f>
        <v>5.9911651021535076E-2</v>
      </c>
      <c r="I12" s="119">
        <f t="shared" si="0"/>
        <v>5.2430555555555555E-3</v>
      </c>
      <c r="J12" s="118">
        <f>I12/I$26</f>
        <v>0.17869822485207104</v>
      </c>
      <c r="K12" s="126">
        <f>I12/I$37</f>
        <v>4.5683743444937502E-2</v>
      </c>
    </row>
    <row r="13" spans="2:11" x14ac:dyDescent="0.25">
      <c r="B13" s="97" t="s">
        <v>102</v>
      </c>
      <c r="C13" s="120">
        <v>6.1921296296296273E-3</v>
      </c>
      <c r="D13" s="118">
        <f>C13/C$26</f>
        <v>0.39396170839469802</v>
      </c>
      <c r="E13" s="118">
        <f>C13/C$37</f>
        <v>8.5001588814744261E-2</v>
      </c>
      <c r="F13" s="120">
        <v>1.0300925925925924E-3</v>
      </c>
      <c r="G13" s="118">
        <f>F13/F$26</f>
        <v>7.5615972812234478E-2</v>
      </c>
      <c r="H13" s="118">
        <f>F13/F$37</f>
        <v>2.4572059635560462E-2</v>
      </c>
      <c r="I13" s="119">
        <f t="shared" si="0"/>
        <v>7.2222222222222202E-3</v>
      </c>
      <c r="J13" s="118">
        <f>I13/I$26</f>
        <v>0.24615384615384614</v>
      </c>
      <c r="K13" s="126">
        <f>I13/I$37</f>
        <v>6.2928600242033103E-2</v>
      </c>
    </row>
    <row r="14" spans="2:1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>
        <v>8.1018518518518516E-5</v>
      </c>
      <c r="D17" s="118">
        <f>C17/C$26</f>
        <v>5.1546391752577327E-3</v>
      </c>
      <c r="E17" s="118">
        <f>C17/C$37</f>
        <v>1.1121703209405794E-3</v>
      </c>
      <c r="F17" s="117">
        <v>1.273148148148148E-4</v>
      </c>
      <c r="G17" s="118">
        <f>F17/F$26</f>
        <v>9.3457943925233638E-3</v>
      </c>
      <c r="H17" s="118">
        <f>F17/F$37</f>
        <v>3.0369961347321926E-3</v>
      </c>
      <c r="I17" s="119">
        <f t="shared" si="0"/>
        <v>2.0833333333333332E-4</v>
      </c>
      <c r="J17" s="118">
        <f>I17/I$26</f>
        <v>7.1005917159763328E-3</v>
      </c>
      <c r="K17" s="126">
        <f>I17/I$37</f>
        <v>1.8152480839048013E-3</v>
      </c>
    </row>
    <row r="18" spans="2:14" x14ac:dyDescent="0.25">
      <c r="B18" s="97" t="s">
        <v>16</v>
      </c>
      <c r="C18" s="117">
        <v>1.8518518518518518E-4</v>
      </c>
      <c r="D18" s="118">
        <f>C18/C$26</f>
        <v>1.1782032400589105E-2</v>
      </c>
      <c r="E18" s="118">
        <f>C18/C$37</f>
        <v>2.5421035907213243E-3</v>
      </c>
      <c r="F18" s="117"/>
      <c r="G18" s="118"/>
      <c r="H18" s="118"/>
      <c r="I18" s="119">
        <f t="shared" ref="I18" si="1">C18+F18</f>
        <v>1.8518518518518518E-4</v>
      </c>
      <c r="J18" s="118">
        <f>I18/I$26</f>
        <v>6.3116370808678516E-3</v>
      </c>
      <c r="K18" s="126">
        <f>I18/I$37</f>
        <v>1.6135538523598233E-3</v>
      </c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>
        <v>4.9884259259259248E-3</v>
      </c>
      <c r="D25" s="118">
        <f>C25/C$26</f>
        <v>0.31737849779086891</v>
      </c>
      <c r="E25" s="118">
        <f>C25/C$37</f>
        <v>6.8477915475055662E-2</v>
      </c>
      <c r="F25" s="117">
        <v>7.2916666666666659E-3</v>
      </c>
      <c r="G25" s="118">
        <f>F25/F$26</f>
        <v>0.53525913338997444</v>
      </c>
      <c r="H25" s="118">
        <f>F25/F$37</f>
        <v>0.17393705135284374</v>
      </c>
      <c r="I25" s="119">
        <f t="shared" si="0"/>
        <v>1.2280092592592591E-2</v>
      </c>
      <c r="J25" s="118">
        <f>I25/I$26</f>
        <v>0.41854043392504936</v>
      </c>
      <c r="K25" s="126">
        <f>I25/I$37</f>
        <v>0.10699878983461078</v>
      </c>
    </row>
    <row r="26" spans="2:14" x14ac:dyDescent="0.25">
      <c r="B26" s="51" t="s">
        <v>3</v>
      </c>
      <c r="C26" s="25">
        <f t="shared" ref="C26:K26" si="2">SUM(C7:C25)</f>
        <v>1.5717592592592589E-2</v>
      </c>
      <c r="D26" s="121">
        <f t="shared" si="2"/>
        <v>1</v>
      </c>
      <c r="E26" s="19">
        <f t="shared" si="2"/>
        <v>0.21576104226247236</v>
      </c>
      <c r="F26" s="25">
        <f t="shared" si="2"/>
        <v>1.3622685185185186E-2</v>
      </c>
      <c r="G26" s="121">
        <f t="shared" si="2"/>
        <v>0.99999999999999989</v>
      </c>
      <c r="H26" s="19">
        <f t="shared" si="2"/>
        <v>0.32495858641634456</v>
      </c>
      <c r="I26" s="25">
        <f t="shared" si="2"/>
        <v>2.9340277777777771E-2</v>
      </c>
      <c r="J26" s="121">
        <f t="shared" si="2"/>
        <v>1</v>
      </c>
      <c r="K26" s="20">
        <f t="shared" si="2"/>
        <v>0.25564743848325944</v>
      </c>
    </row>
    <row r="27" spans="2:14" x14ac:dyDescent="0.25">
      <c r="B27" s="7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80" t="s">
        <v>21</v>
      </c>
      <c r="C29" s="117">
        <v>3.460648148148148E-3</v>
      </c>
      <c r="D29" s="119"/>
      <c r="E29" s="118">
        <f t="shared" ref="E29:E34" si="3">C29/C$37</f>
        <v>4.7505560851604747E-2</v>
      </c>
      <c r="F29" s="117">
        <v>1.4467592592592592E-3</v>
      </c>
      <c r="G29" s="119"/>
      <c r="H29" s="118">
        <f t="shared" ref="H29:H34" si="4">F29/F$37</f>
        <v>3.4511319712865821E-2</v>
      </c>
      <c r="I29" s="119">
        <f t="shared" ref="I29:I34" si="5">C29+F29</f>
        <v>4.9074074074074072E-3</v>
      </c>
      <c r="J29" s="119"/>
      <c r="K29" s="126">
        <f t="shared" ref="K29:K34" si="6">I29/I$37</f>
        <v>4.2759177087535322E-2</v>
      </c>
    </row>
    <row r="30" spans="2:14" x14ac:dyDescent="0.25">
      <c r="B30" s="80" t="s">
        <v>22</v>
      </c>
      <c r="C30" s="117">
        <v>1.273148148148148E-4</v>
      </c>
      <c r="D30" s="119"/>
      <c r="E30" s="118">
        <f t="shared" si="3"/>
        <v>1.7476962186209104E-3</v>
      </c>
      <c r="F30" s="117">
        <v>2.4305555555555552E-4</v>
      </c>
      <c r="G30" s="119"/>
      <c r="H30" s="118">
        <f t="shared" si="4"/>
        <v>5.7979017117614582E-3</v>
      </c>
      <c r="I30" s="119">
        <f t="shared" si="5"/>
        <v>3.703703703703703E-4</v>
      </c>
      <c r="J30" s="119"/>
      <c r="K30" s="126">
        <f t="shared" si="6"/>
        <v>3.2271077047196462E-3</v>
      </c>
    </row>
    <row r="31" spans="2:14" x14ac:dyDescent="0.25">
      <c r="B31" s="80" t="s">
        <v>23</v>
      </c>
      <c r="C31" s="117">
        <v>2.7777777777777778E-4</v>
      </c>
      <c r="D31" s="119"/>
      <c r="E31" s="118">
        <f t="shared" si="3"/>
        <v>3.8131553860819866E-3</v>
      </c>
      <c r="F31" s="117"/>
      <c r="G31" s="119"/>
      <c r="H31" s="118"/>
      <c r="I31" s="119">
        <f t="shared" si="5"/>
        <v>2.7777777777777778E-4</v>
      </c>
      <c r="J31" s="119"/>
      <c r="K31" s="126">
        <f t="shared" si="6"/>
        <v>2.4203307785397353E-3</v>
      </c>
    </row>
    <row r="32" spans="2:14" x14ac:dyDescent="0.25">
      <c r="B32" s="80" t="s">
        <v>24</v>
      </c>
      <c r="C32" s="117">
        <v>1.3356481481481474E-2</v>
      </c>
      <c r="D32" s="119"/>
      <c r="E32" s="118">
        <f t="shared" si="3"/>
        <v>0.18334922148077543</v>
      </c>
      <c r="F32" s="117">
        <v>6.4120370370370364E-3</v>
      </c>
      <c r="G32" s="119"/>
      <c r="H32" s="118">
        <f t="shared" si="4"/>
        <v>0.15295416896742131</v>
      </c>
      <c r="I32" s="119">
        <f t="shared" si="5"/>
        <v>1.9768518518518512E-2</v>
      </c>
      <c r="J32" s="119"/>
      <c r="K32" s="126">
        <f t="shared" si="6"/>
        <v>0.17224687373941108</v>
      </c>
    </row>
    <row r="33" spans="2:14" x14ac:dyDescent="0.25">
      <c r="B33" s="80" t="s">
        <v>25</v>
      </c>
      <c r="C33" s="117">
        <v>3.6851851851851795E-2</v>
      </c>
      <c r="D33" s="119"/>
      <c r="E33" s="118">
        <f t="shared" si="3"/>
        <v>0.50587861455354277</v>
      </c>
      <c r="F33" s="117">
        <v>1.8622685185185176E-2</v>
      </c>
      <c r="G33" s="119"/>
      <c r="H33" s="118">
        <f t="shared" si="4"/>
        <v>0.44422970734400868</v>
      </c>
      <c r="I33" s="119">
        <f t="shared" si="5"/>
        <v>5.5474537037036975E-2</v>
      </c>
      <c r="J33" s="119"/>
      <c r="K33" s="126">
        <f t="shared" si="6"/>
        <v>0.48336022589753908</v>
      </c>
    </row>
    <row r="34" spans="2:14" x14ac:dyDescent="0.25">
      <c r="B34" s="80" t="s">
        <v>26</v>
      </c>
      <c r="C34" s="117">
        <v>3.0555555555555557E-3</v>
      </c>
      <c r="D34" s="119"/>
      <c r="E34" s="118">
        <f t="shared" si="3"/>
        <v>4.1944709246901857E-2</v>
      </c>
      <c r="F34" s="117">
        <v>1.5740740740740741E-3</v>
      </c>
      <c r="G34" s="119"/>
      <c r="H34" s="118">
        <f t="shared" si="4"/>
        <v>3.7548315847598018E-2</v>
      </c>
      <c r="I34" s="119">
        <f t="shared" si="5"/>
        <v>4.6296296296296294E-3</v>
      </c>
      <c r="J34" s="119"/>
      <c r="K34" s="126">
        <f t="shared" si="6"/>
        <v>4.0338846308995584E-2</v>
      </c>
    </row>
    <row r="35" spans="2:14" x14ac:dyDescent="0.25">
      <c r="B35" s="81" t="s">
        <v>3</v>
      </c>
      <c r="C35" s="102">
        <f>SUM(C29:C34)</f>
        <v>5.7129629629629565E-2</v>
      </c>
      <c r="D35" s="123"/>
      <c r="E35" s="121">
        <f>SUM(E29:E34)</f>
        <v>0.78423895773752772</v>
      </c>
      <c r="F35" s="102">
        <f>SUM(F29:F34)</f>
        <v>2.8298611111111101E-2</v>
      </c>
      <c r="G35" s="123"/>
      <c r="H35" s="121">
        <f>SUM(H29:H34)</f>
        <v>0.67504141358365533</v>
      </c>
      <c r="I35" s="102">
        <f>SUM(I29:I34)</f>
        <v>8.542824074074068E-2</v>
      </c>
      <c r="J35" s="123"/>
      <c r="K35" s="125">
        <f>SUM(K29:K34)</f>
        <v>0.74435256151674034</v>
      </c>
    </row>
    <row r="36" spans="2:14" x14ac:dyDescent="0.25">
      <c r="B36" s="78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x14ac:dyDescent="0.25">
      <c r="B37" s="51" t="s">
        <v>6</v>
      </c>
      <c r="C37" s="102">
        <f>C26+C35</f>
        <v>7.2847222222222147E-2</v>
      </c>
      <c r="D37" s="22"/>
      <c r="E37" s="121">
        <f>E26+E35</f>
        <v>1</v>
      </c>
      <c r="F37" s="102">
        <f>F26+F35</f>
        <v>4.192129629629629E-2</v>
      </c>
      <c r="G37" s="22"/>
      <c r="H37" s="121">
        <f>H26+H35</f>
        <v>0.99999999999999989</v>
      </c>
      <c r="I37" s="102">
        <f>I26+I35</f>
        <v>0.11476851851851845</v>
      </c>
      <c r="J37" s="22"/>
      <c r="K37" s="125">
        <f>K26+K35</f>
        <v>0.99999999999999978</v>
      </c>
    </row>
    <row r="38" spans="2:14" ht="66" customHeight="1" thickBot="1" x14ac:dyDescent="0.3">
      <c r="B38" s="180" t="s">
        <v>59</v>
      </c>
      <c r="C38" s="181"/>
      <c r="D38" s="181"/>
      <c r="E38" s="181"/>
      <c r="F38" s="181"/>
      <c r="G38" s="181"/>
      <c r="H38" s="182"/>
      <c r="I38" s="181"/>
      <c r="J38" s="181"/>
      <c r="K38" s="18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&amp;R17</oddHeader>
  </headerFooter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opLeftCell="B4" zoomScaleSheetLayoutView="11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43" customWidth="1"/>
    <col min="7" max="7" width="10.85546875" style="2" customWidth="1"/>
    <col min="8" max="8" width="10.85546875" style="43" customWidth="1"/>
    <col min="9" max="11" width="10.85546875" style="2" customWidth="1"/>
    <col min="12" max="16384" width="8.85546875" style="2"/>
  </cols>
  <sheetData>
    <row r="1" spans="2:11" s="65" customFormat="1" x14ac:dyDescent="0.25">
      <c r="C1" s="75"/>
      <c r="D1" s="75"/>
      <c r="E1" s="75"/>
      <c r="F1" s="75"/>
      <c r="H1" s="75"/>
    </row>
    <row r="2" spans="2:11" s="65" customFormat="1" ht="15.75" thickBot="1" x14ac:dyDescent="0.3">
      <c r="C2" s="75"/>
      <c r="D2" s="75"/>
      <c r="E2" s="75"/>
      <c r="F2" s="75"/>
      <c r="H2" s="75"/>
    </row>
    <row r="3" spans="2:11" s="65" customFormat="1" x14ac:dyDescent="0.25">
      <c r="B3" s="169" t="s">
        <v>65</v>
      </c>
      <c r="C3" s="170"/>
      <c r="D3" s="170"/>
      <c r="E3" s="170"/>
      <c r="F3" s="170"/>
      <c r="G3" s="170"/>
      <c r="H3" s="171"/>
      <c r="I3" s="170"/>
      <c r="J3" s="170"/>
      <c r="K3" s="171"/>
    </row>
    <row r="4" spans="2:11" s="65" customFormat="1" x14ac:dyDescent="0.25">
      <c r="B4" s="183" t="s">
        <v>195</v>
      </c>
      <c r="C4" s="173"/>
      <c r="D4" s="173"/>
      <c r="E4" s="173"/>
      <c r="F4" s="173"/>
      <c r="G4" s="173"/>
      <c r="H4" s="173"/>
      <c r="I4" s="173"/>
      <c r="J4" s="173"/>
      <c r="K4" s="174"/>
    </row>
    <row r="5" spans="2:11" s="65" customFormat="1" x14ac:dyDescent="0.25">
      <c r="B5" s="66"/>
      <c r="C5" s="175" t="s">
        <v>56</v>
      </c>
      <c r="D5" s="173"/>
      <c r="E5" s="176"/>
      <c r="F5" s="175" t="s">
        <v>57</v>
      </c>
      <c r="G5" s="173"/>
      <c r="H5" s="176"/>
      <c r="I5" s="173" t="s">
        <v>58</v>
      </c>
      <c r="J5" s="173"/>
      <c r="K5" s="174"/>
    </row>
    <row r="6" spans="2:11" s="65" customFormat="1" x14ac:dyDescent="0.25">
      <c r="B6" s="1" t="s">
        <v>10</v>
      </c>
      <c r="C6" s="46" t="s">
        <v>4</v>
      </c>
      <c r="D6" s="7" t="s">
        <v>5</v>
      </c>
      <c r="E6" s="52" t="s">
        <v>5</v>
      </c>
      <c r="F6" s="46" t="s">
        <v>4</v>
      </c>
      <c r="G6" s="7" t="s">
        <v>5</v>
      </c>
      <c r="H6" s="52" t="s">
        <v>5</v>
      </c>
      <c r="I6" s="44" t="s">
        <v>4</v>
      </c>
      <c r="J6" s="7" t="s">
        <v>5</v>
      </c>
      <c r="K6" s="45" t="s">
        <v>5</v>
      </c>
    </row>
    <row r="7" spans="2:11" s="65" customFormat="1" x14ac:dyDescent="0.25">
      <c r="B7" s="97" t="s">
        <v>11</v>
      </c>
      <c r="C7" s="117">
        <v>3.7037037037037035E-4</v>
      </c>
      <c r="D7" s="118">
        <f>C7/C$26</f>
        <v>9.8765432098765413E-2</v>
      </c>
      <c r="E7" s="118">
        <f>C7/C$37</f>
        <v>1.114594218042494E-2</v>
      </c>
      <c r="F7" s="117"/>
      <c r="G7" s="118"/>
      <c r="H7" s="118"/>
      <c r="I7" s="119">
        <f>C7+F7</f>
        <v>3.7037037037037035E-4</v>
      </c>
      <c r="J7" s="118">
        <f>I7/I$26</f>
        <v>9.8765432098765413E-2</v>
      </c>
      <c r="K7" s="126">
        <f>I7/I$37</f>
        <v>1.114594218042494E-2</v>
      </c>
    </row>
    <row r="8" spans="2:11" s="65" customFormat="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s="65" customFormat="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s="65" customFormat="1" x14ac:dyDescent="0.25">
      <c r="B10" s="97" t="s">
        <v>12</v>
      </c>
      <c r="C10" s="117">
        <v>3.0092592592592589E-4</v>
      </c>
      <c r="D10" s="118">
        <f>C10/C$26</f>
        <v>8.0246913580246895E-2</v>
      </c>
      <c r="E10" s="118">
        <f>C10/C$37</f>
        <v>9.0560780215952624E-3</v>
      </c>
      <c r="F10" s="117"/>
      <c r="G10" s="118"/>
      <c r="H10" s="118"/>
      <c r="I10" s="119">
        <f t="shared" ref="I10:I25" si="0">C10+F10</f>
        <v>3.0092592592592589E-4</v>
      </c>
      <c r="J10" s="118">
        <f>I10/I$26</f>
        <v>8.0246913580246895E-2</v>
      </c>
      <c r="K10" s="126">
        <f>I10/I$37</f>
        <v>9.0560780215952624E-3</v>
      </c>
    </row>
    <row r="11" spans="2:11" s="65" customFormat="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s="65" customFormat="1" x14ac:dyDescent="0.25">
      <c r="B12" s="97" t="s">
        <v>13</v>
      </c>
      <c r="C12" s="117">
        <v>2.0833333333333335E-4</v>
      </c>
      <c r="D12" s="118">
        <f>C12/C$26</f>
        <v>5.5555555555555552E-2</v>
      </c>
      <c r="E12" s="118">
        <f>C12/C$37</f>
        <v>6.2695924764890288E-3</v>
      </c>
      <c r="F12" s="117"/>
      <c r="G12" s="118"/>
      <c r="H12" s="118"/>
      <c r="I12" s="119">
        <f t="shared" si="0"/>
        <v>2.0833333333333335E-4</v>
      </c>
      <c r="J12" s="118">
        <f>I12/I$26</f>
        <v>5.5555555555555552E-2</v>
      </c>
      <c r="K12" s="126">
        <f>I12/I$37</f>
        <v>6.2695924764890288E-3</v>
      </c>
    </row>
    <row r="13" spans="2:11" s="65" customFormat="1" x14ac:dyDescent="0.25">
      <c r="B13" s="97" t="s">
        <v>102</v>
      </c>
      <c r="C13" s="120">
        <v>1.4351851851851856E-3</v>
      </c>
      <c r="D13" s="118">
        <f>C13/C$26</f>
        <v>0.38271604938271614</v>
      </c>
      <c r="E13" s="118">
        <f>C13/C$37</f>
        <v>4.3190525949146658E-2</v>
      </c>
      <c r="F13" s="120"/>
      <c r="G13" s="118"/>
      <c r="H13" s="118"/>
      <c r="I13" s="119">
        <f t="shared" si="0"/>
        <v>1.4351851851851856E-3</v>
      </c>
      <c r="J13" s="118">
        <f>I13/I$26</f>
        <v>0.38271604938271614</v>
      </c>
      <c r="K13" s="126">
        <f>I13/I$37</f>
        <v>4.3190525949146658E-2</v>
      </c>
    </row>
    <row r="14" spans="2:11" s="65" customFormat="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s="65" customFormat="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s="65" customFormat="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s="65" customFormat="1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s="65" customFormat="1" x14ac:dyDescent="0.25">
      <c r="B18" s="97" t="s">
        <v>16</v>
      </c>
      <c r="C18" s="117">
        <v>1.1574074074074073E-5</v>
      </c>
      <c r="D18" s="118">
        <f>C18/C$26</f>
        <v>3.0864197530864191E-3</v>
      </c>
      <c r="E18" s="118">
        <f>C18/C$37</f>
        <v>3.4831069313827936E-4</v>
      </c>
      <c r="F18" s="117"/>
      <c r="G18" s="118"/>
      <c r="H18" s="118"/>
      <c r="I18" s="119">
        <f t="shared" ref="I18" si="1">C18+F18</f>
        <v>1.1574074074074073E-5</v>
      </c>
      <c r="J18" s="118">
        <f>I18/I$26</f>
        <v>3.0864197530864191E-3</v>
      </c>
      <c r="K18" s="126">
        <f>I18/I$37</f>
        <v>3.4831069313827936E-4</v>
      </c>
    </row>
    <row r="19" spans="2:14" s="65" customFormat="1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s="65" customFormat="1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s="65" customFormat="1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s="65" customFormat="1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s="65" customFormat="1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s="65" customFormat="1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s="65" customFormat="1" x14ac:dyDescent="0.25">
      <c r="B25" s="97" t="s">
        <v>19</v>
      </c>
      <c r="C25" s="117">
        <v>1.4236111111111112E-3</v>
      </c>
      <c r="D25" s="118">
        <f>C25/C$26</f>
        <v>0.37962962962962959</v>
      </c>
      <c r="E25" s="118">
        <f>C25/C$37</f>
        <v>4.2842215256008363E-2</v>
      </c>
      <c r="F25" s="117"/>
      <c r="G25" s="118"/>
      <c r="H25" s="118"/>
      <c r="I25" s="119">
        <f t="shared" si="0"/>
        <v>1.4236111111111112E-3</v>
      </c>
      <c r="J25" s="118">
        <f>I25/I$26</f>
        <v>0.37962962962962959</v>
      </c>
      <c r="K25" s="126">
        <f>I25/I$37</f>
        <v>4.2842215256008363E-2</v>
      </c>
    </row>
    <row r="26" spans="2:14" s="65" customFormat="1" x14ac:dyDescent="0.25">
      <c r="B26" s="51" t="s">
        <v>3</v>
      </c>
      <c r="C26" s="25">
        <f>SUM(C7:C25)</f>
        <v>3.7500000000000003E-3</v>
      </c>
      <c r="D26" s="121">
        <f>SUM(D7:D25)</f>
        <v>1</v>
      </c>
      <c r="E26" s="19">
        <f>SUM(E7:E25)</f>
        <v>0.11285266457680251</v>
      </c>
      <c r="F26" s="25"/>
      <c r="G26" s="121"/>
      <c r="H26" s="19"/>
      <c r="I26" s="25">
        <f>SUM(I7:I25)</f>
        <v>3.7500000000000003E-3</v>
      </c>
      <c r="J26" s="121">
        <f>SUM(J7:J25)</f>
        <v>1</v>
      </c>
      <c r="K26" s="20">
        <f>SUM(K7:K25)</f>
        <v>0.11285266457680251</v>
      </c>
    </row>
    <row r="27" spans="2:14" s="65" customFormat="1" x14ac:dyDescent="0.25">
      <c r="B27" s="7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s="65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s="65" customFormat="1" x14ac:dyDescent="0.25">
      <c r="B29" s="80" t="s">
        <v>21</v>
      </c>
      <c r="C29" s="117">
        <v>1.5046296296296296E-3</v>
      </c>
      <c r="D29" s="119"/>
      <c r="E29" s="118">
        <f t="shared" ref="E29:E34" si="2">C29/C$37</f>
        <v>4.5280390107976319E-2</v>
      </c>
      <c r="F29" s="117"/>
      <c r="G29" s="119"/>
      <c r="H29" s="118"/>
      <c r="I29" s="119">
        <f t="shared" ref="I29:I34" si="3">C29+F29</f>
        <v>1.5046296296296296E-3</v>
      </c>
      <c r="J29" s="119"/>
      <c r="K29" s="126">
        <f t="shared" ref="K29:K34" si="4">I29/I$37</f>
        <v>4.5280390107976319E-2</v>
      </c>
    </row>
    <row r="30" spans="2:14" s="65" customFormat="1" x14ac:dyDescent="0.25">
      <c r="B30" s="80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s="65" customFormat="1" x14ac:dyDescent="0.25">
      <c r="B31" s="80" t="s">
        <v>23</v>
      </c>
      <c r="C31" s="117">
        <v>4.7453703703703704E-4</v>
      </c>
      <c r="D31" s="119"/>
      <c r="E31" s="118">
        <f t="shared" si="2"/>
        <v>1.4280738418669454E-2</v>
      </c>
      <c r="F31" s="117"/>
      <c r="G31" s="119"/>
      <c r="H31" s="118"/>
      <c r="I31" s="119">
        <f t="shared" si="3"/>
        <v>4.7453703703703704E-4</v>
      </c>
      <c r="J31" s="119"/>
      <c r="K31" s="126">
        <f t="shared" si="4"/>
        <v>1.4280738418669454E-2</v>
      </c>
    </row>
    <row r="32" spans="2:14" s="65" customFormat="1" x14ac:dyDescent="0.25">
      <c r="B32" s="80" t="s">
        <v>24</v>
      </c>
      <c r="C32" s="117">
        <v>4.4328703703703691E-3</v>
      </c>
      <c r="D32" s="119"/>
      <c r="E32" s="118">
        <f t="shared" si="2"/>
        <v>0.13340299547196097</v>
      </c>
      <c r="F32" s="117"/>
      <c r="G32" s="119"/>
      <c r="H32" s="118"/>
      <c r="I32" s="119">
        <f t="shared" si="3"/>
        <v>4.4328703703703691E-3</v>
      </c>
      <c r="J32" s="119"/>
      <c r="K32" s="126">
        <f t="shared" si="4"/>
        <v>0.13340299547196097</v>
      </c>
    </row>
    <row r="33" spans="2:14" s="65" customFormat="1" x14ac:dyDescent="0.25">
      <c r="B33" s="80" t="s">
        <v>25</v>
      </c>
      <c r="C33" s="117">
        <v>1.7638888888888888E-2</v>
      </c>
      <c r="D33" s="119"/>
      <c r="E33" s="118">
        <f t="shared" si="2"/>
        <v>0.53082549634273779</v>
      </c>
      <c r="F33" s="117"/>
      <c r="G33" s="119"/>
      <c r="H33" s="118"/>
      <c r="I33" s="119">
        <f t="shared" si="3"/>
        <v>1.7638888888888888E-2</v>
      </c>
      <c r="J33" s="119"/>
      <c r="K33" s="126">
        <f t="shared" si="4"/>
        <v>0.53082549634273779</v>
      </c>
    </row>
    <row r="34" spans="2:14" s="65" customFormat="1" x14ac:dyDescent="0.25">
      <c r="B34" s="80" t="s">
        <v>26</v>
      </c>
      <c r="C34" s="117">
        <v>5.4282407407407396E-3</v>
      </c>
      <c r="D34" s="119"/>
      <c r="E34" s="118">
        <f t="shared" si="2"/>
        <v>0.16335771508185298</v>
      </c>
      <c r="F34" s="117"/>
      <c r="G34" s="119"/>
      <c r="H34" s="118"/>
      <c r="I34" s="119">
        <f t="shared" si="3"/>
        <v>5.4282407407407396E-3</v>
      </c>
      <c r="J34" s="119"/>
      <c r="K34" s="126">
        <f t="shared" si="4"/>
        <v>0.16335771508185298</v>
      </c>
    </row>
    <row r="35" spans="2:14" s="65" customFormat="1" x14ac:dyDescent="0.25">
      <c r="B35" s="81" t="s">
        <v>3</v>
      </c>
      <c r="C35" s="102">
        <f>SUM(C29:C34)</f>
        <v>2.9479166666666664E-2</v>
      </c>
      <c r="D35" s="123"/>
      <c r="E35" s="121">
        <f>SUM(E29:E34)</f>
        <v>0.88714733542319757</v>
      </c>
      <c r="F35" s="102"/>
      <c r="G35" s="123"/>
      <c r="H35" s="121"/>
      <c r="I35" s="102">
        <f>SUM(I29:I34)</f>
        <v>2.9479166666666664E-2</v>
      </c>
      <c r="J35" s="123"/>
      <c r="K35" s="125">
        <f>SUM(K29:K34)</f>
        <v>0.88714733542319757</v>
      </c>
      <c r="M35" s="76"/>
    </row>
    <row r="36" spans="2:14" s="65" customFormat="1" x14ac:dyDescent="0.25">
      <c r="B36" s="78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s="65" customFormat="1" x14ac:dyDescent="0.25">
      <c r="B37" s="51" t="s">
        <v>6</v>
      </c>
      <c r="C37" s="102">
        <f>C26+C35</f>
        <v>3.3229166666666664E-2</v>
      </c>
      <c r="D37" s="22"/>
      <c r="E37" s="121">
        <f>E26+E35</f>
        <v>1</v>
      </c>
      <c r="F37" s="102"/>
      <c r="G37" s="22"/>
      <c r="H37" s="121"/>
      <c r="I37" s="102">
        <f>I26+I35</f>
        <v>3.3229166666666664E-2</v>
      </c>
      <c r="J37" s="22"/>
      <c r="K37" s="125">
        <f>K26+K35</f>
        <v>1</v>
      </c>
    </row>
    <row r="38" spans="2:14" s="65" customFormat="1" ht="66" customHeight="1" thickBot="1" x14ac:dyDescent="0.3">
      <c r="B38" s="180" t="s">
        <v>59</v>
      </c>
      <c r="C38" s="181"/>
      <c r="D38" s="181"/>
      <c r="E38" s="181"/>
      <c r="F38" s="181"/>
      <c r="G38" s="181"/>
      <c r="H38" s="182"/>
      <c r="I38" s="181"/>
      <c r="J38" s="181"/>
      <c r="K38" s="182"/>
    </row>
    <row r="39" spans="2:14" s="65" customFormat="1" x14ac:dyDescent="0.25">
      <c r="C39" s="75"/>
      <c r="D39" s="75"/>
      <c r="E39" s="75"/>
      <c r="F39" s="75"/>
      <c r="H39" s="75"/>
    </row>
    <row r="40" spans="2:14" s="65" customFormat="1" x14ac:dyDescent="0.25">
      <c r="C40" s="75"/>
      <c r="D40" s="75"/>
      <c r="E40" s="75"/>
      <c r="F40" s="75"/>
      <c r="H40" s="75"/>
    </row>
    <row r="41" spans="2:14" s="65" customFormat="1" x14ac:dyDescent="0.25">
      <c r="C41" s="75"/>
      <c r="D41" s="75"/>
      <c r="E41" s="75"/>
      <c r="F41" s="75"/>
      <c r="H41" s="75"/>
    </row>
    <row r="42" spans="2:14" s="65" customFormat="1" x14ac:dyDescent="0.25">
      <c r="C42" s="75"/>
      <c r="D42" s="75"/>
      <c r="E42" s="75"/>
      <c r="F42" s="75"/>
      <c r="H42" s="75"/>
    </row>
    <row r="43" spans="2:14" s="65" customFormat="1" x14ac:dyDescent="0.25">
      <c r="C43" s="75"/>
      <c r="D43" s="75"/>
      <c r="E43" s="75"/>
      <c r="F43" s="75"/>
      <c r="H43" s="75"/>
    </row>
    <row r="44" spans="2:14" s="65" customFormat="1" x14ac:dyDescent="0.25">
      <c r="C44" s="75"/>
      <c r="D44" s="75"/>
      <c r="E44" s="75"/>
      <c r="F44" s="75"/>
      <c r="H44" s="75"/>
    </row>
    <row r="45" spans="2:14" s="65" customFormat="1" x14ac:dyDescent="0.25">
      <c r="C45" s="75"/>
      <c r="D45" s="75"/>
      <c r="E45" s="75"/>
      <c r="F45" s="75"/>
      <c r="H45" s="75"/>
    </row>
    <row r="46" spans="2:14" s="65" customFormat="1" x14ac:dyDescent="0.25">
      <c r="C46" s="75"/>
      <c r="D46" s="75"/>
      <c r="E46" s="75"/>
      <c r="F46" s="75"/>
      <c r="H46" s="75"/>
    </row>
    <row r="47" spans="2:14" s="65" customFormat="1" x14ac:dyDescent="0.25">
      <c r="C47" s="75"/>
      <c r="D47" s="75"/>
      <c r="E47" s="75"/>
      <c r="F47" s="75"/>
      <c r="H47" s="75"/>
    </row>
    <row r="48" spans="2:14" s="65" customFormat="1" x14ac:dyDescent="0.25">
      <c r="C48" s="75"/>
      <c r="D48" s="75"/>
      <c r="E48" s="75"/>
      <c r="F48" s="75"/>
      <c r="H48" s="75"/>
    </row>
    <row r="49" spans="3:8" s="65" customFormat="1" x14ac:dyDescent="0.25">
      <c r="C49" s="75"/>
      <c r="D49" s="75"/>
      <c r="E49" s="75"/>
      <c r="F49" s="75"/>
      <c r="H49" s="75"/>
    </row>
    <row r="50" spans="3:8" s="65" customFormat="1" x14ac:dyDescent="0.25">
      <c r="C50" s="75"/>
      <c r="D50" s="75"/>
      <c r="E50" s="75"/>
      <c r="F50" s="75"/>
      <c r="H50" s="75"/>
    </row>
    <row r="51" spans="3:8" s="65" customFormat="1" x14ac:dyDescent="0.25">
      <c r="C51" s="75"/>
      <c r="D51" s="75"/>
      <c r="E51" s="75"/>
      <c r="F51" s="75"/>
      <c r="H51" s="75"/>
    </row>
    <row r="52" spans="3:8" s="65" customFormat="1" x14ac:dyDescent="0.25">
      <c r="C52" s="75"/>
      <c r="D52" s="75"/>
      <c r="E52" s="75"/>
      <c r="F52" s="75"/>
      <c r="H52" s="75"/>
    </row>
    <row r="53" spans="3:8" s="65" customFormat="1" x14ac:dyDescent="0.25">
      <c r="C53" s="75"/>
      <c r="D53" s="75"/>
      <c r="E53" s="75"/>
      <c r="F53" s="75"/>
      <c r="H53" s="75"/>
    </row>
    <row r="54" spans="3:8" s="65" customFormat="1" x14ac:dyDescent="0.25">
      <c r="C54" s="75"/>
      <c r="D54" s="75"/>
      <c r="E54" s="75"/>
      <c r="F54" s="75"/>
      <c r="H54" s="75"/>
    </row>
    <row r="55" spans="3:8" s="65" customFormat="1" x14ac:dyDescent="0.25">
      <c r="C55" s="75"/>
      <c r="D55" s="75"/>
      <c r="E55" s="75"/>
      <c r="F55" s="75"/>
      <c r="H55" s="75"/>
    </row>
    <row r="56" spans="3:8" s="65" customFormat="1" x14ac:dyDescent="0.25">
      <c r="C56" s="75"/>
      <c r="D56" s="75"/>
      <c r="E56" s="75"/>
      <c r="F56" s="75"/>
      <c r="H56" s="75"/>
    </row>
    <row r="57" spans="3:8" s="65" customFormat="1" x14ac:dyDescent="0.25">
      <c r="C57" s="75"/>
      <c r="D57" s="75"/>
      <c r="E57" s="75"/>
      <c r="F57" s="75"/>
      <c r="H57" s="75"/>
    </row>
    <row r="58" spans="3:8" s="65" customFormat="1" x14ac:dyDescent="0.25">
      <c r="C58" s="75"/>
      <c r="D58" s="75"/>
      <c r="E58" s="75"/>
      <c r="F58" s="75"/>
      <c r="H58" s="75"/>
    </row>
    <row r="59" spans="3:8" s="65" customFormat="1" x14ac:dyDescent="0.25">
      <c r="C59" s="75"/>
      <c r="D59" s="75"/>
      <c r="E59" s="75"/>
      <c r="F59" s="75"/>
      <c r="H59" s="75"/>
    </row>
    <row r="60" spans="3:8" s="65" customFormat="1" x14ac:dyDescent="0.25">
      <c r="C60" s="75"/>
      <c r="D60" s="75"/>
      <c r="E60" s="75"/>
      <c r="F60" s="75"/>
      <c r="H60" s="75"/>
    </row>
    <row r="61" spans="3:8" s="65" customFormat="1" x14ac:dyDescent="0.25">
      <c r="C61" s="75"/>
      <c r="D61" s="75"/>
      <c r="E61" s="75"/>
      <c r="F61" s="75"/>
      <c r="H61" s="75"/>
    </row>
    <row r="62" spans="3:8" s="65" customFormat="1" x14ac:dyDescent="0.25">
      <c r="C62" s="75"/>
      <c r="D62" s="75"/>
      <c r="E62" s="75"/>
      <c r="F62" s="75"/>
      <c r="H62" s="75"/>
    </row>
    <row r="63" spans="3:8" s="65" customFormat="1" x14ac:dyDescent="0.25">
      <c r="C63" s="75"/>
      <c r="D63" s="75"/>
      <c r="E63" s="75"/>
      <c r="F63" s="75"/>
      <c r="H63" s="75"/>
    </row>
    <row r="64" spans="3:8" s="65" customFormat="1" x14ac:dyDescent="0.25">
      <c r="C64" s="75"/>
      <c r="D64" s="75"/>
      <c r="E64" s="75"/>
      <c r="F64" s="75"/>
      <c r="H64" s="75"/>
    </row>
    <row r="65" spans="3:8" s="65" customFormat="1" x14ac:dyDescent="0.25">
      <c r="C65" s="75"/>
      <c r="D65" s="75"/>
      <c r="E65" s="75"/>
      <c r="F65" s="75"/>
      <c r="H65" s="75"/>
    </row>
    <row r="66" spans="3:8" s="65" customFormat="1" x14ac:dyDescent="0.25">
      <c r="C66" s="75"/>
      <c r="D66" s="75"/>
      <c r="E66" s="75"/>
      <c r="F66" s="75"/>
      <c r="H66" s="75"/>
    </row>
    <row r="67" spans="3:8" s="65" customFormat="1" x14ac:dyDescent="0.25">
      <c r="C67" s="75"/>
      <c r="D67" s="75"/>
      <c r="E67" s="75"/>
      <c r="F67" s="75"/>
      <c r="H67" s="75"/>
    </row>
    <row r="68" spans="3:8" s="65" customFormat="1" x14ac:dyDescent="0.25">
      <c r="C68" s="75"/>
      <c r="D68" s="75"/>
      <c r="E68" s="75"/>
      <c r="F68" s="75"/>
      <c r="H68" s="75"/>
    </row>
    <row r="69" spans="3:8" s="65" customFormat="1" x14ac:dyDescent="0.25">
      <c r="C69" s="75"/>
      <c r="D69" s="75"/>
      <c r="E69" s="75"/>
      <c r="F69" s="75"/>
      <c r="H69" s="75"/>
    </row>
    <row r="70" spans="3:8" s="65" customFormat="1" x14ac:dyDescent="0.25">
      <c r="C70" s="75"/>
      <c r="D70" s="75"/>
      <c r="E70" s="75"/>
      <c r="F70" s="75"/>
      <c r="H70" s="75"/>
    </row>
    <row r="71" spans="3:8" s="65" customFormat="1" x14ac:dyDescent="0.25">
      <c r="C71" s="75"/>
      <c r="D71" s="75"/>
      <c r="E71" s="75"/>
      <c r="F71" s="75"/>
      <c r="H71" s="75"/>
    </row>
    <row r="72" spans="3:8" s="65" customFormat="1" x14ac:dyDescent="0.25">
      <c r="C72" s="75"/>
      <c r="D72" s="75"/>
      <c r="E72" s="75"/>
      <c r="F72" s="75"/>
      <c r="H72" s="75"/>
    </row>
    <row r="73" spans="3:8" s="65" customFormat="1" x14ac:dyDescent="0.25">
      <c r="C73" s="75"/>
      <c r="D73" s="75"/>
      <c r="E73" s="75"/>
      <c r="F73" s="75"/>
      <c r="H73" s="7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&amp;R18</oddHead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A4" zoomScaleSheetLayoutView="11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" style="2" customWidth="1"/>
    <col min="15" max="16384" width="8.85546875" style="2"/>
  </cols>
  <sheetData>
    <row r="2" spans="2:14" ht="15.75" thickBot="1" x14ac:dyDescent="0.3"/>
    <row r="3" spans="2:14" x14ac:dyDescent="0.25">
      <c r="B3" s="169" t="s">
        <v>97</v>
      </c>
      <c r="C3" s="170"/>
      <c r="D3" s="170"/>
      <c r="E3" s="170"/>
      <c r="F3" s="170"/>
      <c r="G3" s="170"/>
      <c r="H3" s="171"/>
      <c r="I3" s="170"/>
      <c r="J3" s="170"/>
      <c r="K3" s="170"/>
      <c r="L3" s="170"/>
      <c r="M3" s="170"/>
      <c r="N3" s="171"/>
    </row>
    <row r="4" spans="2:14" x14ac:dyDescent="0.25">
      <c r="B4" s="183" t="s">
        <v>195</v>
      </c>
      <c r="C4" s="173"/>
      <c r="D4" s="173"/>
      <c r="E4" s="173"/>
      <c r="F4" s="173"/>
      <c r="G4" s="173"/>
      <c r="H4" s="174"/>
      <c r="I4" s="173"/>
      <c r="J4" s="173"/>
      <c r="K4" s="173"/>
      <c r="L4" s="173"/>
      <c r="M4" s="173"/>
      <c r="N4" s="174"/>
    </row>
    <row r="5" spans="2:14" x14ac:dyDescent="0.25">
      <c r="B5" s="66"/>
      <c r="C5" s="175" t="s">
        <v>0</v>
      </c>
      <c r="D5" s="173"/>
      <c r="E5" s="176"/>
      <c r="F5" s="175" t="s">
        <v>1</v>
      </c>
      <c r="G5" s="173"/>
      <c r="H5" s="176"/>
      <c r="I5" s="173" t="s">
        <v>2</v>
      </c>
      <c r="J5" s="173"/>
      <c r="K5" s="176"/>
      <c r="L5" s="175" t="s">
        <v>3</v>
      </c>
      <c r="M5" s="173"/>
      <c r="N5" s="174"/>
    </row>
    <row r="6" spans="2:14" x14ac:dyDescent="0.25">
      <c r="B6" s="1" t="s">
        <v>10</v>
      </c>
      <c r="C6" s="63" t="s">
        <v>4</v>
      </c>
      <c r="D6" s="7" t="s">
        <v>5</v>
      </c>
      <c r="E6" s="64" t="s">
        <v>5</v>
      </c>
      <c r="F6" s="63" t="s">
        <v>4</v>
      </c>
      <c r="G6" s="7" t="s">
        <v>5</v>
      </c>
      <c r="H6" s="64" t="s">
        <v>5</v>
      </c>
      <c r="I6" s="61" t="s">
        <v>4</v>
      </c>
      <c r="J6" s="7" t="s">
        <v>5</v>
      </c>
      <c r="K6" s="64" t="s">
        <v>5</v>
      </c>
      <c r="L6" s="63" t="s">
        <v>4</v>
      </c>
      <c r="M6" s="7" t="s">
        <v>5</v>
      </c>
      <c r="N6" s="62" t="s">
        <v>5</v>
      </c>
    </row>
    <row r="7" spans="2:14" x14ac:dyDescent="0.25">
      <c r="B7" s="97" t="s">
        <v>11</v>
      </c>
      <c r="C7" s="117">
        <v>7.7083333333333335E-3</v>
      </c>
      <c r="D7" s="118">
        <f t="shared" ref="D7:D13" si="0">C7/C$26</f>
        <v>0.19565217391304351</v>
      </c>
      <c r="E7" s="118">
        <f t="shared" ref="E7:E13" si="1">C7/C$37</f>
        <v>0.13397706698853351</v>
      </c>
      <c r="F7" s="117">
        <v>3.0671296296296297E-3</v>
      </c>
      <c r="G7" s="118">
        <f t="shared" ref="G7:G13" si="2">F7/F$26</f>
        <v>0.3011363636363637</v>
      </c>
      <c r="H7" s="118">
        <f t="shared" ref="H7:H13" si="3">F7/F$37</f>
        <v>0.16119221411192217</v>
      </c>
      <c r="I7" s="117">
        <v>7.0717592592592594E-3</v>
      </c>
      <c r="J7" s="118">
        <f t="shared" ref="J7:J13" si="4">I7/I$26</f>
        <v>0.31221257026060295</v>
      </c>
      <c r="K7" s="118">
        <f t="shared" ref="K7:K13" si="5">I7/I$37</f>
        <v>0.22935435435435433</v>
      </c>
      <c r="L7" s="119">
        <f>C7+F7+I7</f>
        <v>1.7847222222222223E-2</v>
      </c>
      <c r="M7" s="118">
        <f t="shared" ref="M7:M12" si="6">L7/L$26</f>
        <v>0.24707578913635636</v>
      </c>
      <c r="N7" s="126">
        <f t="shared" ref="N7:N12" si="7">L7/L$37</f>
        <v>0.16618170061429036</v>
      </c>
    </row>
    <row r="8" spans="2:14" x14ac:dyDescent="0.25">
      <c r="B8" s="97" t="s">
        <v>190</v>
      </c>
      <c r="C8" s="117">
        <v>2.1527777777777782E-3</v>
      </c>
      <c r="D8" s="118">
        <f t="shared" si="0"/>
        <v>5.4641598119859011E-2</v>
      </c>
      <c r="E8" s="118">
        <f t="shared" si="1"/>
        <v>3.7417018708509366E-2</v>
      </c>
      <c r="F8" s="117">
        <v>2.5462962962962966E-4</v>
      </c>
      <c r="G8" s="118">
        <f t="shared" si="2"/>
        <v>2.5000000000000008E-2</v>
      </c>
      <c r="H8" s="118">
        <f t="shared" si="3"/>
        <v>1.3381995133819954E-2</v>
      </c>
      <c r="I8" s="117">
        <v>4.5138888888888887E-4</v>
      </c>
      <c r="J8" s="118">
        <f t="shared" si="4"/>
        <v>1.9928461931527846E-2</v>
      </c>
      <c r="K8" s="118">
        <f t="shared" si="5"/>
        <v>1.4639639639639638E-2</v>
      </c>
      <c r="L8" s="119">
        <f t="shared" ref="L8:L25" si="8">C8+F8+I8</f>
        <v>2.8587962962962968E-3</v>
      </c>
      <c r="M8" s="118">
        <f t="shared" si="6"/>
        <v>3.9576990866848266E-2</v>
      </c>
      <c r="N8" s="126">
        <f t="shared" si="7"/>
        <v>2.6619247763767652E-2</v>
      </c>
    </row>
    <row r="9" spans="2:14" x14ac:dyDescent="0.25">
      <c r="B9" s="97" t="s">
        <v>188</v>
      </c>
      <c r="C9" s="117">
        <v>1.4583333333333332E-3</v>
      </c>
      <c r="D9" s="118">
        <f t="shared" si="0"/>
        <v>3.7015276145710929E-2</v>
      </c>
      <c r="E9" s="118">
        <f t="shared" si="1"/>
        <v>2.5347012673506336E-2</v>
      </c>
      <c r="F9" s="117">
        <v>6.9444444444444444E-5</v>
      </c>
      <c r="G9" s="118">
        <f t="shared" si="2"/>
        <v>6.8181818181818196E-3</v>
      </c>
      <c r="H9" s="118">
        <f t="shared" si="3"/>
        <v>3.6496350364963507E-3</v>
      </c>
      <c r="I9" s="117">
        <v>6.7129629629629635E-4</v>
      </c>
      <c r="J9" s="118">
        <f t="shared" si="4"/>
        <v>2.9637199795605518E-2</v>
      </c>
      <c r="K9" s="118">
        <f t="shared" si="5"/>
        <v>2.177177177177177E-2</v>
      </c>
      <c r="L9" s="119">
        <f t="shared" si="8"/>
        <v>2.1990740740740738E-3</v>
      </c>
      <c r="M9" s="118">
        <f t="shared" si="6"/>
        <v>3.0443839128344814E-2</v>
      </c>
      <c r="N9" s="126">
        <f t="shared" si="7"/>
        <v>2.0476344433667418E-2</v>
      </c>
    </row>
    <row r="10" spans="2:14" x14ac:dyDescent="0.25">
      <c r="B10" s="97" t="s">
        <v>12</v>
      </c>
      <c r="C10" s="117">
        <v>2.4537037037037032E-3</v>
      </c>
      <c r="D10" s="118">
        <f t="shared" si="0"/>
        <v>6.2279670975323151E-2</v>
      </c>
      <c r="E10" s="118">
        <f t="shared" si="1"/>
        <v>4.264735465701066E-2</v>
      </c>
      <c r="F10" s="117">
        <v>3.7037037037037035E-4</v>
      </c>
      <c r="G10" s="118">
        <f t="shared" si="2"/>
        <v>3.6363636363636369E-2</v>
      </c>
      <c r="H10" s="118">
        <f t="shared" si="3"/>
        <v>1.9464720194647202E-2</v>
      </c>
      <c r="I10" s="117">
        <v>9.8379629629629642E-4</v>
      </c>
      <c r="J10" s="118">
        <f t="shared" si="4"/>
        <v>4.3433827286663257E-2</v>
      </c>
      <c r="K10" s="118">
        <f t="shared" si="5"/>
        <v>3.1906906906906909E-2</v>
      </c>
      <c r="L10" s="119">
        <f t="shared" si="8"/>
        <v>3.8078703703703699E-3</v>
      </c>
      <c r="M10" s="118">
        <f t="shared" si="6"/>
        <v>5.2715910911712863E-2</v>
      </c>
      <c r="N10" s="126">
        <f t="shared" si="7"/>
        <v>3.5456406940403057E-2</v>
      </c>
    </row>
    <row r="11" spans="2:14" x14ac:dyDescent="0.25">
      <c r="B11" s="97" t="s">
        <v>191</v>
      </c>
      <c r="C11" s="117">
        <v>3.6342592592592585E-3</v>
      </c>
      <c r="D11" s="118">
        <f t="shared" si="0"/>
        <v>9.2244418331374853E-2</v>
      </c>
      <c r="E11" s="118">
        <f t="shared" si="1"/>
        <v>6.3166364916515783E-2</v>
      </c>
      <c r="F11" s="117">
        <v>5.2083333333333333E-4</v>
      </c>
      <c r="G11" s="118">
        <f t="shared" si="2"/>
        <v>5.1136363636363646E-2</v>
      </c>
      <c r="H11" s="118">
        <f t="shared" si="3"/>
        <v>2.7372262773722632E-2</v>
      </c>
      <c r="I11" s="117">
        <v>1.7592592592592595E-3</v>
      </c>
      <c r="J11" s="118">
        <f t="shared" si="4"/>
        <v>7.7669902912621352E-2</v>
      </c>
      <c r="K11" s="118">
        <f t="shared" si="5"/>
        <v>5.7057057057057055E-2</v>
      </c>
      <c r="L11" s="119">
        <f t="shared" si="8"/>
        <v>5.9143518518518512E-3</v>
      </c>
      <c r="M11" s="118">
        <f t="shared" si="6"/>
        <v>8.1877904182022107E-2</v>
      </c>
      <c r="N11" s="126">
        <f t="shared" si="7"/>
        <v>5.5070589503179217E-2</v>
      </c>
    </row>
    <row r="12" spans="2:14" x14ac:dyDescent="0.25">
      <c r="B12" s="97" t="s">
        <v>13</v>
      </c>
      <c r="C12" s="117">
        <v>1.8634259259259259E-3</v>
      </c>
      <c r="D12" s="118">
        <f t="shared" si="0"/>
        <v>4.7297297297297307E-2</v>
      </c>
      <c r="E12" s="118">
        <f t="shared" si="1"/>
        <v>3.2387849527258102E-2</v>
      </c>
      <c r="F12" s="117">
        <v>7.8703703703703705E-4</v>
      </c>
      <c r="G12" s="118">
        <f t="shared" si="2"/>
        <v>7.7272727272727298E-2</v>
      </c>
      <c r="H12" s="118">
        <f t="shared" si="3"/>
        <v>4.1362530413625309E-2</v>
      </c>
      <c r="I12" s="117">
        <v>9.6064814814814797E-4</v>
      </c>
      <c r="J12" s="118">
        <f t="shared" si="4"/>
        <v>4.2411854879918227E-2</v>
      </c>
      <c r="K12" s="118">
        <f t="shared" si="5"/>
        <v>3.1156156156156148E-2</v>
      </c>
      <c r="L12" s="119">
        <f t="shared" si="8"/>
        <v>3.6111111111111109E-3</v>
      </c>
      <c r="M12" s="118">
        <f t="shared" si="6"/>
        <v>4.9991988463387274E-2</v>
      </c>
      <c r="N12" s="126">
        <f t="shared" si="7"/>
        <v>3.362431296475913E-2</v>
      </c>
    </row>
    <row r="13" spans="2:14" x14ac:dyDescent="0.25">
      <c r="B13" s="97" t="s">
        <v>102</v>
      </c>
      <c r="C13" s="117">
        <v>4.5833333333333325E-3</v>
      </c>
      <c r="D13" s="118">
        <f t="shared" si="0"/>
        <v>0.11633372502937721</v>
      </c>
      <c r="E13" s="118">
        <f t="shared" si="1"/>
        <v>7.966203983101991E-2</v>
      </c>
      <c r="F13" s="120">
        <v>2.2106481481481478E-3</v>
      </c>
      <c r="G13" s="118">
        <f t="shared" si="2"/>
        <v>0.21704545454545457</v>
      </c>
      <c r="H13" s="118">
        <f t="shared" si="3"/>
        <v>0.11618004866180048</v>
      </c>
      <c r="I13" s="120">
        <v>1.689814814814815E-3</v>
      </c>
      <c r="J13" s="118">
        <f t="shared" si="4"/>
        <v>7.4603985692386299E-2</v>
      </c>
      <c r="K13" s="118">
        <f t="shared" si="5"/>
        <v>5.4804804804804805E-2</v>
      </c>
      <c r="L13" s="119">
        <f t="shared" ref="L13:L20" si="9">C13+F13+I13</f>
        <v>8.4837962962962948E-3</v>
      </c>
      <c r="M13" s="118">
        <f>L13/L$26</f>
        <v>0.11744912674250919</v>
      </c>
      <c r="N13" s="126">
        <f>L13/L$37</f>
        <v>7.8995581420411673E-2</v>
      </c>
    </row>
    <row r="14" spans="2:14" x14ac:dyDescent="0.25">
      <c r="B14" s="143" t="s">
        <v>203</v>
      </c>
      <c r="C14" s="223"/>
      <c r="D14" s="224"/>
      <c r="E14" s="224"/>
      <c r="F14" s="225"/>
      <c r="G14" s="224"/>
      <c r="H14" s="224"/>
      <c r="I14" s="225"/>
      <c r="J14" s="224"/>
      <c r="K14" s="224"/>
      <c r="L14" s="226"/>
      <c r="M14" s="224"/>
      <c r="N14" s="227"/>
    </row>
    <row r="15" spans="2:14" x14ac:dyDescent="0.25">
      <c r="B15" s="97" t="s">
        <v>96</v>
      </c>
      <c r="C15" s="117">
        <v>1.851851851851852E-4</v>
      </c>
      <c r="D15" s="118">
        <f t="shared" ref="D15:D20" si="10">C15/C$26</f>
        <v>4.7003525264394845E-3</v>
      </c>
      <c r="E15" s="118">
        <f t="shared" ref="E15:E20" si="11">C15/C$37</f>
        <v>3.2186682760008052E-3</v>
      </c>
      <c r="F15" s="117"/>
      <c r="G15" s="118"/>
      <c r="H15" s="118"/>
      <c r="I15" s="117"/>
      <c r="J15" s="118"/>
      <c r="K15" s="118"/>
      <c r="L15" s="119">
        <f t="shared" si="9"/>
        <v>1.851851851851852E-4</v>
      </c>
      <c r="M15" s="118">
        <f>L15/L$26</f>
        <v>2.5636917160711428E-3</v>
      </c>
      <c r="N15" s="126">
        <f>L15/L$37</f>
        <v>1.72432374178252E-3</v>
      </c>
    </row>
    <row r="16" spans="2:14" x14ac:dyDescent="0.25">
      <c r="B16" s="97" t="s">
        <v>14</v>
      </c>
      <c r="C16" s="117"/>
      <c r="D16" s="118"/>
      <c r="E16" s="118"/>
      <c r="F16" s="117"/>
      <c r="G16" s="118"/>
      <c r="H16" s="118"/>
      <c r="I16" s="117"/>
      <c r="J16" s="118"/>
      <c r="K16" s="118"/>
      <c r="L16" s="119"/>
      <c r="M16" s="118"/>
      <c r="N16" s="126"/>
    </row>
    <row r="17" spans="2:14" x14ac:dyDescent="0.25">
      <c r="B17" s="97" t="s">
        <v>15</v>
      </c>
      <c r="C17" s="117">
        <v>9.722222222222223E-4</v>
      </c>
      <c r="D17" s="118">
        <f t="shared" si="10"/>
        <v>2.4676850763807292E-2</v>
      </c>
      <c r="E17" s="118">
        <f t="shared" si="11"/>
        <v>1.6898008449004229E-2</v>
      </c>
      <c r="F17" s="117">
        <v>2.4305555555555555E-4</v>
      </c>
      <c r="G17" s="118">
        <f t="shared" ref="G17:G18" si="12">F17/F$26</f>
        <v>2.3863636363636368E-2</v>
      </c>
      <c r="H17" s="118">
        <f t="shared" ref="H17:H18" si="13">F17/F$37</f>
        <v>1.2773722627737228E-2</v>
      </c>
      <c r="I17" s="117">
        <v>4.2824074074074075E-4</v>
      </c>
      <c r="J17" s="118">
        <f>I17/I$26</f>
        <v>1.890648952478283E-2</v>
      </c>
      <c r="K17" s="118">
        <f>I17/I$37</f>
        <v>1.3888888888888888E-2</v>
      </c>
      <c r="L17" s="119">
        <f t="shared" si="9"/>
        <v>1.6435185185185185E-3</v>
      </c>
      <c r="M17" s="118">
        <f>L17/L$26</f>
        <v>2.2752763980131388E-2</v>
      </c>
      <c r="N17" s="126">
        <f>L17/L$37</f>
        <v>1.5303373208319863E-2</v>
      </c>
    </row>
    <row r="18" spans="2:14" x14ac:dyDescent="0.25">
      <c r="B18" s="97" t="s">
        <v>16</v>
      </c>
      <c r="C18" s="117">
        <v>5.5555555555555566E-4</v>
      </c>
      <c r="D18" s="118">
        <f t="shared" si="10"/>
        <v>1.4101057579318454E-2</v>
      </c>
      <c r="E18" s="118">
        <f t="shared" si="11"/>
        <v>9.6560048280024176E-3</v>
      </c>
      <c r="F18" s="117">
        <v>1.6203703703703703E-4</v>
      </c>
      <c r="G18" s="118">
        <f t="shared" si="12"/>
        <v>1.5909090909090914E-2</v>
      </c>
      <c r="H18" s="118">
        <f t="shared" si="13"/>
        <v>8.5158150851581509E-3</v>
      </c>
      <c r="I18" s="117">
        <v>8.1018518518518516E-5</v>
      </c>
      <c r="J18" s="118">
        <f t="shared" ref="J18:J20" si="14">I18/I$26</f>
        <v>3.576903423607562E-3</v>
      </c>
      <c r="K18" s="118">
        <f t="shared" ref="K18:K20" si="15">I18/I$37</f>
        <v>2.6276276276276274E-3</v>
      </c>
      <c r="L18" s="119">
        <f t="shared" si="9"/>
        <v>7.9861111111111127E-4</v>
      </c>
      <c r="M18" s="118">
        <f>L18/L$26</f>
        <v>1.1055920525556803E-2</v>
      </c>
      <c r="N18" s="126">
        <f>L18/L$37</f>
        <v>7.4361461364371179E-3</v>
      </c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7"/>
      <c r="J19" s="118"/>
      <c r="K19" s="118"/>
      <c r="L19" s="119"/>
      <c r="M19" s="118"/>
      <c r="N19" s="126"/>
    </row>
    <row r="20" spans="2:14" x14ac:dyDescent="0.25">
      <c r="B20" s="97" t="s">
        <v>187</v>
      </c>
      <c r="C20" s="117">
        <v>1.1574074074074073E-4</v>
      </c>
      <c r="D20" s="118">
        <f t="shared" si="10"/>
        <v>2.9377203290246773E-3</v>
      </c>
      <c r="E20" s="118">
        <f t="shared" si="11"/>
        <v>2.0116676725005032E-3</v>
      </c>
      <c r="F20" s="117"/>
      <c r="G20" s="118"/>
      <c r="H20" s="118"/>
      <c r="I20" s="117">
        <v>5.4398148148148144E-4</v>
      </c>
      <c r="J20" s="118">
        <f t="shared" si="14"/>
        <v>2.4016351558507915E-2</v>
      </c>
      <c r="K20" s="118">
        <f t="shared" si="15"/>
        <v>1.7642642642642641E-2</v>
      </c>
      <c r="L20" s="119">
        <f t="shared" si="9"/>
        <v>6.5972222222222213E-4</v>
      </c>
      <c r="M20" s="118">
        <f>L20/L$26</f>
        <v>9.1331517385034432E-3</v>
      </c>
      <c r="N20" s="126">
        <f>L20/L$37</f>
        <v>6.1429033301002257E-3</v>
      </c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7"/>
      <c r="J21" s="118"/>
      <c r="K21" s="118"/>
      <c r="L21" s="119"/>
      <c r="M21" s="118"/>
      <c r="N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7"/>
      <c r="J22" s="118"/>
      <c r="K22" s="118"/>
      <c r="L22" s="119"/>
      <c r="M22" s="118"/>
      <c r="N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7"/>
      <c r="J23" s="118"/>
      <c r="K23" s="118"/>
      <c r="L23" s="119"/>
      <c r="M23" s="118"/>
      <c r="N23" s="126"/>
    </row>
    <row r="24" spans="2:14" x14ac:dyDescent="0.25">
      <c r="B24" s="97" t="s">
        <v>192</v>
      </c>
      <c r="C24" s="117">
        <v>4.9768518518518521E-4</v>
      </c>
      <c r="D24" s="118">
        <f>C24/C$26</f>
        <v>1.2632197414806114E-2</v>
      </c>
      <c r="E24" s="118">
        <f>C24/C$37</f>
        <v>8.6501709917521635E-3</v>
      </c>
      <c r="F24" s="117"/>
      <c r="G24" s="118"/>
      <c r="H24" s="118"/>
      <c r="I24" s="117">
        <v>9.1435185185185185E-4</v>
      </c>
      <c r="J24" s="118">
        <f>I24/I$26</f>
        <v>4.0367910066428203E-2</v>
      </c>
      <c r="K24" s="118">
        <f>I24/I$37</f>
        <v>2.9654654654654649E-2</v>
      </c>
      <c r="L24" s="119">
        <f t="shared" si="8"/>
        <v>1.4120370370370372E-3</v>
      </c>
      <c r="M24" s="118">
        <f>L24/L$26</f>
        <v>1.9548149335042463E-2</v>
      </c>
      <c r="N24" s="126">
        <f>L24/L$37</f>
        <v>1.3147968531091713E-2</v>
      </c>
    </row>
    <row r="25" spans="2:14" x14ac:dyDescent="0.25">
      <c r="B25" s="97" t="s">
        <v>19</v>
      </c>
      <c r="C25" s="117">
        <v>1.3217592592592595E-2</v>
      </c>
      <c r="D25" s="118">
        <f>C25/C$26</f>
        <v>0.33548766157461823</v>
      </c>
      <c r="E25" s="118">
        <f>C25/C$37</f>
        <v>0.22973244819955749</v>
      </c>
      <c r="F25" s="117">
        <v>2.4999999999999996E-3</v>
      </c>
      <c r="G25" s="118">
        <f>F25/F$26</f>
        <v>0.24545454545454548</v>
      </c>
      <c r="H25" s="118">
        <f>F25/F$37</f>
        <v>0.13138686131386862</v>
      </c>
      <c r="I25" s="117">
        <v>7.0949074074074065E-3</v>
      </c>
      <c r="J25" s="118">
        <f>I25/I$26</f>
        <v>0.3132345426673479</v>
      </c>
      <c r="K25" s="118">
        <f>I25/I$37</f>
        <v>0.23010510510510504</v>
      </c>
      <c r="L25" s="119">
        <f t="shared" si="8"/>
        <v>2.2812500000000003E-2</v>
      </c>
      <c r="M25" s="118">
        <f>L25/L$26</f>
        <v>0.31581477327351393</v>
      </c>
      <c r="N25" s="126">
        <f>L25/L$37</f>
        <v>0.21241513094083417</v>
      </c>
    </row>
    <row r="26" spans="2:14" x14ac:dyDescent="0.25">
      <c r="B26" s="51" t="s">
        <v>3</v>
      </c>
      <c r="C26" s="25">
        <f t="shared" ref="C26:N26" si="16">SUM(C7:C25)</f>
        <v>3.939814814814814E-2</v>
      </c>
      <c r="D26" s="121">
        <f t="shared" si="16"/>
        <v>1.0000000000000004</v>
      </c>
      <c r="E26" s="19">
        <f t="shared" si="16"/>
        <v>0.6847716757191713</v>
      </c>
      <c r="F26" s="25">
        <f t="shared" si="16"/>
        <v>1.0185185185185183E-2</v>
      </c>
      <c r="G26" s="121">
        <f t="shared" si="16"/>
        <v>1.0000000000000002</v>
      </c>
      <c r="H26" s="19">
        <f t="shared" si="16"/>
        <v>0.53527980535279807</v>
      </c>
      <c r="I26" s="25">
        <f t="shared" si="16"/>
        <v>2.2650462962962966E-2</v>
      </c>
      <c r="J26" s="121">
        <f t="shared" si="16"/>
        <v>1</v>
      </c>
      <c r="K26" s="19">
        <f t="shared" si="16"/>
        <v>0.73460960960960953</v>
      </c>
      <c r="L26" s="25">
        <f t="shared" si="16"/>
        <v>7.2233796296296296E-2</v>
      </c>
      <c r="M26" s="121">
        <f t="shared" si="16"/>
        <v>1</v>
      </c>
      <c r="N26" s="20">
        <f t="shared" si="16"/>
        <v>0.67259402952904412</v>
      </c>
    </row>
    <row r="27" spans="2:14" x14ac:dyDescent="0.25"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5" t="s">
        <v>4</v>
      </c>
      <c r="J28" s="107" t="s">
        <v>5</v>
      </c>
      <c r="K28" s="107" t="s">
        <v>5</v>
      </c>
      <c r="L28" s="114" t="s">
        <v>4</v>
      </c>
      <c r="M28" s="107" t="s">
        <v>5</v>
      </c>
      <c r="N28" s="108" t="s">
        <v>5</v>
      </c>
    </row>
    <row r="29" spans="2:14" x14ac:dyDescent="0.25">
      <c r="B29" s="47" t="s">
        <v>21</v>
      </c>
      <c r="C29" s="117">
        <v>2.1296296296296298E-3</v>
      </c>
      <c r="D29" s="119"/>
      <c r="E29" s="118">
        <f t="shared" ref="E29:E34" si="17">C29/C$37</f>
        <v>3.7014685174009257E-2</v>
      </c>
      <c r="F29" s="117">
        <v>1.4699074074074076E-3</v>
      </c>
      <c r="G29" s="119"/>
      <c r="H29" s="118">
        <f t="shared" ref="H29:H34" si="18">F29/F$37</f>
        <v>7.7250608272506099E-2</v>
      </c>
      <c r="I29" s="117">
        <v>6.8287037037037036E-4</v>
      </c>
      <c r="J29" s="119"/>
      <c r="K29" s="118">
        <f t="shared" ref="K29:K34" si="19">I29/I$37</f>
        <v>2.2147147147147144E-2</v>
      </c>
      <c r="L29" s="119">
        <f t="shared" ref="L29:L34" si="20">C29+F29+I29</f>
        <v>4.2824074074074075E-3</v>
      </c>
      <c r="M29" s="119"/>
      <c r="N29" s="126">
        <f t="shared" ref="N29:N34" si="21">L29/L$37</f>
        <v>3.987498652872077E-2</v>
      </c>
    </row>
    <row r="30" spans="2:14" x14ac:dyDescent="0.25">
      <c r="B30" s="47" t="s">
        <v>22</v>
      </c>
      <c r="C30" s="117"/>
      <c r="D30" s="119"/>
      <c r="E30" s="118"/>
      <c r="F30" s="117"/>
      <c r="G30" s="119"/>
      <c r="H30" s="118"/>
      <c r="I30" s="117"/>
      <c r="J30" s="119"/>
      <c r="K30" s="118"/>
      <c r="L30" s="119"/>
      <c r="M30" s="119"/>
      <c r="N30" s="126"/>
    </row>
    <row r="31" spans="2:14" x14ac:dyDescent="0.25">
      <c r="B31" s="47" t="s">
        <v>23</v>
      </c>
      <c r="C31" s="117">
        <v>5.0925925925925921E-4</v>
      </c>
      <c r="D31" s="119"/>
      <c r="E31" s="118">
        <f t="shared" si="17"/>
        <v>8.8513377590022126E-3</v>
      </c>
      <c r="F31" s="117">
        <v>4.861111111111111E-4</v>
      </c>
      <c r="G31" s="119"/>
      <c r="H31" s="118">
        <f t="shared" si="18"/>
        <v>2.5547445255474456E-2</v>
      </c>
      <c r="I31" s="117">
        <v>2.8935185185185184E-4</v>
      </c>
      <c r="J31" s="119"/>
      <c r="K31" s="118">
        <f t="shared" si="19"/>
        <v>9.3843843843843828E-3</v>
      </c>
      <c r="L31" s="119">
        <f t="shared" si="20"/>
        <v>1.2847222222222223E-3</v>
      </c>
      <c r="M31" s="119"/>
      <c r="N31" s="126">
        <f t="shared" si="21"/>
        <v>1.1962495958616232E-2</v>
      </c>
    </row>
    <row r="32" spans="2:14" x14ac:dyDescent="0.25">
      <c r="B32" s="47" t="s">
        <v>24</v>
      </c>
      <c r="C32" s="117">
        <v>2.6620370370370383E-3</v>
      </c>
      <c r="D32" s="119"/>
      <c r="E32" s="118">
        <f t="shared" si="17"/>
        <v>4.6268356467511595E-2</v>
      </c>
      <c r="F32" s="117">
        <v>1.1458333333333333E-3</v>
      </c>
      <c r="G32" s="119"/>
      <c r="H32" s="118">
        <f t="shared" si="18"/>
        <v>6.0218978102189791E-2</v>
      </c>
      <c r="I32" s="117">
        <v>1.1226851851851849E-3</v>
      </c>
      <c r="J32" s="119"/>
      <c r="K32" s="118">
        <f t="shared" si="19"/>
        <v>3.6411411411411396E-2</v>
      </c>
      <c r="L32" s="119">
        <f t="shared" si="20"/>
        <v>4.9305555555555561E-3</v>
      </c>
      <c r="M32" s="119"/>
      <c r="N32" s="126">
        <f t="shared" si="21"/>
        <v>4.591011962495959E-2</v>
      </c>
    </row>
    <row r="33" spans="2:14" x14ac:dyDescent="0.25">
      <c r="B33" s="47" t="s">
        <v>25</v>
      </c>
      <c r="C33" s="117">
        <v>1.1122685185185183E-2</v>
      </c>
      <c r="D33" s="119"/>
      <c r="E33" s="118">
        <f t="shared" si="17"/>
        <v>0.19332126332729832</v>
      </c>
      <c r="F33" s="117">
        <v>5.2662037037037026E-3</v>
      </c>
      <c r="G33" s="119"/>
      <c r="H33" s="118">
        <f t="shared" si="18"/>
        <v>0.27676399026763987</v>
      </c>
      <c r="I33" s="117">
        <v>5.8796296296296305E-3</v>
      </c>
      <c r="J33" s="119"/>
      <c r="K33" s="118">
        <f t="shared" si="19"/>
        <v>0.1906906906906907</v>
      </c>
      <c r="L33" s="119">
        <f t="shared" si="20"/>
        <v>2.2268518518518517E-2</v>
      </c>
      <c r="M33" s="119"/>
      <c r="N33" s="126">
        <f t="shared" si="21"/>
        <v>0.20734992994934798</v>
      </c>
    </row>
    <row r="34" spans="2:14" x14ac:dyDescent="0.25">
      <c r="B34" s="47" t="s">
        <v>26</v>
      </c>
      <c r="C34" s="117">
        <v>1.712962962962963E-3</v>
      </c>
      <c r="D34" s="119"/>
      <c r="E34" s="118">
        <f t="shared" si="17"/>
        <v>2.9772681553007448E-2</v>
      </c>
      <c r="F34" s="117">
        <v>4.7453703703703698E-4</v>
      </c>
      <c r="G34" s="119"/>
      <c r="H34" s="118">
        <f t="shared" si="18"/>
        <v>2.4939172749391728E-2</v>
      </c>
      <c r="I34" s="117">
        <v>2.0833333333333335E-4</v>
      </c>
      <c r="J34" s="119"/>
      <c r="K34" s="118">
        <f t="shared" si="19"/>
        <v>6.7567567567567563E-3</v>
      </c>
      <c r="L34" s="119">
        <f t="shared" si="20"/>
        <v>2.3958333333333336E-3</v>
      </c>
      <c r="M34" s="119"/>
      <c r="N34" s="126">
        <f t="shared" si="21"/>
        <v>2.2308438409311352E-2</v>
      </c>
    </row>
    <row r="35" spans="2:14" x14ac:dyDescent="0.25">
      <c r="B35" s="51" t="s">
        <v>3</v>
      </c>
      <c r="C35" s="102">
        <f>SUM(C29:C34)</f>
        <v>1.8136574074074076E-2</v>
      </c>
      <c r="D35" s="123"/>
      <c r="E35" s="121">
        <f>SUM(E29:E34)</f>
        <v>0.31522832428082881</v>
      </c>
      <c r="F35" s="102">
        <f>SUM(F29:F34)</f>
        <v>8.8425925925925929E-3</v>
      </c>
      <c r="G35" s="123"/>
      <c r="H35" s="121">
        <f>SUM(H29:H34)</f>
        <v>0.46472019464720193</v>
      </c>
      <c r="I35" s="102">
        <f>SUM(I29:I34)</f>
        <v>8.1828703703703699E-3</v>
      </c>
      <c r="J35" s="123"/>
      <c r="K35" s="121">
        <f>SUM(K29:K34)</f>
        <v>0.26539039039039036</v>
      </c>
      <c r="L35" s="102">
        <f>SUM(L29:L34)</f>
        <v>3.5162037037037033E-2</v>
      </c>
      <c r="M35" s="123"/>
      <c r="N35" s="125">
        <f>SUM(N29:N34)</f>
        <v>0.32740597047095593</v>
      </c>
    </row>
    <row r="36" spans="2:14" x14ac:dyDescent="0.25"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2"/>
    </row>
    <row r="37" spans="2:14" x14ac:dyDescent="0.25">
      <c r="B37" s="51" t="s">
        <v>6</v>
      </c>
      <c r="C37" s="102">
        <f>C26+C35</f>
        <v>5.7534722222222216E-2</v>
      </c>
      <c r="D37" s="22"/>
      <c r="E37" s="121">
        <f>E26+E35</f>
        <v>1</v>
      </c>
      <c r="F37" s="102">
        <f>F26+F35</f>
        <v>1.9027777777777775E-2</v>
      </c>
      <c r="G37" s="22"/>
      <c r="H37" s="121">
        <f>H26+H35</f>
        <v>1</v>
      </c>
      <c r="I37" s="102">
        <f>I26+I35</f>
        <v>3.0833333333333338E-2</v>
      </c>
      <c r="J37" s="22"/>
      <c r="K37" s="121">
        <f>K26+K35</f>
        <v>0.99999999999999989</v>
      </c>
      <c r="L37" s="102">
        <f>L26+L35</f>
        <v>0.10739583333333333</v>
      </c>
      <c r="M37" s="22"/>
      <c r="N37" s="125">
        <f>N26+N35</f>
        <v>1</v>
      </c>
    </row>
    <row r="38" spans="2:14" ht="66" customHeight="1" thickBot="1" x14ac:dyDescent="0.3">
      <c r="B38" s="194" t="s">
        <v>98</v>
      </c>
      <c r="C38" s="195"/>
      <c r="D38" s="195"/>
      <c r="E38" s="195"/>
      <c r="F38" s="195"/>
      <c r="G38" s="195"/>
      <c r="H38" s="196"/>
      <c r="I38" s="195"/>
      <c r="J38" s="195"/>
      <c r="K38" s="195"/>
      <c r="L38" s="195"/>
      <c r="M38" s="195"/>
      <c r="N38" s="196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&amp;R19</oddHeader>
  </headerFooter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opLeftCell="A7" zoomScaleSheetLayoutView="11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28515625" style="2" customWidth="1"/>
    <col min="15" max="16384" width="8.85546875" style="2"/>
  </cols>
  <sheetData>
    <row r="1" spans="2:14" s="65" customFormat="1" x14ac:dyDescent="0.25"/>
    <row r="2" spans="2:14" s="65" customFormat="1" ht="15.75" thickBot="1" x14ac:dyDescent="0.3"/>
    <row r="3" spans="2:14" s="65" customFormat="1" x14ac:dyDescent="0.25">
      <c r="B3" s="169" t="s">
        <v>99</v>
      </c>
      <c r="C3" s="170"/>
      <c r="D3" s="170"/>
      <c r="E3" s="170"/>
      <c r="F3" s="170"/>
      <c r="G3" s="170"/>
      <c r="H3" s="171"/>
      <c r="I3" s="170"/>
      <c r="J3" s="170"/>
      <c r="K3" s="170"/>
      <c r="L3" s="170"/>
      <c r="M3" s="170"/>
      <c r="N3" s="171"/>
    </row>
    <row r="4" spans="2:14" s="65" customFormat="1" x14ac:dyDescent="0.25">
      <c r="B4" s="183" t="s">
        <v>195</v>
      </c>
      <c r="C4" s="173"/>
      <c r="D4" s="173"/>
      <c r="E4" s="173"/>
      <c r="F4" s="173"/>
      <c r="G4" s="173"/>
      <c r="H4" s="174"/>
      <c r="I4" s="173"/>
      <c r="J4" s="173"/>
      <c r="K4" s="173"/>
      <c r="L4" s="173"/>
      <c r="M4" s="173"/>
      <c r="N4" s="174"/>
    </row>
    <row r="5" spans="2:14" s="65" customFormat="1" x14ac:dyDescent="0.25">
      <c r="B5" s="66"/>
      <c r="C5" s="175" t="s">
        <v>0</v>
      </c>
      <c r="D5" s="173"/>
      <c r="E5" s="176"/>
      <c r="F5" s="175" t="s">
        <v>1</v>
      </c>
      <c r="G5" s="173"/>
      <c r="H5" s="176"/>
      <c r="I5" s="173" t="s">
        <v>2</v>
      </c>
      <c r="J5" s="173"/>
      <c r="K5" s="176"/>
      <c r="L5" s="175" t="s">
        <v>3</v>
      </c>
      <c r="M5" s="173"/>
      <c r="N5" s="174"/>
    </row>
    <row r="6" spans="2:14" s="65" customFormat="1" x14ac:dyDescent="0.25">
      <c r="B6" s="1" t="s">
        <v>10</v>
      </c>
      <c r="C6" s="63" t="s">
        <v>4</v>
      </c>
      <c r="D6" s="7" t="s">
        <v>5</v>
      </c>
      <c r="E6" s="64" t="s">
        <v>5</v>
      </c>
      <c r="F6" s="63" t="s">
        <v>4</v>
      </c>
      <c r="G6" s="7" t="s">
        <v>5</v>
      </c>
      <c r="H6" s="64" t="s">
        <v>5</v>
      </c>
      <c r="I6" s="61" t="s">
        <v>4</v>
      </c>
      <c r="J6" s="7" t="s">
        <v>5</v>
      </c>
      <c r="K6" s="64" t="s">
        <v>5</v>
      </c>
      <c r="L6" s="63" t="s">
        <v>4</v>
      </c>
      <c r="M6" s="7" t="s">
        <v>5</v>
      </c>
      <c r="N6" s="62" t="s">
        <v>5</v>
      </c>
    </row>
    <row r="7" spans="2:14" s="65" customFormat="1" x14ac:dyDescent="0.25">
      <c r="B7" s="97" t="s">
        <v>11</v>
      </c>
      <c r="C7" s="117">
        <v>1.5844907407407405E-2</v>
      </c>
      <c r="D7" s="118">
        <f t="shared" ref="D7:D15" si="0">C7/C$26</f>
        <v>0.17820879979172097</v>
      </c>
      <c r="E7" s="118">
        <f t="shared" ref="E7:E15" si="1">C7/C$37</f>
        <v>7.7801773130256893E-2</v>
      </c>
      <c r="F7" s="117">
        <v>4.4444444444444453E-3</v>
      </c>
      <c r="G7" s="118">
        <f>F7/F$26</f>
        <v>0.18199052132701427</v>
      </c>
      <c r="H7" s="118">
        <f>F7/F$37</f>
        <v>5.404644616467278E-2</v>
      </c>
      <c r="I7" s="117">
        <v>7.6157407407407389E-3</v>
      </c>
      <c r="J7" s="118">
        <f t="shared" ref="J7:J13" si="2">I7/I$26</f>
        <v>0.16591023701462426</v>
      </c>
      <c r="K7" s="118">
        <f t="shared" ref="K7:K13" si="3">I7/I$37</f>
        <v>7.3874480745481058E-2</v>
      </c>
      <c r="L7" s="119">
        <f>C7+F7+I7</f>
        <v>2.7905092592592589E-2</v>
      </c>
      <c r="M7" s="118">
        <f t="shared" ref="M7:M15" si="4">L7/L$26</f>
        <v>0.17524349469399622</v>
      </c>
      <c r="N7" s="126">
        <f t="shared" ref="N7:N15" si="5">L7/L$37</f>
        <v>7.1738871697214948E-2</v>
      </c>
    </row>
    <row r="8" spans="2:14" s="65" customFormat="1" x14ac:dyDescent="0.25">
      <c r="B8" s="97" t="s">
        <v>190</v>
      </c>
      <c r="C8" s="117">
        <v>1.9328703703703706E-3</v>
      </c>
      <c r="D8" s="118">
        <f t="shared" si="0"/>
        <v>2.1739130434782622E-2</v>
      </c>
      <c r="E8" s="118">
        <f t="shared" si="1"/>
        <v>9.4907933621277609E-3</v>
      </c>
      <c r="F8" s="117">
        <v>2.0833333333333337E-4</v>
      </c>
      <c r="G8" s="118">
        <f>F8/F$26</f>
        <v>8.5308056872037928E-3</v>
      </c>
      <c r="H8" s="118">
        <f>F8/F$37</f>
        <v>2.5334271639690367E-3</v>
      </c>
      <c r="I8" s="117">
        <v>7.5231481481481482E-4</v>
      </c>
      <c r="J8" s="118">
        <f t="shared" si="2"/>
        <v>1.6389309127584469E-2</v>
      </c>
      <c r="K8" s="118">
        <f t="shared" si="3"/>
        <v>7.2976310766812618E-3</v>
      </c>
      <c r="L8" s="119">
        <f t="shared" ref="L8:L25" si="6">C8+F8+I8</f>
        <v>2.8935185185185192E-3</v>
      </c>
      <c r="M8" s="118">
        <f t="shared" si="4"/>
        <v>1.8171245820613469E-2</v>
      </c>
      <c r="N8" s="126">
        <f t="shared" si="5"/>
        <v>7.4387050702213785E-3</v>
      </c>
    </row>
    <row r="9" spans="2:14" s="65" customFormat="1" x14ac:dyDescent="0.25">
      <c r="B9" s="97" t="s">
        <v>188</v>
      </c>
      <c r="C9" s="117">
        <v>3.8888888888888875E-3</v>
      </c>
      <c r="D9" s="118">
        <f t="shared" si="0"/>
        <v>4.373860973704765E-2</v>
      </c>
      <c r="E9" s="118">
        <f t="shared" si="1"/>
        <v>1.9095248920209137E-2</v>
      </c>
      <c r="F9" s="117">
        <v>5.2083333333333333E-4</v>
      </c>
      <c r="G9" s="118">
        <f>F9/F$26</f>
        <v>2.132701421800948E-2</v>
      </c>
      <c r="H9" s="118">
        <f>F9/F$37</f>
        <v>6.3335679099225904E-3</v>
      </c>
      <c r="I9" s="117">
        <v>1.6550925925925932E-3</v>
      </c>
      <c r="J9" s="118">
        <f t="shared" si="2"/>
        <v>3.6056480080685842E-2</v>
      </c>
      <c r="K9" s="118">
        <f t="shared" si="3"/>
        <v>1.605478836869878E-2</v>
      </c>
      <c r="L9" s="119">
        <f t="shared" si="6"/>
        <v>6.0648148148148145E-3</v>
      </c>
      <c r="M9" s="118">
        <f t="shared" si="4"/>
        <v>3.8086931240005818E-2</v>
      </c>
      <c r="N9" s="126">
        <f t="shared" si="5"/>
        <v>1.5591525827184005E-2</v>
      </c>
    </row>
    <row r="10" spans="2:14" s="65" customFormat="1" x14ac:dyDescent="0.25">
      <c r="B10" s="97" t="s">
        <v>12</v>
      </c>
      <c r="C10" s="117">
        <v>1.0868055555555554E-2</v>
      </c>
      <c r="D10" s="118">
        <f t="shared" si="0"/>
        <v>0.12223379328299926</v>
      </c>
      <c r="E10" s="118">
        <f t="shared" si="1"/>
        <v>5.3364401000227338E-2</v>
      </c>
      <c r="F10" s="117">
        <v>2.8356481481481479E-3</v>
      </c>
      <c r="G10" s="118">
        <f>F10/F$26</f>
        <v>0.11611374407582938</v>
      </c>
      <c r="H10" s="118">
        <f>F10/F$37</f>
        <v>3.4482758620689655E-2</v>
      </c>
      <c r="I10" s="117">
        <v>4.4560185185185189E-3</v>
      </c>
      <c r="J10" s="118">
        <f t="shared" si="2"/>
        <v>9.7075138678769546E-2</v>
      </c>
      <c r="K10" s="118">
        <f t="shared" si="3"/>
        <v>4.3224430223419784E-2</v>
      </c>
      <c r="L10" s="119">
        <f t="shared" si="6"/>
        <v>1.8159722222222223E-2</v>
      </c>
      <c r="M10" s="118">
        <f t="shared" si="4"/>
        <v>0.11404273877017011</v>
      </c>
      <c r="N10" s="126">
        <f t="shared" si="5"/>
        <v>4.6685313020709364E-2</v>
      </c>
    </row>
    <row r="11" spans="2:14" s="65" customFormat="1" x14ac:dyDescent="0.25">
      <c r="B11" s="97" t="s">
        <v>191</v>
      </c>
      <c r="C11" s="117">
        <v>4.4328703703703709E-3</v>
      </c>
      <c r="D11" s="118">
        <f t="shared" si="0"/>
        <v>4.9856808122884691E-2</v>
      </c>
      <c r="E11" s="118">
        <f t="shared" si="1"/>
        <v>2.1766310525119355E-2</v>
      </c>
      <c r="F11" s="117">
        <v>2.0833333333333332E-4</v>
      </c>
      <c r="G11" s="118">
        <f>F11/F$26</f>
        <v>8.5308056872037911E-3</v>
      </c>
      <c r="H11" s="118">
        <f>F11/F$37</f>
        <v>2.5334271639690358E-3</v>
      </c>
      <c r="I11" s="117">
        <v>2.5000000000000001E-3</v>
      </c>
      <c r="J11" s="118">
        <f t="shared" si="2"/>
        <v>5.4462934947049922E-2</v>
      </c>
      <c r="K11" s="118">
        <f t="shared" si="3"/>
        <v>2.4250589424048501E-2</v>
      </c>
      <c r="L11" s="119">
        <f t="shared" si="6"/>
        <v>7.1412037037037034E-3</v>
      </c>
      <c r="M11" s="118">
        <f t="shared" si="4"/>
        <v>4.4846634685274028E-2</v>
      </c>
      <c r="N11" s="126">
        <f t="shared" si="5"/>
        <v>1.8358724113306357E-2</v>
      </c>
    </row>
    <row r="12" spans="2:14" s="65" customFormat="1" x14ac:dyDescent="0.25">
      <c r="B12" s="97" t="s">
        <v>13</v>
      </c>
      <c r="C12" s="117">
        <v>5.8333333333333345E-3</v>
      </c>
      <c r="D12" s="118">
        <f t="shared" si="0"/>
        <v>6.5607914605571513E-2</v>
      </c>
      <c r="E12" s="118">
        <f t="shared" si="1"/>
        <v>2.8642873380313721E-2</v>
      </c>
      <c r="F12" s="117">
        <v>1.8981481481481484E-3</v>
      </c>
      <c r="G12" s="118">
        <f>F12/F$26</f>
        <v>7.7725118483412334E-2</v>
      </c>
      <c r="H12" s="118">
        <f>F12/F$37</f>
        <v>2.3082336382829E-2</v>
      </c>
      <c r="I12" s="117">
        <v>3.1134259259259257E-3</v>
      </c>
      <c r="J12" s="118">
        <f t="shared" si="2"/>
        <v>6.7826525466464949E-2</v>
      </c>
      <c r="K12" s="118">
        <f t="shared" si="3"/>
        <v>3.0200965532727067E-2</v>
      </c>
      <c r="L12" s="119">
        <f t="shared" si="6"/>
        <v>1.0844907407407409E-2</v>
      </c>
      <c r="M12" s="118">
        <f t="shared" si="4"/>
        <v>6.8105829335659271E-2</v>
      </c>
      <c r="N12" s="126">
        <f t="shared" si="5"/>
        <v>2.7880266603189725E-2</v>
      </c>
    </row>
    <row r="13" spans="2:14" s="65" customFormat="1" x14ac:dyDescent="0.25">
      <c r="B13" s="97" t="s">
        <v>102</v>
      </c>
      <c r="C13" s="117">
        <v>2.4490740740740719E-2</v>
      </c>
      <c r="D13" s="118">
        <f t="shared" si="0"/>
        <v>0.27544910179640708</v>
      </c>
      <c r="E13" s="118">
        <f t="shared" si="1"/>
        <v>0.12025460331893606</v>
      </c>
      <c r="F13" s="120">
        <v>9.0624999999999994E-3</v>
      </c>
      <c r="G13" s="118">
        <f>F13/F$26</f>
        <v>0.37109004739336493</v>
      </c>
      <c r="H13" s="118">
        <f>F13/F$37</f>
        <v>0.11020408163265306</v>
      </c>
      <c r="I13" s="120">
        <v>1.5219907407407401E-2</v>
      </c>
      <c r="J13" s="118">
        <f t="shared" si="2"/>
        <v>0.33156833081190101</v>
      </c>
      <c r="K13" s="118">
        <f t="shared" si="3"/>
        <v>0.14763669024362855</v>
      </c>
      <c r="L13" s="119">
        <f t="shared" si="6"/>
        <v>4.8773148148148121E-2</v>
      </c>
      <c r="M13" s="118">
        <f t="shared" si="4"/>
        <v>0.30629451955226039</v>
      </c>
      <c r="N13" s="126">
        <f t="shared" si="5"/>
        <v>0.12538681266365145</v>
      </c>
    </row>
    <row r="14" spans="2:14" s="65" customFormat="1" x14ac:dyDescent="0.25">
      <c r="B14" s="143" t="s">
        <v>203</v>
      </c>
      <c r="C14" s="223"/>
      <c r="D14" s="224"/>
      <c r="E14" s="224"/>
      <c r="F14" s="225"/>
      <c r="G14" s="224"/>
      <c r="H14" s="224"/>
      <c r="I14" s="225"/>
      <c r="J14" s="224"/>
      <c r="K14" s="224"/>
      <c r="L14" s="226"/>
      <c r="M14" s="224"/>
      <c r="N14" s="227"/>
    </row>
    <row r="15" spans="2:14" s="65" customFormat="1" x14ac:dyDescent="0.25">
      <c r="B15" s="97" t="s">
        <v>96</v>
      </c>
      <c r="C15" s="117">
        <v>9.2592592592592588E-5</v>
      </c>
      <c r="D15" s="118">
        <f t="shared" si="0"/>
        <v>1.0413954699297061E-3</v>
      </c>
      <c r="E15" s="118">
        <f t="shared" si="1"/>
        <v>4.5464878381450342E-4</v>
      </c>
      <c r="F15" s="117"/>
      <c r="G15" s="118"/>
      <c r="H15" s="118"/>
      <c r="I15" s="117">
        <v>8.1018518518518516E-5</v>
      </c>
      <c r="J15" s="118">
        <f t="shared" ref="J15:J20" si="7">I15/I$26</f>
        <v>1.7650025214321734E-3</v>
      </c>
      <c r="K15" s="118">
        <f t="shared" ref="K15:K20" si="8">I15/I$37</f>
        <v>7.8589873133490511E-4</v>
      </c>
      <c r="L15" s="119">
        <f t="shared" ref="L15" si="9">C15+F15+I15</f>
        <v>1.7361111111111109E-4</v>
      </c>
      <c r="M15" s="118">
        <f t="shared" si="4"/>
        <v>1.0902747492368078E-3</v>
      </c>
      <c r="N15" s="126">
        <f t="shared" si="5"/>
        <v>4.4632230421328258E-4</v>
      </c>
    </row>
    <row r="16" spans="2:14" s="65" customFormat="1" x14ac:dyDescent="0.25">
      <c r="B16" s="97" t="s">
        <v>14</v>
      </c>
      <c r="C16" s="117"/>
      <c r="D16" s="118"/>
      <c r="E16" s="118"/>
      <c r="F16" s="117"/>
      <c r="G16" s="118"/>
      <c r="H16" s="118"/>
      <c r="I16" s="117"/>
      <c r="J16" s="118"/>
      <c r="K16" s="118"/>
      <c r="L16" s="119"/>
      <c r="M16" s="118"/>
      <c r="N16" s="126"/>
    </row>
    <row r="17" spans="2:14" s="65" customFormat="1" x14ac:dyDescent="0.25">
      <c r="B17" s="97" t="s">
        <v>15</v>
      </c>
      <c r="C17" s="117">
        <v>2.5925925925925921E-3</v>
      </c>
      <c r="D17" s="118">
        <f>C17/C$26</f>
        <v>2.9159073158031769E-2</v>
      </c>
      <c r="E17" s="118">
        <f>C17/C$37</f>
        <v>1.2730165946806093E-2</v>
      </c>
      <c r="F17" s="117">
        <v>7.0601851851851847E-4</v>
      </c>
      <c r="G17" s="118">
        <f>F17/F$26</f>
        <v>2.8909952606635071E-2</v>
      </c>
      <c r="H17" s="118">
        <f>F17/F$37</f>
        <v>8.5855031667839542E-3</v>
      </c>
      <c r="I17" s="117">
        <v>2.1296296296296293E-3</v>
      </c>
      <c r="J17" s="118">
        <f t="shared" si="7"/>
        <v>4.6394351991931412E-2</v>
      </c>
      <c r="K17" s="118">
        <f t="shared" si="8"/>
        <v>2.0657909509374645E-2</v>
      </c>
      <c r="L17" s="119">
        <f t="shared" si="6"/>
        <v>5.4282407407407404E-3</v>
      </c>
      <c r="M17" s="118">
        <f>L17/L$26</f>
        <v>3.4089257159470858E-2</v>
      </c>
      <c r="N17" s="126">
        <f>L17/L$37</f>
        <v>1.3955010711735303E-2</v>
      </c>
    </row>
    <row r="18" spans="2:14" s="65" customFormat="1" x14ac:dyDescent="0.25">
      <c r="B18" s="97" t="s">
        <v>16</v>
      </c>
      <c r="C18" s="117">
        <v>2.199074074074074E-4</v>
      </c>
      <c r="D18" s="118">
        <f>C18/C$26</f>
        <v>2.4733142410830523E-3</v>
      </c>
      <c r="E18" s="118">
        <f>C18/C$37</f>
        <v>1.0797908615594457E-3</v>
      </c>
      <c r="F18" s="117"/>
      <c r="G18" s="118"/>
      <c r="H18" s="118"/>
      <c r="I18" s="117">
        <v>1.0300925925925926E-3</v>
      </c>
      <c r="J18" s="118">
        <f t="shared" si="7"/>
        <v>2.2440746343923349E-2</v>
      </c>
      <c r="K18" s="118">
        <f t="shared" si="8"/>
        <v>9.9921410126866516E-3</v>
      </c>
      <c r="L18" s="119">
        <f t="shared" ref="L18" si="10">C18+F18+I18</f>
        <v>1.25E-3</v>
      </c>
      <c r="M18" s="118">
        <f>L18/L$26</f>
        <v>7.8499781945050168E-3</v>
      </c>
      <c r="N18" s="126">
        <f>L18/L$37</f>
        <v>3.2135205903356351E-3</v>
      </c>
    </row>
    <row r="19" spans="2:14" s="65" customFormat="1" x14ac:dyDescent="0.25">
      <c r="B19" s="97" t="s">
        <v>17</v>
      </c>
      <c r="C19" s="117"/>
      <c r="D19" s="118"/>
      <c r="E19" s="118"/>
      <c r="F19" s="117"/>
      <c r="G19" s="118"/>
      <c r="H19" s="118"/>
      <c r="I19" s="117"/>
      <c r="J19" s="118"/>
      <c r="K19" s="118"/>
      <c r="L19" s="119"/>
      <c r="M19" s="118"/>
      <c r="N19" s="126"/>
    </row>
    <row r="20" spans="2:14" s="65" customFormat="1" x14ac:dyDescent="0.25">
      <c r="B20" s="97" t="s">
        <v>187</v>
      </c>
      <c r="C20" s="117">
        <v>4.6296296296296294E-5</v>
      </c>
      <c r="D20" s="118">
        <f>C20/C$26</f>
        <v>5.2069773496485306E-4</v>
      </c>
      <c r="E20" s="118">
        <f>C20/C$37</f>
        <v>2.2732439190725171E-4</v>
      </c>
      <c r="F20" s="117"/>
      <c r="G20" s="118"/>
      <c r="H20" s="118"/>
      <c r="I20" s="117">
        <v>4.2824074074074075E-4</v>
      </c>
      <c r="J20" s="118">
        <f t="shared" si="7"/>
        <v>9.329299041855775E-3</v>
      </c>
      <c r="K20" s="118">
        <f t="shared" si="8"/>
        <v>4.1540361513416413E-3</v>
      </c>
      <c r="L20" s="119">
        <f t="shared" si="6"/>
        <v>4.7453703703703704E-4</v>
      </c>
      <c r="M20" s="118">
        <f>L20/L$26</f>
        <v>2.9800843145806081E-3</v>
      </c>
      <c r="N20" s="126">
        <f>L20/L$37</f>
        <v>1.2199476315163059E-3</v>
      </c>
    </row>
    <row r="21" spans="2:14" s="65" customFormat="1" x14ac:dyDescent="0.25">
      <c r="B21" s="97" t="s">
        <v>193</v>
      </c>
      <c r="C21" s="117"/>
      <c r="D21" s="118"/>
      <c r="E21" s="118"/>
      <c r="F21" s="117"/>
      <c r="G21" s="118"/>
      <c r="H21" s="118"/>
      <c r="I21" s="117"/>
      <c r="J21" s="118"/>
      <c r="K21" s="118"/>
      <c r="L21" s="119"/>
      <c r="M21" s="118"/>
      <c r="N21" s="126"/>
    </row>
    <row r="22" spans="2:14" s="65" customFormat="1" x14ac:dyDescent="0.25">
      <c r="B22" s="97" t="s">
        <v>18</v>
      </c>
      <c r="C22" s="117"/>
      <c r="D22" s="118"/>
      <c r="E22" s="118"/>
      <c r="F22" s="117"/>
      <c r="G22" s="118"/>
      <c r="H22" s="118"/>
      <c r="I22" s="117"/>
      <c r="J22" s="118"/>
      <c r="K22" s="118"/>
      <c r="L22" s="119"/>
      <c r="M22" s="118"/>
      <c r="N22" s="126"/>
    </row>
    <row r="23" spans="2:14" s="65" customFormat="1" x14ac:dyDescent="0.25">
      <c r="B23" s="97" t="s">
        <v>169</v>
      </c>
      <c r="C23" s="117"/>
      <c r="D23" s="118"/>
      <c r="E23" s="118"/>
      <c r="F23" s="117"/>
      <c r="G23" s="118"/>
      <c r="H23" s="118"/>
      <c r="I23" s="117"/>
      <c r="J23" s="118"/>
      <c r="K23" s="118"/>
      <c r="L23" s="119"/>
      <c r="M23" s="118"/>
      <c r="N23" s="126"/>
    </row>
    <row r="24" spans="2:14" s="65" customFormat="1" x14ac:dyDescent="0.25">
      <c r="B24" s="97" t="s">
        <v>192</v>
      </c>
      <c r="C24" s="117">
        <v>2.6967592592592594E-3</v>
      </c>
      <c r="D24" s="118">
        <f>C24/C$26</f>
        <v>3.0330643061702696E-2</v>
      </c>
      <c r="E24" s="118">
        <f>C24/C$37</f>
        <v>1.3241645828597413E-2</v>
      </c>
      <c r="F24" s="117">
        <v>1.8518518518518518E-4</v>
      </c>
      <c r="G24" s="118">
        <f>F24/F$26</f>
        <v>7.5829383886255926E-3</v>
      </c>
      <c r="H24" s="118">
        <f>F24/F$37</f>
        <v>2.2519352568613651E-3</v>
      </c>
      <c r="I24" s="117">
        <v>7.2916666666666659E-4</v>
      </c>
      <c r="J24" s="118">
        <f>I24/I$26</f>
        <v>1.588502269288956E-2</v>
      </c>
      <c r="K24" s="118">
        <f>I24/I$37</f>
        <v>7.0730885820141452E-3</v>
      </c>
      <c r="L24" s="119">
        <f t="shared" si="6"/>
        <v>3.6111111111111114E-3</v>
      </c>
      <c r="M24" s="118">
        <f>L24/L$26</f>
        <v>2.2677714784125606E-2</v>
      </c>
      <c r="N24" s="126">
        <f>L24/L$37</f>
        <v>9.2835039276362788E-3</v>
      </c>
    </row>
    <row r="25" spans="2:14" s="65" customFormat="1" x14ac:dyDescent="0.25">
      <c r="B25" s="97" t="s">
        <v>19</v>
      </c>
      <c r="C25" s="117">
        <v>1.5972222222222218E-2</v>
      </c>
      <c r="D25" s="118">
        <f>C25/C$26</f>
        <v>0.17964071856287428</v>
      </c>
      <c r="E25" s="118">
        <f>C25/C$37</f>
        <v>7.8426915208001824E-2</v>
      </c>
      <c r="F25" s="117">
        <v>4.3518518518518515E-3</v>
      </c>
      <c r="G25" s="118">
        <f>F25/F$26</f>
        <v>0.17819905213270143</v>
      </c>
      <c r="H25" s="118">
        <f>F25/F$37</f>
        <v>5.2920478536242085E-2</v>
      </c>
      <c r="I25" s="117">
        <v>6.192129629629629E-3</v>
      </c>
      <c r="J25" s="118">
        <f>I25/I$26</f>
        <v>0.13489662128088753</v>
      </c>
      <c r="K25" s="118">
        <f>I25/I$37</f>
        <v>6.0065117323453453E-2</v>
      </c>
      <c r="L25" s="119">
        <f t="shared" si="6"/>
        <v>2.6516203703703702E-2</v>
      </c>
      <c r="M25" s="118">
        <f>L25/L$26</f>
        <v>0.16652129670010177</v>
      </c>
      <c r="N25" s="126">
        <f>L25/L$37</f>
        <v>6.8168293263508692E-2</v>
      </c>
    </row>
    <row r="26" spans="2:14" s="65" customFormat="1" x14ac:dyDescent="0.25">
      <c r="B26" s="51" t="s">
        <v>3</v>
      </c>
      <c r="C26" s="25">
        <f t="shared" ref="C26:N26" si="11">SUM(C7:C25)</f>
        <v>8.8912037037036998E-2</v>
      </c>
      <c r="D26" s="121">
        <f t="shared" si="11"/>
        <v>1.0000000000000002</v>
      </c>
      <c r="E26" s="19">
        <f t="shared" si="11"/>
        <v>0.43657649465787685</v>
      </c>
      <c r="F26" s="25">
        <f t="shared" si="11"/>
        <v>2.4421296296296295E-2</v>
      </c>
      <c r="G26" s="121">
        <f t="shared" si="11"/>
        <v>1</v>
      </c>
      <c r="H26" s="19">
        <f t="shared" si="11"/>
        <v>0.29697396199859255</v>
      </c>
      <c r="I26" s="25">
        <f t="shared" si="11"/>
        <v>4.5902777777777778E-2</v>
      </c>
      <c r="J26" s="121">
        <f t="shared" si="11"/>
        <v>0.99999999999999978</v>
      </c>
      <c r="K26" s="19">
        <f t="shared" si="11"/>
        <v>0.44526776692489034</v>
      </c>
      <c r="L26" s="25">
        <f t="shared" si="11"/>
        <v>0.15923611111111108</v>
      </c>
      <c r="M26" s="121">
        <f t="shared" si="11"/>
        <v>1.0000000000000002</v>
      </c>
      <c r="N26" s="20">
        <f t="shared" si="11"/>
        <v>0.40936681742442271</v>
      </c>
    </row>
    <row r="27" spans="2:14" s="65" customFormat="1" x14ac:dyDescent="0.25"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2:14" s="65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5" t="s">
        <v>4</v>
      </c>
      <c r="J28" s="107" t="s">
        <v>5</v>
      </c>
      <c r="K28" s="107" t="s">
        <v>5</v>
      </c>
      <c r="L28" s="114" t="s">
        <v>4</v>
      </c>
      <c r="M28" s="107" t="s">
        <v>5</v>
      </c>
      <c r="N28" s="108" t="s">
        <v>5</v>
      </c>
    </row>
    <row r="29" spans="2:14" s="65" customFormat="1" x14ac:dyDescent="0.25">
      <c r="B29" s="47" t="s">
        <v>21</v>
      </c>
      <c r="C29" s="117">
        <v>1.1226851851851852E-2</v>
      </c>
      <c r="D29" s="119"/>
      <c r="E29" s="118">
        <f t="shared" ref="E29:E34" si="12">C29/C$37</f>
        <v>5.5126165037508543E-2</v>
      </c>
      <c r="F29" s="117">
        <v>6.6203703703703702E-3</v>
      </c>
      <c r="G29" s="119"/>
      <c r="H29" s="118">
        <f t="shared" ref="H29:H34" si="13">F29/F$37</f>
        <v>8.0506685432793809E-2</v>
      </c>
      <c r="I29" s="117">
        <v>3.4606481481481485E-3</v>
      </c>
      <c r="J29" s="119"/>
      <c r="K29" s="118">
        <f t="shared" ref="K29:K34" si="14">I29/I$37</f>
        <v>3.3569102952733805E-2</v>
      </c>
      <c r="L29" s="119">
        <f t="shared" ref="L29:L34" si="15">C29+F29+I29</f>
        <v>2.1307870370370373E-2</v>
      </c>
      <c r="M29" s="119"/>
      <c r="N29" s="126">
        <f t="shared" ref="N29:N34" si="16">L29/L$37</f>
        <v>5.4778624137110224E-2</v>
      </c>
    </row>
    <row r="30" spans="2:14" s="65" customFormat="1" x14ac:dyDescent="0.25">
      <c r="B30" s="47" t="s">
        <v>22</v>
      </c>
      <c r="C30" s="117">
        <v>2.4305555555555555E-4</v>
      </c>
      <c r="D30" s="119"/>
      <c r="E30" s="118">
        <f t="shared" si="12"/>
        <v>1.1934530575130715E-3</v>
      </c>
      <c r="F30" s="117"/>
      <c r="G30" s="119"/>
      <c r="H30" s="118"/>
      <c r="I30" s="117">
        <v>2.3148148148148147E-5</v>
      </c>
      <c r="J30" s="119"/>
      <c r="K30" s="118">
        <f t="shared" si="14"/>
        <v>2.2454249466711575E-4</v>
      </c>
      <c r="L30" s="119">
        <f t="shared" si="15"/>
        <v>2.6620370370370372E-4</v>
      </c>
      <c r="M30" s="119"/>
      <c r="N30" s="126">
        <f t="shared" si="16"/>
        <v>6.8436086646036674E-4</v>
      </c>
    </row>
    <row r="31" spans="2:14" s="65" customFormat="1" x14ac:dyDescent="0.25">
      <c r="B31" s="47" t="s">
        <v>23</v>
      </c>
      <c r="C31" s="117">
        <v>3.4374999999999991E-3</v>
      </c>
      <c r="D31" s="119"/>
      <c r="E31" s="118">
        <f t="shared" si="12"/>
        <v>1.6878836099113437E-2</v>
      </c>
      <c r="F31" s="117">
        <v>1.1805555555555556E-3</v>
      </c>
      <c r="G31" s="119"/>
      <c r="H31" s="118">
        <f t="shared" si="13"/>
        <v>1.4356087262491204E-2</v>
      </c>
      <c r="I31" s="117">
        <v>1.7592592592592592E-3</v>
      </c>
      <c r="J31" s="119"/>
      <c r="K31" s="118">
        <f t="shared" si="14"/>
        <v>1.7065229594700797E-2</v>
      </c>
      <c r="L31" s="119">
        <f t="shared" si="15"/>
        <v>6.377314814814814E-3</v>
      </c>
      <c r="M31" s="119"/>
      <c r="N31" s="126">
        <f t="shared" si="16"/>
        <v>1.6394905974767914E-2</v>
      </c>
    </row>
    <row r="32" spans="2:14" s="65" customFormat="1" x14ac:dyDescent="0.25">
      <c r="B32" s="47" t="s">
        <v>24</v>
      </c>
      <c r="C32" s="117">
        <v>2.1145833333333326E-2</v>
      </c>
      <c r="D32" s="119"/>
      <c r="E32" s="118">
        <f t="shared" si="12"/>
        <v>0.10383041600363718</v>
      </c>
      <c r="F32" s="117">
        <v>1.2662037037037038E-2</v>
      </c>
      <c r="G32" s="119"/>
      <c r="H32" s="118">
        <f t="shared" si="13"/>
        <v>0.15397607318789586</v>
      </c>
      <c r="I32" s="117">
        <v>1.2430555555555551E-2</v>
      </c>
      <c r="J32" s="119"/>
      <c r="K32" s="118">
        <f t="shared" si="14"/>
        <v>0.12057931963624111</v>
      </c>
      <c r="L32" s="119">
        <f t="shared" si="15"/>
        <v>4.6238425925925912E-2</v>
      </c>
      <c r="M32" s="119"/>
      <c r="N32" s="126">
        <f t="shared" si="16"/>
        <v>0.11887050702213757</v>
      </c>
    </row>
    <row r="33" spans="2:14" s="65" customFormat="1" x14ac:dyDescent="0.25">
      <c r="B33" s="47" t="s">
        <v>25</v>
      </c>
      <c r="C33" s="117">
        <v>6.1030092592592594E-2</v>
      </c>
      <c r="D33" s="119"/>
      <c r="E33" s="118">
        <f t="shared" si="12"/>
        <v>0.2996703796317346</v>
      </c>
      <c r="F33" s="117">
        <v>2.6840277777777772E-2</v>
      </c>
      <c r="G33" s="119"/>
      <c r="H33" s="118">
        <f t="shared" si="13"/>
        <v>0.32638986629134409</v>
      </c>
      <c r="I33" s="117">
        <v>2.898148148148149E-2</v>
      </c>
      <c r="J33" s="119"/>
      <c r="K33" s="118">
        <f t="shared" si="14"/>
        <v>0.28112720332322899</v>
      </c>
      <c r="L33" s="119">
        <f t="shared" si="15"/>
        <v>0.11685185185185185</v>
      </c>
      <c r="M33" s="119"/>
      <c r="N33" s="126">
        <f t="shared" si="16"/>
        <v>0.30040466555582007</v>
      </c>
    </row>
    <row r="34" spans="2:14" s="65" customFormat="1" x14ac:dyDescent="0.25">
      <c r="B34" s="47" t="s">
        <v>26</v>
      </c>
      <c r="C34" s="117">
        <v>1.7662037037037032E-2</v>
      </c>
      <c r="D34" s="119"/>
      <c r="E34" s="118">
        <f t="shared" si="12"/>
        <v>8.6724255512616505E-2</v>
      </c>
      <c r="F34" s="117">
        <v>1.0509259259259262E-2</v>
      </c>
      <c r="G34" s="119"/>
      <c r="H34" s="118">
        <f t="shared" si="13"/>
        <v>0.12779732582688252</v>
      </c>
      <c r="I34" s="117">
        <v>1.0532407407407405E-2</v>
      </c>
      <c r="J34" s="119"/>
      <c r="K34" s="118">
        <f t="shared" si="14"/>
        <v>0.10216683507353765</v>
      </c>
      <c r="L34" s="119">
        <f t="shared" si="15"/>
        <v>3.8703703703703699E-2</v>
      </c>
      <c r="M34" s="119"/>
      <c r="N34" s="126">
        <f t="shared" si="16"/>
        <v>9.950011901928113E-2</v>
      </c>
    </row>
    <row r="35" spans="2:14" s="65" customFormat="1" x14ac:dyDescent="0.25">
      <c r="B35" s="51" t="s">
        <v>3</v>
      </c>
      <c r="C35" s="102">
        <f>SUM(C29:C34)</f>
        <v>0.11474537037037036</v>
      </c>
      <c r="D35" s="123"/>
      <c r="E35" s="121">
        <f>SUM(E29:E34)</f>
        <v>0.56342350534212338</v>
      </c>
      <c r="F35" s="102">
        <f>SUM(F29:F34)</f>
        <v>5.7812499999999996E-2</v>
      </c>
      <c r="G35" s="123"/>
      <c r="H35" s="121">
        <f>SUM(H29:H34)</f>
        <v>0.70302603800140751</v>
      </c>
      <c r="I35" s="102">
        <f>SUM(I29:I34)</f>
        <v>5.7187500000000002E-2</v>
      </c>
      <c r="J35" s="123"/>
      <c r="K35" s="121">
        <f>SUM(K29:K34)</f>
        <v>0.55473223307510944</v>
      </c>
      <c r="L35" s="102">
        <f>SUM(L29:L34)</f>
        <v>0.22974537037037035</v>
      </c>
      <c r="M35" s="123"/>
      <c r="N35" s="125">
        <f>SUM(N29:N34)</f>
        <v>0.59063318257557729</v>
      </c>
    </row>
    <row r="36" spans="2:14" s="65" customFormat="1" x14ac:dyDescent="0.25"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2"/>
    </row>
    <row r="37" spans="2:14" s="65" customFormat="1" x14ac:dyDescent="0.25">
      <c r="B37" s="51" t="s">
        <v>6</v>
      </c>
      <c r="C37" s="102">
        <f>C26+C35</f>
        <v>0.20365740740740734</v>
      </c>
      <c r="D37" s="22"/>
      <c r="E37" s="121">
        <f>E26+E35</f>
        <v>1.0000000000000002</v>
      </c>
      <c r="F37" s="102">
        <f>F26+F35</f>
        <v>8.2233796296296291E-2</v>
      </c>
      <c r="G37" s="22"/>
      <c r="H37" s="121">
        <f>H26+H35</f>
        <v>1</v>
      </c>
      <c r="I37" s="102">
        <f>I26+I35</f>
        <v>0.10309027777777778</v>
      </c>
      <c r="J37" s="22"/>
      <c r="K37" s="121">
        <f>K26+K35</f>
        <v>0.99999999999999978</v>
      </c>
      <c r="L37" s="102">
        <f>L26+L35</f>
        <v>0.38898148148148143</v>
      </c>
      <c r="M37" s="22"/>
      <c r="N37" s="125">
        <f>N26+N35</f>
        <v>1</v>
      </c>
    </row>
    <row r="38" spans="2:14" s="65" customFormat="1" ht="66" customHeight="1" thickBot="1" x14ac:dyDescent="0.3">
      <c r="B38" s="194" t="s">
        <v>54</v>
      </c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6"/>
    </row>
    <row r="39" spans="2:14" s="65" customFormat="1" x14ac:dyDescent="0.25"/>
    <row r="40" spans="2:14" s="65" customFormat="1" x14ac:dyDescent="0.25"/>
    <row r="41" spans="2:14" s="65" customFormat="1" x14ac:dyDescent="0.25"/>
    <row r="42" spans="2:14" s="65" customFormat="1" x14ac:dyDescent="0.25"/>
    <row r="43" spans="2:14" s="65" customFormat="1" x14ac:dyDescent="0.25"/>
    <row r="44" spans="2:14" s="65" customFormat="1" x14ac:dyDescent="0.25"/>
    <row r="45" spans="2:14" s="65" customFormat="1" x14ac:dyDescent="0.25"/>
    <row r="46" spans="2:14" s="65" customFormat="1" x14ac:dyDescent="0.25"/>
    <row r="47" spans="2:14" s="65" customFormat="1" x14ac:dyDescent="0.25"/>
    <row r="48" spans="2:14" s="65" customFormat="1" x14ac:dyDescent="0.25"/>
    <row r="49" s="65" customFormat="1" x14ac:dyDescent="0.25"/>
    <row r="50" s="65" customFormat="1" x14ac:dyDescent="0.25"/>
    <row r="51" s="65" customFormat="1" x14ac:dyDescent="0.25"/>
    <row r="52" s="65" customFormat="1" x14ac:dyDescent="0.25"/>
    <row r="53" s="65" customFormat="1" x14ac:dyDescent="0.25"/>
    <row r="54" s="65" customFormat="1" x14ac:dyDescent="0.25"/>
    <row r="55" s="65" customFormat="1" x14ac:dyDescent="0.25"/>
    <row r="56" s="65" customFormat="1" x14ac:dyDescent="0.25"/>
    <row r="57" s="65" customFormat="1" x14ac:dyDescent="0.25"/>
    <row r="58" s="65" customFormat="1" x14ac:dyDescent="0.25"/>
    <row r="59" s="65" customFormat="1" x14ac:dyDescent="0.25"/>
    <row r="60" s="65" customFormat="1" x14ac:dyDescent="0.25"/>
    <row r="61" s="65" customFormat="1" x14ac:dyDescent="0.25"/>
    <row r="62" s="65" customFormat="1" x14ac:dyDescent="0.25"/>
    <row r="63" s="65" customFormat="1" x14ac:dyDescent="0.25"/>
    <row r="64" s="65" customFormat="1" x14ac:dyDescent="0.25"/>
    <row r="65" s="65" customFormat="1" x14ac:dyDescent="0.25"/>
    <row r="66" s="65" customFormat="1" x14ac:dyDescent="0.25"/>
    <row r="67" s="65" customFormat="1" x14ac:dyDescent="0.25"/>
    <row r="68" s="65" customFormat="1" x14ac:dyDescent="0.25"/>
    <row r="69" s="65" customFormat="1" x14ac:dyDescent="0.25"/>
    <row r="70" s="65" customFormat="1" x14ac:dyDescent="0.25"/>
    <row r="71" s="65" customFormat="1" x14ac:dyDescent="0.25"/>
    <row r="72" s="65" customFormat="1" x14ac:dyDescent="0.25"/>
    <row r="73" s="65" customFormat="1" x14ac:dyDescent="0.25"/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1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7109375" style="2" customWidth="1"/>
    <col min="15" max="16384" width="8.85546875" style="2"/>
  </cols>
  <sheetData>
    <row r="2" spans="2:14" ht="15.75" thickBot="1" x14ac:dyDescent="0.3"/>
    <row r="3" spans="2:14" x14ac:dyDescent="0.25">
      <c r="B3" s="169" t="s">
        <v>100</v>
      </c>
      <c r="C3" s="170"/>
      <c r="D3" s="170"/>
      <c r="E3" s="170"/>
      <c r="F3" s="170"/>
      <c r="G3" s="170"/>
      <c r="H3" s="171"/>
      <c r="I3" s="170"/>
      <c r="J3" s="170"/>
      <c r="K3" s="170"/>
      <c r="L3" s="170"/>
      <c r="M3" s="170"/>
      <c r="N3" s="171"/>
    </row>
    <row r="4" spans="2:14" x14ac:dyDescent="0.25">
      <c r="B4" s="183" t="s">
        <v>195</v>
      </c>
      <c r="C4" s="173"/>
      <c r="D4" s="173"/>
      <c r="E4" s="173"/>
      <c r="F4" s="173"/>
      <c r="G4" s="173"/>
      <c r="H4" s="174"/>
      <c r="I4" s="173"/>
      <c r="J4" s="173"/>
      <c r="K4" s="173"/>
      <c r="L4" s="173"/>
      <c r="M4" s="173"/>
      <c r="N4" s="174"/>
    </row>
    <row r="5" spans="2:14" x14ac:dyDescent="0.25">
      <c r="B5" s="66"/>
      <c r="C5" s="175" t="s">
        <v>0</v>
      </c>
      <c r="D5" s="173"/>
      <c r="E5" s="176"/>
      <c r="F5" s="175" t="s">
        <v>1</v>
      </c>
      <c r="G5" s="173"/>
      <c r="H5" s="176"/>
      <c r="I5" s="173" t="s">
        <v>2</v>
      </c>
      <c r="J5" s="173"/>
      <c r="K5" s="176"/>
      <c r="L5" s="175" t="s">
        <v>3</v>
      </c>
      <c r="M5" s="173"/>
      <c r="N5" s="174"/>
    </row>
    <row r="6" spans="2:14" x14ac:dyDescent="0.25">
      <c r="B6" s="1" t="s">
        <v>10</v>
      </c>
      <c r="C6" s="63" t="s">
        <v>4</v>
      </c>
      <c r="D6" s="7" t="s">
        <v>5</v>
      </c>
      <c r="E6" s="64" t="s">
        <v>5</v>
      </c>
      <c r="F6" s="63" t="s">
        <v>4</v>
      </c>
      <c r="G6" s="7" t="s">
        <v>5</v>
      </c>
      <c r="H6" s="64" t="s">
        <v>5</v>
      </c>
      <c r="I6" s="61" t="s">
        <v>4</v>
      </c>
      <c r="J6" s="7" t="s">
        <v>5</v>
      </c>
      <c r="K6" s="64" t="s">
        <v>5</v>
      </c>
      <c r="L6" s="63" t="s">
        <v>4</v>
      </c>
      <c r="M6" s="7" t="s">
        <v>5</v>
      </c>
      <c r="N6" s="62" t="s">
        <v>5</v>
      </c>
    </row>
    <row r="7" spans="2:14" x14ac:dyDescent="0.25">
      <c r="B7" s="97" t="s">
        <v>11</v>
      </c>
      <c r="C7" s="117">
        <v>2.3553240740740732E-2</v>
      </c>
      <c r="D7" s="118">
        <f t="shared" ref="D7:D15" si="0">C7/C$26</f>
        <v>0.18356485657586144</v>
      </c>
      <c r="E7" s="118">
        <f t="shared" ref="E7:E15" si="1">C7/C$37</f>
        <v>9.0175920592014874E-2</v>
      </c>
      <c r="F7" s="117">
        <v>7.5115740740740733E-3</v>
      </c>
      <c r="G7" s="118">
        <f t="shared" ref="G7:G13" si="2">F7/F$26</f>
        <v>0.21705685618729095</v>
      </c>
      <c r="H7" s="118">
        <f t="shared" ref="H7:H13" si="3">F7/F$37</f>
        <v>7.4179906275002844E-2</v>
      </c>
      <c r="I7" s="117">
        <v>1.4687500000000001E-2</v>
      </c>
      <c r="J7" s="118">
        <f t="shared" ref="J7:J13" si="4">I7/I$26</f>
        <v>0.21424953570825597</v>
      </c>
      <c r="K7" s="118">
        <f t="shared" ref="K7:K13" si="5">I7/I$37</f>
        <v>0.10967072854550171</v>
      </c>
      <c r="L7" s="119">
        <f>C7+F7+I7</f>
        <v>4.5752314814814808E-2</v>
      </c>
      <c r="M7" s="118">
        <f t="shared" ref="M7:M15" si="6">L7/L$26</f>
        <v>0.19765988299414974</v>
      </c>
      <c r="N7" s="126">
        <f t="shared" ref="N7:N15" si="7">L7/L$37</f>
        <v>9.2172453190943651E-2</v>
      </c>
    </row>
    <row r="8" spans="2:14" x14ac:dyDescent="0.25">
      <c r="B8" s="97" t="s">
        <v>190</v>
      </c>
      <c r="C8" s="117">
        <v>4.0856481481481464E-3</v>
      </c>
      <c r="D8" s="118">
        <f t="shared" si="0"/>
        <v>3.1841962836009381E-2</v>
      </c>
      <c r="E8" s="118">
        <f t="shared" si="1"/>
        <v>1.5642309567066952E-2</v>
      </c>
      <c r="F8" s="117">
        <v>4.6296296296296303E-4</v>
      </c>
      <c r="G8" s="118">
        <f t="shared" si="2"/>
        <v>1.3377926421404684E-2</v>
      </c>
      <c r="H8" s="118">
        <f t="shared" si="3"/>
        <v>4.5719510801234438E-3</v>
      </c>
      <c r="I8" s="117">
        <v>1.2037037037037038E-3</v>
      </c>
      <c r="J8" s="118">
        <f t="shared" si="4"/>
        <v>1.75586695931116E-2</v>
      </c>
      <c r="K8" s="118">
        <f t="shared" si="5"/>
        <v>8.9879872094028191E-3</v>
      </c>
      <c r="L8" s="119">
        <f t="shared" ref="L8:L25" si="8">C8+F8+I8</f>
        <v>5.7523148148148125E-3</v>
      </c>
      <c r="M8" s="118">
        <f t="shared" si="6"/>
        <v>2.4851242562128104E-2</v>
      </c>
      <c r="N8" s="126">
        <f t="shared" si="7"/>
        <v>1.158859328001492E-2</v>
      </c>
    </row>
    <row r="9" spans="2:14" x14ac:dyDescent="0.25">
      <c r="B9" s="97" t="s">
        <v>188</v>
      </c>
      <c r="C9" s="117">
        <v>5.347222222222222E-3</v>
      </c>
      <c r="D9" s="118">
        <f t="shared" si="0"/>
        <v>4.1674183655060447E-2</v>
      </c>
      <c r="E9" s="118">
        <f t="shared" si="1"/>
        <v>2.047237116143041E-2</v>
      </c>
      <c r="F9" s="117">
        <v>5.9027777777777778E-4</v>
      </c>
      <c r="G9" s="118">
        <f t="shared" si="2"/>
        <v>1.705685618729097E-2</v>
      </c>
      <c r="H9" s="118">
        <f t="shared" si="3"/>
        <v>5.8292376271573895E-3</v>
      </c>
      <c r="I9" s="117">
        <v>2.3263888888888891E-3</v>
      </c>
      <c r="J9" s="118">
        <f t="shared" si="4"/>
        <v>3.3935505655917617E-2</v>
      </c>
      <c r="K9" s="118">
        <f t="shared" si="5"/>
        <v>1.7371013741249681E-2</v>
      </c>
      <c r="L9" s="119">
        <f t="shared" si="8"/>
        <v>8.2638888888888901E-3</v>
      </c>
      <c r="M9" s="118">
        <f t="shared" si="6"/>
        <v>3.5701785089254479E-2</v>
      </c>
      <c r="N9" s="126">
        <f t="shared" si="7"/>
        <v>1.6648401613542571E-2</v>
      </c>
    </row>
    <row r="10" spans="2:14" x14ac:dyDescent="0.25">
      <c r="B10" s="97" t="s">
        <v>12</v>
      </c>
      <c r="C10" s="117">
        <v>1.3321759259259259E-2</v>
      </c>
      <c r="D10" s="118">
        <f t="shared" si="0"/>
        <v>0.10382464369475017</v>
      </c>
      <c r="E10" s="118">
        <f t="shared" si="1"/>
        <v>5.1003677936810397E-2</v>
      </c>
      <c r="F10" s="117">
        <v>3.2060185185185182E-3</v>
      </c>
      <c r="G10" s="118">
        <f t="shared" si="2"/>
        <v>9.2642140468227413E-2</v>
      </c>
      <c r="H10" s="118">
        <f t="shared" si="3"/>
        <v>3.1660761229854839E-2</v>
      </c>
      <c r="I10" s="117">
        <v>5.4398148148148149E-3</v>
      </c>
      <c r="J10" s="118">
        <f t="shared" si="4"/>
        <v>7.9351679891946664E-2</v>
      </c>
      <c r="K10" s="118">
        <f t="shared" si="5"/>
        <v>4.0618788350185814E-2</v>
      </c>
      <c r="L10" s="119">
        <f t="shared" si="8"/>
        <v>2.1967592592592591E-2</v>
      </c>
      <c r="M10" s="118">
        <f t="shared" si="6"/>
        <v>9.4904745237261889E-2</v>
      </c>
      <c r="N10" s="126">
        <f t="shared" si="7"/>
        <v>4.4255835101545925E-2</v>
      </c>
    </row>
    <row r="11" spans="2:14" x14ac:dyDescent="0.25">
      <c r="B11" s="97" t="s">
        <v>191</v>
      </c>
      <c r="C11" s="117">
        <v>8.0671296296296272E-3</v>
      </c>
      <c r="D11" s="118">
        <f t="shared" si="0"/>
        <v>6.2872090925491619E-2</v>
      </c>
      <c r="E11" s="118">
        <f t="shared" si="1"/>
        <v>3.088580670891124E-2</v>
      </c>
      <c r="F11" s="117">
        <v>7.2916666666666659E-4</v>
      </c>
      <c r="G11" s="118">
        <f t="shared" si="2"/>
        <v>2.1070234113712373E-2</v>
      </c>
      <c r="H11" s="118">
        <f t="shared" si="3"/>
        <v>7.2008229511944218E-3</v>
      </c>
      <c r="I11" s="117">
        <v>4.2592592592592595E-3</v>
      </c>
      <c r="J11" s="118">
        <f t="shared" si="4"/>
        <v>6.2130677021779511E-2</v>
      </c>
      <c r="K11" s="118">
        <f t="shared" si="5"/>
        <v>3.1803647048656132E-2</v>
      </c>
      <c r="L11" s="119">
        <f t="shared" si="8"/>
        <v>1.3055555555555553E-2</v>
      </c>
      <c r="M11" s="118">
        <f t="shared" si="6"/>
        <v>5.640282014100706E-2</v>
      </c>
      <c r="N11" s="126">
        <f t="shared" si="7"/>
        <v>2.6301676498705899E-2</v>
      </c>
    </row>
    <row r="12" spans="2:14" x14ac:dyDescent="0.25">
      <c r="B12" s="97" t="s">
        <v>13</v>
      </c>
      <c r="C12" s="117">
        <v>7.6967592592592591E-3</v>
      </c>
      <c r="D12" s="118">
        <f t="shared" si="0"/>
        <v>5.9985567382283986E-2</v>
      </c>
      <c r="E12" s="118">
        <f t="shared" si="1"/>
        <v>2.9467806974786199E-2</v>
      </c>
      <c r="F12" s="117">
        <v>2.6851851851851854E-3</v>
      </c>
      <c r="G12" s="118">
        <f t="shared" si="2"/>
        <v>7.7591973244147169E-2</v>
      </c>
      <c r="H12" s="118">
        <f t="shared" si="3"/>
        <v>2.651731626471597E-2</v>
      </c>
      <c r="I12" s="117">
        <v>4.0740740740740737E-3</v>
      </c>
      <c r="J12" s="118">
        <f t="shared" si="4"/>
        <v>5.9429343238223874E-2</v>
      </c>
      <c r="K12" s="118">
        <f t="shared" si="5"/>
        <v>3.0420879785671075E-2</v>
      </c>
      <c r="L12" s="119">
        <f t="shared" si="8"/>
        <v>1.4456018518518517E-2</v>
      </c>
      <c r="M12" s="118">
        <f t="shared" si="6"/>
        <v>6.2453122656132821E-2</v>
      </c>
      <c r="N12" s="126">
        <f t="shared" si="7"/>
        <v>2.9123044279152192E-2</v>
      </c>
    </row>
    <row r="13" spans="2:14" x14ac:dyDescent="0.25">
      <c r="B13" s="97" t="s">
        <v>102</v>
      </c>
      <c r="C13" s="117">
        <v>2.9074074074074061E-2</v>
      </c>
      <c r="D13" s="118">
        <f t="shared" si="0"/>
        <v>0.22659209814180045</v>
      </c>
      <c r="E13" s="118">
        <f t="shared" si="1"/>
        <v>0.11131297912881639</v>
      </c>
      <c r="F13" s="120">
        <v>1.1273148148148148E-2</v>
      </c>
      <c r="G13" s="118">
        <f t="shared" si="2"/>
        <v>0.32575250836120401</v>
      </c>
      <c r="H13" s="118">
        <f t="shared" si="3"/>
        <v>0.11132700880100584</v>
      </c>
      <c r="I13" s="120">
        <v>1.6909722222222218E-2</v>
      </c>
      <c r="J13" s="118">
        <f t="shared" si="4"/>
        <v>0.24666554111092348</v>
      </c>
      <c r="K13" s="118">
        <f t="shared" si="5"/>
        <v>0.12626393570132227</v>
      </c>
      <c r="L13" s="119">
        <f t="shared" si="8"/>
        <v>5.725694444444443E-2</v>
      </c>
      <c r="M13" s="118">
        <f t="shared" si="6"/>
        <v>0.24736236811840592</v>
      </c>
      <c r="N13" s="126">
        <f t="shared" si="7"/>
        <v>0.11534963975097348</v>
      </c>
    </row>
    <row r="14" spans="2:14" x14ac:dyDescent="0.25">
      <c r="B14" s="143" t="s">
        <v>203</v>
      </c>
      <c r="C14" s="223"/>
      <c r="D14" s="224"/>
      <c r="E14" s="224"/>
      <c r="F14" s="225"/>
      <c r="G14" s="224"/>
      <c r="H14" s="224"/>
      <c r="I14" s="225"/>
      <c r="J14" s="224"/>
      <c r="K14" s="224"/>
      <c r="L14" s="226"/>
      <c r="M14" s="224"/>
      <c r="N14" s="227"/>
    </row>
    <row r="15" spans="2:14" x14ac:dyDescent="0.25">
      <c r="B15" s="97" t="s">
        <v>96</v>
      </c>
      <c r="C15" s="117">
        <v>2.7777777777777778E-4</v>
      </c>
      <c r="D15" s="118">
        <f t="shared" si="0"/>
        <v>2.1648926574057378E-3</v>
      </c>
      <c r="E15" s="118">
        <f t="shared" si="1"/>
        <v>1.0634998005937877E-3</v>
      </c>
      <c r="F15" s="117"/>
      <c r="G15" s="118"/>
      <c r="H15" s="118"/>
      <c r="I15" s="117">
        <v>8.1018518518518516E-5</v>
      </c>
      <c r="J15" s="118">
        <f t="shared" ref="J15:J20" si="9">I15/I$26</f>
        <v>1.1818335303055885E-3</v>
      </c>
      <c r="K15" s="118">
        <f t="shared" ref="K15:K20" si="10">I15/I$37</f>
        <v>6.0496067755595891E-4</v>
      </c>
      <c r="L15" s="119">
        <f t="shared" ref="L15" si="11">C15+F15+I15</f>
        <v>3.5879629629629629E-4</v>
      </c>
      <c r="M15" s="118">
        <f t="shared" si="6"/>
        <v>1.5500775038751944E-3</v>
      </c>
      <c r="N15" s="126">
        <f t="shared" si="7"/>
        <v>7.2282976193252047E-4</v>
      </c>
    </row>
    <row r="16" spans="2:14" x14ac:dyDescent="0.25">
      <c r="B16" s="97" t="s">
        <v>14</v>
      </c>
      <c r="C16" s="117"/>
      <c r="D16" s="118"/>
      <c r="E16" s="118"/>
      <c r="F16" s="117"/>
      <c r="G16" s="118"/>
      <c r="H16" s="118"/>
      <c r="I16" s="117"/>
      <c r="J16" s="118"/>
      <c r="K16" s="118"/>
      <c r="L16" s="119"/>
      <c r="M16" s="118"/>
      <c r="N16" s="126"/>
    </row>
    <row r="17" spans="2:14" x14ac:dyDescent="0.25">
      <c r="B17" s="97" t="s">
        <v>15</v>
      </c>
      <c r="C17" s="117">
        <v>3.5648148148148136E-3</v>
      </c>
      <c r="D17" s="118">
        <f>C17/C$26</f>
        <v>2.7782789103373624E-2</v>
      </c>
      <c r="E17" s="118">
        <f>C17/C$37</f>
        <v>1.3648247440953604E-2</v>
      </c>
      <c r="F17" s="117">
        <v>9.4907407407407397E-4</v>
      </c>
      <c r="G17" s="118">
        <f>F17/F$26</f>
        <v>2.7424749163879596E-2</v>
      </c>
      <c r="H17" s="118">
        <f>F17/F$37</f>
        <v>9.3724997142530572E-3</v>
      </c>
      <c r="I17" s="117">
        <v>2.5578703703703701E-3</v>
      </c>
      <c r="J17" s="118">
        <f t="shared" si="9"/>
        <v>3.7312172885362149E-2</v>
      </c>
      <c r="K17" s="118">
        <f t="shared" si="10"/>
        <v>1.9099472819980989E-2</v>
      </c>
      <c r="L17" s="119">
        <f t="shared" si="8"/>
        <v>7.0717592592592577E-3</v>
      </c>
      <c r="M17" s="118">
        <f>L17/L$26</f>
        <v>3.0551527576378822E-2</v>
      </c>
      <c r="N17" s="126">
        <f>L17/L$37</f>
        <v>1.424674143679903E-2</v>
      </c>
    </row>
    <row r="18" spans="2:14" x14ac:dyDescent="0.25">
      <c r="B18" s="97" t="s">
        <v>16</v>
      </c>
      <c r="C18" s="117">
        <v>7.7546296296296304E-4</v>
      </c>
      <c r="D18" s="118">
        <f>C18/C$26</f>
        <v>6.0436586685910188E-3</v>
      </c>
      <c r="E18" s="118">
        <f>C18/C$37</f>
        <v>2.9689369433243242E-3</v>
      </c>
      <c r="F18" s="117">
        <v>1.6203703703703703E-4</v>
      </c>
      <c r="G18" s="118">
        <f>F18/F$26</f>
        <v>4.6822742474916385E-3</v>
      </c>
      <c r="H18" s="118">
        <f>F18/F$37</f>
        <v>1.6001828780432049E-3</v>
      </c>
      <c r="I18" s="117">
        <v>1.1111111111111111E-3</v>
      </c>
      <c r="J18" s="118">
        <f t="shared" si="9"/>
        <v>1.6208002701333785E-2</v>
      </c>
      <c r="K18" s="118">
        <f t="shared" si="10"/>
        <v>8.2966035779102939E-3</v>
      </c>
      <c r="L18" s="119">
        <f t="shared" si="8"/>
        <v>2.0486111111111113E-3</v>
      </c>
      <c r="M18" s="118">
        <f>L18/L$26</f>
        <v>8.8504425221261097E-3</v>
      </c>
      <c r="N18" s="126">
        <f>L18/L$37</f>
        <v>4.1271247697437464E-3</v>
      </c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7"/>
      <c r="J19" s="118"/>
      <c r="K19" s="118"/>
      <c r="L19" s="119"/>
      <c r="M19" s="118"/>
      <c r="N19" s="126"/>
    </row>
    <row r="20" spans="2:14" x14ac:dyDescent="0.25">
      <c r="B20" s="97" t="s">
        <v>187</v>
      </c>
      <c r="C20" s="117">
        <v>1.6203703703703703E-4</v>
      </c>
      <c r="D20" s="118">
        <f>C20/C$26</f>
        <v>1.2628540501533471E-3</v>
      </c>
      <c r="E20" s="118">
        <f>C20/C$37</f>
        <v>6.2037488367970941E-4</v>
      </c>
      <c r="F20" s="117"/>
      <c r="G20" s="118"/>
      <c r="H20" s="118"/>
      <c r="I20" s="117">
        <v>9.7222222222222219E-4</v>
      </c>
      <c r="J20" s="118">
        <f t="shared" si="9"/>
        <v>1.4182002363667061E-2</v>
      </c>
      <c r="K20" s="118">
        <f t="shared" si="10"/>
        <v>7.2595281306715069E-3</v>
      </c>
      <c r="L20" s="119">
        <f t="shared" si="8"/>
        <v>1.1342592592592593E-3</v>
      </c>
      <c r="M20" s="118">
        <f>L20/L$26</f>
        <v>4.9002450122506147E-3</v>
      </c>
      <c r="N20" s="126">
        <f>L20/L$37</f>
        <v>2.2850747312705487E-3</v>
      </c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7"/>
      <c r="J21" s="118"/>
      <c r="K21" s="118"/>
      <c r="L21" s="119"/>
      <c r="M21" s="118"/>
      <c r="N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7"/>
      <c r="J22" s="118"/>
      <c r="K22" s="118"/>
      <c r="L22" s="119"/>
      <c r="M22" s="118"/>
      <c r="N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7"/>
      <c r="J23" s="118"/>
      <c r="K23" s="118"/>
      <c r="L23" s="119"/>
      <c r="M23" s="118"/>
      <c r="N23" s="126"/>
    </row>
    <row r="24" spans="2:14" x14ac:dyDescent="0.25">
      <c r="B24" s="97" t="s">
        <v>192</v>
      </c>
      <c r="C24" s="117">
        <v>3.1944444444444442E-3</v>
      </c>
      <c r="D24" s="118">
        <f>C24/C$26</f>
        <v>2.4896265560165984E-2</v>
      </c>
      <c r="E24" s="118">
        <f>C24/C$37</f>
        <v>1.2230247706828557E-2</v>
      </c>
      <c r="F24" s="117">
        <v>1.8518518518518518E-4</v>
      </c>
      <c r="G24" s="118">
        <f t="shared" ref="G24" si="12">F24/F$26</f>
        <v>5.3511705685618726E-3</v>
      </c>
      <c r="H24" s="118">
        <f t="shared" ref="H24" si="13">F24/F$37</f>
        <v>1.8287804320493771E-3</v>
      </c>
      <c r="I24" s="117">
        <v>1.6435185185185183E-3</v>
      </c>
      <c r="J24" s="118">
        <f>I24/I$26</f>
        <v>2.3974337329056222E-2</v>
      </c>
      <c r="K24" s="118">
        <f>I24/I$37</f>
        <v>1.227205945899231E-2</v>
      </c>
      <c r="L24" s="119">
        <f t="shared" si="8"/>
        <v>5.0231481481481481E-3</v>
      </c>
      <c r="M24" s="118">
        <f>L24/L$26</f>
        <v>2.1701085054252719E-2</v>
      </c>
      <c r="N24" s="126">
        <f>L24/L$37</f>
        <v>1.0119616667055286E-2</v>
      </c>
    </row>
    <row r="25" spans="2:14" x14ac:dyDescent="0.25">
      <c r="B25" s="97" t="s">
        <v>19</v>
      </c>
      <c r="C25" s="117">
        <v>2.9189814814814793E-2</v>
      </c>
      <c r="D25" s="118">
        <f>C25/C$26</f>
        <v>0.22749413674905278</v>
      </c>
      <c r="E25" s="118">
        <f>C25/C$37</f>
        <v>0.11175610404573044</v>
      </c>
      <c r="F25" s="117">
        <v>6.851851851851852E-3</v>
      </c>
      <c r="G25" s="118">
        <f>F25/F$26</f>
        <v>0.1979933110367893</v>
      </c>
      <c r="H25" s="118">
        <f>F25/F$37</f>
        <v>6.7664875985826947E-2</v>
      </c>
      <c r="I25" s="117">
        <v>1.3287037037037038E-2</v>
      </c>
      <c r="J25" s="118">
        <f>I25/I$26</f>
        <v>0.19382069897011653</v>
      </c>
      <c r="K25" s="118">
        <f>I25/I$37</f>
        <v>9.9213551119177276E-2</v>
      </c>
      <c r="L25" s="119">
        <f t="shared" si="8"/>
        <v>4.932870370370368E-2</v>
      </c>
      <c r="M25" s="118">
        <f>L25/L$26</f>
        <v>0.21311065553277661</v>
      </c>
      <c r="N25" s="126">
        <f>L25/L$37</f>
        <v>9.9377433721174219E-2</v>
      </c>
    </row>
    <row r="26" spans="2:14" x14ac:dyDescent="0.25">
      <c r="B26" s="51" t="s">
        <v>3</v>
      </c>
      <c r="C26" s="25">
        <f t="shared" ref="C26:N26" si="14">SUM(C7:C25)</f>
        <v>0.12831018518518514</v>
      </c>
      <c r="D26" s="121">
        <f t="shared" si="14"/>
        <v>1</v>
      </c>
      <c r="E26" s="19">
        <f t="shared" si="14"/>
        <v>0.49124828289094696</v>
      </c>
      <c r="F26" s="25">
        <f t="shared" si="14"/>
        <v>3.4606481481481481E-2</v>
      </c>
      <c r="G26" s="121">
        <f t="shared" si="14"/>
        <v>1</v>
      </c>
      <c r="H26" s="19">
        <f t="shared" si="14"/>
        <v>0.34175334323922729</v>
      </c>
      <c r="I26" s="25">
        <f t="shared" si="14"/>
        <v>6.8553240740740734E-2</v>
      </c>
      <c r="J26" s="121">
        <f t="shared" si="14"/>
        <v>1</v>
      </c>
      <c r="K26" s="19">
        <f t="shared" si="14"/>
        <v>0.51188315616627778</v>
      </c>
      <c r="L26" s="25">
        <f t="shared" si="14"/>
        <v>0.23146990740740733</v>
      </c>
      <c r="M26" s="121">
        <f t="shared" si="14"/>
        <v>1</v>
      </c>
      <c r="N26" s="20">
        <f t="shared" si="14"/>
        <v>0.46631846480285399</v>
      </c>
    </row>
    <row r="27" spans="2:14" x14ac:dyDescent="0.25"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5" t="s">
        <v>4</v>
      </c>
      <c r="J28" s="107" t="s">
        <v>5</v>
      </c>
      <c r="K28" s="107" t="s">
        <v>5</v>
      </c>
      <c r="L28" s="114" t="s">
        <v>4</v>
      </c>
      <c r="M28" s="107" t="s">
        <v>5</v>
      </c>
      <c r="N28" s="108" t="s">
        <v>5</v>
      </c>
    </row>
    <row r="29" spans="2:14" x14ac:dyDescent="0.25">
      <c r="B29" s="47" t="s">
        <v>21</v>
      </c>
      <c r="C29" s="117">
        <v>1.335648148148148E-2</v>
      </c>
      <c r="D29" s="119"/>
      <c r="E29" s="118">
        <f t="shared" ref="E29:E34" si="15">C29/C$37</f>
        <v>5.1136615411884613E-2</v>
      </c>
      <c r="F29" s="117">
        <v>8.0902777777777761E-3</v>
      </c>
      <c r="G29" s="119"/>
      <c r="H29" s="118">
        <f t="shared" ref="H29:H34" si="16">F29/F$37</f>
        <v>7.9894845125157141E-2</v>
      </c>
      <c r="I29" s="117">
        <v>4.1435185185185195E-3</v>
      </c>
      <c r="J29" s="119"/>
      <c r="K29" s="118">
        <f t="shared" ref="K29:K34" si="17">I29/I$37</f>
        <v>3.0939417509290478E-2</v>
      </c>
      <c r="L29" s="119">
        <f t="shared" ref="L29:L34" si="18">C29+F29+I29</f>
        <v>2.5590277777777774E-2</v>
      </c>
      <c r="M29" s="119"/>
      <c r="N29" s="126">
        <f t="shared" ref="N29:N34" si="19">L29/L$37</f>
        <v>5.155408398815492E-2</v>
      </c>
    </row>
    <row r="30" spans="2:14" x14ac:dyDescent="0.25">
      <c r="B30" s="47" t="s">
        <v>22</v>
      </c>
      <c r="C30" s="117">
        <v>2.4305555555555555E-4</v>
      </c>
      <c r="D30" s="119"/>
      <c r="E30" s="118">
        <f t="shared" si="15"/>
        <v>9.3056232551956412E-4</v>
      </c>
      <c r="F30" s="117"/>
      <c r="G30" s="119"/>
      <c r="H30" s="118"/>
      <c r="I30" s="117">
        <v>2.3148148148148147E-5</v>
      </c>
      <c r="J30" s="119"/>
      <c r="K30" s="118">
        <f t="shared" si="17"/>
        <v>1.7284590787313111E-4</v>
      </c>
      <c r="L30" s="119">
        <f t="shared" si="18"/>
        <v>2.6620370370370372E-4</v>
      </c>
      <c r="M30" s="119"/>
      <c r="N30" s="126">
        <f t="shared" si="19"/>
        <v>5.3629304917574103E-4</v>
      </c>
    </row>
    <row r="31" spans="2:14" x14ac:dyDescent="0.25">
      <c r="B31" s="47" t="s">
        <v>23</v>
      </c>
      <c r="C31" s="117">
        <v>3.9467592592592592E-3</v>
      </c>
      <c r="D31" s="119"/>
      <c r="E31" s="118">
        <f t="shared" si="15"/>
        <v>1.5110559666770065E-2</v>
      </c>
      <c r="F31" s="117">
        <v>1.6666666666666666E-3</v>
      </c>
      <c r="G31" s="119"/>
      <c r="H31" s="118">
        <f t="shared" si="16"/>
        <v>1.6459023888444394E-2</v>
      </c>
      <c r="I31" s="117">
        <v>2.0486111111111113E-3</v>
      </c>
      <c r="J31" s="119"/>
      <c r="K31" s="118">
        <f t="shared" si="17"/>
        <v>1.5296862846772107E-2</v>
      </c>
      <c r="L31" s="119">
        <f t="shared" si="18"/>
        <v>7.6620370370370375E-3</v>
      </c>
      <c r="M31" s="119"/>
      <c r="N31" s="126">
        <f t="shared" si="19"/>
        <v>1.5435912980623502E-2</v>
      </c>
    </row>
    <row r="32" spans="2:14" x14ac:dyDescent="0.25">
      <c r="B32" s="47" t="s">
        <v>24</v>
      </c>
      <c r="C32" s="117">
        <v>2.3807870370370358E-2</v>
      </c>
      <c r="D32" s="119"/>
      <c r="E32" s="118">
        <f t="shared" si="15"/>
        <v>9.115079540922584E-2</v>
      </c>
      <c r="F32" s="117">
        <v>1.3807870370370368E-2</v>
      </c>
      <c r="G32" s="119"/>
      <c r="H32" s="118">
        <f t="shared" si="16"/>
        <v>0.13635844096468167</v>
      </c>
      <c r="I32" s="117">
        <v>1.3553240740740739E-2</v>
      </c>
      <c r="J32" s="119"/>
      <c r="K32" s="118">
        <f t="shared" si="17"/>
        <v>0.10120127905971826</v>
      </c>
      <c r="L32" s="119">
        <f t="shared" si="18"/>
        <v>5.1168981481481468E-2</v>
      </c>
      <c r="M32" s="119"/>
      <c r="N32" s="126">
        <f t="shared" si="19"/>
        <v>0.10308485088721524</v>
      </c>
    </row>
    <row r="33" spans="2:14" x14ac:dyDescent="0.25">
      <c r="B33" s="47" t="s">
        <v>25</v>
      </c>
      <c r="C33" s="117">
        <v>7.2152777777777746E-2</v>
      </c>
      <c r="D33" s="119"/>
      <c r="E33" s="118">
        <f t="shared" si="15"/>
        <v>0.27624407320423622</v>
      </c>
      <c r="F33" s="117">
        <v>3.2106481481481472E-2</v>
      </c>
      <c r="G33" s="119"/>
      <c r="H33" s="118">
        <f t="shared" si="16"/>
        <v>0.31706480740656068</v>
      </c>
      <c r="I33" s="117">
        <v>3.4861111111111107E-2</v>
      </c>
      <c r="J33" s="119"/>
      <c r="K33" s="118">
        <f t="shared" si="17"/>
        <v>0.26030593725693546</v>
      </c>
      <c r="L33" s="119">
        <f t="shared" si="18"/>
        <v>0.13912037037037034</v>
      </c>
      <c r="M33" s="119"/>
      <c r="N33" s="126">
        <f t="shared" si="19"/>
        <v>0.28027141091706109</v>
      </c>
    </row>
    <row r="34" spans="2:14" x14ac:dyDescent="0.25">
      <c r="B34" s="47" t="s">
        <v>26</v>
      </c>
      <c r="C34" s="117">
        <v>1.9375E-2</v>
      </c>
      <c r="D34" s="119"/>
      <c r="E34" s="118">
        <f t="shared" si="15"/>
        <v>7.4179111091416686E-2</v>
      </c>
      <c r="F34" s="117">
        <v>1.0983796296296297E-2</v>
      </c>
      <c r="G34" s="119"/>
      <c r="H34" s="118">
        <f t="shared" si="16"/>
        <v>0.10846953937592868</v>
      </c>
      <c r="I34" s="117">
        <v>1.0740740740740738E-2</v>
      </c>
      <c r="J34" s="119"/>
      <c r="K34" s="118">
        <f t="shared" si="17"/>
        <v>8.0200501253132828E-2</v>
      </c>
      <c r="L34" s="119">
        <f t="shared" si="18"/>
        <v>4.1099537037037032E-2</v>
      </c>
      <c r="M34" s="119"/>
      <c r="N34" s="126">
        <f t="shared" si="19"/>
        <v>8.279898337491548E-2</v>
      </c>
    </row>
    <row r="35" spans="2:14" x14ac:dyDescent="0.25">
      <c r="B35" s="51" t="s">
        <v>3</v>
      </c>
      <c r="C35" s="102">
        <f>SUM(C29:C34)</f>
        <v>0.1328819444444444</v>
      </c>
      <c r="D35" s="123"/>
      <c r="E35" s="121">
        <f>SUM(E29:E34)</f>
        <v>0.50875171710905298</v>
      </c>
      <c r="F35" s="102">
        <f>SUM(F29:F34)</f>
        <v>6.6655092592592585E-2</v>
      </c>
      <c r="G35" s="123"/>
      <c r="H35" s="121">
        <f>SUM(H29:H34)</f>
        <v>0.65824665676077254</v>
      </c>
      <c r="I35" s="102">
        <f>SUM(I29:I34)</f>
        <v>6.5370370370370356E-2</v>
      </c>
      <c r="J35" s="123"/>
      <c r="K35" s="121">
        <f>SUM(K29:K34)</f>
        <v>0.48811684383372228</v>
      </c>
      <c r="L35" s="102">
        <f>SUM(L29:L34)</f>
        <v>0.26490740740740737</v>
      </c>
      <c r="M35" s="123"/>
      <c r="N35" s="125">
        <f>SUM(N29:N34)</f>
        <v>0.53368153519714601</v>
      </c>
    </row>
    <row r="36" spans="2:14" x14ac:dyDescent="0.25"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2"/>
    </row>
    <row r="37" spans="2:14" x14ac:dyDescent="0.25">
      <c r="B37" s="51" t="s">
        <v>6</v>
      </c>
      <c r="C37" s="102">
        <f>C26+C35</f>
        <v>0.26119212962962957</v>
      </c>
      <c r="D37" s="22"/>
      <c r="E37" s="121">
        <f>E26+E35</f>
        <v>1</v>
      </c>
      <c r="F37" s="102">
        <f>F26+F35</f>
        <v>0.10126157407407407</v>
      </c>
      <c r="G37" s="22"/>
      <c r="H37" s="121">
        <f>H26+H35</f>
        <v>0.99999999999999978</v>
      </c>
      <c r="I37" s="102">
        <f>I26+I35</f>
        <v>0.13392361111111109</v>
      </c>
      <c r="J37" s="22"/>
      <c r="K37" s="121">
        <f>K26+K35</f>
        <v>1</v>
      </c>
      <c r="L37" s="102">
        <f>L26+L35</f>
        <v>0.49637731481481473</v>
      </c>
      <c r="M37" s="22"/>
      <c r="N37" s="125">
        <f>N26+N35</f>
        <v>1</v>
      </c>
    </row>
    <row r="38" spans="2:14" ht="66" customHeight="1" thickBot="1" x14ac:dyDescent="0.3">
      <c r="B38" s="177" t="s">
        <v>55</v>
      </c>
      <c r="C38" s="178"/>
      <c r="D38" s="178"/>
      <c r="E38" s="178"/>
      <c r="F38" s="178"/>
      <c r="G38" s="178"/>
      <c r="H38" s="179"/>
      <c r="I38" s="178"/>
      <c r="J38" s="178"/>
      <c r="K38" s="178"/>
      <c r="L38" s="178"/>
      <c r="M38" s="178"/>
      <c r="N38" s="179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&amp;R21</oddHeader>
  </headerFooter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opLeftCell="B1" zoomScaleSheetLayoutView="11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28515625" style="43" customWidth="1"/>
    <col min="7" max="7" width="10.28515625" style="2" customWidth="1"/>
    <col min="8" max="8" width="10.28515625" style="43" customWidth="1"/>
    <col min="9" max="11" width="10.28515625" style="2" customWidth="1"/>
    <col min="12" max="16384" width="8.85546875" style="2"/>
  </cols>
  <sheetData>
    <row r="1" spans="2:11" s="65" customFormat="1" x14ac:dyDescent="0.25">
      <c r="C1" s="75"/>
      <c r="D1" s="75"/>
      <c r="E1" s="75"/>
      <c r="F1" s="75"/>
      <c r="H1" s="75"/>
    </row>
    <row r="2" spans="2:11" s="65" customFormat="1" ht="15.75" thickBot="1" x14ac:dyDescent="0.3">
      <c r="C2" s="75"/>
      <c r="D2" s="75"/>
      <c r="E2" s="75"/>
      <c r="F2" s="75"/>
      <c r="H2" s="75"/>
    </row>
    <row r="3" spans="2:11" s="65" customFormat="1" x14ac:dyDescent="0.25">
      <c r="B3" s="169" t="s">
        <v>101</v>
      </c>
      <c r="C3" s="170"/>
      <c r="D3" s="170"/>
      <c r="E3" s="170"/>
      <c r="F3" s="170"/>
      <c r="G3" s="170"/>
      <c r="H3" s="171"/>
      <c r="I3" s="170"/>
      <c r="J3" s="170"/>
      <c r="K3" s="171"/>
    </row>
    <row r="4" spans="2:11" s="65" customFormat="1" x14ac:dyDescent="0.25">
      <c r="B4" s="183" t="s">
        <v>195</v>
      </c>
      <c r="C4" s="173"/>
      <c r="D4" s="173"/>
      <c r="E4" s="173"/>
      <c r="F4" s="173"/>
      <c r="G4" s="173"/>
      <c r="H4" s="173"/>
      <c r="I4" s="173"/>
      <c r="J4" s="173"/>
      <c r="K4" s="174"/>
    </row>
    <row r="5" spans="2:11" s="65" customFormat="1" x14ac:dyDescent="0.25">
      <c r="B5" s="66"/>
      <c r="C5" s="175" t="s">
        <v>56</v>
      </c>
      <c r="D5" s="173"/>
      <c r="E5" s="176"/>
      <c r="F5" s="175" t="s">
        <v>57</v>
      </c>
      <c r="G5" s="173"/>
      <c r="H5" s="176"/>
      <c r="I5" s="173" t="s">
        <v>58</v>
      </c>
      <c r="J5" s="173"/>
      <c r="K5" s="174"/>
    </row>
    <row r="6" spans="2:11" s="65" customFormat="1" x14ac:dyDescent="0.25">
      <c r="B6" s="1" t="s">
        <v>10</v>
      </c>
      <c r="C6" s="63" t="s">
        <v>4</v>
      </c>
      <c r="D6" s="7" t="s">
        <v>5</v>
      </c>
      <c r="E6" s="64" t="s">
        <v>5</v>
      </c>
      <c r="F6" s="63" t="s">
        <v>4</v>
      </c>
      <c r="G6" s="7" t="s">
        <v>5</v>
      </c>
      <c r="H6" s="64" t="s">
        <v>5</v>
      </c>
      <c r="I6" s="61" t="s">
        <v>4</v>
      </c>
      <c r="J6" s="7" t="s">
        <v>5</v>
      </c>
      <c r="K6" s="62" t="s">
        <v>5</v>
      </c>
    </row>
    <row r="7" spans="2:11" s="65" customFormat="1" x14ac:dyDescent="0.25">
      <c r="B7" s="97" t="s">
        <v>11</v>
      </c>
      <c r="C7" s="117">
        <v>9.2592592592592596E-4</v>
      </c>
      <c r="D7" s="118">
        <f>C7/C$26</f>
        <v>8.7051142546245935E-2</v>
      </c>
      <c r="E7" s="118">
        <f>C7/C$37</f>
        <v>1.1256507668495848E-2</v>
      </c>
      <c r="F7" s="117">
        <v>7.9861111111111116E-4</v>
      </c>
      <c r="G7" s="118">
        <f>F7/F$26</f>
        <v>0.12614259597806216</v>
      </c>
      <c r="H7" s="118">
        <f>F7/F$37</f>
        <v>4.1441441441441441E-2</v>
      </c>
      <c r="I7" s="119">
        <f>C7+F7</f>
        <v>1.724537037037037E-3</v>
      </c>
      <c r="J7" s="118">
        <f>I7/I$26</f>
        <v>0.10163710777626191</v>
      </c>
      <c r="K7" s="126">
        <f>I7/I$37</f>
        <v>1.6985864113087092E-2</v>
      </c>
    </row>
    <row r="8" spans="2:11" s="65" customFormat="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s="65" customFormat="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s="65" customFormat="1" x14ac:dyDescent="0.25">
      <c r="B10" s="97" t="s">
        <v>12</v>
      </c>
      <c r="C10" s="117">
        <v>4.8611111111111115E-4</v>
      </c>
      <c r="D10" s="118">
        <f>C10/C$26</f>
        <v>4.5701849836779121E-2</v>
      </c>
      <c r="E10" s="118">
        <f>C10/C$37</f>
        <v>5.9096665259603205E-3</v>
      </c>
      <c r="F10" s="117">
        <v>1.0416666666666667E-4</v>
      </c>
      <c r="G10" s="118">
        <f>F10/F$26</f>
        <v>1.6453382084095063E-2</v>
      </c>
      <c r="H10" s="118">
        <f>F10/F$37</f>
        <v>5.4054054054054057E-3</v>
      </c>
      <c r="I10" s="119">
        <f t="shared" ref="I10:I25" si="0">C10+F10</f>
        <v>5.9027777777777778E-4</v>
      </c>
      <c r="J10" s="118">
        <f>I10/I$26</f>
        <v>3.4788540245566157E-2</v>
      </c>
      <c r="K10" s="126">
        <f>I10/I$37</f>
        <v>5.8139534883720921E-3</v>
      </c>
    </row>
    <row r="11" spans="2:11" s="65" customFormat="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s="65" customFormat="1" x14ac:dyDescent="0.25">
      <c r="B12" s="97" t="s">
        <v>13</v>
      </c>
      <c r="C12" s="117">
        <v>1.3888888888888889E-4</v>
      </c>
      <c r="D12" s="118">
        <f>C12/C$26</f>
        <v>1.305767138193689E-2</v>
      </c>
      <c r="E12" s="118">
        <f>C12/C$37</f>
        <v>1.6884761502743773E-3</v>
      </c>
      <c r="F12" s="117">
        <v>7.0601851851851858E-4</v>
      </c>
      <c r="G12" s="118">
        <f>F12/F$26</f>
        <v>0.11151736745886655</v>
      </c>
      <c r="H12" s="118">
        <f>F12/F$37</f>
        <v>3.6636636636636639E-2</v>
      </c>
      <c r="I12" s="119">
        <f t="shared" si="0"/>
        <v>8.449074074074075E-4</v>
      </c>
      <c r="J12" s="118">
        <f>I12/I$26</f>
        <v>4.979536152796725E-2</v>
      </c>
      <c r="K12" s="126">
        <f>I12/I$37</f>
        <v>8.3219334245326036E-3</v>
      </c>
    </row>
    <row r="13" spans="2:11" s="65" customFormat="1" x14ac:dyDescent="0.25">
      <c r="B13" s="97" t="s">
        <v>102</v>
      </c>
      <c r="C13" s="120">
        <v>5.0694444444444441E-3</v>
      </c>
      <c r="D13" s="118">
        <f>C13/C$26</f>
        <v>0.47660500544069645</v>
      </c>
      <c r="E13" s="118">
        <f>C13/C$37</f>
        <v>6.1629379485014762E-2</v>
      </c>
      <c r="F13" s="120">
        <v>4.1666666666666669E-4</v>
      </c>
      <c r="G13" s="118">
        <f>F13/F$26</f>
        <v>6.5813528336380253E-2</v>
      </c>
      <c r="H13" s="118">
        <f>F13/F$37</f>
        <v>2.1621621621621623E-2</v>
      </c>
      <c r="I13" s="119">
        <f t="shared" si="0"/>
        <v>5.4861111111111109E-3</v>
      </c>
      <c r="J13" s="118">
        <f>I13/I$26</f>
        <v>0.32332878581173252</v>
      </c>
      <c r="K13" s="126">
        <f>I13/I$37</f>
        <v>5.4035567715458262E-2</v>
      </c>
    </row>
    <row r="14" spans="2:11" s="65" customFormat="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s="65" customFormat="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s="65" customFormat="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s="65" customFormat="1" x14ac:dyDescent="0.25">
      <c r="B17" s="97" t="s">
        <v>15</v>
      </c>
      <c r="C17" s="117">
        <v>1.0416666666666667E-4</v>
      </c>
      <c r="D17" s="118">
        <f t="shared" ref="D17:D20" si="1">C17/C$26</f>
        <v>9.7932535364526688E-3</v>
      </c>
      <c r="E17" s="118">
        <f t="shared" ref="E17:E20" si="2">C17/C$37</f>
        <v>1.2663571127057829E-3</v>
      </c>
      <c r="F17" s="117">
        <v>4.7453703703703704E-4</v>
      </c>
      <c r="G17" s="118">
        <f>F17/F$26</f>
        <v>7.4954296160877509E-2</v>
      </c>
      <c r="H17" s="118">
        <f>F17/F$37</f>
        <v>2.4624624624624624E-2</v>
      </c>
      <c r="I17" s="119">
        <f t="shared" ref="I17" si="3">C17+F17</f>
        <v>5.7870370370370367E-4</v>
      </c>
      <c r="J17" s="118">
        <f>I17/I$26</f>
        <v>3.4106412005457019E-2</v>
      </c>
      <c r="K17" s="126">
        <f>I17/I$37</f>
        <v>5.6999544003647953E-3</v>
      </c>
    </row>
    <row r="18" spans="2:14" s="65" customFormat="1" x14ac:dyDescent="0.25">
      <c r="B18" s="97" t="s">
        <v>16</v>
      </c>
      <c r="C18" s="117"/>
      <c r="D18" s="118"/>
      <c r="E18" s="118"/>
      <c r="F18" s="117">
        <v>8.6805555555555562E-4</v>
      </c>
      <c r="G18" s="118">
        <f>F18/F$26</f>
        <v>0.13711151736745886</v>
      </c>
      <c r="H18" s="118">
        <f>F18/F$37</f>
        <v>4.5045045045045043E-2</v>
      </c>
      <c r="I18" s="119">
        <f t="shared" si="0"/>
        <v>8.6805555555555562E-4</v>
      </c>
      <c r="J18" s="118">
        <f>I18/I$26</f>
        <v>5.1159618008185533E-2</v>
      </c>
      <c r="K18" s="126">
        <f>I18/I$37</f>
        <v>8.5499316005471938E-3</v>
      </c>
    </row>
    <row r="19" spans="2:14" s="65" customFormat="1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s="65" customFormat="1" x14ac:dyDescent="0.25">
      <c r="B20" s="97" t="s">
        <v>187</v>
      </c>
      <c r="C20" s="117">
        <v>1.8518518518518518E-4</v>
      </c>
      <c r="D20" s="118">
        <f t="shared" si="1"/>
        <v>1.7410228509249184E-2</v>
      </c>
      <c r="E20" s="118">
        <f t="shared" si="2"/>
        <v>2.2513015336991693E-3</v>
      </c>
      <c r="F20" s="117"/>
      <c r="G20" s="118"/>
      <c r="H20" s="118"/>
      <c r="I20" s="119">
        <f t="shared" ref="I20" si="4">C20+F20</f>
        <v>1.8518518518518518E-4</v>
      </c>
      <c r="J20" s="118">
        <f t="shared" ref="J20" si="5">I20/I$26</f>
        <v>1.0914051841746245E-2</v>
      </c>
      <c r="K20" s="126">
        <f t="shared" ref="K20" si="6">I20/I$37</f>
        <v>1.8239854081167346E-3</v>
      </c>
    </row>
    <row r="21" spans="2:14" s="65" customFormat="1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s="65" customFormat="1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s="65" customFormat="1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s="65" customFormat="1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s="65" customFormat="1" x14ac:dyDescent="0.25">
      <c r="B25" s="97" t="s">
        <v>19</v>
      </c>
      <c r="C25" s="117">
        <v>3.7268518518518519E-3</v>
      </c>
      <c r="D25" s="118">
        <f>C25/C$26</f>
        <v>0.35038084874863989</v>
      </c>
      <c r="E25" s="118">
        <f>C25/C$37</f>
        <v>4.5307443365695789E-2</v>
      </c>
      <c r="F25" s="117">
        <v>2.9629629629629628E-3</v>
      </c>
      <c r="G25" s="118">
        <f>F25/F$26</f>
        <v>0.46800731261425954</v>
      </c>
      <c r="H25" s="118">
        <f>F25/F$37</f>
        <v>0.15375375375375375</v>
      </c>
      <c r="I25" s="119">
        <f t="shared" si="0"/>
        <v>6.6898148148148151E-3</v>
      </c>
      <c r="J25" s="118">
        <f>I25/I$26</f>
        <v>0.39427012278308315</v>
      </c>
      <c r="K25" s="126">
        <f>I25/I$37</f>
        <v>6.5891472868217046E-2</v>
      </c>
    </row>
    <row r="26" spans="2:14" s="65" customFormat="1" x14ac:dyDescent="0.25">
      <c r="B26" s="51" t="s">
        <v>3</v>
      </c>
      <c r="C26" s="25">
        <f t="shared" ref="C26:K26" si="7">SUM(C7:C25)</f>
        <v>1.0636574074074073E-2</v>
      </c>
      <c r="D26" s="121">
        <f t="shared" si="7"/>
        <v>1.0000000000000002</v>
      </c>
      <c r="E26" s="19">
        <f t="shared" si="7"/>
        <v>0.12930913184184606</v>
      </c>
      <c r="F26" s="25">
        <f t="shared" si="7"/>
        <v>6.3310185185185188E-3</v>
      </c>
      <c r="G26" s="121">
        <f t="shared" si="7"/>
        <v>0.99999999999999989</v>
      </c>
      <c r="H26" s="19">
        <f t="shared" si="7"/>
        <v>0.32852852852852854</v>
      </c>
      <c r="I26" s="25">
        <f t="shared" si="7"/>
        <v>1.6967592592592597E-2</v>
      </c>
      <c r="J26" s="121">
        <f t="shared" si="7"/>
        <v>0.99999999999999978</v>
      </c>
      <c r="K26" s="20">
        <f t="shared" si="7"/>
        <v>0.16712266301869583</v>
      </c>
    </row>
    <row r="27" spans="2:14" s="65" customFormat="1" x14ac:dyDescent="0.25">
      <c r="B27" s="7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s="65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s="65" customFormat="1" x14ac:dyDescent="0.25">
      <c r="B29" s="47" t="s">
        <v>21</v>
      </c>
      <c r="C29" s="117">
        <v>3.3796296296296296E-3</v>
      </c>
      <c r="D29" s="119"/>
      <c r="E29" s="118">
        <f t="shared" ref="E29:E34" si="8">C29/C$37</f>
        <v>4.1086252990009842E-2</v>
      </c>
      <c r="F29" s="117">
        <v>4.3981481481481481E-4</v>
      </c>
      <c r="G29" s="119"/>
      <c r="H29" s="118">
        <f t="shared" ref="H29:H33" si="9">F29/F$37</f>
        <v>2.282282282282282E-2</v>
      </c>
      <c r="I29" s="119">
        <f t="shared" ref="I29:I34" si="10">C29+F29</f>
        <v>3.8194444444444443E-3</v>
      </c>
      <c r="J29" s="119"/>
      <c r="K29" s="126">
        <f t="shared" ref="K29:K34" si="11">I29/I$37</f>
        <v>3.7619699042407653E-2</v>
      </c>
    </row>
    <row r="30" spans="2:14" s="65" customFormat="1" x14ac:dyDescent="0.25">
      <c r="B30" s="47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s="65" customFormat="1" x14ac:dyDescent="0.25">
      <c r="B31" s="47" t="s">
        <v>23</v>
      </c>
      <c r="C31" s="117">
        <v>1.4583333333333334E-3</v>
      </c>
      <c r="D31" s="119"/>
      <c r="E31" s="118">
        <f t="shared" si="8"/>
        <v>1.7728999577880961E-2</v>
      </c>
      <c r="F31" s="117">
        <v>1.9675925925925926E-4</v>
      </c>
      <c r="G31" s="119"/>
      <c r="H31" s="118">
        <f t="shared" si="9"/>
        <v>1.0210210210210209E-2</v>
      </c>
      <c r="I31" s="119">
        <f t="shared" si="10"/>
        <v>1.6550925925925926E-3</v>
      </c>
      <c r="J31" s="119"/>
      <c r="K31" s="126">
        <f t="shared" si="11"/>
        <v>1.6301869585043316E-2</v>
      </c>
    </row>
    <row r="32" spans="2:14" s="65" customFormat="1" x14ac:dyDescent="0.25">
      <c r="B32" s="47" t="s">
        <v>24</v>
      </c>
      <c r="C32" s="117">
        <v>8.6921296296296295E-3</v>
      </c>
      <c r="D32" s="119"/>
      <c r="E32" s="118">
        <f t="shared" si="8"/>
        <v>0.10567046573800477</v>
      </c>
      <c r="F32" s="117">
        <v>3.2754629629629631E-3</v>
      </c>
      <c r="G32" s="119"/>
      <c r="H32" s="118">
        <f t="shared" si="9"/>
        <v>0.16996996996996996</v>
      </c>
      <c r="I32" s="119">
        <f t="shared" si="10"/>
        <v>1.1967592592592592E-2</v>
      </c>
      <c r="J32" s="119"/>
      <c r="K32" s="126">
        <f t="shared" si="11"/>
        <v>0.11787505699954397</v>
      </c>
    </row>
    <row r="33" spans="2:14" s="65" customFormat="1" x14ac:dyDescent="0.25">
      <c r="B33" s="47" t="s">
        <v>25</v>
      </c>
      <c r="C33" s="117">
        <v>5.2326388888888895E-2</v>
      </c>
      <c r="D33" s="119"/>
      <c r="E33" s="118">
        <f t="shared" si="8"/>
        <v>0.63613338961587174</v>
      </c>
      <c r="F33" s="117">
        <v>9.0277777777777787E-3</v>
      </c>
      <c r="G33" s="119"/>
      <c r="H33" s="118">
        <f t="shared" si="9"/>
        <v>0.46846846846846851</v>
      </c>
      <c r="I33" s="119">
        <f t="shared" si="10"/>
        <v>6.1354166666666675E-2</v>
      </c>
      <c r="J33" s="119"/>
      <c r="K33" s="126">
        <f t="shared" si="11"/>
        <v>0.60430916552667568</v>
      </c>
    </row>
    <row r="34" spans="2:14" s="65" customFormat="1" x14ac:dyDescent="0.25">
      <c r="B34" s="47" t="s">
        <v>26</v>
      </c>
      <c r="C34" s="117">
        <v>5.7638888888888887E-3</v>
      </c>
      <c r="D34" s="119"/>
      <c r="E34" s="118">
        <f t="shared" si="8"/>
        <v>7.0071760236386657E-2</v>
      </c>
      <c r="F34" s="117"/>
      <c r="G34" s="119"/>
      <c r="H34" s="118"/>
      <c r="I34" s="119">
        <f t="shared" si="10"/>
        <v>5.7638888888888887E-3</v>
      </c>
      <c r="J34" s="119"/>
      <c r="K34" s="126">
        <f t="shared" si="11"/>
        <v>5.6771545827633364E-2</v>
      </c>
    </row>
    <row r="35" spans="2:14" s="65" customFormat="1" x14ac:dyDescent="0.25">
      <c r="B35" s="51" t="s">
        <v>3</v>
      </c>
      <c r="C35" s="102">
        <f>SUM(C29:C34)</f>
        <v>7.1620370370370376E-2</v>
      </c>
      <c r="D35" s="123"/>
      <c r="E35" s="121">
        <f>SUM(E29:E34)</f>
        <v>0.87069086815815389</v>
      </c>
      <c r="F35" s="102">
        <f>SUM(F29:F34)</f>
        <v>1.2939814814814815E-2</v>
      </c>
      <c r="G35" s="123"/>
      <c r="H35" s="121">
        <f>SUM(H29:H34)</f>
        <v>0.67147147147147157</v>
      </c>
      <c r="I35" s="102">
        <f>SUM(I29:I34)</f>
        <v>8.4560185185185197E-2</v>
      </c>
      <c r="J35" s="123"/>
      <c r="K35" s="125">
        <f>SUM(K29:K34)</f>
        <v>0.83287733698130395</v>
      </c>
    </row>
    <row r="36" spans="2:14" s="65" customFormat="1" x14ac:dyDescent="0.25">
      <c r="B36" s="78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s="65" customFormat="1" x14ac:dyDescent="0.25">
      <c r="B37" s="51" t="s">
        <v>6</v>
      </c>
      <c r="C37" s="102">
        <f>C26+C35</f>
        <v>8.2256944444444452E-2</v>
      </c>
      <c r="D37" s="22"/>
      <c r="E37" s="121">
        <f>E26+E35</f>
        <v>1</v>
      </c>
      <c r="F37" s="102">
        <f>F26+F35</f>
        <v>1.9270833333333334E-2</v>
      </c>
      <c r="G37" s="22"/>
      <c r="H37" s="121">
        <f>H26+H35</f>
        <v>1</v>
      </c>
      <c r="I37" s="102">
        <f>I26+I35</f>
        <v>0.1015277777777778</v>
      </c>
      <c r="J37" s="22"/>
      <c r="K37" s="125">
        <f>K26+K35</f>
        <v>0.99999999999999978</v>
      </c>
    </row>
    <row r="38" spans="2:14" s="65" customFormat="1" ht="66" customHeight="1" thickBot="1" x14ac:dyDescent="0.3">
      <c r="B38" s="180" t="s">
        <v>59</v>
      </c>
      <c r="C38" s="181"/>
      <c r="D38" s="181"/>
      <c r="E38" s="181"/>
      <c r="F38" s="181"/>
      <c r="G38" s="181"/>
      <c r="H38" s="182"/>
      <c r="I38" s="181"/>
      <c r="J38" s="181"/>
      <c r="K38" s="182"/>
    </row>
    <row r="39" spans="2:14" s="65" customFormat="1" x14ac:dyDescent="0.25">
      <c r="C39" s="75"/>
      <c r="D39" s="75"/>
      <c r="E39" s="75"/>
      <c r="F39" s="75"/>
      <c r="H39" s="75"/>
    </row>
    <row r="40" spans="2:14" s="65" customFormat="1" x14ac:dyDescent="0.25">
      <c r="C40" s="75"/>
      <c r="D40" s="75"/>
      <c r="E40" s="75"/>
      <c r="F40" s="75"/>
      <c r="H40" s="75"/>
    </row>
    <row r="41" spans="2:14" s="65" customFormat="1" x14ac:dyDescent="0.25">
      <c r="C41" s="75"/>
      <c r="D41" s="75"/>
      <c r="E41" s="75"/>
      <c r="F41" s="75"/>
      <c r="H41" s="75"/>
    </row>
    <row r="42" spans="2:14" s="65" customFormat="1" x14ac:dyDescent="0.25">
      <c r="C42" s="75"/>
      <c r="D42" s="75"/>
      <c r="E42" s="75"/>
      <c r="F42" s="75"/>
      <c r="H42" s="75"/>
    </row>
    <row r="43" spans="2:14" s="65" customFormat="1" x14ac:dyDescent="0.25">
      <c r="C43" s="75"/>
      <c r="D43" s="75"/>
      <c r="E43" s="75"/>
      <c r="F43" s="75"/>
      <c r="H43" s="75"/>
    </row>
    <row r="44" spans="2:14" s="65" customFormat="1" x14ac:dyDescent="0.25">
      <c r="C44" s="75"/>
      <c r="D44" s="75"/>
      <c r="E44" s="75"/>
      <c r="F44" s="75"/>
      <c r="H44" s="75"/>
    </row>
    <row r="45" spans="2:14" s="65" customFormat="1" x14ac:dyDescent="0.25">
      <c r="C45" s="75"/>
      <c r="D45" s="75"/>
      <c r="E45" s="75"/>
      <c r="F45" s="75"/>
      <c r="H45" s="75"/>
    </row>
    <row r="46" spans="2:14" s="65" customFormat="1" x14ac:dyDescent="0.25">
      <c r="C46" s="75"/>
      <c r="D46" s="75"/>
      <c r="E46" s="75"/>
      <c r="F46" s="75"/>
      <c r="H46" s="75"/>
    </row>
    <row r="47" spans="2:14" s="65" customFormat="1" x14ac:dyDescent="0.25">
      <c r="C47" s="75"/>
      <c r="D47" s="75"/>
      <c r="E47" s="75"/>
      <c r="F47" s="75"/>
      <c r="H47" s="75"/>
    </row>
    <row r="48" spans="2:14" s="65" customFormat="1" x14ac:dyDescent="0.25">
      <c r="C48" s="75"/>
      <c r="D48" s="75"/>
      <c r="E48" s="75"/>
      <c r="F48" s="75"/>
      <c r="H48" s="75"/>
    </row>
    <row r="49" spans="3:8" s="65" customFormat="1" x14ac:dyDescent="0.25">
      <c r="C49" s="75"/>
      <c r="D49" s="75"/>
      <c r="E49" s="75"/>
      <c r="F49" s="75"/>
      <c r="H49" s="75"/>
    </row>
    <row r="50" spans="3:8" s="65" customFormat="1" x14ac:dyDescent="0.25">
      <c r="C50" s="75"/>
      <c r="D50" s="75"/>
      <c r="E50" s="75"/>
      <c r="F50" s="75"/>
      <c r="H50" s="75"/>
    </row>
    <row r="51" spans="3:8" s="65" customFormat="1" x14ac:dyDescent="0.25">
      <c r="C51" s="75"/>
      <c r="D51" s="75"/>
      <c r="E51" s="75"/>
      <c r="F51" s="75"/>
      <c r="H51" s="75"/>
    </row>
    <row r="52" spans="3:8" s="65" customFormat="1" x14ac:dyDescent="0.25">
      <c r="C52" s="75"/>
      <c r="D52" s="75"/>
      <c r="E52" s="75"/>
      <c r="F52" s="75"/>
      <c r="H52" s="75"/>
    </row>
    <row r="53" spans="3:8" s="65" customFormat="1" x14ac:dyDescent="0.25">
      <c r="C53" s="75"/>
      <c r="D53" s="75"/>
      <c r="E53" s="75"/>
      <c r="F53" s="75"/>
      <c r="H53" s="75"/>
    </row>
    <row r="54" spans="3:8" s="65" customFormat="1" x14ac:dyDescent="0.25">
      <c r="C54" s="75"/>
      <c r="D54" s="75"/>
      <c r="E54" s="75"/>
      <c r="F54" s="75"/>
      <c r="H54" s="75"/>
    </row>
    <row r="55" spans="3:8" s="65" customFormat="1" x14ac:dyDescent="0.25">
      <c r="C55" s="75"/>
      <c r="D55" s="75"/>
      <c r="E55" s="75"/>
      <c r="F55" s="75"/>
      <c r="H55" s="75"/>
    </row>
    <row r="56" spans="3:8" s="65" customFormat="1" x14ac:dyDescent="0.25">
      <c r="C56" s="75"/>
      <c r="D56" s="75"/>
      <c r="E56" s="75"/>
      <c r="F56" s="75"/>
      <c r="H56" s="75"/>
    </row>
    <row r="57" spans="3:8" s="65" customFormat="1" x14ac:dyDescent="0.25">
      <c r="C57" s="75"/>
      <c r="D57" s="75"/>
      <c r="E57" s="75"/>
      <c r="F57" s="75"/>
      <c r="H57" s="75"/>
    </row>
    <row r="58" spans="3:8" s="65" customFormat="1" x14ac:dyDescent="0.25">
      <c r="C58" s="75"/>
      <c r="D58" s="75"/>
      <c r="E58" s="75"/>
      <c r="F58" s="75"/>
      <c r="H58" s="75"/>
    </row>
    <row r="59" spans="3:8" s="65" customFormat="1" x14ac:dyDescent="0.25">
      <c r="C59" s="75"/>
      <c r="D59" s="75"/>
      <c r="E59" s="75"/>
      <c r="F59" s="75"/>
      <c r="H59" s="75"/>
    </row>
    <row r="60" spans="3:8" s="65" customFormat="1" x14ac:dyDescent="0.25">
      <c r="C60" s="75"/>
      <c r="D60" s="75"/>
      <c r="E60" s="75"/>
      <c r="F60" s="75"/>
      <c r="H60" s="75"/>
    </row>
    <row r="61" spans="3:8" s="65" customFormat="1" x14ac:dyDescent="0.25">
      <c r="C61" s="75"/>
      <c r="D61" s="75"/>
      <c r="E61" s="75"/>
      <c r="F61" s="75"/>
      <c r="H61" s="75"/>
    </row>
    <row r="62" spans="3:8" s="65" customFormat="1" x14ac:dyDescent="0.25">
      <c r="C62" s="75"/>
      <c r="D62" s="75"/>
      <c r="E62" s="75"/>
      <c r="F62" s="75"/>
      <c r="H62" s="75"/>
    </row>
    <row r="63" spans="3:8" s="65" customFormat="1" x14ac:dyDescent="0.25">
      <c r="C63" s="75"/>
      <c r="D63" s="75"/>
      <c r="E63" s="75"/>
      <c r="F63" s="75"/>
      <c r="H63" s="75"/>
    </row>
    <row r="64" spans="3:8" s="65" customFormat="1" x14ac:dyDescent="0.25">
      <c r="C64" s="75"/>
      <c r="D64" s="75"/>
      <c r="E64" s="75"/>
      <c r="F64" s="75"/>
      <c r="H64" s="75"/>
    </row>
    <row r="65" spans="3:8" s="65" customFormat="1" x14ac:dyDescent="0.25">
      <c r="C65" s="75"/>
      <c r="D65" s="75"/>
      <c r="E65" s="75"/>
      <c r="F65" s="75"/>
      <c r="H65" s="75"/>
    </row>
    <row r="66" spans="3:8" s="65" customFormat="1" x14ac:dyDescent="0.25">
      <c r="C66" s="75"/>
      <c r="D66" s="75"/>
      <c r="E66" s="75"/>
      <c r="F66" s="75"/>
      <c r="H66" s="75"/>
    </row>
    <row r="67" spans="3:8" s="65" customFormat="1" x14ac:dyDescent="0.25">
      <c r="C67" s="75"/>
      <c r="D67" s="75"/>
      <c r="E67" s="75"/>
      <c r="F67" s="75"/>
      <c r="H67" s="75"/>
    </row>
    <row r="68" spans="3:8" s="65" customFormat="1" x14ac:dyDescent="0.25">
      <c r="C68" s="75"/>
      <c r="D68" s="75"/>
      <c r="E68" s="75"/>
      <c r="F68" s="75"/>
      <c r="H68" s="75"/>
    </row>
    <row r="69" spans="3:8" s="65" customFormat="1" x14ac:dyDescent="0.25">
      <c r="C69" s="75"/>
      <c r="D69" s="75"/>
      <c r="E69" s="75"/>
      <c r="F69" s="75"/>
      <c r="H69" s="75"/>
    </row>
    <row r="70" spans="3:8" s="65" customFormat="1" x14ac:dyDescent="0.25">
      <c r="C70" s="75"/>
      <c r="D70" s="75"/>
      <c r="E70" s="75"/>
      <c r="F70" s="75"/>
      <c r="H70" s="75"/>
    </row>
    <row r="71" spans="3:8" s="65" customFormat="1" x14ac:dyDescent="0.25">
      <c r="C71" s="75"/>
      <c r="D71" s="75"/>
      <c r="E71" s="75"/>
      <c r="F71" s="75"/>
      <c r="H71" s="75"/>
    </row>
    <row r="72" spans="3:8" s="65" customFormat="1" x14ac:dyDescent="0.25">
      <c r="C72" s="75"/>
      <c r="D72" s="75"/>
      <c r="E72" s="75"/>
      <c r="F72" s="75"/>
      <c r="H72" s="75"/>
    </row>
    <row r="73" spans="3:8" s="65" customFormat="1" x14ac:dyDescent="0.25">
      <c r="C73" s="75"/>
      <c r="D73" s="75"/>
      <c r="E73" s="75"/>
      <c r="F73" s="75"/>
      <c r="H73" s="7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topLeftCell="A14" zoomScaleSheetLayoutView="11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42578125" style="2" customWidth="1"/>
    <col min="15" max="16384" width="8.85546875" style="2"/>
  </cols>
  <sheetData>
    <row r="2" spans="2:14" ht="15.75" thickBot="1" x14ac:dyDescent="0.3"/>
    <row r="3" spans="2:14" x14ac:dyDescent="0.25">
      <c r="B3" s="169" t="s">
        <v>62</v>
      </c>
      <c r="C3" s="170"/>
      <c r="D3" s="170"/>
      <c r="E3" s="170"/>
      <c r="F3" s="170"/>
      <c r="G3" s="170"/>
      <c r="H3" s="171"/>
      <c r="I3" s="170"/>
      <c r="J3" s="170"/>
      <c r="K3" s="170"/>
      <c r="L3" s="170"/>
      <c r="M3" s="170"/>
      <c r="N3" s="171"/>
    </row>
    <row r="4" spans="2:14" x14ac:dyDescent="0.25">
      <c r="B4" s="172" t="s">
        <v>195</v>
      </c>
      <c r="C4" s="173"/>
      <c r="D4" s="173"/>
      <c r="E4" s="173"/>
      <c r="F4" s="173"/>
      <c r="G4" s="173"/>
      <c r="H4" s="174"/>
      <c r="I4" s="173"/>
      <c r="J4" s="173"/>
      <c r="K4" s="173"/>
      <c r="L4" s="173"/>
      <c r="M4" s="173"/>
      <c r="N4" s="174"/>
    </row>
    <row r="5" spans="2:14" x14ac:dyDescent="0.25">
      <c r="B5" s="66"/>
      <c r="C5" s="175" t="s">
        <v>0</v>
      </c>
      <c r="D5" s="173"/>
      <c r="E5" s="176"/>
      <c r="F5" s="175" t="s">
        <v>1</v>
      </c>
      <c r="G5" s="173"/>
      <c r="H5" s="176"/>
      <c r="I5" s="173" t="s">
        <v>2</v>
      </c>
      <c r="J5" s="173"/>
      <c r="K5" s="176"/>
      <c r="L5" s="175" t="s">
        <v>3</v>
      </c>
      <c r="M5" s="173"/>
      <c r="N5" s="174"/>
    </row>
    <row r="6" spans="2:14" x14ac:dyDescent="0.25">
      <c r="B6" s="1" t="s">
        <v>10</v>
      </c>
      <c r="C6" s="46" t="s">
        <v>4</v>
      </c>
      <c r="D6" s="7" t="s">
        <v>5</v>
      </c>
      <c r="E6" s="52" t="s">
        <v>5</v>
      </c>
      <c r="F6" s="46" t="s">
        <v>4</v>
      </c>
      <c r="G6" s="7" t="s">
        <v>5</v>
      </c>
      <c r="H6" s="52" t="s">
        <v>5</v>
      </c>
      <c r="I6" s="44" t="s">
        <v>4</v>
      </c>
      <c r="J6" s="7" t="s">
        <v>5</v>
      </c>
      <c r="K6" s="52" t="s">
        <v>5</v>
      </c>
      <c r="L6" s="46" t="s">
        <v>4</v>
      </c>
      <c r="M6" s="7" t="s">
        <v>5</v>
      </c>
      <c r="N6" s="45" t="s">
        <v>5</v>
      </c>
    </row>
    <row r="7" spans="2:14" x14ac:dyDescent="0.25">
      <c r="B7" s="97" t="s">
        <v>11</v>
      </c>
      <c r="C7" s="117">
        <v>3.4525462962962924E-2</v>
      </c>
      <c r="D7" s="118">
        <f t="shared" ref="D7:D13" si="0">C7/C$26</f>
        <v>0.18621636806292513</v>
      </c>
      <c r="E7" s="118">
        <f t="shared" ref="E7:E13" si="1">C7/C$37</f>
        <v>6.5940138821344835E-2</v>
      </c>
      <c r="F7" s="117">
        <v>6.2962962962962964E-3</v>
      </c>
      <c r="G7" s="118">
        <f t="shared" ref="G7:G13" si="2">F7/F$26</f>
        <v>0.18836565096952906</v>
      </c>
      <c r="H7" s="118">
        <f t="shared" ref="H7:H13" si="3">F7/F$37</f>
        <v>4.6262437282081813E-2</v>
      </c>
      <c r="I7" s="117">
        <v>9.618055555555555E-3</v>
      </c>
      <c r="J7" s="118">
        <f t="shared" ref="J7:J13" si="4">I7/I$26</f>
        <v>0.17158785876522811</v>
      </c>
      <c r="K7" s="118">
        <f t="shared" ref="K7:K13" si="5">I7/I$37</f>
        <v>6.8064542550577437E-2</v>
      </c>
      <c r="L7" s="119">
        <f>C7+F7+I7</f>
        <v>5.0439814814814778E-2</v>
      </c>
      <c r="M7" s="118">
        <f t="shared" ref="M7:M12" si="6">L7/L$26</f>
        <v>0.18349473684210518</v>
      </c>
      <c r="N7" s="126">
        <f t="shared" ref="N7:N12" si="7">L7/L$37</f>
        <v>6.2971418663121656E-2</v>
      </c>
    </row>
    <row r="8" spans="2:14" x14ac:dyDescent="0.25">
      <c r="B8" s="97" t="s">
        <v>190</v>
      </c>
      <c r="C8" s="117">
        <v>3.6805555555555532E-3</v>
      </c>
      <c r="D8" s="118">
        <f t="shared" si="0"/>
        <v>1.9851426431113046E-2</v>
      </c>
      <c r="E8" s="118">
        <f t="shared" si="1"/>
        <v>7.0294884831336463E-3</v>
      </c>
      <c r="F8" s="117">
        <v>3.7037037037037041E-4</v>
      </c>
      <c r="G8" s="118">
        <f t="shared" si="2"/>
        <v>1.1080332409972299E-2</v>
      </c>
      <c r="H8" s="118">
        <f t="shared" si="3"/>
        <v>2.7213198401224597E-3</v>
      </c>
      <c r="I8" s="117">
        <v>8.7962962962962962E-4</v>
      </c>
      <c r="J8" s="118">
        <f t="shared" si="4"/>
        <v>1.5692752426182115E-2</v>
      </c>
      <c r="K8" s="118">
        <f t="shared" si="5"/>
        <v>6.2249160455401754E-3</v>
      </c>
      <c r="L8" s="119">
        <f t="shared" ref="L8:L25" si="8">C8+F8+I8</f>
        <v>4.9305555555555535E-3</v>
      </c>
      <c r="M8" s="118">
        <f t="shared" si="6"/>
        <v>1.7936842105263154E-2</v>
      </c>
      <c r="N8" s="126">
        <f t="shared" si="7"/>
        <v>6.1555356471982179E-3</v>
      </c>
    </row>
    <row r="9" spans="2:14" x14ac:dyDescent="0.25">
      <c r="B9" s="97" t="s">
        <v>188</v>
      </c>
      <c r="C9" s="117">
        <v>6.7824074074074054E-3</v>
      </c>
      <c r="D9" s="118">
        <f t="shared" si="0"/>
        <v>3.6581559398214621E-2</v>
      </c>
      <c r="E9" s="118">
        <f t="shared" si="1"/>
        <v>1.2953711481497855E-2</v>
      </c>
      <c r="F9" s="117">
        <v>5.2083333333333333E-4</v>
      </c>
      <c r="G9" s="118">
        <f t="shared" si="2"/>
        <v>1.5581717451523544E-2</v>
      </c>
      <c r="H9" s="118">
        <f t="shared" si="3"/>
        <v>3.8268560251722085E-3</v>
      </c>
      <c r="I9" s="117">
        <v>1.9907407407407408E-3</v>
      </c>
      <c r="J9" s="118">
        <f t="shared" si="4"/>
        <v>3.551517654346479E-2</v>
      </c>
      <c r="K9" s="118">
        <f t="shared" si="5"/>
        <v>1.4087967892538291E-2</v>
      </c>
      <c r="L9" s="119">
        <f t="shared" si="8"/>
        <v>9.2939814814814795E-3</v>
      </c>
      <c r="M9" s="118">
        <f t="shared" si="6"/>
        <v>3.3810526315789478E-2</v>
      </c>
      <c r="N9" s="126">
        <f t="shared" si="7"/>
        <v>1.160304019882669E-2</v>
      </c>
    </row>
    <row r="10" spans="2:14" x14ac:dyDescent="0.25">
      <c r="B10" s="97" t="s">
        <v>12</v>
      </c>
      <c r="C10" s="117">
        <v>2.2962962962962991E-2</v>
      </c>
      <c r="D10" s="118">
        <f t="shared" si="0"/>
        <v>0.12385292465197598</v>
      </c>
      <c r="E10" s="118">
        <f t="shared" si="1"/>
        <v>4.3856934435651508E-2</v>
      </c>
      <c r="F10" s="117">
        <v>4.0972222222222217E-3</v>
      </c>
      <c r="G10" s="118">
        <f t="shared" si="2"/>
        <v>0.12257617728531854</v>
      </c>
      <c r="H10" s="118">
        <f t="shared" si="3"/>
        <v>3.0104600731354705E-2</v>
      </c>
      <c r="I10" s="117">
        <v>6.3657407407407413E-3</v>
      </c>
      <c r="J10" s="118">
        <f t="shared" si="4"/>
        <v>0.11356597150526532</v>
      </c>
      <c r="K10" s="118">
        <f t="shared" si="5"/>
        <v>4.5048734540093373E-2</v>
      </c>
      <c r="L10" s="119">
        <f t="shared" si="8"/>
        <v>3.3425925925925956E-2</v>
      </c>
      <c r="M10" s="118">
        <f t="shared" si="6"/>
        <v>0.12160000000000014</v>
      </c>
      <c r="N10" s="126">
        <f t="shared" si="7"/>
        <v>4.1730485796029289E-2</v>
      </c>
    </row>
    <row r="11" spans="2:14" x14ac:dyDescent="0.25">
      <c r="B11" s="97" t="s">
        <v>191</v>
      </c>
      <c r="C11" s="117">
        <v>9.1782407407407438E-3</v>
      </c>
      <c r="D11" s="118">
        <f t="shared" si="0"/>
        <v>4.950371433922221E-2</v>
      </c>
      <c r="E11" s="118">
        <f t="shared" si="1"/>
        <v>1.7529510588443355E-2</v>
      </c>
      <c r="F11" s="117">
        <v>2.0833333333333332E-4</v>
      </c>
      <c r="G11" s="118">
        <f t="shared" si="2"/>
        <v>6.2326869806094178E-3</v>
      </c>
      <c r="H11" s="118">
        <f t="shared" si="3"/>
        <v>1.5307424100688834E-3</v>
      </c>
      <c r="I11" s="117">
        <v>2.9629629629629624E-3</v>
      </c>
      <c r="J11" s="118">
        <f t="shared" si="4"/>
        <v>5.2859797646087114E-2</v>
      </c>
      <c r="K11" s="118">
        <f t="shared" si="5"/>
        <v>2.0968138258661638E-2</v>
      </c>
      <c r="L11" s="119">
        <f t="shared" si="8"/>
        <v>1.2349537037037039E-2</v>
      </c>
      <c r="M11" s="118">
        <f t="shared" si="6"/>
        <v>4.4926315789473703E-2</v>
      </c>
      <c r="N11" s="126">
        <f t="shared" si="7"/>
        <v>1.5417738346386156E-2</v>
      </c>
    </row>
    <row r="12" spans="2:14" x14ac:dyDescent="0.25">
      <c r="B12" s="97" t="s">
        <v>13</v>
      </c>
      <c r="C12" s="117">
        <v>1.1018518518518518E-2</v>
      </c>
      <c r="D12" s="118">
        <f t="shared" si="0"/>
        <v>5.9429427554778716E-2</v>
      </c>
      <c r="E12" s="118">
        <f t="shared" si="1"/>
        <v>2.1044254830010174E-2</v>
      </c>
      <c r="F12" s="117">
        <v>2.3611111111111111E-3</v>
      </c>
      <c r="G12" s="118">
        <f t="shared" si="2"/>
        <v>7.0637119113573399E-2</v>
      </c>
      <c r="H12" s="118">
        <f t="shared" si="3"/>
        <v>1.7348413980780679E-2</v>
      </c>
      <c r="I12" s="117">
        <v>3.8194444444444443E-3</v>
      </c>
      <c r="J12" s="118">
        <f t="shared" si="4"/>
        <v>6.813958290315919E-2</v>
      </c>
      <c r="K12" s="118">
        <f t="shared" si="5"/>
        <v>2.7029240724056023E-2</v>
      </c>
      <c r="L12" s="119">
        <f t="shared" si="8"/>
        <v>1.7199074074074071E-2</v>
      </c>
      <c r="M12" s="118">
        <f t="shared" si="6"/>
        <v>6.2568421052631579E-2</v>
      </c>
      <c r="N12" s="126">
        <f t="shared" si="7"/>
        <v>2.1472126694217265E-2</v>
      </c>
    </row>
    <row r="13" spans="2:14" x14ac:dyDescent="0.25">
      <c r="B13" s="97" t="s">
        <v>102</v>
      </c>
      <c r="C13" s="117">
        <v>5.1273148148148089E-2</v>
      </c>
      <c r="D13" s="118">
        <f t="shared" si="0"/>
        <v>0.27654660091141747</v>
      </c>
      <c r="E13" s="118">
        <f t="shared" si="1"/>
        <v>9.7926521950572443E-2</v>
      </c>
      <c r="F13" s="120">
        <v>1.1354166666666669E-2</v>
      </c>
      <c r="G13" s="118">
        <f t="shared" si="2"/>
        <v>0.33968144044321336</v>
      </c>
      <c r="H13" s="118">
        <f t="shared" si="3"/>
        <v>8.3425461348754157E-2</v>
      </c>
      <c r="I13" s="120">
        <v>1.7546296296296292E-2</v>
      </c>
      <c r="J13" s="118">
        <f t="shared" si="4"/>
        <v>0.31302911418542212</v>
      </c>
      <c r="K13" s="118">
        <f t="shared" si="5"/>
        <v>0.12417069375051189</v>
      </c>
      <c r="L13" s="119">
        <f t="shared" ref="L13:L20" si="9">C13+F13+I13</f>
        <v>8.0173611111111057E-2</v>
      </c>
      <c r="M13" s="118">
        <f>L13/L$26</f>
        <v>0.29166315789473674</v>
      </c>
      <c r="N13" s="126">
        <f>L13/L$37</f>
        <v>0.10009247753084988</v>
      </c>
    </row>
    <row r="14" spans="2:14" x14ac:dyDescent="0.25">
      <c r="B14" s="143" t="s">
        <v>203</v>
      </c>
      <c r="C14" s="223"/>
      <c r="D14" s="224"/>
      <c r="E14" s="224"/>
      <c r="F14" s="225"/>
      <c r="G14" s="224"/>
      <c r="H14" s="224"/>
      <c r="I14" s="225"/>
      <c r="J14" s="224"/>
      <c r="K14" s="224"/>
      <c r="L14" s="226"/>
      <c r="M14" s="224"/>
      <c r="N14" s="227"/>
    </row>
    <row r="15" spans="2:14" x14ac:dyDescent="0.25">
      <c r="B15" s="97" t="s">
        <v>96</v>
      </c>
      <c r="C15" s="117">
        <v>2.7777777777777778E-4</v>
      </c>
      <c r="D15" s="118">
        <f t="shared" ref="D15:D18" si="10">C15/C$26</f>
        <v>1.4982208627255141E-3</v>
      </c>
      <c r="E15" s="118">
        <f t="shared" ref="E15:E18" si="11">C15/C$37</f>
        <v>5.305274326893321E-4</v>
      </c>
      <c r="F15" s="117"/>
      <c r="G15" s="118"/>
      <c r="H15" s="118"/>
      <c r="I15" s="117">
        <v>8.1018518518518516E-5</v>
      </c>
      <c r="J15" s="118">
        <f t="shared" ref="J15:J20" si="12">I15/I$26</f>
        <v>1.4453850918851948E-3</v>
      </c>
      <c r="K15" s="118">
        <f t="shared" ref="K15:K20" si="13">I15/I$37</f>
        <v>5.7334753051027925E-4</v>
      </c>
      <c r="L15" s="119">
        <f t="shared" si="9"/>
        <v>3.5879629629629629E-4</v>
      </c>
      <c r="M15" s="118">
        <f>L15/L$26</f>
        <v>1.3052631578947371E-3</v>
      </c>
      <c r="N15" s="126">
        <f>L15/L$37</f>
        <v>4.4793804005433061E-4</v>
      </c>
    </row>
    <row r="16" spans="2:14" x14ac:dyDescent="0.25">
      <c r="B16" s="97" t="s">
        <v>14</v>
      </c>
      <c r="C16" s="117"/>
      <c r="D16" s="118"/>
      <c r="E16" s="118"/>
      <c r="F16" s="117"/>
      <c r="G16" s="118"/>
      <c r="H16" s="118"/>
      <c r="I16" s="117"/>
      <c r="J16" s="118"/>
      <c r="K16" s="118"/>
      <c r="L16" s="119"/>
      <c r="M16" s="118"/>
      <c r="N16" s="126"/>
    </row>
    <row r="17" spans="2:14" x14ac:dyDescent="0.25">
      <c r="B17" s="97" t="s">
        <v>15</v>
      </c>
      <c r="C17" s="117">
        <v>4.9421296296296297E-3</v>
      </c>
      <c r="D17" s="118">
        <f t="shared" si="10"/>
        <v>2.6655846182658104E-2</v>
      </c>
      <c r="E17" s="118">
        <f t="shared" si="11"/>
        <v>9.4389672399310329E-3</v>
      </c>
      <c r="F17" s="117">
        <v>7.0601851851851847E-4</v>
      </c>
      <c r="G17" s="118">
        <f>F17/F$26</f>
        <v>2.1121883656509691E-2</v>
      </c>
      <c r="H17" s="118">
        <f>F17/F$37</f>
        <v>5.1875159452334377E-3</v>
      </c>
      <c r="I17" s="117">
        <v>2.1643518518518513E-3</v>
      </c>
      <c r="J17" s="118">
        <f t="shared" si="12"/>
        <v>3.8612430311790194E-2</v>
      </c>
      <c r="K17" s="118">
        <f t="shared" si="13"/>
        <v>1.5316569743631743E-2</v>
      </c>
      <c r="L17" s="119">
        <f t="shared" si="9"/>
        <v>7.8124999999999991E-3</v>
      </c>
      <c r="M17" s="118">
        <f>L17/L$26</f>
        <v>2.8421052631578951E-2</v>
      </c>
      <c r="N17" s="126">
        <f>L17/L$37</f>
        <v>9.7534895818281661E-3</v>
      </c>
    </row>
    <row r="18" spans="2:14" x14ac:dyDescent="0.25">
      <c r="B18" s="97" t="s">
        <v>16</v>
      </c>
      <c r="C18" s="117">
        <v>1.7824074074074075E-3</v>
      </c>
      <c r="D18" s="118">
        <f t="shared" si="10"/>
        <v>9.6135838691553815E-3</v>
      </c>
      <c r="E18" s="118">
        <f t="shared" si="11"/>
        <v>3.4042176930898812E-3</v>
      </c>
      <c r="F18" s="117"/>
      <c r="G18" s="118"/>
      <c r="H18" s="118"/>
      <c r="I18" s="117">
        <v>1.3657407407407407E-3</v>
      </c>
      <c r="J18" s="118">
        <f t="shared" si="12"/>
        <v>2.4365062977493284E-2</v>
      </c>
      <c r="K18" s="118">
        <f t="shared" si="13"/>
        <v>9.6650012286018504E-3</v>
      </c>
      <c r="L18" s="119">
        <f t="shared" si="9"/>
        <v>3.1481481481481482E-3</v>
      </c>
      <c r="M18" s="118">
        <f>L18/L$26</f>
        <v>1.1452631578947372E-2</v>
      </c>
      <c r="N18" s="126">
        <f>L18/L$37</f>
        <v>3.9302950611218683E-3</v>
      </c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7"/>
      <c r="J19" s="118"/>
      <c r="K19" s="118"/>
      <c r="L19" s="119"/>
      <c r="M19" s="118"/>
      <c r="N19" s="126"/>
    </row>
    <row r="20" spans="2:14" x14ac:dyDescent="0.25">
      <c r="B20" s="97" t="s">
        <v>187</v>
      </c>
      <c r="C20" s="117">
        <v>4.6296296296296294E-5</v>
      </c>
      <c r="D20" s="118">
        <f>C20/C$26</f>
        <v>2.4970347712091899E-4</v>
      </c>
      <c r="E20" s="118">
        <f>C20/C$37</f>
        <v>8.8421238781555346E-5</v>
      </c>
      <c r="F20" s="117"/>
      <c r="G20" s="118"/>
      <c r="H20" s="118"/>
      <c r="I20" s="117">
        <v>4.2824074074074075E-4</v>
      </c>
      <c r="J20" s="118">
        <f t="shared" si="12"/>
        <v>7.6398926285360302E-3</v>
      </c>
      <c r="K20" s="118">
        <f t="shared" si="13"/>
        <v>3.0305512326971908E-3</v>
      </c>
      <c r="L20" s="119">
        <f t="shared" si="9"/>
        <v>4.7453703703703704E-4</v>
      </c>
      <c r="M20" s="118">
        <f>L20/L$26</f>
        <v>1.7263157894736847E-3</v>
      </c>
      <c r="N20" s="126">
        <f>L20/L$37</f>
        <v>5.9243418200734049E-4</v>
      </c>
    </row>
    <row r="21" spans="2:14" s="65" customFormat="1" x14ac:dyDescent="0.25">
      <c r="B21" s="97" t="s">
        <v>193</v>
      </c>
      <c r="C21" s="117"/>
      <c r="D21" s="118"/>
      <c r="E21" s="118"/>
      <c r="F21" s="117"/>
      <c r="G21" s="118"/>
      <c r="H21" s="118"/>
      <c r="I21" s="117"/>
      <c r="J21" s="118"/>
      <c r="K21" s="118"/>
      <c r="L21" s="119"/>
      <c r="M21" s="118"/>
      <c r="N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7"/>
      <c r="J22" s="118"/>
      <c r="K22" s="118"/>
      <c r="L22" s="119"/>
      <c r="M22" s="118"/>
      <c r="N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7"/>
      <c r="J23" s="118"/>
      <c r="K23" s="118"/>
      <c r="L23" s="119"/>
      <c r="M23" s="118"/>
      <c r="N23" s="126"/>
    </row>
    <row r="24" spans="2:14" x14ac:dyDescent="0.25">
      <c r="B24" s="97" t="s">
        <v>192</v>
      </c>
      <c r="C24" s="117">
        <v>3.7152777777777778E-3</v>
      </c>
      <c r="D24" s="118">
        <f>C24/C$26</f>
        <v>2.0038704038953751E-2</v>
      </c>
      <c r="E24" s="118">
        <f>C24/C$37</f>
        <v>7.0958044122198171E-3</v>
      </c>
      <c r="F24" s="117">
        <v>4.0509259259259258E-4</v>
      </c>
      <c r="G24" s="118">
        <f>F24/F$26</f>
        <v>1.2119113573407201E-2</v>
      </c>
      <c r="H24" s="118">
        <f>F24/F$37</f>
        <v>2.9764435751339401E-3</v>
      </c>
      <c r="I24" s="117">
        <v>7.2916666666666659E-4</v>
      </c>
      <c r="J24" s="118">
        <f>I24/I$26</f>
        <v>1.3008465826966752E-2</v>
      </c>
      <c r="K24" s="118">
        <f>I24/I$37</f>
        <v>5.160127774592513E-3</v>
      </c>
      <c r="L24" s="119">
        <f t="shared" si="8"/>
        <v>4.8495370370370376E-3</v>
      </c>
      <c r="M24" s="118">
        <f>L24/L$26</f>
        <v>1.76421052631579E-2</v>
      </c>
      <c r="N24" s="126">
        <f>L24/L$37</f>
        <v>6.0543883478311146E-3</v>
      </c>
    </row>
    <row r="25" spans="2:14" x14ac:dyDescent="0.25">
      <c r="B25" s="97" t="s">
        <v>19</v>
      </c>
      <c r="C25" s="117">
        <v>3.5219907407407394E-2</v>
      </c>
      <c r="D25" s="118">
        <f>C25/C$26</f>
        <v>0.18996192021973907</v>
      </c>
      <c r="E25" s="118">
        <f>C25/C$37</f>
        <v>6.7266457403068206E-2</v>
      </c>
      <c r="F25" s="117">
        <v>7.1064814814814819E-3</v>
      </c>
      <c r="G25" s="118">
        <f>F25/F$26</f>
        <v>0.21260387811634349</v>
      </c>
      <c r="H25" s="118">
        <f>F25/F$37</f>
        <v>5.2215324432349691E-2</v>
      </c>
      <c r="I25" s="117">
        <v>8.1018518518518514E-3</v>
      </c>
      <c r="J25" s="118">
        <f>I25/I$26</f>
        <v>0.14453850918851949</v>
      </c>
      <c r="K25" s="118">
        <f>I25/I$37</f>
        <v>5.7334753051027927E-2</v>
      </c>
      <c r="L25" s="119">
        <f t="shared" si="8"/>
        <v>5.0428240740740732E-2</v>
      </c>
      <c r="M25" s="118">
        <f>L25/L$26</f>
        <v>0.18345263157894739</v>
      </c>
      <c r="N25" s="126">
        <f>L25/L$37</f>
        <v>6.2956969048926392E-2</v>
      </c>
    </row>
    <row r="26" spans="2:14" s="5" customFormat="1" x14ac:dyDescent="0.25">
      <c r="B26" s="51" t="s">
        <v>3</v>
      </c>
      <c r="C26" s="25">
        <f t="shared" ref="C26:N26" si="14">SUM(C7:C25)</f>
        <v>0.18540509259259252</v>
      </c>
      <c r="D26" s="121">
        <f t="shared" si="14"/>
        <v>1</v>
      </c>
      <c r="E26" s="19">
        <f t="shared" si="14"/>
        <v>0.35410495601043362</v>
      </c>
      <c r="F26" s="25">
        <f t="shared" si="14"/>
        <v>3.3425925925925928E-2</v>
      </c>
      <c r="G26" s="121">
        <f t="shared" si="14"/>
        <v>1</v>
      </c>
      <c r="H26" s="19">
        <f t="shared" si="14"/>
        <v>0.24559911557105196</v>
      </c>
      <c r="I26" s="25">
        <f t="shared" si="14"/>
        <v>5.6053240740740751E-2</v>
      </c>
      <c r="J26" s="121">
        <f t="shared" si="14"/>
        <v>0.99999999999999978</v>
      </c>
      <c r="K26" s="19">
        <f t="shared" si="14"/>
        <v>0.39667458432304037</v>
      </c>
      <c r="L26" s="25">
        <f t="shared" si="14"/>
        <v>0.27488425925925919</v>
      </c>
      <c r="M26" s="121">
        <f t="shared" si="14"/>
        <v>1</v>
      </c>
      <c r="N26" s="20">
        <f t="shared" si="14"/>
        <v>0.34317833713839829</v>
      </c>
    </row>
    <row r="27" spans="2:14" x14ac:dyDescent="0.25"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5" t="s">
        <v>4</v>
      </c>
      <c r="J28" s="107" t="s">
        <v>5</v>
      </c>
      <c r="K28" s="107" t="s">
        <v>5</v>
      </c>
      <c r="L28" s="114" t="s">
        <v>4</v>
      </c>
      <c r="M28" s="107" t="s">
        <v>5</v>
      </c>
      <c r="N28" s="108" t="s">
        <v>5</v>
      </c>
    </row>
    <row r="29" spans="2:14" x14ac:dyDescent="0.25">
      <c r="B29" s="47" t="s">
        <v>21</v>
      </c>
      <c r="C29" s="117">
        <v>2.9583333333333326E-2</v>
      </c>
      <c r="D29" s="119"/>
      <c r="E29" s="118">
        <f t="shared" ref="E29:E34" si="15">C29/C$37</f>
        <v>5.6501171581413857E-2</v>
      </c>
      <c r="F29" s="117">
        <v>1.1319444444444443E-2</v>
      </c>
      <c r="G29" s="119"/>
      <c r="H29" s="118">
        <f t="shared" ref="H29:H34" si="16">F29/F$37</f>
        <v>8.3170337613742651E-2</v>
      </c>
      <c r="I29" s="117">
        <v>5.6481481481481469E-3</v>
      </c>
      <c r="J29" s="119"/>
      <c r="K29" s="118">
        <f t="shared" ref="K29:K34" si="17">I29/I$37</f>
        <v>3.9970513555573746E-2</v>
      </c>
      <c r="L29" s="119">
        <f t="shared" ref="L29:L34" si="18">C29+F29+I29</f>
        <v>4.6550925925925912E-2</v>
      </c>
      <c r="M29" s="119"/>
      <c r="N29" s="126">
        <f t="shared" ref="N29:N34" si="19">L29/L$37</f>
        <v>5.8116348293500555E-2</v>
      </c>
    </row>
    <row r="30" spans="2:14" x14ac:dyDescent="0.25">
      <c r="B30" s="47" t="s">
        <v>22</v>
      </c>
      <c r="C30" s="117">
        <v>1.4004629629629629E-3</v>
      </c>
      <c r="D30" s="119"/>
      <c r="E30" s="118">
        <f t="shared" si="15"/>
        <v>2.6747424731420493E-3</v>
      </c>
      <c r="F30" s="117">
        <v>2.199074074074074E-4</v>
      </c>
      <c r="G30" s="119"/>
      <c r="H30" s="118">
        <f t="shared" si="16"/>
        <v>1.6157836550727102E-3</v>
      </c>
      <c r="I30" s="117">
        <v>2.3148148148148147E-5</v>
      </c>
      <c r="J30" s="119"/>
      <c r="K30" s="118">
        <f t="shared" si="17"/>
        <v>1.6381358014579407E-4</v>
      </c>
      <c r="L30" s="119">
        <f t="shared" si="18"/>
        <v>1.6435185185185185E-3</v>
      </c>
      <c r="M30" s="119"/>
      <c r="N30" s="126">
        <f t="shared" si="19"/>
        <v>2.0518452157327403E-3</v>
      </c>
    </row>
    <row r="31" spans="2:14" x14ac:dyDescent="0.25">
      <c r="B31" s="47" t="s">
        <v>23</v>
      </c>
      <c r="C31" s="117">
        <v>9.7800925925925937E-3</v>
      </c>
      <c r="D31" s="119"/>
      <c r="E31" s="118">
        <f t="shared" si="15"/>
        <v>1.867898669260357E-2</v>
      </c>
      <c r="F31" s="117">
        <v>1.5972222222222221E-3</v>
      </c>
      <c r="G31" s="119"/>
      <c r="H31" s="118">
        <f t="shared" si="16"/>
        <v>1.1735691810528106E-2</v>
      </c>
      <c r="I31" s="117">
        <v>1.8749999999999999E-3</v>
      </c>
      <c r="J31" s="119"/>
      <c r="K31" s="118">
        <f t="shared" si="17"/>
        <v>1.3268899991809319E-2</v>
      </c>
      <c r="L31" s="119">
        <f t="shared" si="18"/>
        <v>1.3252314814814816E-2</v>
      </c>
      <c r="M31" s="119"/>
      <c r="N31" s="126">
        <f t="shared" si="19"/>
        <v>1.654480825361963E-2</v>
      </c>
    </row>
    <row r="32" spans="2:14" x14ac:dyDescent="0.25">
      <c r="B32" s="47" t="s">
        <v>24</v>
      </c>
      <c r="C32" s="117">
        <v>6.9907407407407363E-2</v>
      </c>
      <c r="D32" s="119"/>
      <c r="E32" s="118">
        <f t="shared" si="15"/>
        <v>0.1335160705601485</v>
      </c>
      <c r="F32" s="117">
        <v>2.166666666666666E-2</v>
      </c>
      <c r="G32" s="119"/>
      <c r="H32" s="118">
        <f t="shared" si="16"/>
        <v>0.15919721064716383</v>
      </c>
      <c r="I32" s="117">
        <v>1.9120370370370367E-2</v>
      </c>
      <c r="J32" s="119"/>
      <c r="K32" s="118">
        <f t="shared" si="17"/>
        <v>0.1353100172004259</v>
      </c>
      <c r="L32" s="119">
        <f t="shared" si="18"/>
        <v>0.1106944444444444</v>
      </c>
      <c r="M32" s="119"/>
      <c r="N32" s="126">
        <f t="shared" si="19"/>
        <v>0.13819611016385858</v>
      </c>
    </row>
    <row r="33" spans="2:14" x14ac:dyDescent="0.25">
      <c r="B33" s="47" t="s">
        <v>25</v>
      </c>
      <c r="C33" s="117">
        <v>0.17262731481481489</v>
      </c>
      <c r="D33" s="119"/>
      <c r="E33" s="118">
        <f t="shared" si="15"/>
        <v>0.32970069410672465</v>
      </c>
      <c r="F33" s="117">
        <v>5.4467592592592595E-2</v>
      </c>
      <c r="G33" s="119"/>
      <c r="H33" s="118">
        <f t="shared" si="16"/>
        <v>0.40020409898800924</v>
      </c>
      <c r="I33" s="117">
        <v>4.2650462962962966E-2</v>
      </c>
      <c r="J33" s="119"/>
      <c r="K33" s="118">
        <f t="shared" si="17"/>
        <v>0.30182652141862559</v>
      </c>
      <c r="L33" s="119">
        <f t="shared" si="18"/>
        <v>0.26974537037037044</v>
      </c>
      <c r="M33" s="119"/>
      <c r="N33" s="126">
        <f t="shared" si="19"/>
        <v>0.3367627084356849</v>
      </c>
    </row>
    <row r="34" spans="2:14" x14ac:dyDescent="0.25">
      <c r="B34" s="47" t="s">
        <v>26</v>
      </c>
      <c r="C34" s="117">
        <v>5.4884259259259223E-2</v>
      </c>
      <c r="D34" s="119"/>
      <c r="E34" s="118">
        <f t="shared" si="15"/>
        <v>0.1048233785755338</v>
      </c>
      <c r="F34" s="117">
        <v>1.3402777777777777E-2</v>
      </c>
      <c r="G34" s="119"/>
      <c r="H34" s="118">
        <f t="shared" si="16"/>
        <v>9.8477761714431497E-2</v>
      </c>
      <c r="I34" s="117">
        <v>1.59375E-2</v>
      </c>
      <c r="J34" s="119"/>
      <c r="K34" s="118">
        <f t="shared" si="17"/>
        <v>0.11278564993037922</v>
      </c>
      <c r="L34" s="119">
        <f t="shared" si="18"/>
        <v>8.4224537037037001E-2</v>
      </c>
      <c r="M34" s="119"/>
      <c r="N34" s="126">
        <f t="shared" si="19"/>
        <v>0.10514984249920524</v>
      </c>
    </row>
    <row r="35" spans="2:14" s="5" customFormat="1" x14ac:dyDescent="0.25">
      <c r="B35" s="51" t="s">
        <v>3</v>
      </c>
      <c r="C35" s="102">
        <f>SUM(C29:C34)</f>
        <v>0.33818287037037031</v>
      </c>
      <c r="D35" s="123"/>
      <c r="E35" s="121">
        <f>SUM(E29:E34)</f>
        <v>0.64589504398956643</v>
      </c>
      <c r="F35" s="102">
        <f>SUM(F29:F34)</f>
        <v>0.1026736111111111</v>
      </c>
      <c r="G35" s="123"/>
      <c r="H35" s="121">
        <f>SUM(H29:H34)</f>
        <v>0.75440088442894804</v>
      </c>
      <c r="I35" s="102">
        <f>SUM(I29:I34)</f>
        <v>8.5254629629629625E-2</v>
      </c>
      <c r="J35" s="123"/>
      <c r="K35" s="121">
        <f>SUM(K29:K34)</f>
        <v>0.60332541567695963</v>
      </c>
      <c r="L35" s="102">
        <f>SUM(L29:L34)</f>
        <v>0.52611111111111108</v>
      </c>
      <c r="M35" s="123"/>
      <c r="N35" s="125">
        <f>SUM(N29:N34)</f>
        <v>0.6568216628616016</v>
      </c>
    </row>
    <row r="36" spans="2:14" x14ac:dyDescent="0.25"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2"/>
    </row>
    <row r="37" spans="2:14" x14ac:dyDescent="0.25">
      <c r="B37" s="51" t="s">
        <v>6</v>
      </c>
      <c r="C37" s="102">
        <f>C26+C35</f>
        <v>0.52358796296296284</v>
      </c>
      <c r="D37" s="22"/>
      <c r="E37" s="121">
        <f>E26+E35</f>
        <v>1</v>
      </c>
      <c r="F37" s="102">
        <f>F26+F35</f>
        <v>0.13609953703703703</v>
      </c>
      <c r="G37" s="22"/>
      <c r="H37" s="121">
        <f>H26+H35</f>
        <v>1</v>
      </c>
      <c r="I37" s="102">
        <f>I26+I35</f>
        <v>0.14130787037037038</v>
      </c>
      <c r="J37" s="22"/>
      <c r="K37" s="121">
        <f>K26+K35</f>
        <v>1</v>
      </c>
      <c r="L37" s="102">
        <f>L26+L35</f>
        <v>0.80099537037037027</v>
      </c>
      <c r="M37" s="22"/>
      <c r="N37" s="125">
        <f>N26+N35</f>
        <v>0.99999999999999989</v>
      </c>
    </row>
    <row r="38" spans="2:14" ht="66" customHeight="1" thickBot="1" x14ac:dyDescent="0.3">
      <c r="B38" s="177" t="s">
        <v>54</v>
      </c>
      <c r="C38" s="178"/>
      <c r="D38" s="178"/>
      <c r="E38" s="178"/>
      <c r="F38" s="178"/>
      <c r="G38" s="178"/>
      <c r="H38" s="179"/>
      <c r="I38" s="178"/>
      <c r="J38" s="178"/>
      <c r="K38" s="178"/>
      <c r="L38" s="178"/>
      <c r="M38" s="178"/>
      <c r="N38" s="179"/>
    </row>
    <row r="40" spans="2:14" x14ac:dyDescent="0.25">
      <c r="L40" s="73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&amp;R5</oddHeader>
  </headerFooter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" zoomScaleSheetLayoutView="110" workbookViewId="0">
      <selection activeCell="M21" sqref="M21"/>
    </sheetView>
  </sheetViews>
  <sheetFormatPr defaultColWidth="8.85546875" defaultRowHeight="15" x14ac:dyDescent="0.25"/>
  <cols>
    <col min="1" max="1" width="6.140625" style="65" customWidth="1"/>
    <col min="2" max="2" width="56.7109375" style="65" bestFit="1" customWidth="1"/>
    <col min="3" max="6" width="10.7109375" style="75" customWidth="1"/>
    <col min="7" max="7" width="10.7109375" style="65" customWidth="1"/>
    <col min="8" max="8" width="10.7109375" style="75" customWidth="1"/>
    <col min="9" max="11" width="10.7109375" style="65" customWidth="1"/>
    <col min="12" max="16384" width="8.85546875" style="65"/>
  </cols>
  <sheetData>
    <row r="2" spans="2:11" ht="15.75" thickBot="1" x14ac:dyDescent="0.3"/>
    <row r="3" spans="2:11" x14ac:dyDescent="0.25">
      <c r="B3" s="169" t="s">
        <v>117</v>
      </c>
      <c r="C3" s="170"/>
      <c r="D3" s="170"/>
      <c r="E3" s="170"/>
      <c r="F3" s="170"/>
      <c r="G3" s="170"/>
      <c r="H3" s="171"/>
      <c r="I3" s="170"/>
      <c r="J3" s="170"/>
      <c r="K3" s="171"/>
    </row>
    <row r="4" spans="2:11" x14ac:dyDescent="0.25">
      <c r="B4" s="183" t="s">
        <v>195</v>
      </c>
      <c r="C4" s="173"/>
      <c r="D4" s="173"/>
      <c r="E4" s="173"/>
      <c r="F4" s="173"/>
      <c r="G4" s="173"/>
      <c r="H4" s="173"/>
      <c r="I4" s="173"/>
      <c r="J4" s="173"/>
      <c r="K4" s="174"/>
    </row>
    <row r="5" spans="2:11" x14ac:dyDescent="0.25">
      <c r="B5" s="66"/>
      <c r="C5" s="175" t="s">
        <v>56</v>
      </c>
      <c r="D5" s="173"/>
      <c r="E5" s="176"/>
      <c r="F5" s="175" t="s">
        <v>57</v>
      </c>
      <c r="G5" s="173"/>
      <c r="H5" s="176"/>
      <c r="I5" s="173" t="s">
        <v>58</v>
      </c>
      <c r="J5" s="173"/>
      <c r="K5" s="174"/>
    </row>
    <row r="6" spans="2:11" x14ac:dyDescent="0.25">
      <c r="B6" s="1" t="s">
        <v>10</v>
      </c>
      <c r="C6" s="63" t="s">
        <v>4</v>
      </c>
      <c r="D6" s="7" t="s">
        <v>5</v>
      </c>
      <c r="E6" s="64" t="s">
        <v>5</v>
      </c>
      <c r="F6" s="63" t="s">
        <v>4</v>
      </c>
      <c r="G6" s="7" t="s">
        <v>5</v>
      </c>
      <c r="H6" s="64" t="s">
        <v>5</v>
      </c>
      <c r="I6" s="61" t="s">
        <v>4</v>
      </c>
      <c r="J6" s="7" t="s">
        <v>5</v>
      </c>
      <c r="K6" s="62" t="s">
        <v>5</v>
      </c>
    </row>
    <row r="7" spans="2:11" x14ac:dyDescent="0.25">
      <c r="B7" s="97" t="s">
        <v>11</v>
      </c>
      <c r="C7" s="117">
        <v>9.3750000000000007E-4</v>
      </c>
      <c r="D7" s="118">
        <f>C7/C$26</f>
        <v>0.12836767036450078</v>
      </c>
      <c r="E7" s="118">
        <f>C7/C$37</f>
        <v>2.3879716981132077E-2</v>
      </c>
      <c r="F7" s="117">
        <v>8.7962962962962951E-4</v>
      </c>
      <c r="G7" s="118">
        <f>F7/F$26</f>
        <v>0.22686567164179106</v>
      </c>
      <c r="H7" s="118">
        <f>F7/F$37</f>
        <v>0.12561983471074378</v>
      </c>
      <c r="I7" s="119">
        <f>C7+F7</f>
        <v>1.8171296296296295E-3</v>
      </c>
      <c r="J7" s="118">
        <f>I7/I$26</f>
        <v>0.16252587991718426</v>
      </c>
      <c r="K7" s="126">
        <f>I7/I$37</f>
        <v>3.9279459594696017E-2</v>
      </c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>
        <v>6.9444444444444444E-5</v>
      </c>
      <c r="D10" s="118">
        <f>C10/C$26</f>
        <v>9.5087163232963536E-3</v>
      </c>
      <c r="E10" s="118">
        <f>C10/C$37</f>
        <v>1.7688679245283019E-3</v>
      </c>
      <c r="F10" s="117"/>
      <c r="G10" s="118"/>
      <c r="H10" s="118"/>
      <c r="I10" s="119">
        <f t="shared" ref="I10:I25" si="0">C10+F10</f>
        <v>6.9444444444444444E-5</v>
      </c>
      <c r="J10" s="118">
        <f>I10/I$26</f>
        <v>6.2111801242236029E-3</v>
      </c>
      <c r="K10" s="126">
        <f>I10/I$37</f>
        <v>1.5011258443832875E-3</v>
      </c>
    </row>
    <row r="11" spans="2:11" x14ac:dyDescent="0.25">
      <c r="B11" s="97" t="s">
        <v>191</v>
      </c>
      <c r="C11" s="117">
        <v>1.2731481481481483E-4</v>
      </c>
      <c r="D11" s="118">
        <f>C11/C$26</f>
        <v>1.7432646592709985E-2</v>
      </c>
      <c r="E11" s="118">
        <f>C11/C$37</f>
        <v>3.2429245283018874E-3</v>
      </c>
      <c r="F11" s="117">
        <v>4.2824074074074075E-4</v>
      </c>
      <c r="G11" s="118">
        <f>F11/F$26</f>
        <v>0.11044776119402987</v>
      </c>
      <c r="H11" s="118">
        <f>F11/F$37</f>
        <v>6.1157024793388436E-2</v>
      </c>
      <c r="I11" s="119">
        <f t="shared" si="0"/>
        <v>5.5555555555555556E-4</v>
      </c>
      <c r="J11" s="118">
        <f>I11/I$26</f>
        <v>4.9689440993788823E-2</v>
      </c>
      <c r="K11" s="126">
        <f>I11/I$37</f>
        <v>1.20090067550663E-2</v>
      </c>
    </row>
    <row r="12" spans="2:11" x14ac:dyDescent="0.25">
      <c r="B12" s="97" t="s">
        <v>13</v>
      </c>
      <c r="C12" s="117">
        <v>9.3749999999999997E-4</v>
      </c>
      <c r="D12" s="118">
        <f>C12/C$26</f>
        <v>0.12836767036450075</v>
      </c>
      <c r="E12" s="118">
        <f>C12/C$37</f>
        <v>2.3879716981132077E-2</v>
      </c>
      <c r="F12" s="117">
        <v>4.5138888888888892E-4</v>
      </c>
      <c r="G12" s="118">
        <f>F12/F$26</f>
        <v>0.11641791044776122</v>
      </c>
      <c r="H12" s="118">
        <f>F12/F$37</f>
        <v>6.4462809917355382E-2</v>
      </c>
      <c r="I12" s="119">
        <f t="shared" si="0"/>
        <v>1.3888888888888889E-3</v>
      </c>
      <c r="J12" s="118">
        <f>I12/I$26</f>
        <v>0.12422360248447206</v>
      </c>
      <c r="K12" s="126">
        <f>I12/I$37</f>
        <v>3.0022516887665752E-2</v>
      </c>
    </row>
    <row r="13" spans="2:11" x14ac:dyDescent="0.25">
      <c r="B13" s="97" t="s">
        <v>102</v>
      </c>
      <c r="C13" s="120">
        <v>2.7777777777777779E-3</v>
      </c>
      <c r="D13" s="118">
        <f>C13/C$26</f>
        <v>0.38034865293185416</v>
      </c>
      <c r="E13" s="118">
        <f>C13/C$37</f>
        <v>7.0754716981132088E-2</v>
      </c>
      <c r="F13" s="120">
        <v>6.9444444444444447E-4</v>
      </c>
      <c r="G13" s="118">
        <f>F13/F$26</f>
        <v>0.17910447761194032</v>
      </c>
      <c r="H13" s="118">
        <f>F13/F$37</f>
        <v>9.9173553719008267E-2</v>
      </c>
      <c r="I13" s="119">
        <f t="shared" si="0"/>
        <v>3.4722222222222225E-3</v>
      </c>
      <c r="J13" s="118">
        <f>I13/I$26</f>
        <v>0.31055900621118016</v>
      </c>
      <c r="K13" s="126">
        <f>I13/I$37</f>
        <v>7.5056292219164378E-2</v>
      </c>
    </row>
    <row r="14" spans="2:1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>
        <v>2.453703703703704E-3</v>
      </c>
      <c r="D25" s="118">
        <f>C25/C$26</f>
        <v>0.33597464342313788</v>
      </c>
      <c r="E25" s="118">
        <f>C25/C$37</f>
        <v>6.2500000000000014E-2</v>
      </c>
      <c r="F25" s="117">
        <v>1.423611111111111E-3</v>
      </c>
      <c r="G25" s="118">
        <f>F25/F$26</f>
        <v>0.36716417910447763</v>
      </c>
      <c r="H25" s="118">
        <f>F25/F$37</f>
        <v>0.20330578512396694</v>
      </c>
      <c r="I25" s="119">
        <f t="shared" si="0"/>
        <v>3.8773148148148152E-3</v>
      </c>
      <c r="J25" s="118">
        <f>I25/I$26</f>
        <v>0.34679089026915122</v>
      </c>
      <c r="K25" s="126">
        <f>I25/I$37</f>
        <v>8.3812859644733562E-2</v>
      </c>
    </row>
    <row r="26" spans="2:14" x14ac:dyDescent="0.25">
      <c r="B26" s="51" t="s">
        <v>3</v>
      </c>
      <c r="C26" s="25">
        <f t="shared" ref="C26:K26" si="1">SUM(C7:C25)</f>
        <v>7.3032407407407421E-3</v>
      </c>
      <c r="D26" s="121">
        <f t="shared" si="1"/>
        <v>0.99999999999999989</v>
      </c>
      <c r="E26" s="19">
        <f t="shared" si="1"/>
        <v>0.18602594339622644</v>
      </c>
      <c r="F26" s="25">
        <f t="shared" si="1"/>
        <v>3.8773148148148143E-3</v>
      </c>
      <c r="G26" s="121">
        <f t="shared" si="1"/>
        <v>1</v>
      </c>
      <c r="H26" s="19">
        <f t="shared" si="1"/>
        <v>0.55371900826446285</v>
      </c>
      <c r="I26" s="25">
        <f t="shared" si="1"/>
        <v>1.1180555555555555E-2</v>
      </c>
      <c r="J26" s="121">
        <f t="shared" si="1"/>
        <v>1</v>
      </c>
      <c r="K26" s="20">
        <f t="shared" si="1"/>
        <v>0.2416812609457093</v>
      </c>
    </row>
    <row r="27" spans="2:14" x14ac:dyDescent="0.25">
      <c r="B27" s="6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47" t="s">
        <v>21</v>
      </c>
      <c r="C29" s="117">
        <v>7.7546296296296293E-4</v>
      </c>
      <c r="D29" s="119"/>
      <c r="E29" s="118">
        <f t="shared" ref="E29:E34" si="2">C29/C$37</f>
        <v>1.9752358490566037E-2</v>
      </c>
      <c r="F29" s="117"/>
      <c r="G29" s="119"/>
      <c r="H29" s="118"/>
      <c r="I29" s="119">
        <f t="shared" ref="I29:I34" si="3">C29+F29</f>
        <v>7.7546296296296293E-4</v>
      </c>
      <c r="J29" s="119"/>
      <c r="K29" s="126">
        <f t="shared" ref="K29:K34" si="4">I29/I$37</f>
        <v>1.6762571928946708E-2</v>
      </c>
    </row>
    <row r="30" spans="2:14" x14ac:dyDescent="0.25">
      <c r="B30" s="47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47" t="s">
        <v>23</v>
      </c>
      <c r="C31" s="117">
        <v>5.6712962962962967E-4</v>
      </c>
      <c r="D31" s="119"/>
      <c r="E31" s="118">
        <f t="shared" si="2"/>
        <v>1.4445754716981134E-2</v>
      </c>
      <c r="F31" s="117">
        <v>5.4398148148148144E-4</v>
      </c>
      <c r="G31" s="119"/>
      <c r="H31" s="118">
        <f t="shared" ref="H31:H33" si="5">F31/F$37</f>
        <v>7.768595041322314E-2</v>
      </c>
      <c r="I31" s="119">
        <f t="shared" si="3"/>
        <v>1.1111111111111111E-3</v>
      </c>
      <c r="J31" s="119"/>
      <c r="K31" s="126">
        <f t="shared" si="4"/>
        <v>2.4018013510132601E-2</v>
      </c>
    </row>
    <row r="32" spans="2:14" x14ac:dyDescent="0.25">
      <c r="B32" s="47" t="s">
        <v>24</v>
      </c>
      <c r="C32" s="117">
        <v>6.4467592592592606E-3</v>
      </c>
      <c r="D32" s="119"/>
      <c r="E32" s="118">
        <f t="shared" si="2"/>
        <v>0.16420990566037741</v>
      </c>
      <c r="F32" s="117">
        <v>9.1435185185185174E-4</v>
      </c>
      <c r="G32" s="119"/>
      <c r="H32" s="118">
        <f t="shared" si="5"/>
        <v>0.13057851239669421</v>
      </c>
      <c r="I32" s="119">
        <f t="shared" si="3"/>
        <v>7.3611111111111125E-3</v>
      </c>
      <c r="J32" s="119"/>
      <c r="K32" s="126">
        <f t="shared" si="4"/>
        <v>0.1591193395046285</v>
      </c>
    </row>
    <row r="33" spans="2:14" x14ac:dyDescent="0.25">
      <c r="B33" s="47" t="s">
        <v>25</v>
      </c>
      <c r="C33" s="117">
        <v>2.1898148148148146E-2</v>
      </c>
      <c r="D33" s="119"/>
      <c r="E33" s="118">
        <f t="shared" si="2"/>
        <v>0.55778301886792447</v>
      </c>
      <c r="F33" s="117">
        <v>1.6666666666666668E-3</v>
      </c>
      <c r="G33" s="119"/>
      <c r="H33" s="118">
        <f t="shared" si="5"/>
        <v>0.23801652892561986</v>
      </c>
      <c r="I33" s="119">
        <f t="shared" si="3"/>
        <v>2.3564814814814813E-2</v>
      </c>
      <c r="J33" s="119"/>
      <c r="K33" s="126">
        <f t="shared" si="4"/>
        <v>0.50938203652739555</v>
      </c>
    </row>
    <row r="34" spans="2:14" x14ac:dyDescent="0.25">
      <c r="B34" s="47" t="s">
        <v>26</v>
      </c>
      <c r="C34" s="117">
        <v>2.2685185185185187E-3</v>
      </c>
      <c r="D34" s="119"/>
      <c r="E34" s="118">
        <f t="shared" si="2"/>
        <v>5.7783018867924536E-2</v>
      </c>
      <c r="F34" s="117"/>
      <c r="G34" s="119"/>
      <c r="H34" s="118"/>
      <c r="I34" s="119">
        <f t="shared" si="3"/>
        <v>2.2685185185185187E-3</v>
      </c>
      <c r="J34" s="119"/>
      <c r="K34" s="126">
        <f t="shared" si="4"/>
        <v>4.9036777583187398E-2</v>
      </c>
    </row>
    <row r="35" spans="2:14" x14ac:dyDescent="0.25">
      <c r="B35" s="51" t="s">
        <v>3</v>
      </c>
      <c r="C35" s="102">
        <f>SUM(C29:C34)</f>
        <v>3.1956018518518516E-2</v>
      </c>
      <c r="D35" s="123"/>
      <c r="E35" s="121">
        <f>SUM(E29:E34)</f>
        <v>0.81397405660377364</v>
      </c>
      <c r="F35" s="102">
        <f>SUM(F29:F34)</f>
        <v>3.1250000000000002E-3</v>
      </c>
      <c r="G35" s="123"/>
      <c r="H35" s="121">
        <f>SUM(H29:H34)</f>
        <v>0.4462809917355372</v>
      </c>
      <c r="I35" s="102">
        <f>SUM(I29:I34)</f>
        <v>3.5081018518518518E-2</v>
      </c>
      <c r="J35" s="123"/>
      <c r="K35" s="125">
        <f>SUM(K29:K34)</f>
        <v>0.7583187390542907</v>
      </c>
    </row>
    <row r="36" spans="2:14" x14ac:dyDescent="0.25">
      <c r="B36" s="70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x14ac:dyDescent="0.25">
      <c r="B37" s="51" t="s">
        <v>6</v>
      </c>
      <c r="C37" s="102">
        <f>C26+C35</f>
        <v>3.9259259259259258E-2</v>
      </c>
      <c r="D37" s="22"/>
      <c r="E37" s="121">
        <f>E26+E35</f>
        <v>1</v>
      </c>
      <c r="F37" s="102">
        <f>F26+F35</f>
        <v>7.0023148148148145E-3</v>
      </c>
      <c r="G37" s="22"/>
      <c r="H37" s="121">
        <f>H26+H35</f>
        <v>1</v>
      </c>
      <c r="I37" s="102">
        <f>I26+I35</f>
        <v>4.6261574074074073E-2</v>
      </c>
      <c r="J37" s="22"/>
      <c r="K37" s="125">
        <f>K26+K35</f>
        <v>1</v>
      </c>
    </row>
    <row r="38" spans="2:14" ht="66" customHeight="1" thickBot="1" x14ac:dyDescent="0.3">
      <c r="B38" s="180" t="s">
        <v>59</v>
      </c>
      <c r="C38" s="181"/>
      <c r="D38" s="181"/>
      <c r="E38" s="181"/>
      <c r="F38" s="181"/>
      <c r="G38" s="181"/>
      <c r="H38" s="182"/>
      <c r="I38" s="181"/>
      <c r="J38" s="181"/>
      <c r="K38" s="18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&amp;R23</oddHeader>
  </headerFooter>
  <colBreaks count="1" manualBreakCount="1">
    <brk id="1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1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1.28515625" style="43" customWidth="1"/>
    <col min="7" max="7" width="11.28515625" style="2" customWidth="1"/>
    <col min="8" max="8" width="11.28515625" style="43" customWidth="1"/>
    <col min="9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69" t="s">
        <v>118</v>
      </c>
      <c r="C3" s="170"/>
      <c r="D3" s="170"/>
      <c r="E3" s="170"/>
      <c r="F3" s="170"/>
      <c r="G3" s="170"/>
      <c r="H3" s="171"/>
      <c r="I3" s="170"/>
      <c r="J3" s="170"/>
      <c r="K3" s="171"/>
    </row>
    <row r="4" spans="2:11" x14ac:dyDescent="0.25">
      <c r="B4" s="183" t="s">
        <v>195</v>
      </c>
      <c r="C4" s="173"/>
      <c r="D4" s="173"/>
      <c r="E4" s="173"/>
      <c r="F4" s="173"/>
      <c r="G4" s="173"/>
      <c r="H4" s="173"/>
      <c r="I4" s="173"/>
      <c r="J4" s="173"/>
      <c r="K4" s="174"/>
    </row>
    <row r="5" spans="2:11" x14ac:dyDescent="0.25">
      <c r="B5" s="66"/>
      <c r="C5" s="175" t="s">
        <v>56</v>
      </c>
      <c r="D5" s="173"/>
      <c r="E5" s="176"/>
      <c r="F5" s="175" t="s">
        <v>57</v>
      </c>
      <c r="G5" s="173"/>
      <c r="H5" s="176"/>
      <c r="I5" s="173" t="s">
        <v>58</v>
      </c>
      <c r="J5" s="173"/>
      <c r="K5" s="174"/>
    </row>
    <row r="6" spans="2:11" x14ac:dyDescent="0.25">
      <c r="B6" s="1" t="s">
        <v>10</v>
      </c>
      <c r="C6" s="63" t="s">
        <v>4</v>
      </c>
      <c r="D6" s="7" t="s">
        <v>5</v>
      </c>
      <c r="E6" s="64" t="s">
        <v>5</v>
      </c>
      <c r="F6" s="63" t="s">
        <v>4</v>
      </c>
      <c r="G6" s="7" t="s">
        <v>5</v>
      </c>
      <c r="H6" s="64" t="s">
        <v>5</v>
      </c>
      <c r="I6" s="61" t="s">
        <v>4</v>
      </c>
      <c r="J6" s="7" t="s">
        <v>5</v>
      </c>
      <c r="K6" s="62" t="s">
        <v>5</v>
      </c>
    </row>
    <row r="7" spans="2:11" x14ac:dyDescent="0.25">
      <c r="B7" s="97" t="s">
        <v>11</v>
      </c>
      <c r="C7" s="117">
        <v>2.7430555555555554E-3</v>
      </c>
      <c r="D7" s="118">
        <f>C7/C$26</f>
        <v>0.17752808988764043</v>
      </c>
      <c r="E7" s="118">
        <f>C7/C$37</f>
        <v>6.5687361419068738E-2</v>
      </c>
      <c r="F7" s="117">
        <v>3.6458333333333334E-3</v>
      </c>
      <c r="G7" s="118">
        <f>F7/F$26</f>
        <v>0.21604938271604937</v>
      </c>
      <c r="H7" s="118">
        <f>F7/F$37</f>
        <v>0.1417004048582996</v>
      </c>
      <c r="I7" s="119">
        <f>C7+F7</f>
        <v>6.3888888888888884E-3</v>
      </c>
      <c r="J7" s="118">
        <f>I7/I$26</f>
        <v>0.19763694951664873</v>
      </c>
      <c r="K7" s="126">
        <f>I7/I$37</f>
        <v>9.4666438003772932E-2</v>
      </c>
    </row>
    <row r="8" spans="2:11" x14ac:dyDescent="0.25">
      <c r="B8" s="97" t="s">
        <v>190</v>
      </c>
      <c r="C8" s="117">
        <v>1.0416666666666667E-4</v>
      </c>
      <c r="D8" s="118">
        <f>C8/C$26</f>
        <v>6.7415730337078653E-3</v>
      </c>
      <c r="E8" s="118">
        <f>C8/C$37</f>
        <v>2.494456762749446E-3</v>
      </c>
      <c r="F8" s="117">
        <v>5.2083333333333333E-4</v>
      </c>
      <c r="G8" s="118">
        <f>F8/F$26</f>
        <v>3.0864197530864196E-2</v>
      </c>
      <c r="H8" s="118">
        <f>F8/F$37</f>
        <v>2.0242914979757085E-2</v>
      </c>
      <c r="I8" s="119">
        <f>C8+F8</f>
        <v>6.2500000000000001E-4</v>
      </c>
      <c r="J8" s="118">
        <f>I8/I$26</f>
        <v>1.9334049409237379E-2</v>
      </c>
      <c r="K8" s="126">
        <f>I8/I$37</f>
        <v>9.2608471960212661E-3</v>
      </c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>
        <v>9.837962962962962E-4</v>
      </c>
      <c r="D10" s="118">
        <f>C10/C$26</f>
        <v>6.3670411985018716E-2</v>
      </c>
      <c r="E10" s="118">
        <f>C10/C$37</f>
        <v>2.3558758314855877E-2</v>
      </c>
      <c r="F10" s="117">
        <v>1.7361111111111112E-4</v>
      </c>
      <c r="G10" s="118">
        <f>F10/F$26</f>
        <v>1.0288065843621399E-2</v>
      </c>
      <c r="H10" s="118">
        <f>F10/F$37</f>
        <v>6.7476383265856954E-3</v>
      </c>
      <c r="I10" s="119">
        <f t="shared" ref="I10:I25" si="0">C10+F10</f>
        <v>1.1574074074074073E-3</v>
      </c>
      <c r="J10" s="118">
        <f>I10/I$26</f>
        <v>3.580379520229144E-2</v>
      </c>
      <c r="K10" s="126">
        <f>I10/I$37</f>
        <v>1.7149717029669009E-2</v>
      </c>
    </row>
    <row r="11" spans="2:11" x14ac:dyDescent="0.25">
      <c r="B11" s="97" t="s">
        <v>191</v>
      </c>
      <c r="C11" s="117">
        <v>2.8935185185185189E-4</v>
      </c>
      <c r="D11" s="118">
        <f>C11/C$26</f>
        <v>1.8726591760299626E-2</v>
      </c>
      <c r="E11" s="118">
        <f>C11/C$37</f>
        <v>6.9290465631929067E-3</v>
      </c>
      <c r="F11" s="117"/>
      <c r="G11" s="118"/>
      <c r="H11" s="118"/>
      <c r="I11" s="119">
        <f t="shared" si="0"/>
        <v>2.8935185185185189E-4</v>
      </c>
      <c r="J11" s="118">
        <f>I11/I$26</f>
        <v>8.9509488005728617E-3</v>
      </c>
      <c r="K11" s="126">
        <f>I11/I$37</f>
        <v>4.287429257417253E-3</v>
      </c>
    </row>
    <row r="12" spans="2:11" x14ac:dyDescent="0.25">
      <c r="B12" s="97" t="s">
        <v>13</v>
      </c>
      <c r="C12" s="117">
        <v>1.0648148148148149E-3</v>
      </c>
      <c r="D12" s="118">
        <f>C12/C$26</f>
        <v>6.8913857677902618E-2</v>
      </c>
      <c r="E12" s="118">
        <f>C12/C$37</f>
        <v>2.5498891352549895E-2</v>
      </c>
      <c r="F12" s="117">
        <v>1.1574074074074073E-3</v>
      </c>
      <c r="G12" s="118">
        <f>F12/F$26</f>
        <v>6.858710562414265E-2</v>
      </c>
      <c r="H12" s="118">
        <f>F12/F$37</f>
        <v>4.4984255510571294E-2</v>
      </c>
      <c r="I12" s="119">
        <f t="shared" si="0"/>
        <v>2.2222222222222222E-3</v>
      </c>
      <c r="J12" s="118">
        <f>I12/I$26</f>
        <v>6.8743286788399569E-2</v>
      </c>
      <c r="K12" s="126">
        <f>I12/I$37</f>
        <v>3.2927456696964501E-2</v>
      </c>
    </row>
    <row r="13" spans="2:11" x14ac:dyDescent="0.25">
      <c r="B13" s="97" t="s">
        <v>102</v>
      </c>
      <c r="C13" s="120">
        <v>5.4745370370370373E-3</v>
      </c>
      <c r="D13" s="118">
        <f>C13/C$26</f>
        <v>0.35430711610486892</v>
      </c>
      <c r="E13" s="118">
        <f>C13/C$37</f>
        <v>0.13109756097560979</v>
      </c>
      <c r="F13" s="120">
        <v>2.5231481481481481E-3</v>
      </c>
      <c r="G13" s="118">
        <f>F13/F$26</f>
        <v>0.14951989026063098</v>
      </c>
      <c r="H13" s="118">
        <f>F13/F$37</f>
        <v>9.806567701304543E-2</v>
      </c>
      <c r="I13" s="119">
        <f t="shared" si="0"/>
        <v>7.9976851851851858E-3</v>
      </c>
      <c r="J13" s="118">
        <f>I13/I$26</f>
        <v>0.24740422484783386</v>
      </c>
      <c r="K13" s="126">
        <f>I13/I$37</f>
        <v>0.11850454467501287</v>
      </c>
    </row>
    <row r="14" spans="2:1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x14ac:dyDescent="0.25">
      <c r="B18" s="97" t="s">
        <v>16</v>
      </c>
      <c r="C18" s="117">
        <v>9.2592592592592588E-5</v>
      </c>
      <c r="D18" s="118">
        <f>C18/C$26</f>
        <v>5.9925093632958795E-3</v>
      </c>
      <c r="E18" s="118">
        <f>C18/C$37</f>
        <v>2.2172949002217299E-3</v>
      </c>
      <c r="F18" s="117"/>
      <c r="G18" s="118"/>
      <c r="H18" s="118"/>
      <c r="I18" s="119">
        <f t="shared" si="0"/>
        <v>9.2592592592592588E-5</v>
      </c>
      <c r="J18" s="118">
        <f>I18/I$26</f>
        <v>2.8643036161833152E-3</v>
      </c>
      <c r="K18" s="126">
        <f>I18/I$37</f>
        <v>1.3719773623735209E-3</v>
      </c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>
        <v>3.0092592592592595E-4</v>
      </c>
      <c r="D24" s="118">
        <f>C24/C$26</f>
        <v>1.947565543071161E-2</v>
      </c>
      <c r="E24" s="118">
        <f>C24/C$37</f>
        <v>7.2062084257206224E-3</v>
      </c>
      <c r="F24" s="117"/>
      <c r="G24" s="118"/>
      <c r="H24" s="118"/>
      <c r="I24" s="119">
        <f t="shared" si="0"/>
        <v>3.0092592592592595E-4</v>
      </c>
      <c r="J24" s="118">
        <f>I24/I$26</f>
        <v>9.3089867525957756E-3</v>
      </c>
      <c r="K24" s="126">
        <f>I24/I$37</f>
        <v>4.4589264277139435E-3</v>
      </c>
    </row>
    <row r="25" spans="2:14" x14ac:dyDescent="0.25">
      <c r="B25" s="97" t="s">
        <v>19</v>
      </c>
      <c r="C25" s="117">
        <v>4.3981481481481476E-3</v>
      </c>
      <c r="D25" s="118">
        <f>C25/C$26</f>
        <v>0.28464419475655428</v>
      </c>
      <c r="E25" s="118">
        <f>C25/C$37</f>
        <v>0.10532150776053215</v>
      </c>
      <c r="F25" s="117">
        <v>8.8541666666666682E-3</v>
      </c>
      <c r="G25" s="118">
        <f>F25/F$26</f>
        <v>0.52469135802469147</v>
      </c>
      <c r="H25" s="118">
        <f>F25/F$37</f>
        <v>0.34412955465587047</v>
      </c>
      <c r="I25" s="119">
        <f t="shared" si="0"/>
        <v>1.3252314814814816E-2</v>
      </c>
      <c r="J25" s="118">
        <f>I25/I$26</f>
        <v>0.40995345506623704</v>
      </c>
      <c r="K25" s="126">
        <f>I25/I$37</f>
        <v>0.19636425998971019</v>
      </c>
    </row>
    <row r="26" spans="2:14" x14ac:dyDescent="0.25">
      <c r="B26" s="51" t="s">
        <v>3</v>
      </c>
      <c r="C26" s="25">
        <f t="shared" ref="C26:K26" si="1">SUM(C7:C25)</f>
        <v>1.545138888888889E-2</v>
      </c>
      <c r="D26" s="121">
        <f t="shared" si="1"/>
        <v>1</v>
      </c>
      <c r="E26" s="19">
        <f t="shared" si="1"/>
        <v>0.37001108647450109</v>
      </c>
      <c r="F26" s="25">
        <f t="shared" si="1"/>
        <v>1.6875000000000001E-2</v>
      </c>
      <c r="G26" s="121">
        <f t="shared" si="1"/>
        <v>1</v>
      </c>
      <c r="H26" s="19">
        <f t="shared" si="1"/>
        <v>0.65587044534412953</v>
      </c>
      <c r="I26" s="25">
        <f t="shared" si="1"/>
        <v>3.2326388888888891E-2</v>
      </c>
      <c r="J26" s="121">
        <f t="shared" si="1"/>
        <v>0.99999999999999989</v>
      </c>
      <c r="K26" s="20">
        <f t="shared" si="1"/>
        <v>0.47899159663865554</v>
      </c>
    </row>
    <row r="27" spans="2:14" x14ac:dyDescent="0.25">
      <c r="B27" s="6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47" t="s">
        <v>21</v>
      </c>
      <c r="C29" s="117">
        <v>1.1111111111111113E-3</v>
      </c>
      <c r="D29" s="119"/>
      <c r="E29" s="118">
        <f t="shared" ref="E29:E34" si="2">C29/C$37</f>
        <v>2.6607538802660764E-2</v>
      </c>
      <c r="F29" s="117">
        <v>4.6296296296296293E-4</v>
      </c>
      <c r="G29" s="119"/>
      <c r="H29" s="118">
        <f t="shared" ref="H29:H33" si="3">F29/F$37</f>
        <v>1.7993702204228516E-2</v>
      </c>
      <c r="I29" s="119">
        <f t="shared" ref="I29:I34" si="4">C29+F29</f>
        <v>1.5740740740740743E-3</v>
      </c>
      <c r="J29" s="119"/>
      <c r="K29" s="126">
        <f t="shared" ref="K29:K34" si="5">I29/I$37</f>
        <v>2.3323615160349857E-2</v>
      </c>
    </row>
    <row r="30" spans="2:14" x14ac:dyDescent="0.25">
      <c r="B30" s="47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47" t="s">
        <v>23</v>
      </c>
      <c r="C31" s="117">
        <v>1.5046296296296297E-4</v>
      </c>
      <c r="D31" s="119"/>
      <c r="E31" s="118">
        <f t="shared" si="2"/>
        <v>3.6031042128603112E-3</v>
      </c>
      <c r="F31" s="117">
        <v>1.3773148148148147E-3</v>
      </c>
      <c r="G31" s="119"/>
      <c r="H31" s="118">
        <f t="shared" si="3"/>
        <v>5.3531264057579839E-2</v>
      </c>
      <c r="I31" s="119">
        <f t="shared" si="4"/>
        <v>1.5277777777777776E-3</v>
      </c>
      <c r="J31" s="119"/>
      <c r="K31" s="126">
        <f t="shared" si="5"/>
        <v>2.2637626479163092E-2</v>
      </c>
    </row>
    <row r="32" spans="2:14" x14ac:dyDescent="0.25">
      <c r="B32" s="47" t="s">
        <v>24</v>
      </c>
      <c r="C32" s="117">
        <v>2.5115740740740745E-3</v>
      </c>
      <c r="D32" s="119"/>
      <c r="E32" s="118">
        <f t="shared" si="2"/>
        <v>6.0144124168514432E-2</v>
      </c>
      <c r="F32" s="117">
        <v>2.1643518518518518E-3</v>
      </c>
      <c r="G32" s="119"/>
      <c r="H32" s="118">
        <f t="shared" si="3"/>
        <v>8.412055780476832E-2</v>
      </c>
      <c r="I32" s="119">
        <f t="shared" si="4"/>
        <v>4.6759259259259263E-3</v>
      </c>
      <c r="J32" s="119"/>
      <c r="K32" s="126">
        <f t="shared" si="5"/>
        <v>6.9284856799862807E-2</v>
      </c>
    </row>
    <row r="33" spans="2:14" x14ac:dyDescent="0.25">
      <c r="B33" s="47" t="s">
        <v>25</v>
      </c>
      <c r="C33" s="117">
        <v>1.8263888888888882E-2</v>
      </c>
      <c r="D33" s="119"/>
      <c r="E33" s="118">
        <f t="shared" si="2"/>
        <v>0.43736141906873605</v>
      </c>
      <c r="F33" s="117">
        <v>4.8495370370370376E-3</v>
      </c>
      <c r="G33" s="119"/>
      <c r="H33" s="118">
        <f t="shared" si="3"/>
        <v>0.18848403058929375</v>
      </c>
      <c r="I33" s="119">
        <f t="shared" si="4"/>
        <v>2.3113425925925919E-2</v>
      </c>
      <c r="J33" s="119"/>
      <c r="K33" s="126">
        <f t="shared" si="5"/>
        <v>0.34247984908249007</v>
      </c>
    </row>
    <row r="34" spans="2:14" x14ac:dyDescent="0.25">
      <c r="B34" s="47" t="s">
        <v>26</v>
      </c>
      <c r="C34" s="117">
        <v>4.2708333333333331E-3</v>
      </c>
      <c r="D34" s="119"/>
      <c r="E34" s="118">
        <f t="shared" si="2"/>
        <v>0.10227272727272728</v>
      </c>
      <c r="F34" s="117"/>
      <c r="G34" s="119"/>
      <c r="H34" s="118"/>
      <c r="I34" s="119">
        <f t="shared" si="4"/>
        <v>4.2708333333333331E-3</v>
      </c>
      <c r="J34" s="119"/>
      <c r="K34" s="126">
        <f t="shared" si="5"/>
        <v>6.3282455839478641E-2</v>
      </c>
    </row>
    <row r="35" spans="2:14" x14ac:dyDescent="0.25">
      <c r="B35" s="51" t="s">
        <v>3</v>
      </c>
      <c r="C35" s="102">
        <f>SUM(C29:C34)</f>
        <v>2.6307870370370363E-2</v>
      </c>
      <c r="D35" s="123"/>
      <c r="E35" s="121">
        <f>SUM(E29:E34)</f>
        <v>0.62998891352549879</v>
      </c>
      <c r="F35" s="102">
        <f>SUM(F29:F34)</f>
        <v>8.8541666666666664E-3</v>
      </c>
      <c r="G35" s="123"/>
      <c r="H35" s="121">
        <f>SUM(H29:H34)</f>
        <v>0.34412955465587042</v>
      </c>
      <c r="I35" s="102">
        <f>SUM(I29:I34)</f>
        <v>3.5162037037037033E-2</v>
      </c>
      <c r="J35" s="123"/>
      <c r="K35" s="125">
        <f>SUM(K29:K34)</f>
        <v>0.52100840336134446</v>
      </c>
    </row>
    <row r="36" spans="2:14" x14ac:dyDescent="0.25">
      <c r="B36" s="70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x14ac:dyDescent="0.25">
      <c r="B37" s="51" t="s">
        <v>6</v>
      </c>
      <c r="C37" s="102">
        <f>C26+C35</f>
        <v>4.1759259259259253E-2</v>
      </c>
      <c r="D37" s="22"/>
      <c r="E37" s="121">
        <f>E26+E35</f>
        <v>0.99999999999999989</v>
      </c>
      <c r="F37" s="102">
        <f>F26+F35</f>
        <v>2.5729166666666668E-2</v>
      </c>
      <c r="G37" s="22"/>
      <c r="H37" s="121">
        <f>H26+H35</f>
        <v>1</v>
      </c>
      <c r="I37" s="102">
        <f>I26+I35</f>
        <v>6.7488425925925924E-2</v>
      </c>
      <c r="J37" s="22"/>
      <c r="K37" s="125">
        <f>K26+K35</f>
        <v>1</v>
      </c>
    </row>
    <row r="38" spans="2:14" ht="66" customHeight="1" thickBot="1" x14ac:dyDescent="0.3">
      <c r="B38" s="180" t="s">
        <v>59</v>
      </c>
      <c r="C38" s="181"/>
      <c r="D38" s="181"/>
      <c r="E38" s="181"/>
      <c r="F38" s="181"/>
      <c r="G38" s="181"/>
      <c r="H38" s="182"/>
      <c r="I38" s="181"/>
      <c r="J38" s="181"/>
      <c r="K38" s="18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&amp;R24</oddHeader>
  </headerFooter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" zoomScaleSheetLayoutView="11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28515625" style="43" customWidth="1"/>
    <col min="7" max="7" width="10.28515625" style="2" customWidth="1"/>
    <col min="8" max="8" width="10.28515625" style="43" customWidth="1"/>
    <col min="9" max="11" width="10.285156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119</v>
      </c>
      <c r="C3" s="188"/>
      <c r="D3" s="188"/>
      <c r="E3" s="188"/>
      <c r="F3" s="188"/>
      <c r="G3" s="188"/>
      <c r="H3" s="189"/>
      <c r="I3" s="188"/>
      <c r="J3" s="188"/>
      <c r="K3" s="189"/>
    </row>
    <row r="4" spans="2:11" x14ac:dyDescent="0.25">
      <c r="B4" s="183" t="s">
        <v>195</v>
      </c>
      <c r="C4" s="173"/>
      <c r="D4" s="173"/>
      <c r="E4" s="173"/>
      <c r="F4" s="173"/>
      <c r="G4" s="173"/>
      <c r="H4" s="173"/>
      <c r="I4" s="173"/>
      <c r="J4" s="173"/>
      <c r="K4" s="174"/>
    </row>
    <row r="5" spans="2:11" x14ac:dyDescent="0.25">
      <c r="B5" s="66"/>
      <c r="C5" s="175" t="s">
        <v>56</v>
      </c>
      <c r="D5" s="173"/>
      <c r="E5" s="176"/>
      <c r="F5" s="175" t="s">
        <v>57</v>
      </c>
      <c r="G5" s="173"/>
      <c r="H5" s="176"/>
      <c r="I5" s="173" t="s">
        <v>58</v>
      </c>
      <c r="J5" s="173"/>
      <c r="K5" s="174"/>
    </row>
    <row r="6" spans="2:11" x14ac:dyDescent="0.25">
      <c r="B6" s="1" t="s">
        <v>10</v>
      </c>
      <c r="C6" s="63" t="s">
        <v>4</v>
      </c>
      <c r="D6" s="7" t="s">
        <v>5</v>
      </c>
      <c r="E6" s="64" t="s">
        <v>5</v>
      </c>
      <c r="F6" s="63" t="s">
        <v>4</v>
      </c>
      <c r="G6" s="7" t="s">
        <v>5</v>
      </c>
      <c r="H6" s="64" t="s">
        <v>5</v>
      </c>
      <c r="I6" s="61" t="s">
        <v>4</v>
      </c>
      <c r="J6" s="7" t="s">
        <v>5</v>
      </c>
      <c r="K6" s="62" t="s">
        <v>5</v>
      </c>
    </row>
    <row r="7" spans="2:11" x14ac:dyDescent="0.25">
      <c r="B7" s="97" t="s">
        <v>11</v>
      </c>
      <c r="C7" s="117">
        <v>6.3657407407407413E-4</v>
      </c>
      <c r="D7" s="118">
        <f>C7/C$26</f>
        <v>0.15320334261838439</v>
      </c>
      <c r="E7" s="118">
        <f>C7/C$37</f>
        <v>3.4289276807980051E-2</v>
      </c>
      <c r="F7" s="117"/>
      <c r="G7" s="118"/>
      <c r="H7" s="118"/>
      <c r="I7" s="119">
        <f>C7+F7</f>
        <v>6.3657407407407413E-4</v>
      </c>
      <c r="J7" s="118">
        <f>I7/I$26</f>
        <v>0.15320334261838439</v>
      </c>
      <c r="K7" s="126">
        <f>I7/I$37</f>
        <v>3.4289276807980051E-2</v>
      </c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>
        <v>6.9444444444444447E-4</v>
      </c>
      <c r="D10" s="118">
        <f>C10/C$26</f>
        <v>0.16713091922005571</v>
      </c>
      <c r="E10" s="118">
        <f>C10/C$37</f>
        <v>3.7406483790523692E-2</v>
      </c>
      <c r="F10" s="117"/>
      <c r="G10" s="118"/>
      <c r="H10" s="118"/>
      <c r="I10" s="119">
        <f t="shared" ref="I10:I25" si="0">C10+F10</f>
        <v>6.9444444444444447E-4</v>
      </c>
      <c r="J10" s="118">
        <f>I10/I$26</f>
        <v>0.16713091922005571</v>
      </c>
      <c r="K10" s="126">
        <f>I10/I$37</f>
        <v>3.7406483790523692E-2</v>
      </c>
    </row>
    <row r="11" spans="2:11" x14ac:dyDescent="0.25">
      <c r="B11" s="97" t="s">
        <v>191</v>
      </c>
      <c r="C11" s="117">
        <v>5.7870370370370366E-5</v>
      </c>
      <c r="D11" s="118">
        <f>C11/C$26</f>
        <v>1.3927576601671307E-2</v>
      </c>
      <c r="E11" s="118">
        <f>C11/C$37</f>
        <v>3.1172069825436406E-3</v>
      </c>
      <c r="F11" s="117"/>
      <c r="G11" s="118"/>
      <c r="H11" s="118"/>
      <c r="I11" s="119">
        <f t="shared" si="0"/>
        <v>5.7870370370370366E-5</v>
      </c>
      <c r="J11" s="118">
        <f>I11/I$26</f>
        <v>1.3927576601671307E-2</v>
      </c>
      <c r="K11" s="126">
        <f>I11/I$37</f>
        <v>3.1172069825436406E-3</v>
      </c>
    </row>
    <row r="12" spans="2:11" x14ac:dyDescent="0.25">
      <c r="B12" s="97" t="s">
        <v>13</v>
      </c>
      <c r="C12" s="117">
        <v>1.273148148148148E-4</v>
      </c>
      <c r="D12" s="118">
        <f>C12/C$26</f>
        <v>3.0640668523676876E-2</v>
      </c>
      <c r="E12" s="118">
        <f>C12/C$37</f>
        <v>6.8578553615960096E-3</v>
      </c>
      <c r="F12" s="117"/>
      <c r="G12" s="118"/>
      <c r="H12" s="118"/>
      <c r="I12" s="119">
        <f t="shared" si="0"/>
        <v>1.273148148148148E-4</v>
      </c>
      <c r="J12" s="118">
        <f>I12/I$26</f>
        <v>3.0640668523676876E-2</v>
      </c>
      <c r="K12" s="126">
        <f>I12/I$37</f>
        <v>6.8578553615960096E-3</v>
      </c>
    </row>
    <row r="13" spans="2:11" x14ac:dyDescent="0.25">
      <c r="B13" s="97" t="s">
        <v>102</v>
      </c>
      <c r="C13" s="120">
        <v>1.2847222222222223E-3</v>
      </c>
      <c r="D13" s="118">
        <f>C13/C$26</f>
        <v>0.30919220055710306</v>
      </c>
      <c r="E13" s="118">
        <f>C13/C$37</f>
        <v>6.9201995012468834E-2</v>
      </c>
      <c r="F13" s="120"/>
      <c r="G13" s="118"/>
      <c r="H13" s="118"/>
      <c r="I13" s="119">
        <f t="shared" si="0"/>
        <v>1.2847222222222223E-3</v>
      </c>
      <c r="J13" s="118">
        <f>I13/I$26</f>
        <v>0.30919220055710306</v>
      </c>
      <c r="K13" s="126">
        <f>I13/I$37</f>
        <v>6.9201995012468834E-2</v>
      </c>
    </row>
    <row r="14" spans="2:1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>
        <v>6.9444444444444444E-5</v>
      </c>
      <c r="D17" s="118">
        <f>C17/C$26</f>
        <v>1.6713091922005568E-2</v>
      </c>
      <c r="E17" s="118">
        <f>C17/C$37</f>
        <v>3.740648379052369E-3</v>
      </c>
      <c r="F17" s="117"/>
      <c r="G17" s="118"/>
      <c r="H17" s="118"/>
      <c r="I17" s="119">
        <f t="shared" si="0"/>
        <v>6.9444444444444444E-5</v>
      </c>
      <c r="J17" s="118">
        <f>I17/I$26</f>
        <v>1.6713091922005568E-2</v>
      </c>
      <c r="K17" s="126">
        <f>I17/I$37</f>
        <v>3.740648379052369E-3</v>
      </c>
    </row>
    <row r="18" spans="2:14" x14ac:dyDescent="0.25">
      <c r="B18" s="97" t="s">
        <v>16</v>
      </c>
      <c r="C18" s="117">
        <v>5.7870370370370366E-5</v>
      </c>
      <c r="D18" s="118">
        <f t="shared" ref="D18" si="1">C18/C$26</f>
        <v>1.3927576601671307E-2</v>
      </c>
      <c r="E18" s="118">
        <f t="shared" ref="E18" si="2">C18/C$37</f>
        <v>3.1172069825436406E-3</v>
      </c>
      <c r="F18" s="117"/>
      <c r="G18" s="118"/>
      <c r="H18" s="118"/>
      <c r="I18" s="119">
        <f t="shared" ref="I18" si="3">C18+F18</f>
        <v>5.7870370370370366E-5</v>
      </c>
      <c r="J18" s="118">
        <f>I18/I$26</f>
        <v>1.3927576601671307E-2</v>
      </c>
      <c r="K18" s="126">
        <f>I18/I$37</f>
        <v>3.1172069825436406E-3</v>
      </c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>
        <v>1.226851851851852E-3</v>
      </c>
      <c r="D25" s="118">
        <f>C25/C$26</f>
        <v>0.29526462395543174</v>
      </c>
      <c r="E25" s="118">
        <f>C25/C$37</f>
        <v>6.6084788029925193E-2</v>
      </c>
      <c r="F25" s="117"/>
      <c r="G25" s="118"/>
      <c r="H25" s="118"/>
      <c r="I25" s="119">
        <f t="shared" si="0"/>
        <v>1.226851851851852E-3</v>
      </c>
      <c r="J25" s="118">
        <f>I25/I$26</f>
        <v>0.29526462395543174</v>
      </c>
      <c r="K25" s="126">
        <f>I25/I$37</f>
        <v>6.6084788029925193E-2</v>
      </c>
    </row>
    <row r="26" spans="2:14" s="5" customFormat="1" x14ac:dyDescent="0.25">
      <c r="B26" s="51" t="s">
        <v>3</v>
      </c>
      <c r="C26" s="25">
        <f>SUM(C7:C25)</f>
        <v>4.155092592592593E-3</v>
      </c>
      <c r="D26" s="121">
        <f>SUM(D7:D25)</f>
        <v>1</v>
      </c>
      <c r="E26" s="19">
        <f>SUM(E7:E25)</f>
        <v>0.22381546134663344</v>
      </c>
      <c r="F26" s="25"/>
      <c r="G26" s="121"/>
      <c r="H26" s="19"/>
      <c r="I26" s="25">
        <f>SUM(I7:I25)</f>
        <v>4.155092592592593E-3</v>
      </c>
      <c r="J26" s="121">
        <f>SUM(J7:J25)</f>
        <v>1</v>
      </c>
      <c r="K26" s="20">
        <f>SUM(K7:K25)</f>
        <v>0.22381546134663344</v>
      </c>
    </row>
    <row r="27" spans="2:14" x14ac:dyDescent="0.25">
      <c r="B27" s="6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47" t="s">
        <v>21</v>
      </c>
      <c r="C29" s="117">
        <v>5.7870370370370378E-4</v>
      </c>
      <c r="D29" s="119"/>
      <c r="E29" s="118">
        <f t="shared" ref="E29:E34" si="4">C29/C$37</f>
        <v>3.1172069825436414E-2</v>
      </c>
      <c r="F29" s="117"/>
      <c r="G29" s="119"/>
      <c r="H29" s="118"/>
      <c r="I29" s="119">
        <f t="shared" ref="I29:I34" si="5">C29+F29</f>
        <v>5.7870370370370378E-4</v>
      </c>
      <c r="J29" s="119"/>
      <c r="K29" s="126">
        <f t="shared" ref="K29:K34" si="6">I29/I$37</f>
        <v>3.1172069825436414E-2</v>
      </c>
    </row>
    <row r="30" spans="2:14" x14ac:dyDescent="0.25">
      <c r="B30" s="47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47" t="s">
        <v>23</v>
      </c>
      <c r="C31" s="117">
        <v>2.3148148148148147E-5</v>
      </c>
      <c r="D31" s="119"/>
      <c r="E31" s="118">
        <f t="shared" si="4"/>
        <v>1.2468827930174563E-3</v>
      </c>
      <c r="F31" s="117"/>
      <c r="G31" s="119"/>
      <c r="H31" s="118"/>
      <c r="I31" s="119">
        <f t="shared" si="5"/>
        <v>2.3148148148148147E-5</v>
      </c>
      <c r="J31" s="119"/>
      <c r="K31" s="126">
        <f t="shared" si="6"/>
        <v>1.2468827930174563E-3</v>
      </c>
    </row>
    <row r="32" spans="2:14" x14ac:dyDescent="0.25">
      <c r="B32" s="47" t="s">
        <v>24</v>
      </c>
      <c r="C32" s="117">
        <v>3.4027777777777771E-3</v>
      </c>
      <c r="D32" s="119"/>
      <c r="E32" s="118">
        <f t="shared" si="4"/>
        <v>0.18329177057356605</v>
      </c>
      <c r="F32" s="117"/>
      <c r="G32" s="119"/>
      <c r="H32" s="118"/>
      <c r="I32" s="119">
        <f t="shared" si="5"/>
        <v>3.4027777777777771E-3</v>
      </c>
      <c r="J32" s="119"/>
      <c r="K32" s="126">
        <f t="shared" si="6"/>
        <v>0.18329177057356605</v>
      </c>
    </row>
    <row r="33" spans="2:14" x14ac:dyDescent="0.25">
      <c r="B33" s="47" t="s">
        <v>25</v>
      </c>
      <c r="C33" s="117">
        <v>8.0555555555555571E-3</v>
      </c>
      <c r="D33" s="119"/>
      <c r="E33" s="118">
        <f t="shared" si="4"/>
        <v>0.43391521197007488</v>
      </c>
      <c r="F33" s="117"/>
      <c r="G33" s="119"/>
      <c r="H33" s="118"/>
      <c r="I33" s="119">
        <f t="shared" si="5"/>
        <v>8.0555555555555571E-3</v>
      </c>
      <c r="J33" s="119"/>
      <c r="K33" s="126">
        <f t="shared" si="6"/>
        <v>0.43391521197007488</v>
      </c>
    </row>
    <row r="34" spans="2:14" x14ac:dyDescent="0.25">
      <c r="B34" s="47" t="s">
        <v>26</v>
      </c>
      <c r="C34" s="117">
        <v>2.3495370370370376E-3</v>
      </c>
      <c r="D34" s="119"/>
      <c r="E34" s="118">
        <f t="shared" si="4"/>
        <v>0.12655860349127185</v>
      </c>
      <c r="F34" s="117"/>
      <c r="G34" s="119"/>
      <c r="H34" s="118"/>
      <c r="I34" s="119">
        <f t="shared" si="5"/>
        <v>2.3495370370370376E-3</v>
      </c>
      <c r="J34" s="119"/>
      <c r="K34" s="126">
        <f t="shared" si="6"/>
        <v>0.12655860349127185</v>
      </c>
    </row>
    <row r="35" spans="2:14" s="5" customFormat="1" x14ac:dyDescent="0.25">
      <c r="B35" s="51" t="s">
        <v>3</v>
      </c>
      <c r="C35" s="102">
        <f>SUM(C29:C34)</f>
        <v>1.4409722222222223E-2</v>
      </c>
      <c r="D35" s="123"/>
      <c r="E35" s="121">
        <f>SUM(E29:E34)</f>
        <v>0.77618453865336656</v>
      </c>
      <c r="F35" s="102"/>
      <c r="G35" s="123"/>
      <c r="H35" s="121"/>
      <c r="I35" s="102">
        <f>SUM(I29:I34)</f>
        <v>1.4409722222222223E-2</v>
      </c>
      <c r="J35" s="123"/>
      <c r="K35" s="125">
        <f>SUM(K29:K34)</f>
        <v>0.77618453865336656</v>
      </c>
    </row>
    <row r="36" spans="2:14" x14ac:dyDescent="0.25">
      <c r="B36" s="70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s="88" customFormat="1" x14ac:dyDescent="0.25">
      <c r="B37" s="51" t="s">
        <v>6</v>
      </c>
      <c r="C37" s="102">
        <f>C26+C35</f>
        <v>1.8564814814814815E-2</v>
      </c>
      <c r="D37" s="22"/>
      <c r="E37" s="121">
        <f>E26+E35</f>
        <v>1</v>
      </c>
      <c r="F37" s="102"/>
      <c r="G37" s="22"/>
      <c r="H37" s="121"/>
      <c r="I37" s="102">
        <f>I26+I35</f>
        <v>1.8564814814814815E-2</v>
      </c>
      <c r="J37" s="22"/>
      <c r="K37" s="125">
        <f>K26+K35</f>
        <v>1</v>
      </c>
    </row>
    <row r="38" spans="2:14" ht="66" customHeight="1" thickBot="1" x14ac:dyDescent="0.3">
      <c r="B38" s="180" t="s">
        <v>59</v>
      </c>
      <c r="C38" s="181"/>
      <c r="D38" s="181"/>
      <c r="E38" s="181"/>
      <c r="F38" s="181"/>
      <c r="G38" s="181"/>
      <c r="H38" s="182"/>
      <c r="I38" s="181"/>
      <c r="J38" s="181"/>
      <c r="K38" s="18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&amp;R25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opLeftCell="A7" zoomScaleSheetLayoutView="11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" style="43" customWidth="1"/>
    <col min="7" max="7" width="10" style="2" customWidth="1"/>
    <col min="8" max="8" width="10" style="43" customWidth="1"/>
    <col min="9" max="11" width="10" style="2" customWidth="1"/>
    <col min="12" max="16384" width="8.85546875" style="2"/>
  </cols>
  <sheetData>
    <row r="1" spans="2:11" s="65" customFormat="1" x14ac:dyDescent="0.25">
      <c r="C1" s="75"/>
      <c r="D1" s="75"/>
      <c r="E1" s="75"/>
      <c r="F1" s="75"/>
      <c r="H1" s="75"/>
    </row>
    <row r="2" spans="2:11" s="65" customFormat="1" ht="15.75" thickBot="1" x14ac:dyDescent="0.3">
      <c r="C2" s="75"/>
      <c r="D2" s="75"/>
      <c r="E2" s="75"/>
      <c r="F2" s="75"/>
      <c r="H2" s="75"/>
    </row>
    <row r="3" spans="2:11" s="65" customFormat="1" x14ac:dyDescent="0.25">
      <c r="B3" s="169" t="s">
        <v>120</v>
      </c>
      <c r="C3" s="170"/>
      <c r="D3" s="170"/>
      <c r="E3" s="170"/>
      <c r="F3" s="170"/>
      <c r="G3" s="170"/>
      <c r="H3" s="171"/>
      <c r="I3" s="170"/>
      <c r="J3" s="170"/>
      <c r="K3" s="171"/>
    </row>
    <row r="4" spans="2:11" s="65" customFormat="1" x14ac:dyDescent="0.25">
      <c r="B4" s="183" t="s">
        <v>195</v>
      </c>
      <c r="C4" s="173"/>
      <c r="D4" s="173"/>
      <c r="E4" s="173"/>
      <c r="F4" s="173"/>
      <c r="G4" s="173"/>
      <c r="H4" s="173"/>
      <c r="I4" s="173"/>
      <c r="J4" s="173"/>
      <c r="K4" s="174"/>
    </row>
    <row r="5" spans="2:11" s="65" customFormat="1" x14ac:dyDescent="0.25">
      <c r="B5" s="66"/>
      <c r="C5" s="175" t="s">
        <v>56</v>
      </c>
      <c r="D5" s="173"/>
      <c r="E5" s="176"/>
      <c r="F5" s="175" t="s">
        <v>57</v>
      </c>
      <c r="G5" s="173"/>
      <c r="H5" s="176"/>
      <c r="I5" s="173" t="s">
        <v>58</v>
      </c>
      <c r="J5" s="173"/>
      <c r="K5" s="174"/>
    </row>
    <row r="6" spans="2:11" s="65" customFormat="1" x14ac:dyDescent="0.25">
      <c r="B6" s="1" t="s">
        <v>10</v>
      </c>
      <c r="C6" s="63" t="s">
        <v>4</v>
      </c>
      <c r="D6" s="7" t="s">
        <v>5</v>
      </c>
      <c r="E6" s="64" t="s">
        <v>5</v>
      </c>
      <c r="F6" s="63" t="s">
        <v>4</v>
      </c>
      <c r="G6" s="7" t="s">
        <v>5</v>
      </c>
      <c r="H6" s="64" t="s">
        <v>5</v>
      </c>
      <c r="I6" s="61" t="s">
        <v>4</v>
      </c>
      <c r="J6" s="7" t="s">
        <v>5</v>
      </c>
      <c r="K6" s="62" t="s">
        <v>5</v>
      </c>
    </row>
    <row r="7" spans="2:11" s="65" customFormat="1" x14ac:dyDescent="0.25">
      <c r="B7" s="97" t="s">
        <v>11</v>
      </c>
      <c r="C7" s="117">
        <v>1.6550925925925926E-3</v>
      </c>
      <c r="D7" s="118">
        <f>C7/C$26</f>
        <v>0.20634920634920637</v>
      </c>
      <c r="E7" s="118">
        <f>C7/C$37</f>
        <v>5.2304316020482813E-2</v>
      </c>
      <c r="F7" s="117"/>
      <c r="G7" s="118"/>
      <c r="H7" s="118"/>
      <c r="I7" s="119">
        <f>C7+F7</f>
        <v>1.6550925925925926E-3</v>
      </c>
      <c r="J7" s="118">
        <f>I7/I$26</f>
        <v>0.17270531400966185</v>
      </c>
      <c r="K7" s="126">
        <f>I7/I$37</f>
        <v>4.2737597130902576E-2</v>
      </c>
    </row>
    <row r="8" spans="2:11" s="65" customFormat="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s="65" customFormat="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s="65" customFormat="1" x14ac:dyDescent="0.25">
      <c r="B10" s="97" t="s">
        <v>12</v>
      </c>
      <c r="C10" s="117">
        <v>2.6620370370370372E-4</v>
      </c>
      <c r="D10" s="118">
        <f>C10/C$26</f>
        <v>3.3189033189033192E-2</v>
      </c>
      <c r="E10" s="118">
        <f>C10/C$37</f>
        <v>8.4125822970007331E-3</v>
      </c>
      <c r="F10" s="117"/>
      <c r="G10" s="118"/>
      <c r="H10" s="118"/>
      <c r="I10" s="119">
        <f t="shared" ref="I10:I25" si="0">C10+F10</f>
        <v>2.6620370370370372E-4</v>
      </c>
      <c r="J10" s="118">
        <f>I10/I$26</f>
        <v>2.7777777777777783E-2</v>
      </c>
      <c r="K10" s="126">
        <f>I10/I$37</f>
        <v>6.8738792588164989E-3</v>
      </c>
    </row>
    <row r="11" spans="2:11" s="65" customFormat="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s="65" customFormat="1" x14ac:dyDescent="0.25">
      <c r="B12" s="97" t="s">
        <v>13</v>
      </c>
      <c r="C12" s="117">
        <v>1.4930555555555554E-3</v>
      </c>
      <c r="D12" s="118">
        <f>C12/C$26</f>
        <v>0.18614718614718614</v>
      </c>
      <c r="E12" s="118">
        <f>C12/C$37</f>
        <v>4.7183613752743235E-2</v>
      </c>
      <c r="F12" s="117">
        <v>3.9351851851851852E-4</v>
      </c>
      <c r="G12" s="118">
        <f>F12/F$26</f>
        <v>0.25185185185185183</v>
      </c>
      <c r="H12" s="118">
        <f>F12/F$37</f>
        <v>5.5555555555555552E-2</v>
      </c>
      <c r="I12" s="119">
        <f t="shared" si="0"/>
        <v>1.8865740740740739E-3</v>
      </c>
      <c r="J12" s="118">
        <f>I12/I$26</f>
        <v>0.19685990338164253</v>
      </c>
      <c r="K12" s="126">
        <f>I12/I$37</f>
        <v>4.8714883442916919E-2</v>
      </c>
    </row>
    <row r="13" spans="2:11" s="65" customFormat="1" x14ac:dyDescent="0.25">
      <c r="B13" s="97" t="s">
        <v>102</v>
      </c>
      <c r="C13" s="120">
        <v>2.2569444444444447E-3</v>
      </c>
      <c r="D13" s="118">
        <f>C13/C$26</f>
        <v>0.2813852813852814</v>
      </c>
      <c r="E13" s="118">
        <f>C13/C$37</f>
        <v>7.1324067300658392E-2</v>
      </c>
      <c r="F13" s="120">
        <v>2.7777777777777778E-4</v>
      </c>
      <c r="G13" s="118">
        <f>F13/F$26</f>
        <v>0.17777777777777776</v>
      </c>
      <c r="H13" s="118">
        <f>F13/F$37</f>
        <v>3.9215686274509803E-2</v>
      </c>
      <c r="I13" s="119">
        <f t="shared" si="0"/>
        <v>2.5347222222222225E-3</v>
      </c>
      <c r="J13" s="118">
        <f>I13/I$26</f>
        <v>0.26449275362318847</v>
      </c>
      <c r="K13" s="126">
        <f>I13/I$37</f>
        <v>6.5451285116557095E-2</v>
      </c>
    </row>
    <row r="14" spans="2:11" s="65" customFormat="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s="65" customFormat="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s="65" customFormat="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s="65" customFormat="1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s="65" customFormat="1" x14ac:dyDescent="0.25">
      <c r="B18" s="97" t="s">
        <v>16</v>
      </c>
      <c r="C18" s="117">
        <v>9.4907407407407408E-4</v>
      </c>
      <c r="D18" s="118">
        <f t="shared" ref="D18:D20" si="1">C18/C$26</f>
        <v>0.11832611832611833</v>
      </c>
      <c r="E18" s="118">
        <f t="shared" ref="E18:E20" si="2">C18/C$37</f>
        <v>2.9992684711046089E-2</v>
      </c>
      <c r="F18" s="117">
        <v>3.5879629629629629E-4</v>
      </c>
      <c r="G18" s="118">
        <f>F18/F$26</f>
        <v>0.22962962962962963</v>
      </c>
      <c r="H18" s="118">
        <f>F18/F$37</f>
        <v>5.0653594771241824E-2</v>
      </c>
      <c r="I18" s="119">
        <f t="shared" ref="I18" si="3">C18+F18</f>
        <v>1.3078703703703703E-3</v>
      </c>
      <c r="J18" s="118">
        <f>I18/I$26</f>
        <v>0.13647342995169082</v>
      </c>
      <c r="K18" s="126">
        <f>I18/I$37</f>
        <v>3.3771667662881054E-2</v>
      </c>
    </row>
    <row r="19" spans="2:14" s="65" customFormat="1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s="65" customFormat="1" x14ac:dyDescent="0.25">
      <c r="B20" s="97" t="s">
        <v>187</v>
      </c>
      <c r="C20" s="117">
        <v>1.0416666666666667E-4</v>
      </c>
      <c r="D20" s="118">
        <f t="shared" si="1"/>
        <v>1.2987012987012988E-2</v>
      </c>
      <c r="E20" s="118">
        <f t="shared" si="2"/>
        <v>3.2918800292611565E-3</v>
      </c>
      <c r="F20" s="117"/>
      <c r="G20" s="118"/>
      <c r="H20" s="118"/>
      <c r="I20" s="119">
        <f t="shared" ref="I20" si="4">C20+F20</f>
        <v>1.0416666666666667E-4</v>
      </c>
      <c r="J20" s="118">
        <f>I20/I$26</f>
        <v>1.0869565217391306E-2</v>
      </c>
      <c r="K20" s="126">
        <f>I20/I$37</f>
        <v>2.6897788404064561E-3</v>
      </c>
    </row>
    <row r="21" spans="2:14" s="65" customFormat="1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s="65" customFormat="1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s="65" customFormat="1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s="65" customFormat="1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s="65" customFormat="1" x14ac:dyDescent="0.25">
      <c r="B25" s="97" t="s">
        <v>19</v>
      </c>
      <c r="C25" s="117">
        <v>1.2962962962962963E-3</v>
      </c>
      <c r="D25" s="118">
        <f>C25/C$26</f>
        <v>0.16161616161616163</v>
      </c>
      <c r="E25" s="118">
        <f>C25/C$37</f>
        <v>4.0965618141916606E-2</v>
      </c>
      <c r="F25" s="117">
        <v>5.3240740740740744E-4</v>
      </c>
      <c r="G25" s="118">
        <f>F25/F$26</f>
        <v>0.34074074074074073</v>
      </c>
      <c r="H25" s="118">
        <f>F25/F$37</f>
        <v>7.5163398692810454E-2</v>
      </c>
      <c r="I25" s="119">
        <f t="shared" si="0"/>
        <v>1.8287037037037037E-3</v>
      </c>
      <c r="J25" s="118">
        <f>I25/I$26</f>
        <v>0.19082125603864736</v>
      </c>
      <c r="K25" s="126">
        <f>I25/I$37</f>
        <v>4.7220561864913337E-2</v>
      </c>
    </row>
    <row r="26" spans="2:14" s="65" customFormat="1" x14ac:dyDescent="0.25">
      <c r="B26" s="51" t="s">
        <v>3</v>
      </c>
      <c r="C26" s="25">
        <f t="shared" ref="C26:K26" si="5">SUM(C7:C25)</f>
        <v>8.0208333333333329E-3</v>
      </c>
      <c r="D26" s="121">
        <f t="shared" si="5"/>
        <v>1</v>
      </c>
      <c r="E26" s="19">
        <f t="shared" si="5"/>
        <v>0.253474762253109</v>
      </c>
      <c r="F26" s="25">
        <f t="shared" si="5"/>
        <v>1.5625000000000001E-3</v>
      </c>
      <c r="G26" s="121">
        <f t="shared" si="5"/>
        <v>1</v>
      </c>
      <c r="H26" s="19">
        <f t="shared" si="5"/>
        <v>0.22058823529411764</v>
      </c>
      <c r="I26" s="25">
        <f t="shared" si="5"/>
        <v>9.5833333333333326E-3</v>
      </c>
      <c r="J26" s="121">
        <f t="shared" si="5"/>
        <v>1</v>
      </c>
      <c r="K26" s="20">
        <f t="shared" si="5"/>
        <v>0.24745965331739392</v>
      </c>
    </row>
    <row r="27" spans="2:14" s="65" customFormat="1" x14ac:dyDescent="0.25">
      <c r="B27" s="7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s="65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s="65" customFormat="1" x14ac:dyDescent="0.25">
      <c r="B29" s="47" t="s">
        <v>21</v>
      </c>
      <c r="C29" s="117">
        <v>4.2824074074074064E-4</v>
      </c>
      <c r="D29" s="119"/>
      <c r="E29" s="118">
        <f t="shared" ref="E29:E34" si="6">C29/C$37</f>
        <v>1.3533284564740306E-2</v>
      </c>
      <c r="F29" s="117"/>
      <c r="G29" s="119"/>
      <c r="H29" s="118"/>
      <c r="I29" s="119">
        <f t="shared" ref="I29:I34" si="7">C29+F29</f>
        <v>4.2824074074074064E-4</v>
      </c>
      <c r="J29" s="119"/>
      <c r="K29" s="126">
        <f t="shared" ref="K29:K34" si="8">I29/I$37</f>
        <v>1.1057979677226538E-2</v>
      </c>
    </row>
    <row r="30" spans="2:14" s="65" customFormat="1" x14ac:dyDescent="0.25">
      <c r="B30" s="47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s="65" customFormat="1" x14ac:dyDescent="0.25">
      <c r="B31" s="47" t="s">
        <v>23</v>
      </c>
      <c r="C31" s="117">
        <v>4.0509259259259258E-4</v>
      </c>
      <c r="D31" s="119"/>
      <c r="E31" s="118">
        <f t="shared" si="6"/>
        <v>1.2801755669348941E-2</v>
      </c>
      <c r="F31" s="117">
        <v>3.3564814814814818E-4</v>
      </c>
      <c r="G31" s="119"/>
      <c r="H31" s="118">
        <f t="shared" ref="H31:H34" si="9">F31/F$37</f>
        <v>4.7385620915032678E-2</v>
      </c>
      <c r="I31" s="119">
        <f t="shared" si="7"/>
        <v>7.4074074074074081E-4</v>
      </c>
      <c r="J31" s="119"/>
      <c r="K31" s="126">
        <f t="shared" si="8"/>
        <v>1.9127316198445911E-2</v>
      </c>
    </row>
    <row r="32" spans="2:14" s="65" customFormat="1" x14ac:dyDescent="0.25">
      <c r="B32" s="47" t="s">
        <v>24</v>
      </c>
      <c r="C32" s="117">
        <v>6.7361111111111094E-3</v>
      </c>
      <c r="D32" s="119"/>
      <c r="E32" s="118">
        <f t="shared" si="6"/>
        <v>0.21287490855888805</v>
      </c>
      <c r="F32" s="117">
        <v>1.4930555555555554E-3</v>
      </c>
      <c r="G32" s="119"/>
      <c r="H32" s="118">
        <f t="shared" si="9"/>
        <v>0.21078431372549017</v>
      </c>
      <c r="I32" s="119">
        <f t="shared" si="7"/>
        <v>8.2291666666666641E-3</v>
      </c>
      <c r="J32" s="119"/>
      <c r="K32" s="126">
        <f t="shared" si="8"/>
        <v>0.21249252839210994</v>
      </c>
    </row>
    <row r="33" spans="2:14" s="65" customFormat="1" x14ac:dyDescent="0.25">
      <c r="B33" s="47" t="s">
        <v>25</v>
      </c>
      <c r="C33" s="117">
        <v>1.4918981481481483E-2</v>
      </c>
      <c r="D33" s="119"/>
      <c r="E33" s="118">
        <f t="shared" si="6"/>
        <v>0.47147037307973672</v>
      </c>
      <c r="F33" s="117">
        <v>3.5532407407407414E-3</v>
      </c>
      <c r="G33" s="119"/>
      <c r="H33" s="118">
        <f t="shared" si="9"/>
        <v>0.50163398692810468</v>
      </c>
      <c r="I33" s="119">
        <f t="shared" si="7"/>
        <v>1.8472222222222223E-2</v>
      </c>
      <c r="J33" s="119"/>
      <c r="K33" s="126">
        <f t="shared" si="8"/>
        <v>0.47698744769874485</v>
      </c>
    </row>
    <row r="34" spans="2:14" s="65" customFormat="1" x14ac:dyDescent="0.25">
      <c r="B34" s="47" t="s">
        <v>26</v>
      </c>
      <c r="C34" s="117">
        <v>1.1342592592592593E-3</v>
      </c>
      <c r="D34" s="119"/>
      <c r="E34" s="118">
        <f t="shared" si="6"/>
        <v>3.5844915874177034E-2</v>
      </c>
      <c r="F34" s="117">
        <v>1.3888888888888889E-4</v>
      </c>
      <c r="G34" s="119"/>
      <c r="H34" s="118">
        <f t="shared" si="9"/>
        <v>1.9607843137254902E-2</v>
      </c>
      <c r="I34" s="119">
        <f t="shared" si="7"/>
        <v>1.2731481481481483E-3</v>
      </c>
      <c r="J34" s="119"/>
      <c r="K34" s="126">
        <f t="shared" si="8"/>
        <v>3.2875074716078909E-2</v>
      </c>
    </row>
    <row r="35" spans="2:14" s="65" customFormat="1" x14ac:dyDescent="0.25">
      <c r="B35" s="51" t="s">
        <v>3</v>
      </c>
      <c r="C35" s="102">
        <f>SUM(C29:C34)</f>
        <v>2.3622685185185184E-2</v>
      </c>
      <c r="D35" s="123"/>
      <c r="E35" s="121">
        <f>SUM(E29:E34)</f>
        <v>0.74652523774689106</v>
      </c>
      <c r="F35" s="102">
        <f>SUM(F29:F34)</f>
        <v>5.5208333333333333E-3</v>
      </c>
      <c r="G35" s="123"/>
      <c r="H35" s="121">
        <f>SUM(H29:H34)</f>
        <v>0.77941176470588247</v>
      </c>
      <c r="I35" s="102">
        <f>SUM(I29:I34)</f>
        <v>2.9143518518518517E-2</v>
      </c>
      <c r="J35" s="123"/>
      <c r="K35" s="125">
        <f>SUM(K29:K34)</f>
        <v>0.75254034668260616</v>
      </c>
    </row>
    <row r="36" spans="2:14" s="65" customFormat="1" x14ac:dyDescent="0.25">
      <c r="B36" s="78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s="65" customFormat="1" x14ac:dyDescent="0.25">
      <c r="B37" s="51" t="s">
        <v>6</v>
      </c>
      <c r="C37" s="102">
        <f>C26+C35</f>
        <v>3.1643518518518515E-2</v>
      </c>
      <c r="D37" s="22"/>
      <c r="E37" s="121">
        <f>E26+E35</f>
        <v>1</v>
      </c>
      <c r="F37" s="102">
        <f>F26+F35</f>
        <v>7.0833333333333338E-3</v>
      </c>
      <c r="G37" s="22"/>
      <c r="H37" s="121">
        <f>H26+H35</f>
        <v>1</v>
      </c>
      <c r="I37" s="102">
        <f>I26+I35</f>
        <v>3.8726851851851846E-2</v>
      </c>
      <c r="J37" s="22"/>
      <c r="K37" s="125">
        <f>K26+K35</f>
        <v>1</v>
      </c>
    </row>
    <row r="38" spans="2:14" s="65" customFormat="1" ht="66" customHeight="1" thickBot="1" x14ac:dyDescent="0.3">
      <c r="B38" s="180" t="s">
        <v>59</v>
      </c>
      <c r="C38" s="181"/>
      <c r="D38" s="181"/>
      <c r="E38" s="181"/>
      <c r="F38" s="181"/>
      <c r="G38" s="181"/>
      <c r="H38" s="182"/>
      <c r="I38" s="181"/>
      <c r="J38" s="181"/>
      <c r="K38" s="182"/>
    </row>
    <row r="39" spans="2:14" s="65" customFormat="1" x14ac:dyDescent="0.25">
      <c r="C39" s="75"/>
      <c r="D39" s="75"/>
      <c r="E39" s="75"/>
      <c r="F39" s="75"/>
      <c r="H39" s="75"/>
    </row>
    <row r="40" spans="2:14" s="65" customFormat="1" x14ac:dyDescent="0.25">
      <c r="C40" s="75"/>
      <c r="D40" s="75"/>
      <c r="E40" s="75"/>
      <c r="F40" s="75"/>
      <c r="H40" s="75"/>
    </row>
    <row r="41" spans="2:14" s="65" customFormat="1" x14ac:dyDescent="0.25">
      <c r="C41" s="75"/>
      <c r="D41" s="75"/>
      <c r="E41" s="75"/>
      <c r="F41" s="75"/>
      <c r="H41" s="75"/>
    </row>
    <row r="42" spans="2:14" s="65" customFormat="1" x14ac:dyDescent="0.25">
      <c r="C42" s="75"/>
      <c r="D42" s="75"/>
      <c r="E42" s="75"/>
      <c r="F42" s="75"/>
      <c r="H42" s="75"/>
    </row>
    <row r="43" spans="2:14" s="65" customFormat="1" x14ac:dyDescent="0.25">
      <c r="C43" s="75"/>
      <c r="D43" s="75"/>
      <c r="E43" s="75"/>
      <c r="F43" s="75"/>
      <c r="H43" s="75"/>
    </row>
    <row r="44" spans="2:14" s="65" customFormat="1" x14ac:dyDescent="0.25">
      <c r="C44" s="75"/>
      <c r="D44" s="75"/>
      <c r="E44" s="75"/>
      <c r="F44" s="75"/>
      <c r="H44" s="75"/>
    </row>
    <row r="45" spans="2:14" s="65" customFormat="1" x14ac:dyDescent="0.25">
      <c r="C45" s="75"/>
      <c r="D45" s="75"/>
      <c r="E45" s="75"/>
      <c r="F45" s="75"/>
      <c r="H45" s="75"/>
    </row>
    <row r="46" spans="2:14" s="65" customFormat="1" x14ac:dyDescent="0.25">
      <c r="C46" s="75"/>
      <c r="D46" s="75"/>
      <c r="E46" s="75"/>
      <c r="F46" s="75"/>
      <c r="H46" s="75"/>
    </row>
    <row r="47" spans="2:14" s="65" customFormat="1" x14ac:dyDescent="0.25">
      <c r="C47" s="75"/>
      <c r="D47" s="75"/>
      <c r="E47" s="75"/>
      <c r="F47" s="75"/>
      <c r="H47" s="75"/>
    </row>
    <row r="48" spans="2:14" s="65" customFormat="1" x14ac:dyDescent="0.25">
      <c r="C48" s="75"/>
      <c r="D48" s="75"/>
      <c r="E48" s="75"/>
      <c r="F48" s="75"/>
      <c r="H48" s="75"/>
    </row>
    <row r="49" spans="3:8" s="65" customFormat="1" x14ac:dyDescent="0.25">
      <c r="C49" s="75"/>
      <c r="D49" s="75"/>
      <c r="E49" s="75"/>
      <c r="F49" s="75"/>
      <c r="H49" s="75"/>
    </row>
    <row r="50" spans="3:8" s="65" customFormat="1" x14ac:dyDescent="0.25">
      <c r="C50" s="75"/>
      <c r="D50" s="75"/>
      <c r="E50" s="75"/>
      <c r="F50" s="75"/>
      <c r="H50" s="75"/>
    </row>
    <row r="51" spans="3:8" s="65" customFormat="1" x14ac:dyDescent="0.25">
      <c r="C51" s="75"/>
      <c r="D51" s="75"/>
      <c r="E51" s="75"/>
      <c r="F51" s="75"/>
      <c r="H51" s="75"/>
    </row>
    <row r="52" spans="3:8" s="65" customFormat="1" x14ac:dyDescent="0.25">
      <c r="C52" s="75"/>
      <c r="D52" s="75"/>
      <c r="E52" s="75"/>
      <c r="F52" s="75"/>
      <c r="H52" s="75"/>
    </row>
    <row r="53" spans="3:8" s="65" customFormat="1" x14ac:dyDescent="0.25">
      <c r="C53" s="75"/>
      <c r="D53" s="75"/>
      <c r="E53" s="75"/>
      <c r="F53" s="75"/>
      <c r="H53" s="75"/>
    </row>
    <row r="54" spans="3:8" s="65" customFormat="1" x14ac:dyDescent="0.25">
      <c r="C54" s="75"/>
      <c r="D54" s="75"/>
      <c r="E54" s="75"/>
      <c r="F54" s="75"/>
      <c r="H54" s="75"/>
    </row>
    <row r="55" spans="3:8" s="65" customFormat="1" x14ac:dyDescent="0.25">
      <c r="C55" s="75"/>
      <c r="D55" s="75"/>
      <c r="E55" s="75"/>
      <c r="F55" s="75"/>
      <c r="H55" s="75"/>
    </row>
    <row r="56" spans="3:8" s="65" customFormat="1" x14ac:dyDescent="0.25">
      <c r="C56" s="75"/>
      <c r="D56" s="75"/>
      <c r="E56" s="75"/>
      <c r="F56" s="75"/>
      <c r="H56" s="75"/>
    </row>
    <row r="57" spans="3:8" s="65" customFormat="1" x14ac:dyDescent="0.25">
      <c r="C57" s="75"/>
      <c r="D57" s="75"/>
      <c r="E57" s="75"/>
      <c r="F57" s="75"/>
      <c r="H57" s="75"/>
    </row>
    <row r="58" spans="3:8" s="65" customFormat="1" x14ac:dyDescent="0.25">
      <c r="C58" s="75"/>
      <c r="D58" s="75"/>
      <c r="E58" s="75"/>
      <c r="F58" s="75"/>
      <c r="H58" s="75"/>
    </row>
    <row r="59" spans="3:8" s="65" customFormat="1" x14ac:dyDescent="0.25">
      <c r="C59" s="75"/>
      <c r="D59" s="75"/>
      <c r="E59" s="75"/>
      <c r="F59" s="75"/>
      <c r="H59" s="75"/>
    </row>
    <row r="60" spans="3:8" s="65" customFormat="1" x14ac:dyDescent="0.25">
      <c r="C60" s="75"/>
      <c r="D60" s="75"/>
      <c r="E60" s="75"/>
      <c r="F60" s="75"/>
      <c r="H60" s="75"/>
    </row>
    <row r="61" spans="3:8" s="65" customFormat="1" x14ac:dyDescent="0.25">
      <c r="C61" s="75"/>
      <c r="D61" s="75"/>
      <c r="E61" s="75"/>
      <c r="F61" s="75"/>
      <c r="H61" s="75"/>
    </row>
    <row r="62" spans="3:8" s="65" customFormat="1" x14ac:dyDescent="0.25">
      <c r="C62" s="75"/>
      <c r="D62" s="75"/>
      <c r="E62" s="75"/>
      <c r="F62" s="75"/>
      <c r="H62" s="75"/>
    </row>
    <row r="63" spans="3:8" s="65" customFormat="1" x14ac:dyDescent="0.25">
      <c r="C63" s="75"/>
      <c r="D63" s="75"/>
      <c r="E63" s="75"/>
      <c r="F63" s="75"/>
      <c r="H63" s="75"/>
    </row>
    <row r="64" spans="3:8" s="65" customFormat="1" x14ac:dyDescent="0.25">
      <c r="C64" s="75"/>
      <c r="D64" s="75"/>
      <c r="E64" s="75"/>
      <c r="F64" s="75"/>
      <c r="H64" s="75"/>
    </row>
    <row r="65" spans="3:8" s="65" customFormat="1" x14ac:dyDescent="0.25">
      <c r="C65" s="75"/>
      <c r="D65" s="75"/>
      <c r="E65" s="75"/>
      <c r="F65" s="75"/>
      <c r="H65" s="75"/>
    </row>
    <row r="66" spans="3:8" s="65" customFormat="1" x14ac:dyDescent="0.25">
      <c r="C66" s="75"/>
      <c r="D66" s="75"/>
      <c r="E66" s="75"/>
      <c r="F66" s="75"/>
      <c r="H66" s="75"/>
    </row>
    <row r="67" spans="3:8" s="65" customFormat="1" x14ac:dyDescent="0.25">
      <c r="C67" s="75"/>
      <c r="D67" s="75"/>
      <c r="E67" s="75"/>
      <c r="F67" s="75"/>
      <c r="H67" s="75"/>
    </row>
    <row r="68" spans="3:8" s="65" customFormat="1" x14ac:dyDescent="0.25">
      <c r="C68" s="75"/>
      <c r="D68" s="75"/>
      <c r="E68" s="75"/>
      <c r="F68" s="75"/>
      <c r="H68" s="75"/>
    </row>
    <row r="69" spans="3:8" s="65" customFormat="1" x14ac:dyDescent="0.25">
      <c r="C69" s="75"/>
      <c r="D69" s="75"/>
      <c r="E69" s="75"/>
      <c r="F69" s="75"/>
      <c r="H69" s="75"/>
    </row>
    <row r="70" spans="3:8" s="65" customFormat="1" x14ac:dyDescent="0.25">
      <c r="C70" s="75"/>
      <c r="D70" s="75"/>
      <c r="E70" s="75"/>
      <c r="F70" s="75"/>
      <c r="H70" s="75"/>
    </row>
    <row r="71" spans="3:8" s="65" customFormat="1" x14ac:dyDescent="0.25">
      <c r="C71" s="75"/>
      <c r="D71" s="75"/>
      <c r="E71" s="75"/>
      <c r="F71" s="75"/>
      <c r="H71" s="75"/>
    </row>
    <row r="72" spans="3:8" s="65" customFormat="1" x14ac:dyDescent="0.25">
      <c r="C72" s="75"/>
      <c r="D72" s="75"/>
      <c r="E72" s="75"/>
      <c r="F72" s="75"/>
      <c r="H72" s="75"/>
    </row>
    <row r="73" spans="3:8" s="65" customFormat="1" x14ac:dyDescent="0.25">
      <c r="C73" s="75"/>
      <c r="D73" s="75"/>
      <c r="E73" s="75"/>
      <c r="F73" s="75"/>
      <c r="H73" s="7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&amp;R26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10" workbookViewId="0">
      <selection activeCell="M21" sqref="M21"/>
    </sheetView>
  </sheetViews>
  <sheetFormatPr defaultColWidth="8.85546875" defaultRowHeight="15" x14ac:dyDescent="0.25"/>
  <cols>
    <col min="1" max="1" width="6.140625" style="65" customWidth="1"/>
    <col min="2" max="2" width="56.7109375" style="65" bestFit="1" customWidth="1"/>
    <col min="3" max="6" width="10.85546875" style="75" customWidth="1"/>
    <col min="7" max="7" width="10.85546875" style="65" customWidth="1"/>
    <col min="8" max="8" width="10.85546875" style="75" customWidth="1"/>
    <col min="9" max="11" width="10.85546875" style="65" customWidth="1"/>
    <col min="12" max="16384" width="8.85546875" style="65"/>
  </cols>
  <sheetData>
    <row r="2" spans="2:11" ht="15.75" thickBot="1" x14ac:dyDescent="0.3"/>
    <row r="3" spans="2:11" x14ac:dyDescent="0.25">
      <c r="B3" s="169" t="s">
        <v>173</v>
      </c>
      <c r="C3" s="170"/>
      <c r="D3" s="170"/>
      <c r="E3" s="170"/>
      <c r="F3" s="170"/>
      <c r="G3" s="170"/>
      <c r="H3" s="171"/>
      <c r="I3" s="170"/>
      <c r="J3" s="170"/>
      <c r="K3" s="171"/>
    </row>
    <row r="4" spans="2:11" x14ac:dyDescent="0.25">
      <c r="B4" s="183" t="s">
        <v>195</v>
      </c>
      <c r="C4" s="173"/>
      <c r="D4" s="173"/>
      <c r="E4" s="173"/>
      <c r="F4" s="173"/>
      <c r="G4" s="173"/>
      <c r="H4" s="173"/>
      <c r="I4" s="173"/>
      <c r="J4" s="173"/>
      <c r="K4" s="174"/>
    </row>
    <row r="5" spans="2:11" x14ac:dyDescent="0.25">
      <c r="B5" s="66"/>
      <c r="C5" s="175" t="s">
        <v>56</v>
      </c>
      <c r="D5" s="173"/>
      <c r="E5" s="176"/>
      <c r="F5" s="175" t="s">
        <v>57</v>
      </c>
      <c r="G5" s="173"/>
      <c r="H5" s="176"/>
      <c r="I5" s="173" t="s">
        <v>58</v>
      </c>
      <c r="J5" s="173"/>
      <c r="K5" s="174"/>
    </row>
    <row r="6" spans="2:11" x14ac:dyDescent="0.25">
      <c r="B6" s="1" t="s">
        <v>10</v>
      </c>
      <c r="C6" s="63" t="s">
        <v>4</v>
      </c>
      <c r="D6" s="7" t="s">
        <v>5</v>
      </c>
      <c r="E6" s="64" t="s">
        <v>5</v>
      </c>
      <c r="F6" s="63" t="s">
        <v>4</v>
      </c>
      <c r="G6" s="7" t="s">
        <v>5</v>
      </c>
      <c r="H6" s="64" t="s">
        <v>5</v>
      </c>
      <c r="I6" s="61" t="s">
        <v>4</v>
      </c>
      <c r="J6" s="7" t="s">
        <v>5</v>
      </c>
      <c r="K6" s="62" t="s">
        <v>5</v>
      </c>
    </row>
    <row r="7" spans="2:11" x14ac:dyDescent="0.25">
      <c r="B7" s="97" t="s">
        <v>11</v>
      </c>
      <c r="C7" s="117">
        <v>3.3564814814814818E-4</v>
      </c>
      <c r="D7" s="118">
        <f>C7/C$26</f>
        <v>0.23770491803278687</v>
      </c>
      <c r="E7" s="118">
        <f>C7/C$37</f>
        <v>1.5343915343915345E-2</v>
      </c>
      <c r="F7" s="117"/>
      <c r="G7" s="118"/>
      <c r="H7" s="118"/>
      <c r="I7" s="119">
        <f>C7+F7</f>
        <v>3.3564814814814818E-4</v>
      </c>
      <c r="J7" s="118">
        <f>I7/I$26</f>
        <v>0.23770491803278687</v>
      </c>
      <c r="K7" s="126">
        <f>I7/I$37</f>
        <v>1.5343915343915345E-2</v>
      </c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>
        <v>3.0092592592592589E-4</v>
      </c>
      <c r="D10" s="118">
        <f>C10/C$26</f>
        <v>0.21311475409836061</v>
      </c>
      <c r="E10" s="118">
        <f>C10/C$37</f>
        <v>1.3756613756613757E-2</v>
      </c>
      <c r="F10" s="117"/>
      <c r="G10" s="118"/>
      <c r="H10" s="118"/>
      <c r="I10" s="119">
        <f t="shared" ref="I10:I25" si="0">C10+F10</f>
        <v>3.0092592592592589E-4</v>
      </c>
      <c r="J10" s="118">
        <f>I10/I$26</f>
        <v>0.21311475409836061</v>
      </c>
      <c r="K10" s="126">
        <f>I10/I$37</f>
        <v>1.3756613756613757E-2</v>
      </c>
    </row>
    <row r="11" spans="2:1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x14ac:dyDescent="0.25">
      <c r="B12" s="97" t="s">
        <v>13</v>
      </c>
      <c r="C12" s="117">
        <v>4.6296296296296294E-5</v>
      </c>
      <c r="D12" s="118">
        <f>C12/C$26</f>
        <v>3.2786885245901634E-2</v>
      </c>
      <c r="E12" s="118">
        <f>C12/C$37</f>
        <v>2.1164021164021165E-3</v>
      </c>
      <c r="F12" s="117"/>
      <c r="G12" s="118"/>
      <c r="H12" s="118"/>
      <c r="I12" s="119">
        <f t="shared" si="0"/>
        <v>4.6296296296296294E-5</v>
      </c>
      <c r="J12" s="118">
        <f>I12/I$26</f>
        <v>3.2786885245901634E-2</v>
      </c>
      <c r="K12" s="126">
        <f>I12/I$37</f>
        <v>2.1164021164021165E-3</v>
      </c>
    </row>
    <row r="13" spans="2:11" x14ac:dyDescent="0.25">
      <c r="B13" s="97" t="s">
        <v>102</v>
      </c>
      <c r="C13" s="120">
        <v>2.5462962962962966E-4</v>
      </c>
      <c r="D13" s="118">
        <f>C13/C$26</f>
        <v>0.18032786885245902</v>
      </c>
      <c r="E13" s="118">
        <f>C13/C$37</f>
        <v>1.1640211640211642E-2</v>
      </c>
      <c r="F13" s="120"/>
      <c r="G13" s="118"/>
      <c r="H13" s="118"/>
      <c r="I13" s="119">
        <f t="shared" si="0"/>
        <v>2.5462962962962966E-4</v>
      </c>
      <c r="J13" s="118">
        <f>I13/I$26</f>
        <v>0.18032786885245902</v>
      </c>
      <c r="K13" s="126">
        <f>I13/I$37</f>
        <v>1.1640211640211642E-2</v>
      </c>
    </row>
    <row r="14" spans="2:1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>
        <v>4.7453703703703704E-4</v>
      </c>
      <c r="D25" s="118">
        <f>C25/C$26</f>
        <v>0.33606557377049179</v>
      </c>
      <c r="E25" s="118">
        <f>C25/C$37</f>
        <v>2.1693121693121695E-2</v>
      </c>
      <c r="F25" s="117"/>
      <c r="G25" s="118"/>
      <c r="H25" s="118"/>
      <c r="I25" s="119">
        <f t="shared" si="0"/>
        <v>4.7453703703703704E-4</v>
      </c>
      <c r="J25" s="118">
        <f>I25/I$26</f>
        <v>0.33606557377049179</v>
      </c>
      <c r="K25" s="126">
        <f>I25/I$37</f>
        <v>2.1693121693121695E-2</v>
      </c>
    </row>
    <row r="26" spans="2:14" x14ac:dyDescent="0.25">
      <c r="B26" s="51" t="s">
        <v>3</v>
      </c>
      <c r="C26" s="25">
        <f>SUM(C7:C25)</f>
        <v>1.4120370370370372E-3</v>
      </c>
      <c r="D26" s="121">
        <f>SUM(D7:D25)</f>
        <v>1</v>
      </c>
      <c r="E26" s="19">
        <f>SUM(E7:E25)</f>
        <v>6.4550264550264552E-2</v>
      </c>
      <c r="F26" s="25"/>
      <c r="G26" s="121"/>
      <c r="H26" s="19"/>
      <c r="I26" s="25">
        <f>SUM(I7:I25)</f>
        <v>1.4120370370370372E-3</v>
      </c>
      <c r="J26" s="121">
        <f>SUM(J7:J25)</f>
        <v>1</v>
      </c>
      <c r="K26" s="20">
        <f>SUM(K7:K25)</f>
        <v>6.4550264550264552E-2</v>
      </c>
    </row>
    <row r="27" spans="2:14" x14ac:dyDescent="0.25">
      <c r="B27" s="6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80" t="s">
        <v>21</v>
      </c>
      <c r="C29" s="117">
        <v>1.0763888888888889E-3</v>
      </c>
      <c r="D29" s="119"/>
      <c r="E29" s="118">
        <f t="shared" ref="E29:E34" si="1">C29/C$37</f>
        <v>4.9206349206349212E-2</v>
      </c>
      <c r="F29" s="117"/>
      <c r="G29" s="119"/>
      <c r="H29" s="118"/>
      <c r="I29" s="119">
        <f t="shared" ref="I29:I34" si="2">C29+F29</f>
        <v>1.0763888888888889E-3</v>
      </c>
      <c r="J29" s="119"/>
      <c r="K29" s="126">
        <f t="shared" ref="K29:K34" si="3">I29/I$37</f>
        <v>4.9206349206349212E-2</v>
      </c>
    </row>
    <row r="30" spans="2:14" x14ac:dyDescent="0.25">
      <c r="B30" s="80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80" t="s">
        <v>23</v>
      </c>
      <c r="C31" s="117">
        <v>3.8194444444444446E-4</v>
      </c>
      <c r="D31" s="119"/>
      <c r="E31" s="118">
        <f t="shared" si="1"/>
        <v>1.7460317460317461E-2</v>
      </c>
      <c r="F31" s="117"/>
      <c r="G31" s="119"/>
      <c r="H31" s="118"/>
      <c r="I31" s="119">
        <f t="shared" si="2"/>
        <v>3.8194444444444446E-4</v>
      </c>
      <c r="J31" s="119"/>
      <c r="K31" s="126">
        <f t="shared" si="3"/>
        <v>1.7460317460317461E-2</v>
      </c>
    </row>
    <row r="32" spans="2:14" x14ac:dyDescent="0.25">
      <c r="B32" s="80" t="s">
        <v>24</v>
      </c>
      <c r="C32" s="117">
        <v>2.9050925925925919E-3</v>
      </c>
      <c r="D32" s="119"/>
      <c r="E32" s="118">
        <f t="shared" si="1"/>
        <v>0.13280423280423279</v>
      </c>
      <c r="F32" s="117"/>
      <c r="G32" s="119"/>
      <c r="H32" s="118"/>
      <c r="I32" s="119">
        <f t="shared" si="2"/>
        <v>2.9050925925925919E-3</v>
      </c>
      <c r="J32" s="119"/>
      <c r="K32" s="126">
        <f t="shared" si="3"/>
        <v>0.13280423280423279</v>
      </c>
    </row>
    <row r="33" spans="2:14" x14ac:dyDescent="0.25">
      <c r="B33" s="80" t="s">
        <v>25</v>
      </c>
      <c r="C33" s="117">
        <v>1.1493055555555553E-2</v>
      </c>
      <c r="D33" s="119"/>
      <c r="E33" s="118">
        <f t="shared" si="1"/>
        <v>0.52539682539682531</v>
      </c>
      <c r="F33" s="117"/>
      <c r="G33" s="119"/>
      <c r="H33" s="118"/>
      <c r="I33" s="119">
        <f t="shared" si="2"/>
        <v>1.1493055555555553E-2</v>
      </c>
      <c r="J33" s="119"/>
      <c r="K33" s="126">
        <f t="shared" si="3"/>
        <v>0.52539682539682531</v>
      </c>
    </row>
    <row r="34" spans="2:14" x14ac:dyDescent="0.25">
      <c r="B34" s="80" t="s">
        <v>26</v>
      </c>
      <c r="C34" s="117">
        <v>4.6064814814814814E-3</v>
      </c>
      <c r="D34" s="119"/>
      <c r="E34" s="118">
        <f t="shared" si="1"/>
        <v>0.21058201058201059</v>
      </c>
      <c r="F34" s="117"/>
      <c r="G34" s="119"/>
      <c r="H34" s="118"/>
      <c r="I34" s="119">
        <f t="shared" si="2"/>
        <v>4.6064814814814814E-3</v>
      </c>
      <c r="J34" s="119"/>
      <c r="K34" s="126">
        <f t="shared" si="3"/>
        <v>0.21058201058201059</v>
      </c>
    </row>
    <row r="35" spans="2:14" x14ac:dyDescent="0.25">
      <c r="B35" s="81" t="s">
        <v>3</v>
      </c>
      <c r="C35" s="102">
        <f>SUM(C29:C34)</f>
        <v>2.0462962962962961E-2</v>
      </c>
      <c r="D35" s="123"/>
      <c r="E35" s="121">
        <f>SUM(E29:E34)</f>
        <v>0.93544973544973531</v>
      </c>
      <c r="F35" s="102"/>
      <c r="G35" s="123"/>
      <c r="H35" s="121"/>
      <c r="I35" s="102">
        <f>SUM(I29:I34)</f>
        <v>2.0462962962962961E-2</v>
      </c>
      <c r="J35" s="123"/>
      <c r="K35" s="125">
        <f>SUM(K29:K34)</f>
        <v>0.93544973544973531</v>
      </c>
    </row>
    <row r="36" spans="2:14" x14ac:dyDescent="0.25">
      <c r="B36" s="70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x14ac:dyDescent="0.25">
      <c r="B37" s="51" t="s">
        <v>6</v>
      </c>
      <c r="C37" s="102">
        <f>C26+C35</f>
        <v>2.1874999999999999E-2</v>
      </c>
      <c r="D37" s="22"/>
      <c r="E37" s="121">
        <f>E26+E35</f>
        <v>0.99999999999999989</v>
      </c>
      <c r="F37" s="102"/>
      <c r="G37" s="22"/>
      <c r="H37" s="121"/>
      <c r="I37" s="102">
        <f>I26+I35</f>
        <v>2.1874999999999999E-2</v>
      </c>
      <c r="J37" s="22"/>
      <c r="K37" s="125">
        <f>K26+K35</f>
        <v>0.99999999999999989</v>
      </c>
    </row>
    <row r="38" spans="2:14" ht="66" customHeight="1" thickBot="1" x14ac:dyDescent="0.3">
      <c r="B38" s="180" t="s">
        <v>59</v>
      </c>
      <c r="C38" s="181"/>
      <c r="D38" s="181"/>
      <c r="E38" s="181"/>
      <c r="F38" s="181"/>
      <c r="G38" s="181"/>
      <c r="H38" s="182"/>
      <c r="I38" s="181"/>
      <c r="J38" s="181"/>
      <c r="K38" s="18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&amp;R27</oddHeader>
  </headerFooter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28515625" style="2" customWidth="1"/>
    <col min="15" max="16384" width="8.85546875" style="2"/>
  </cols>
  <sheetData>
    <row r="2" spans="2:14" ht="15.75" thickBot="1" x14ac:dyDescent="0.3"/>
    <row r="3" spans="2:14" x14ac:dyDescent="0.25">
      <c r="B3" s="187" t="s">
        <v>172</v>
      </c>
      <c r="C3" s="188"/>
      <c r="D3" s="188"/>
      <c r="E3" s="188"/>
      <c r="F3" s="188"/>
      <c r="G3" s="188"/>
      <c r="H3" s="189"/>
      <c r="I3" s="188"/>
      <c r="J3" s="188"/>
      <c r="K3" s="188"/>
      <c r="L3" s="188"/>
      <c r="M3" s="188"/>
      <c r="N3" s="189"/>
    </row>
    <row r="4" spans="2:14" x14ac:dyDescent="0.25">
      <c r="B4" s="199" t="s">
        <v>195</v>
      </c>
      <c r="C4" s="191"/>
      <c r="D4" s="191"/>
      <c r="E4" s="191"/>
      <c r="F4" s="191"/>
      <c r="G4" s="191"/>
      <c r="H4" s="193"/>
      <c r="I4" s="191"/>
      <c r="J4" s="191"/>
      <c r="K4" s="191"/>
      <c r="L4" s="191"/>
      <c r="M4" s="191"/>
      <c r="N4" s="193"/>
    </row>
    <row r="5" spans="2:14" x14ac:dyDescent="0.25">
      <c r="B5" s="3"/>
      <c r="C5" s="200" t="s">
        <v>7</v>
      </c>
      <c r="D5" s="201"/>
      <c r="E5" s="202"/>
      <c r="F5" s="190" t="s">
        <v>8</v>
      </c>
      <c r="G5" s="191"/>
      <c r="H5" s="192"/>
      <c r="I5" s="191" t="s">
        <v>9</v>
      </c>
      <c r="J5" s="191"/>
      <c r="K5" s="192"/>
      <c r="L5" s="190" t="s">
        <v>3</v>
      </c>
      <c r="M5" s="191"/>
      <c r="N5" s="193"/>
    </row>
    <row r="6" spans="2:14" x14ac:dyDescent="0.25">
      <c r="B6" s="1" t="s">
        <v>10</v>
      </c>
      <c r="C6" s="92" t="s">
        <v>4</v>
      </c>
      <c r="D6" s="4" t="s">
        <v>5</v>
      </c>
      <c r="E6" s="94" t="s">
        <v>5</v>
      </c>
      <c r="F6" s="92" t="s">
        <v>4</v>
      </c>
      <c r="G6" s="4" t="s">
        <v>5</v>
      </c>
      <c r="H6" s="94" t="s">
        <v>5</v>
      </c>
      <c r="I6" s="93" t="s">
        <v>4</v>
      </c>
      <c r="J6" s="4" t="s">
        <v>5</v>
      </c>
      <c r="K6" s="94" t="s">
        <v>5</v>
      </c>
      <c r="L6" s="92" t="s">
        <v>4</v>
      </c>
      <c r="M6" s="4" t="s">
        <v>5</v>
      </c>
      <c r="N6" s="95" t="s">
        <v>5</v>
      </c>
    </row>
    <row r="7" spans="2:14" x14ac:dyDescent="0.25">
      <c r="B7" s="97" t="s">
        <v>11</v>
      </c>
      <c r="C7" s="117"/>
      <c r="D7" s="118"/>
      <c r="E7" s="118"/>
      <c r="F7" s="117">
        <v>1.6666666666666668E-3</v>
      </c>
      <c r="G7" s="118">
        <f>F7/F$26</f>
        <v>0.24699828473413382</v>
      </c>
      <c r="H7" s="118">
        <f>F7/F$37</f>
        <v>0.24699828473413382</v>
      </c>
      <c r="I7" s="117"/>
      <c r="J7" s="118"/>
      <c r="K7" s="118"/>
      <c r="L7" s="119">
        <f>C7+F7+I7</f>
        <v>1.6666666666666668E-3</v>
      </c>
      <c r="M7" s="118">
        <f>L7/L$26</f>
        <v>0.24699828473413382</v>
      </c>
      <c r="N7" s="126">
        <f>L7/L$37</f>
        <v>6.1988807576409816E-2</v>
      </c>
    </row>
    <row r="8" spans="2:14" x14ac:dyDescent="0.25">
      <c r="B8" s="97" t="s">
        <v>190</v>
      </c>
      <c r="C8" s="117"/>
      <c r="D8" s="118"/>
      <c r="E8" s="118"/>
      <c r="F8" s="117">
        <v>2.4421296296296296E-3</v>
      </c>
      <c r="G8" s="118">
        <f>F8/F$26</f>
        <v>0.36192109777015441</v>
      </c>
      <c r="H8" s="118">
        <f>F8/F$37</f>
        <v>0.36192109777015441</v>
      </c>
      <c r="I8" s="117"/>
      <c r="J8" s="118"/>
      <c r="K8" s="118"/>
      <c r="L8" s="119">
        <f>C8+F8+I8</f>
        <v>2.4421296296296296E-3</v>
      </c>
      <c r="M8" s="118">
        <f>L8/L$26</f>
        <v>0.36192109777015441</v>
      </c>
      <c r="N8" s="126">
        <f>L8/L$37</f>
        <v>9.0830822212656037E-2</v>
      </c>
    </row>
    <row r="9" spans="2:14" x14ac:dyDescent="0.25">
      <c r="B9" s="97" t="s">
        <v>188</v>
      </c>
      <c r="C9" s="117"/>
      <c r="D9" s="118"/>
      <c r="E9" s="118"/>
      <c r="F9" s="117"/>
      <c r="G9" s="118"/>
      <c r="H9" s="118"/>
      <c r="I9" s="117"/>
      <c r="J9" s="118"/>
      <c r="K9" s="118"/>
      <c r="L9" s="119"/>
      <c r="M9" s="118"/>
      <c r="N9" s="126"/>
    </row>
    <row r="10" spans="2:14" x14ac:dyDescent="0.25">
      <c r="B10" s="97" t="s">
        <v>12</v>
      </c>
      <c r="C10" s="117"/>
      <c r="D10" s="118"/>
      <c r="E10" s="118"/>
      <c r="F10" s="117"/>
      <c r="G10" s="118"/>
      <c r="H10" s="118"/>
      <c r="I10" s="117"/>
      <c r="J10" s="118"/>
      <c r="K10" s="118"/>
      <c r="L10" s="119"/>
      <c r="M10" s="118"/>
      <c r="N10" s="126"/>
    </row>
    <row r="11" spans="2:14" x14ac:dyDescent="0.25">
      <c r="B11" s="97" t="s">
        <v>191</v>
      </c>
      <c r="C11" s="117"/>
      <c r="D11" s="118"/>
      <c r="E11" s="118"/>
      <c r="F11" s="117"/>
      <c r="G11" s="118"/>
      <c r="H11" s="118"/>
      <c r="I11" s="117"/>
      <c r="J11" s="118"/>
      <c r="K11" s="118"/>
      <c r="L11" s="119"/>
      <c r="M11" s="118"/>
      <c r="N11" s="126"/>
    </row>
    <row r="12" spans="2:14" x14ac:dyDescent="0.25">
      <c r="B12" s="97" t="s">
        <v>13</v>
      </c>
      <c r="C12" s="117"/>
      <c r="D12" s="118"/>
      <c r="E12" s="118"/>
      <c r="F12" s="117"/>
      <c r="G12" s="118"/>
      <c r="H12" s="118"/>
      <c r="I12" s="117"/>
      <c r="J12" s="118"/>
      <c r="K12" s="118"/>
      <c r="L12" s="119"/>
      <c r="M12" s="118"/>
      <c r="N12" s="126"/>
    </row>
    <row r="13" spans="2:14" x14ac:dyDescent="0.25">
      <c r="B13" s="97" t="s">
        <v>102</v>
      </c>
      <c r="C13" s="117"/>
      <c r="D13" s="118"/>
      <c r="E13" s="118"/>
      <c r="F13" s="120"/>
      <c r="G13" s="118"/>
      <c r="H13" s="118"/>
      <c r="I13" s="120"/>
      <c r="J13" s="118"/>
      <c r="K13" s="118"/>
      <c r="L13" s="119"/>
      <c r="M13" s="118"/>
      <c r="N13" s="126"/>
    </row>
    <row r="14" spans="2:14" x14ac:dyDescent="0.25">
      <c r="B14" s="143" t="s">
        <v>203</v>
      </c>
      <c r="C14" s="223"/>
      <c r="D14" s="224"/>
      <c r="E14" s="224"/>
      <c r="F14" s="225"/>
      <c r="G14" s="224"/>
      <c r="H14" s="224"/>
      <c r="I14" s="225"/>
      <c r="J14" s="224"/>
      <c r="K14" s="224"/>
      <c r="L14" s="226"/>
      <c r="M14" s="224"/>
      <c r="N14" s="227"/>
    </row>
    <row r="15" spans="2:14" x14ac:dyDescent="0.25">
      <c r="B15" s="97" t="s">
        <v>96</v>
      </c>
      <c r="C15" s="117"/>
      <c r="D15" s="118"/>
      <c r="E15" s="118"/>
      <c r="F15" s="117"/>
      <c r="G15" s="118"/>
      <c r="H15" s="118"/>
      <c r="I15" s="117"/>
      <c r="J15" s="118"/>
      <c r="K15" s="118"/>
      <c r="L15" s="119"/>
      <c r="M15" s="118"/>
      <c r="N15" s="126"/>
    </row>
    <row r="16" spans="2:14" x14ac:dyDescent="0.25">
      <c r="B16" s="97" t="s">
        <v>14</v>
      </c>
      <c r="C16" s="117"/>
      <c r="D16" s="118"/>
      <c r="E16" s="118"/>
      <c r="F16" s="117"/>
      <c r="G16" s="118"/>
      <c r="H16" s="118"/>
      <c r="I16" s="117"/>
      <c r="J16" s="118"/>
      <c r="K16" s="118"/>
      <c r="L16" s="119"/>
      <c r="M16" s="118"/>
      <c r="N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7"/>
      <c r="J17" s="118"/>
      <c r="K17" s="118"/>
      <c r="L17" s="119"/>
      <c r="M17" s="118"/>
      <c r="N17" s="126"/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7"/>
      <c r="J18" s="118"/>
      <c r="K18" s="118"/>
      <c r="L18" s="119"/>
      <c r="M18" s="118"/>
      <c r="N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7"/>
      <c r="J19" s="118"/>
      <c r="K19" s="118"/>
      <c r="L19" s="119"/>
      <c r="M19" s="118"/>
      <c r="N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7"/>
      <c r="J20" s="118"/>
      <c r="K20" s="118"/>
      <c r="L20" s="119"/>
      <c r="M20" s="118"/>
      <c r="N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7"/>
      <c r="J21" s="118"/>
      <c r="K21" s="118"/>
      <c r="L21" s="119"/>
      <c r="M21" s="118"/>
      <c r="N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7"/>
      <c r="J22" s="118"/>
      <c r="K22" s="118"/>
      <c r="L22" s="119"/>
      <c r="M22" s="118"/>
      <c r="N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7"/>
      <c r="J23" s="118"/>
      <c r="K23" s="118"/>
      <c r="L23" s="119"/>
      <c r="M23" s="118"/>
      <c r="N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7"/>
      <c r="J24" s="118"/>
      <c r="K24" s="118"/>
      <c r="L24" s="119"/>
      <c r="M24" s="118"/>
      <c r="N24" s="126"/>
    </row>
    <row r="25" spans="2:14" x14ac:dyDescent="0.25">
      <c r="B25" s="97" t="s">
        <v>19</v>
      </c>
      <c r="C25" s="117"/>
      <c r="D25" s="118"/>
      <c r="E25" s="118"/>
      <c r="F25" s="117">
        <v>2.6388888888888885E-3</v>
      </c>
      <c r="G25" s="118">
        <f>F25/F$26</f>
        <v>0.39108061749571182</v>
      </c>
      <c r="H25" s="118">
        <f>F25/F$37</f>
        <v>0.39108061749571182</v>
      </c>
      <c r="I25" s="117"/>
      <c r="J25" s="118"/>
      <c r="K25" s="118"/>
      <c r="L25" s="119">
        <f t="shared" ref="L25" si="0">C25+F25+I25</f>
        <v>2.6388888888888885E-3</v>
      </c>
      <c r="M25" s="118">
        <f>L25/L$26</f>
        <v>0.39108061749571182</v>
      </c>
      <c r="N25" s="126">
        <f>L25/L$37</f>
        <v>9.8148945329315521E-2</v>
      </c>
    </row>
    <row r="26" spans="2:14" s="5" customFormat="1" x14ac:dyDescent="0.25">
      <c r="B26" s="17" t="s">
        <v>3</v>
      </c>
      <c r="C26" s="25"/>
      <c r="D26" s="121"/>
      <c r="E26" s="19"/>
      <c r="F26" s="25">
        <f>SUM(F7:F25)</f>
        <v>6.7476851851851847E-3</v>
      </c>
      <c r="G26" s="121">
        <f>SUM(G7:G25)</f>
        <v>1</v>
      </c>
      <c r="H26" s="19">
        <f>SUM(H7:H25)</f>
        <v>1</v>
      </c>
      <c r="I26" s="25"/>
      <c r="J26" s="121"/>
      <c r="K26" s="19"/>
      <c r="L26" s="25">
        <f>SUM(L7:L25)</f>
        <v>6.7476851851851847E-3</v>
      </c>
      <c r="M26" s="121">
        <f>SUM(M7:M25)</f>
        <v>1</v>
      </c>
      <c r="N26" s="20">
        <f>SUM(N7:N25)</f>
        <v>0.25096857511838139</v>
      </c>
    </row>
    <row r="27" spans="2:14" x14ac:dyDescent="0.25">
      <c r="B27" s="6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5" t="s">
        <v>4</v>
      </c>
      <c r="J28" s="107" t="s">
        <v>5</v>
      </c>
      <c r="K28" s="107" t="s">
        <v>5</v>
      </c>
      <c r="L28" s="114" t="s">
        <v>4</v>
      </c>
      <c r="M28" s="107" t="s">
        <v>5</v>
      </c>
      <c r="N28" s="108" t="s">
        <v>5</v>
      </c>
    </row>
    <row r="29" spans="2:14" x14ac:dyDescent="0.25">
      <c r="B29" s="16" t="s">
        <v>21</v>
      </c>
      <c r="C29" s="117"/>
      <c r="D29" s="119"/>
      <c r="E29" s="118"/>
      <c r="F29" s="117"/>
      <c r="G29" s="119"/>
      <c r="H29" s="118"/>
      <c r="I29" s="117"/>
      <c r="J29" s="119"/>
      <c r="K29" s="118"/>
      <c r="L29" s="119"/>
      <c r="M29" s="119"/>
      <c r="N29" s="126"/>
    </row>
    <row r="30" spans="2:14" x14ac:dyDescent="0.25">
      <c r="B30" s="16" t="s">
        <v>22</v>
      </c>
      <c r="C30" s="117"/>
      <c r="D30" s="119"/>
      <c r="E30" s="118"/>
      <c r="F30" s="117"/>
      <c r="G30" s="119"/>
      <c r="H30" s="118"/>
      <c r="I30" s="117"/>
      <c r="J30" s="119"/>
      <c r="K30" s="118"/>
      <c r="L30" s="119"/>
      <c r="M30" s="119"/>
      <c r="N30" s="126"/>
    </row>
    <row r="31" spans="2:14" x14ac:dyDescent="0.25">
      <c r="B31" s="16" t="s">
        <v>23</v>
      </c>
      <c r="C31" s="117"/>
      <c r="D31" s="119"/>
      <c r="E31" s="118"/>
      <c r="F31" s="117"/>
      <c r="G31" s="119"/>
      <c r="H31" s="118"/>
      <c r="I31" s="117"/>
      <c r="J31" s="119"/>
      <c r="K31" s="118"/>
      <c r="L31" s="119"/>
      <c r="M31" s="119"/>
      <c r="N31" s="126"/>
    </row>
    <row r="32" spans="2:14" x14ac:dyDescent="0.25">
      <c r="B32" s="16" t="s">
        <v>24</v>
      </c>
      <c r="C32" s="117"/>
      <c r="D32" s="119"/>
      <c r="E32" s="118"/>
      <c r="F32" s="117"/>
      <c r="G32" s="119"/>
      <c r="H32" s="118"/>
      <c r="I32" s="117"/>
      <c r="J32" s="119"/>
      <c r="K32" s="118"/>
      <c r="L32" s="119"/>
      <c r="M32" s="119"/>
      <c r="N32" s="126"/>
    </row>
    <row r="33" spans="2:14" x14ac:dyDescent="0.25">
      <c r="B33" s="16" t="s">
        <v>25</v>
      </c>
      <c r="C33" s="117"/>
      <c r="D33" s="119"/>
      <c r="E33" s="118"/>
      <c r="F33" s="117"/>
      <c r="G33" s="119"/>
      <c r="H33" s="118"/>
      <c r="I33" s="117">
        <v>7.4652777777777773E-3</v>
      </c>
      <c r="J33" s="119"/>
      <c r="K33" s="118">
        <f t="shared" ref="K33:K34" si="1">I33/I$37</f>
        <v>0.37068965517241376</v>
      </c>
      <c r="L33" s="119">
        <f t="shared" ref="L33:L34" si="2">C33+F33+I33</f>
        <v>7.4652777777777773E-3</v>
      </c>
      <c r="M33" s="119"/>
      <c r="N33" s="126">
        <f t="shared" ref="N33:N34" si="3">L33/L$37</f>
        <v>0.27765820060266894</v>
      </c>
    </row>
    <row r="34" spans="2:14" x14ac:dyDescent="0.25">
      <c r="B34" s="16" t="s">
        <v>26</v>
      </c>
      <c r="C34" s="117"/>
      <c r="D34" s="119"/>
      <c r="E34" s="118"/>
      <c r="F34" s="117"/>
      <c r="G34" s="119"/>
      <c r="H34" s="118"/>
      <c r="I34" s="117">
        <v>1.2673611111111113E-2</v>
      </c>
      <c r="J34" s="119"/>
      <c r="K34" s="118">
        <f t="shared" si="1"/>
        <v>0.6293103448275863</v>
      </c>
      <c r="L34" s="119">
        <f t="shared" si="2"/>
        <v>1.2673611111111113E-2</v>
      </c>
      <c r="M34" s="119"/>
      <c r="N34" s="126">
        <f t="shared" si="3"/>
        <v>0.47137322427894968</v>
      </c>
    </row>
    <row r="35" spans="2:14" s="5" customFormat="1" x14ac:dyDescent="0.25">
      <c r="B35" s="17" t="s">
        <v>3</v>
      </c>
      <c r="C35" s="102"/>
      <c r="D35" s="123"/>
      <c r="E35" s="121"/>
      <c r="F35" s="102"/>
      <c r="G35" s="123"/>
      <c r="H35" s="121"/>
      <c r="I35" s="102">
        <f>SUM(I29:I34)</f>
        <v>2.013888888888889E-2</v>
      </c>
      <c r="J35" s="123"/>
      <c r="K35" s="121">
        <f>SUM(K29:K34)</f>
        <v>1</v>
      </c>
      <c r="L35" s="102">
        <f>SUM(L29:L34)</f>
        <v>2.013888888888889E-2</v>
      </c>
      <c r="M35" s="123"/>
      <c r="N35" s="125">
        <f>SUM(N29:N34)</f>
        <v>0.74903142488161856</v>
      </c>
    </row>
    <row r="36" spans="2:14" x14ac:dyDescent="0.25">
      <c r="B36" s="6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2"/>
    </row>
    <row r="37" spans="2:14" s="5" customFormat="1" x14ac:dyDescent="0.25">
      <c r="B37" s="17" t="s">
        <v>6</v>
      </c>
      <c r="C37" s="102"/>
      <c r="D37" s="22"/>
      <c r="E37" s="121"/>
      <c r="F37" s="102">
        <f>F26+F35</f>
        <v>6.7476851851851847E-3</v>
      </c>
      <c r="G37" s="22"/>
      <c r="H37" s="121">
        <f>H26+H35</f>
        <v>1</v>
      </c>
      <c r="I37" s="102">
        <f>I26+I35</f>
        <v>2.013888888888889E-2</v>
      </c>
      <c r="J37" s="22"/>
      <c r="K37" s="121">
        <f>K26+K35</f>
        <v>1</v>
      </c>
      <c r="L37" s="102">
        <f>L26+L35</f>
        <v>2.6886574074074077E-2</v>
      </c>
      <c r="M37" s="22"/>
      <c r="N37" s="125">
        <f>N26+N35</f>
        <v>1</v>
      </c>
    </row>
    <row r="38" spans="2:14" s="8" customFormat="1" ht="66.75" customHeight="1" thickBot="1" x14ac:dyDescent="0.3">
      <c r="B38" s="184" t="s">
        <v>196</v>
      </c>
      <c r="C38" s="197"/>
      <c r="D38" s="197"/>
      <c r="E38" s="197"/>
      <c r="F38" s="197"/>
      <c r="G38" s="197"/>
      <c r="H38" s="198"/>
      <c r="I38" s="197"/>
      <c r="J38" s="197"/>
      <c r="K38" s="197"/>
      <c r="L38" s="197"/>
      <c r="M38" s="197"/>
      <c r="N38" s="198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&amp;R28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A7"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28515625" style="2" customWidth="1"/>
    <col min="15" max="16384" width="8.85546875" style="2"/>
  </cols>
  <sheetData>
    <row r="2" spans="2:14" ht="15.75" thickBot="1" x14ac:dyDescent="0.3"/>
    <row r="3" spans="2:14" x14ac:dyDescent="0.25">
      <c r="B3" s="187" t="s">
        <v>174</v>
      </c>
      <c r="C3" s="188"/>
      <c r="D3" s="188"/>
      <c r="E3" s="188"/>
      <c r="F3" s="188"/>
      <c r="G3" s="188"/>
      <c r="H3" s="189"/>
      <c r="I3" s="188"/>
      <c r="J3" s="188"/>
      <c r="K3" s="188"/>
      <c r="L3" s="188"/>
      <c r="M3" s="188"/>
      <c r="N3" s="189"/>
    </row>
    <row r="4" spans="2:14" x14ac:dyDescent="0.25">
      <c r="B4" s="199" t="s">
        <v>195</v>
      </c>
      <c r="C4" s="191"/>
      <c r="D4" s="191"/>
      <c r="E4" s="191"/>
      <c r="F4" s="191"/>
      <c r="G4" s="191"/>
      <c r="H4" s="193"/>
      <c r="I4" s="191"/>
      <c r="J4" s="191"/>
      <c r="K4" s="191"/>
      <c r="L4" s="191"/>
      <c r="M4" s="191"/>
      <c r="N4" s="193"/>
    </row>
    <row r="5" spans="2:14" x14ac:dyDescent="0.25">
      <c r="B5" s="3"/>
      <c r="C5" s="200" t="s">
        <v>7</v>
      </c>
      <c r="D5" s="201"/>
      <c r="E5" s="202"/>
      <c r="F5" s="190" t="s">
        <v>8</v>
      </c>
      <c r="G5" s="191"/>
      <c r="H5" s="192"/>
      <c r="I5" s="191" t="s">
        <v>9</v>
      </c>
      <c r="J5" s="191"/>
      <c r="K5" s="192"/>
      <c r="L5" s="190" t="s">
        <v>3</v>
      </c>
      <c r="M5" s="191"/>
      <c r="N5" s="193"/>
    </row>
    <row r="6" spans="2:14" x14ac:dyDescent="0.25">
      <c r="B6" s="1" t="s">
        <v>10</v>
      </c>
      <c r="C6" s="14" t="s">
        <v>4</v>
      </c>
      <c r="D6" s="4" t="s">
        <v>5</v>
      </c>
      <c r="E6" s="15" t="s">
        <v>5</v>
      </c>
      <c r="F6" s="14" t="s">
        <v>4</v>
      </c>
      <c r="G6" s="4" t="s">
        <v>5</v>
      </c>
      <c r="H6" s="15" t="s">
        <v>5</v>
      </c>
      <c r="I6" s="12" t="s">
        <v>4</v>
      </c>
      <c r="J6" s="4" t="s">
        <v>5</v>
      </c>
      <c r="K6" s="15" t="s">
        <v>5</v>
      </c>
      <c r="L6" s="14" t="s">
        <v>4</v>
      </c>
      <c r="M6" s="4" t="s">
        <v>5</v>
      </c>
      <c r="N6" s="13" t="s">
        <v>5</v>
      </c>
    </row>
    <row r="7" spans="2:14" x14ac:dyDescent="0.25">
      <c r="B7" s="97" t="s">
        <v>11</v>
      </c>
      <c r="C7" s="117">
        <v>0.12118055555555556</v>
      </c>
      <c r="D7" s="118">
        <f t="shared" ref="D7:D15" si="0">C7/C$26</f>
        <v>0.39412761151891573</v>
      </c>
      <c r="E7" s="118">
        <f t="shared" ref="E7:E15" si="1">C7/C$37</f>
        <v>0.31565618499201054</v>
      </c>
      <c r="F7" s="117">
        <v>1.759259259259259E-3</v>
      </c>
      <c r="G7" s="118"/>
      <c r="H7" s="118"/>
      <c r="I7" s="117">
        <v>2.9178240740740741E-2</v>
      </c>
      <c r="J7" s="118">
        <f>I7/I$26</f>
        <v>0.75614877024595084</v>
      </c>
      <c r="K7" s="118">
        <f>I7/I$37</f>
        <v>0.62416439712800198</v>
      </c>
      <c r="L7" s="119">
        <f>C7+F7+I7</f>
        <v>0.15211805555555555</v>
      </c>
      <c r="M7" s="118">
        <f t="shared" ref="M7:M15" si="2">L7/L$26</f>
        <v>0.43455116548189765</v>
      </c>
      <c r="N7" s="126">
        <f t="shared" ref="N7:N15" si="3">L7/L$37</f>
        <v>0.34997603451030507</v>
      </c>
    </row>
    <row r="8" spans="2:14" x14ac:dyDescent="0.25">
      <c r="B8" s="97" t="s">
        <v>190</v>
      </c>
      <c r="C8" s="117">
        <v>8.4490740740740741E-3</v>
      </c>
      <c r="D8" s="118">
        <f t="shared" si="0"/>
        <v>2.7479766610201385E-2</v>
      </c>
      <c r="E8" s="118">
        <f t="shared" si="1"/>
        <v>2.2008501914438174E-2</v>
      </c>
      <c r="F8" s="117"/>
      <c r="G8" s="118"/>
      <c r="H8" s="118"/>
      <c r="I8" s="117"/>
      <c r="J8" s="118"/>
      <c r="K8" s="118"/>
      <c r="L8" s="119">
        <f t="shared" ref="L8:L25" si="4">C8+F8+I8</f>
        <v>8.4490740740740741E-3</v>
      </c>
      <c r="M8" s="118">
        <f t="shared" si="2"/>
        <v>2.4136220862952546E-2</v>
      </c>
      <c r="N8" s="126">
        <f t="shared" si="3"/>
        <v>1.9438674974703089E-2</v>
      </c>
    </row>
    <row r="9" spans="2:14" x14ac:dyDescent="0.25">
      <c r="B9" s="97" t="s">
        <v>188</v>
      </c>
      <c r="C9" s="117">
        <v>4.9884259259259265E-3</v>
      </c>
      <c r="D9" s="118">
        <f t="shared" si="0"/>
        <v>1.6224355354790134E-2</v>
      </c>
      <c r="E9" s="118">
        <f t="shared" si="1"/>
        <v>1.2994060719346376E-2</v>
      </c>
      <c r="F9" s="117"/>
      <c r="G9" s="118"/>
      <c r="H9" s="118"/>
      <c r="I9" s="117"/>
      <c r="J9" s="118"/>
      <c r="K9" s="118"/>
      <c r="L9" s="119">
        <f t="shared" si="4"/>
        <v>4.9884259259259265E-3</v>
      </c>
      <c r="M9" s="118">
        <f t="shared" si="2"/>
        <v>1.4250289304017189E-2</v>
      </c>
      <c r="N9" s="126">
        <f t="shared" si="3"/>
        <v>1.147680673163977E-2</v>
      </c>
    </row>
    <row r="10" spans="2:14" x14ac:dyDescent="0.25">
      <c r="B10" s="97" t="s">
        <v>12</v>
      </c>
      <c r="C10" s="117">
        <v>2.0601851851851857E-2</v>
      </c>
      <c r="D10" s="118">
        <f t="shared" si="0"/>
        <v>6.7005458309806129E-2</v>
      </c>
      <c r="E10" s="118">
        <f t="shared" si="1"/>
        <v>5.3664566311917759E-2</v>
      </c>
      <c r="F10" s="117"/>
      <c r="G10" s="118"/>
      <c r="H10" s="118"/>
      <c r="I10" s="117"/>
      <c r="J10" s="118"/>
      <c r="K10" s="118"/>
      <c r="L10" s="119">
        <f t="shared" si="4"/>
        <v>2.0601851851851857E-2</v>
      </c>
      <c r="M10" s="118">
        <f t="shared" si="2"/>
        <v>5.8852702926103478E-2</v>
      </c>
      <c r="N10" s="126">
        <f t="shared" si="3"/>
        <v>4.7398412952015766E-2</v>
      </c>
    </row>
    <row r="11" spans="2:14" x14ac:dyDescent="0.25">
      <c r="B11" s="97" t="s">
        <v>191</v>
      </c>
      <c r="C11" s="117">
        <v>1.7465277777777777E-2</v>
      </c>
      <c r="D11" s="118">
        <f t="shared" si="0"/>
        <v>5.6804065499717657E-2</v>
      </c>
      <c r="E11" s="118">
        <f t="shared" si="1"/>
        <v>4.5494286834092061E-2</v>
      </c>
      <c r="F11" s="117"/>
      <c r="G11" s="118"/>
      <c r="H11" s="118"/>
      <c r="I11" s="117"/>
      <c r="J11" s="118"/>
      <c r="K11" s="118"/>
      <c r="L11" s="119">
        <f t="shared" si="4"/>
        <v>1.7465277777777777E-2</v>
      </c>
      <c r="M11" s="118">
        <f t="shared" si="2"/>
        <v>4.9892544222185468E-2</v>
      </c>
      <c r="N11" s="126">
        <f t="shared" si="3"/>
        <v>4.018213772168077E-2</v>
      </c>
    </row>
    <row r="12" spans="2:14" x14ac:dyDescent="0.25">
      <c r="B12" s="97" t="s">
        <v>13</v>
      </c>
      <c r="C12" s="117">
        <v>2.5405092592592594E-2</v>
      </c>
      <c r="D12" s="118">
        <f t="shared" si="0"/>
        <v>8.2627517410126083E-2</v>
      </c>
      <c r="E12" s="118">
        <f t="shared" si="1"/>
        <v>6.6176248907112045E-2</v>
      </c>
      <c r="F12" s="117"/>
      <c r="G12" s="118"/>
      <c r="H12" s="118"/>
      <c r="I12" s="117"/>
      <c r="J12" s="118"/>
      <c r="K12" s="118"/>
      <c r="L12" s="119">
        <f t="shared" si="4"/>
        <v>2.5405092592592594E-2</v>
      </c>
      <c r="M12" s="118">
        <f t="shared" si="2"/>
        <v>7.2573979170110742E-2</v>
      </c>
      <c r="N12" s="126">
        <f t="shared" si="3"/>
        <v>5.8449166533525047E-2</v>
      </c>
    </row>
    <row r="13" spans="2:14" x14ac:dyDescent="0.25">
      <c r="B13" s="97" t="s">
        <v>102</v>
      </c>
      <c r="C13" s="117">
        <v>2.0520833333333339E-2</v>
      </c>
      <c r="D13" s="118">
        <f t="shared" si="0"/>
        <v>6.6741953698475437E-2</v>
      </c>
      <c r="E13" s="118">
        <f t="shared" si="1"/>
        <v>5.345352588260123E-2</v>
      </c>
      <c r="F13" s="120"/>
      <c r="G13" s="118"/>
      <c r="H13" s="118"/>
      <c r="I13" s="120"/>
      <c r="J13" s="118"/>
      <c r="K13" s="118"/>
      <c r="L13" s="119">
        <f t="shared" si="4"/>
        <v>2.0520833333333339E-2</v>
      </c>
      <c r="M13" s="118">
        <f t="shared" si="2"/>
        <v>5.862125971234914E-2</v>
      </c>
      <c r="N13" s="126">
        <f t="shared" si="3"/>
        <v>4.7212014698833682E-2</v>
      </c>
    </row>
    <row r="14" spans="2:14" x14ac:dyDescent="0.25">
      <c r="B14" s="143" t="s">
        <v>203</v>
      </c>
      <c r="C14" s="117">
        <v>2.4652777777777776E-3</v>
      </c>
      <c r="D14" s="118">
        <f t="shared" si="0"/>
        <v>8.0180688876341014E-3</v>
      </c>
      <c r="E14" s="118">
        <f t="shared" ref="E14" si="5">C14/C$37</f>
        <v>6.4216587777744258E-3</v>
      </c>
      <c r="F14" s="120"/>
      <c r="G14" s="118"/>
      <c r="H14" s="118"/>
      <c r="I14" s="120"/>
      <c r="J14" s="118"/>
      <c r="K14" s="118"/>
      <c r="L14" s="119">
        <f t="shared" ref="L14" si="6">C14+F14+I14</f>
        <v>2.4652777777777776E-3</v>
      </c>
      <c r="M14" s="118">
        <f t="shared" si="2"/>
        <v>7.0424863613820438E-3</v>
      </c>
      <c r="N14" s="126">
        <f t="shared" ref="N14" si="7">L14/L$37</f>
        <v>5.6718325611119971E-3</v>
      </c>
    </row>
    <row r="15" spans="2:14" x14ac:dyDescent="0.25">
      <c r="B15" s="97" t="s">
        <v>96</v>
      </c>
      <c r="C15" s="117">
        <v>5.023148148148149E-3</v>
      </c>
      <c r="D15" s="118">
        <f t="shared" si="0"/>
        <v>1.6337285902503291E-2</v>
      </c>
      <c r="E15" s="118">
        <f t="shared" si="1"/>
        <v>1.308450661762489E-2</v>
      </c>
      <c r="F15" s="117"/>
      <c r="G15" s="118"/>
      <c r="H15" s="118"/>
      <c r="I15" s="117"/>
      <c r="J15" s="118"/>
      <c r="K15" s="118"/>
      <c r="L15" s="119">
        <f t="shared" si="4"/>
        <v>5.023148148148149E-3</v>
      </c>
      <c r="M15" s="118">
        <f t="shared" si="2"/>
        <v>1.4349479252769049E-2</v>
      </c>
      <c r="N15" s="126">
        <f t="shared" si="3"/>
        <v>1.1556691697289236E-2</v>
      </c>
    </row>
    <row r="16" spans="2:14" x14ac:dyDescent="0.25">
      <c r="B16" s="97" t="s">
        <v>14</v>
      </c>
      <c r="C16" s="117"/>
      <c r="D16" s="118"/>
      <c r="E16" s="118"/>
      <c r="F16" s="117"/>
      <c r="G16" s="118"/>
      <c r="H16" s="118"/>
      <c r="I16" s="117"/>
      <c r="J16" s="118"/>
      <c r="K16" s="118"/>
      <c r="L16" s="119"/>
      <c r="M16" s="118"/>
      <c r="N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7"/>
      <c r="J17" s="118"/>
      <c r="K17" s="118"/>
      <c r="L17" s="119"/>
      <c r="M17" s="118"/>
      <c r="N17" s="126"/>
    </row>
    <row r="18" spans="2:14" x14ac:dyDescent="0.25">
      <c r="B18" s="97" t="s">
        <v>16</v>
      </c>
      <c r="C18" s="117">
        <v>3.0092592592592595E-4</v>
      </c>
      <c r="D18" s="118">
        <f>C18/C$26</f>
        <v>9.787314135140219E-4</v>
      </c>
      <c r="E18" s="118">
        <f>C18/C$37</f>
        <v>7.8386445174711313E-4</v>
      </c>
      <c r="F18" s="117"/>
      <c r="G18" s="118"/>
      <c r="H18" s="118"/>
      <c r="I18" s="117"/>
      <c r="J18" s="118"/>
      <c r="K18" s="118"/>
      <c r="L18" s="119">
        <f t="shared" si="4"/>
        <v>3.0092592592592595E-4</v>
      </c>
      <c r="M18" s="118">
        <f>L18/L$26</f>
        <v>8.596462225161181E-4</v>
      </c>
      <c r="N18" s="126">
        <f>L18/L$37</f>
        <v>6.9233636896202792E-4</v>
      </c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7"/>
      <c r="J19" s="118"/>
      <c r="K19" s="118"/>
      <c r="L19" s="119"/>
      <c r="M19" s="118"/>
      <c r="N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7"/>
      <c r="J20" s="118"/>
      <c r="K20" s="118"/>
      <c r="L20" s="119"/>
      <c r="M20" s="118"/>
      <c r="N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7"/>
      <c r="J21" s="118"/>
      <c r="K21" s="118"/>
      <c r="L21" s="119"/>
      <c r="M21" s="118"/>
      <c r="N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7"/>
      <c r="J22" s="118"/>
      <c r="K22" s="118"/>
      <c r="L22" s="119"/>
      <c r="M22" s="118"/>
      <c r="N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7"/>
      <c r="J23" s="118"/>
      <c r="K23" s="118"/>
      <c r="L23" s="119"/>
      <c r="M23" s="118"/>
      <c r="N23" s="126"/>
    </row>
    <row r="24" spans="2:14" x14ac:dyDescent="0.25">
      <c r="B24" s="97" t="s">
        <v>192</v>
      </c>
      <c r="C24" s="117">
        <v>2.1759259259259258E-3</v>
      </c>
      <c r="D24" s="118">
        <f>C24/C$26</f>
        <v>7.0769809900244653E-3</v>
      </c>
      <c r="E24" s="118">
        <f>C24/C$37</f>
        <v>5.6679429587868178E-3</v>
      </c>
      <c r="F24" s="117"/>
      <c r="G24" s="118"/>
      <c r="H24" s="118"/>
      <c r="I24" s="117">
        <v>3.3333333333333331E-3</v>
      </c>
      <c r="J24" s="118"/>
      <c r="K24" s="118"/>
      <c r="L24" s="119">
        <f t="shared" si="4"/>
        <v>5.5092592592592589E-3</v>
      </c>
      <c r="M24" s="118">
        <f>L24/L$26</f>
        <v>1.5738138535295081E-2</v>
      </c>
      <c r="N24" s="126">
        <f>L24/L$37</f>
        <v>1.267508121638174E-2</v>
      </c>
    </row>
    <row r="25" spans="2:14" x14ac:dyDescent="0.25">
      <c r="B25" s="97" t="s">
        <v>19</v>
      </c>
      <c r="C25" s="117">
        <v>7.8888888888888925E-2</v>
      </c>
      <c r="D25" s="118">
        <f>C25/C$26</f>
        <v>0.25657820440429141</v>
      </c>
      <c r="E25" s="118">
        <f>C25/C$37</f>
        <v>0.20549308088878174</v>
      </c>
      <c r="F25" s="117">
        <v>2.2453703703703707E-3</v>
      </c>
      <c r="G25" s="118">
        <f t="shared" ref="G25" si="8">F25/F$26</f>
        <v>0.56069364161849722</v>
      </c>
      <c r="H25" s="118">
        <f t="shared" ref="H25" si="9">F25/F$37</f>
        <v>0.56069364161849722</v>
      </c>
      <c r="I25" s="117">
        <v>6.076388888888889E-3</v>
      </c>
      <c r="J25" s="118"/>
      <c r="K25" s="118"/>
      <c r="L25" s="119">
        <f t="shared" si="4"/>
        <v>8.721064814814819E-2</v>
      </c>
      <c r="M25" s="118">
        <f>L25/L$26</f>
        <v>0.24913208794842126</v>
      </c>
      <c r="N25" s="126">
        <f>L25/L$37</f>
        <v>0.2006444053895724</v>
      </c>
    </row>
    <row r="26" spans="2:14" s="5" customFormat="1" x14ac:dyDescent="0.25">
      <c r="B26" s="17" t="s">
        <v>3</v>
      </c>
      <c r="C26" s="25">
        <f t="shared" ref="C26:N26" si="10">SUM(C7:C25)</f>
        <v>0.30746527777777788</v>
      </c>
      <c r="D26" s="121">
        <f t="shared" si="10"/>
        <v>0.99999999999999978</v>
      </c>
      <c r="E26" s="19">
        <f t="shared" si="10"/>
        <v>0.80089842925623311</v>
      </c>
      <c r="F26" s="25">
        <f t="shared" si="10"/>
        <v>4.0046296296296297E-3</v>
      </c>
      <c r="G26" s="121">
        <f t="shared" si="10"/>
        <v>0.56069364161849722</v>
      </c>
      <c r="H26" s="19">
        <f t="shared" si="10"/>
        <v>0.56069364161849722</v>
      </c>
      <c r="I26" s="25">
        <f t="shared" si="10"/>
        <v>3.8587962962962963E-2</v>
      </c>
      <c r="J26" s="121">
        <f t="shared" si="10"/>
        <v>0.75614877024595084</v>
      </c>
      <c r="K26" s="19">
        <f t="shared" si="10"/>
        <v>0.62416439712800198</v>
      </c>
      <c r="L26" s="25">
        <f t="shared" si="10"/>
        <v>0.35005787037037051</v>
      </c>
      <c r="M26" s="121">
        <f t="shared" si="10"/>
        <v>0.99999999999999967</v>
      </c>
      <c r="N26" s="20">
        <f t="shared" si="10"/>
        <v>0.80537359535602049</v>
      </c>
    </row>
    <row r="27" spans="2:14" x14ac:dyDescent="0.25">
      <c r="B27" s="6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5" t="s">
        <v>4</v>
      </c>
      <c r="J28" s="107" t="s">
        <v>5</v>
      </c>
      <c r="K28" s="107" t="s">
        <v>5</v>
      </c>
      <c r="L28" s="114" t="s">
        <v>4</v>
      </c>
      <c r="M28" s="107" t="s">
        <v>5</v>
      </c>
      <c r="N28" s="108" t="s">
        <v>5</v>
      </c>
    </row>
    <row r="29" spans="2:14" x14ac:dyDescent="0.25">
      <c r="B29" s="16" t="s">
        <v>21</v>
      </c>
      <c r="C29" s="117"/>
      <c r="D29" s="119"/>
      <c r="E29" s="118"/>
      <c r="F29" s="117"/>
      <c r="G29" s="119"/>
      <c r="H29" s="118"/>
      <c r="I29" s="117"/>
      <c r="J29" s="119"/>
      <c r="K29" s="118"/>
      <c r="L29" s="119"/>
      <c r="M29" s="119"/>
      <c r="N29" s="126"/>
    </row>
    <row r="30" spans="2:14" x14ac:dyDescent="0.25">
      <c r="B30" s="16" t="s">
        <v>22</v>
      </c>
      <c r="C30" s="117">
        <v>4.0509259259259258E-4</v>
      </c>
      <c r="D30" s="119"/>
      <c r="E30" s="118">
        <f t="shared" ref="E30:E34" si="11">C30/C$37</f>
        <v>1.0552021465826521E-3</v>
      </c>
      <c r="F30" s="117"/>
      <c r="G30" s="119"/>
      <c r="H30" s="118"/>
      <c r="I30" s="117"/>
      <c r="J30" s="119"/>
      <c r="K30" s="118"/>
      <c r="L30" s="119">
        <f t="shared" ref="L30:L31" si="12">C30+F30+I30</f>
        <v>4.0509259259259258E-4</v>
      </c>
      <c r="M30" s="119"/>
      <c r="N30" s="126">
        <f t="shared" ref="N30:N31" si="13">L30/L$37</f>
        <v>9.3199126591042211E-4</v>
      </c>
    </row>
    <row r="31" spans="2:14" x14ac:dyDescent="0.25">
      <c r="B31" s="16" t="s">
        <v>23</v>
      </c>
      <c r="C31" s="117">
        <v>3.3101851851851847E-3</v>
      </c>
      <c r="D31" s="119"/>
      <c r="E31" s="118">
        <f t="shared" si="11"/>
        <v>8.6225089692182431E-3</v>
      </c>
      <c r="F31" s="117"/>
      <c r="G31" s="119"/>
      <c r="H31" s="118"/>
      <c r="I31" s="117"/>
      <c r="J31" s="119"/>
      <c r="K31" s="118"/>
      <c r="L31" s="119">
        <f t="shared" si="12"/>
        <v>3.3101851851851847E-3</v>
      </c>
      <c r="M31" s="119"/>
      <c r="N31" s="126">
        <f t="shared" si="13"/>
        <v>7.6157000585823052E-3</v>
      </c>
    </row>
    <row r="32" spans="2:14" x14ac:dyDescent="0.25">
      <c r="B32" s="16" t="s">
        <v>24</v>
      </c>
      <c r="C32" s="117">
        <v>7.5231481481481482E-4</v>
      </c>
      <c r="D32" s="119"/>
      <c r="E32" s="118">
        <f t="shared" si="11"/>
        <v>1.9596611293677827E-3</v>
      </c>
      <c r="F32" s="117"/>
      <c r="G32" s="119"/>
      <c r="H32" s="118"/>
      <c r="I32" s="117"/>
      <c r="J32" s="119"/>
      <c r="K32" s="118"/>
      <c r="L32" s="119">
        <f t="shared" ref="L32:L34" si="14">C32+F32+I32</f>
        <v>7.5231481481481482E-4</v>
      </c>
      <c r="M32" s="119"/>
      <c r="N32" s="126">
        <f t="shared" ref="N32:N34" si="15">L32/L$37</f>
        <v>1.7308409224050696E-3</v>
      </c>
    </row>
    <row r="33" spans="2:14" x14ac:dyDescent="0.25">
      <c r="B33" s="16" t="s">
        <v>25</v>
      </c>
      <c r="C33" s="117">
        <v>6.0787037037037021E-2</v>
      </c>
      <c r="D33" s="119"/>
      <c r="E33" s="118">
        <f t="shared" si="11"/>
        <v>0.15834061925291681</v>
      </c>
      <c r="F33" s="117"/>
      <c r="G33" s="119"/>
      <c r="H33" s="118"/>
      <c r="I33" s="117">
        <v>8.1597222222222227E-3</v>
      </c>
      <c r="J33" s="119"/>
      <c r="K33" s="118">
        <f t="shared" ref="K33" si="16">I33/I$37</f>
        <v>0.17454815548403071</v>
      </c>
      <c r="L33" s="119">
        <f t="shared" si="14"/>
        <v>6.8946759259259249E-2</v>
      </c>
      <c r="M33" s="119"/>
      <c r="N33" s="126">
        <f t="shared" si="15"/>
        <v>0.15862491345795382</v>
      </c>
    </row>
    <row r="34" spans="2:14" x14ac:dyDescent="0.25">
      <c r="B34" s="16" t="s">
        <v>26</v>
      </c>
      <c r="C34" s="117">
        <v>1.1180555555555558E-2</v>
      </c>
      <c r="D34" s="119"/>
      <c r="E34" s="118">
        <f t="shared" si="11"/>
        <v>2.9123579245681208E-2</v>
      </c>
      <c r="F34" s="117"/>
      <c r="G34" s="119"/>
      <c r="H34" s="118"/>
      <c r="I34" s="117"/>
      <c r="J34" s="119"/>
      <c r="K34" s="118"/>
      <c r="L34" s="119">
        <f t="shared" si="14"/>
        <v>1.1180555555555558E-2</v>
      </c>
      <c r="M34" s="119"/>
      <c r="N34" s="126">
        <f t="shared" si="15"/>
        <v>2.5722958939127655E-2</v>
      </c>
    </row>
    <row r="35" spans="2:14" s="5" customFormat="1" x14ac:dyDescent="0.25">
      <c r="B35" s="17" t="s">
        <v>3</v>
      </c>
      <c r="C35" s="102">
        <f>SUM(C29:C34)</f>
        <v>7.6435185185185162E-2</v>
      </c>
      <c r="D35" s="123"/>
      <c r="E35" s="121">
        <f>SUM(E29:E34)</f>
        <v>0.19910157074376669</v>
      </c>
      <c r="F35" s="102"/>
      <c r="G35" s="123"/>
      <c r="H35" s="121"/>
      <c r="I35" s="102">
        <f>SUM(I29:I34)</f>
        <v>8.1597222222222227E-3</v>
      </c>
      <c r="J35" s="123"/>
      <c r="K35" s="121">
        <f>SUM(K29:K34)</f>
        <v>0.17454815548403071</v>
      </c>
      <c r="L35" s="102">
        <f>SUM(L29:L34)</f>
        <v>8.4594907407407396E-2</v>
      </c>
      <c r="M35" s="123"/>
      <c r="N35" s="125">
        <f>SUM(N29:N34)</f>
        <v>0.19462640464397926</v>
      </c>
    </row>
    <row r="36" spans="2:14" x14ac:dyDescent="0.25">
      <c r="B36" s="6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2"/>
    </row>
    <row r="37" spans="2:14" s="5" customFormat="1" x14ac:dyDescent="0.25">
      <c r="B37" s="17" t="s">
        <v>6</v>
      </c>
      <c r="C37" s="102">
        <f>C26+C35</f>
        <v>0.38390046296296304</v>
      </c>
      <c r="D37" s="22"/>
      <c r="E37" s="121">
        <f>E26+E35</f>
        <v>0.99999999999999978</v>
      </c>
      <c r="F37" s="102">
        <f>F26+F35</f>
        <v>4.0046296296296297E-3</v>
      </c>
      <c r="G37" s="22"/>
      <c r="H37" s="121">
        <f>H26+H35</f>
        <v>0.56069364161849722</v>
      </c>
      <c r="I37" s="102">
        <f>I26+I35</f>
        <v>4.6747685185185184E-2</v>
      </c>
      <c r="J37" s="22"/>
      <c r="K37" s="121">
        <f>K26+K35</f>
        <v>0.79871255261203267</v>
      </c>
      <c r="L37" s="102">
        <f>L26+L35</f>
        <v>0.43465277777777789</v>
      </c>
      <c r="M37" s="22"/>
      <c r="N37" s="125">
        <f>N26+N35</f>
        <v>0.99999999999999978</v>
      </c>
    </row>
    <row r="38" spans="2:14" s="8" customFormat="1" ht="93" customHeight="1" thickBot="1" x14ac:dyDescent="0.3">
      <c r="B38" s="184" t="s">
        <v>197</v>
      </c>
      <c r="C38" s="197"/>
      <c r="D38" s="197"/>
      <c r="E38" s="197"/>
      <c r="F38" s="197"/>
      <c r="G38" s="197"/>
      <c r="H38" s="198"/>
      <c r="I38" s="197"/>
      <c r="J38" s="197"/>
      <c r="K38" s="197"/>
      <c r="L38" s="197"/>
      <c r="M38" s="197"/>
      <c r="N38" s="198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&amp;R29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27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9" t="s">
        <v>195</v>
      </c>
      <c r="C4" s="191"/>
      <c r="D4" s="191"/>
      <c r="E4" s="191"/>
      <c r="F4" s="191"/>
      <c r="G4" s="191"/>
      <c r="H4" s="191"/>
      <c r="I4" s="191"/>
      <c r="J4" s="191"/>
      <c r="K4" s="193"/>
    </row>
    <row r="5" spans="2:11" x14ac:dyDescent="0.25">
      <c r="B5" s="3"/>
      <c r="C5" s="190" t="s">
        <v>28</v>
      </c>
      <c r="D5" s="191"/>
      <c r="E5" s="192"/>
      <c r="F5" s="190" t="s">
        <v>29</v>
      </c>
      <c r="G5" s="191"/>
      <c r="H5" s="192"/>
      <c r="I5" s="190" t="s">
        <v>3</v>
      </c>
      <c r="J5" s="191"/>
      <c r="K5" s="193"/>
    </row>
    <row r="6" spans="2:11" x14ac:dyDescent="0.25">
      <c r="B6" s="1" t="s">
        <v>10</v>
      </c>
      <c r="C6" s="14" t="s">
        <v>4</v>
      </c>
      <c r="D6" s="4" t="s">
        <v>5</v>
      </c>
      <c r="E6" s="15" t="s">
        <v>5</v>
      </c>
      <c r="F6" s="14" t="s">
        <v>4</v>
      </c>
      <c r="G6" s="4" t="s">
        <v>5</v>
      </c>
      <c r="H6" s="15" t="s">
        <v>5</v>
      </c>
      <c r="I6" s="14" t="s">
        <v>4</v>
      </c>
      <c r="J6" s="4" t="s">
        <v>5</v>
      </c>
      <c r="K6" s="13" t="s">
        <v>5</v>
      </c>
    </row>
    <row r="7" spans="2:11" x14ac:dyDescent="0.25">
      <c r="B7" s="97" t="s">
        <v>11</v>
      </c>
      <c r="C7" s="117">
        <v>6.2523148148148133E-2</v>
      </c>
      <c r="D7" s="118">
        <f>C7/C$26</f>
        <v>0.45467553236259572</v>
      </c>
      <c r="E7" s="118">
        <f>C7/C$37</f>
        <v>0.34703841706282923</v>
      </c>
      <c r="F7" s="117">
        <v>3.4444444444444437E-2</v>
      </c>
      <c r="G7" s="118">
        <f>F7/F$26</f>
        <v>0.2893815635939323</v>
      </c>
      <c r="H7" s="118">
        <f>F7/F$37</f>
        <v>0.28014685117198529</v>
      </c>
      <c r="I7" s="119">
        <f>C7+F7</f>
        <v>9.6967592592592577E-2</v>
      </c>
      <c r="J7" s="118">
        <f>I7/I$26</f>
        <v>0.37798330701556504</v>
      </c>
      <c r="K7" s="126">
        <f>I7/I$37</f>
        <v>0.31990530375348425</v>
      </c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>
        <v>3.6689814814814814E-3</v>
      </c>
      <c r="D9" s="118">
        <f t="shared" ref="D9:D25" si="0">C9/C$26</f>
        <v>2.6681255786549958E-2</v>
      </c>
      <c r="E9" s="118">
        <f t="shared" ref="E9:E18" si="1">C9/C$37</f>
        <v>2.036489785429783E-2</v>
      </c>
      <c r="F9" s="117">
        <v>4.7453703703703698E-4</v>
      </c>
      <c r="G9" s="118">
        <f>F9/F$26</f>
        <v>3.9867755737067294E-3</v>
      </c>
      <c r="H9" s="118">
        <f>F9/F$37</f>
        <v>3.8595500329473786E-3</v>
      </c>
      <c r="I9" s="119">
        <f t="shared" ref="I9" si="2">C9+F9</f>
        <v>4.1435185185185186E-3</v>
      </c>
      <c r="J9" s="118">
        <f>I9/I$26</f>
        <v>1.6151590345138734E-2</v>
      </c>
      <c r="K9" s="126">
        <f>I9/I$37</f>
        <v>1.3669861392187559E-2</v>
      </c>
    </row>
    <row r="10" spans="2:11" x14ac:dyDescent="0.25">
      <c r="B10" s="97" t="s">
        <v>12</v>
      </c>
      <c r="C10" s="117">
        <v>7.6041666666666671E-3</v>
      </c>
      <c r="D10" s="118">
        <f t="shared" si="0"/>
        <v>5.5298375557613008E-2</v>
      </c>
      <c r="E10" s="118">
        <f t="shared" si="1"/>
        <v>4.2207375048181943E-2</v>
      </c>
      <c r="F10" s="117">
        <v>6.851851851851852E-3</v>
      </c>
      <c r="G10" s="118">
        <f>F10/F$26</f>
        <v>5.7565149747180099E-2</v>
      </c>
      <c r="H10" s="118">
        <f>F10/F$37</f>
        <v>5.5728137061093863E-2</v>
      </c>
      <c r="I10" s="119">
        <f t="shared" ref="I10:I25" si="3">C10+F10</f>
        <v>1.4456018518518519E-2</v>
      </c>
      <c r="J10" s="118">
        <f>I10/I$26</f>
        <v>5.6350101511391838E-2</v>
      </c>
      <c r="K10" s="126">
        <f>I10/I$37</f>
        <v>4.7691778991179504E-2</v>
      </c>
    </row>
    <row r="11" spans="2:11" x14ac:dyDescent="0.25">
      <c r="B11" s="97" t="s">
        <v>191</v>
      </c>
      <c r="C11" s="117">
        <v>5.6134259259259262E-3</v>
      </c>
      <c r="D11" s="118">
        <f t="shared" si="0"/>
        <v>4.0821479673428175E-2</v>
      </c>
      <c r="E11" s="118">
        <f t="shared" si="1"/>
        <v>3.1157651291275863E-2</v>
      </c>
      <c r="F11" s="117">
        <v>2.5462962962962961E-4</v>
      </c>
      <c r="G11" s="118">
        <f>F11/F$26</f>
        <v>2.1392454297938547E-3</v>
      </c>
      <c r="H11" s="118">
        <f>F11/F$37</f>
        <v>2.070978066459569E-3</v>
      </c>
      <c r="I11" s="119">
        <f t="shared" si="3"/>
        <v>5.868055555555556E-3</v>
      </c>
      <c r="J11" s="118">
        <f>I11/I$26</f>
        <v>2.2873900293255135E-2</v>
      </c>
      <c r="K11" s="126">
        <f>I11/I$37</f>
        <v>1.9359272977204172E-2</v>
      </c>
    </row>
    <row r="12" spans="2:11" x14ac:dyDescent="0.25">
      <c r="B12" s="97" t="s">
        <v>13</v>
      </c>
      <c r="C12" s="117">
        <v>1.0243055555555556E-2</v>
      </c>
      <c r="D12" s="118">
        <f t="shared" si="0"/>
        <v>7.4488679404090583E-2</v>
      </c>
      <c r="E12" s="118">
        <f t="shared" si="1"/>
        <v>5.68546832840807E-2</v>
      </c>
      <c r="F12" s="117">
        <v>7.2337962962962963E-3</v>
      </c>
      <c r="G12" s="118">
        <f>F12/F$26</f>
        <v>6.0774017891870875E-2</v>
      </c>
      <c r="H12" s="118">
        <f>F12/F$37</f>
        <v>5.8834604160783212E-2</v>
      </c>
      <c r="I12" s="119">
        <f t="shared" si="3"/>
        <v>1.7476851851851851E-2</v>
      </c>
      <c r="J12" s="118">
        <f>I12/I$26</f>
        <v>6.812542296413264E-2</v>
      </c>
      <c r="K12" s="126">
        <f>I12/I$37</f>
        <v>5.7657795257550874E-2</v>
      </c>
    </row>
    <row r="13" spans="2:11" x14ac:dyDescent="0.25">
      <c r="B13" s="97" t="s">
        <v>102</v>
      </c>
      <c r="C13" s="120">
        <v>8.2523148148148148E-3</v>
      </c>
      <c r="D13" s="118">
        <f t="shared" si="0"/>
        <v>6.0011783519905743E-2</v>
      </c>
      <c r="E13" s="118">
        <f t="shared" si="1"/>
        <v>4.5804959527174616E-2</v>
      </c>
      <c r="F13" s="120">
        <v>2.0925925925925924E-2</v>
      </c>
      <c r="G13" s="118">
        <f>F13/F$26</f>
        <v>0.17580707895760406</v>
      </c>
      <c r="H13" s="118">
        <f>F13/F$37</f>
        <v>0.17019674291631368</v>
      </c>
      <c r="I13" s="119">
        <f t="shared" si="3"/>
        <v>2.9178240740740741E-2</v>
      </c>
      <c r="J13" s="118">
        <f>I13/I$26</f>
        <v>0.11373787502819761</v>
      </c>
      <c r="K13" s="126">
        <f>I13/I$37</f>
        <v>9.6261789300851497E-2</v>
      </c>
    </row>
    <row r="14" spans="2:1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>
        <v>5.6134259259259262E-3</v>
      </c>
      <c r="D17" s="118">
        <f t="shared" si="0"/>
        <v>4.0821479673428175E-2</v>
      </c>
      <c r="E17" s="118">
        <f t="shared" si="1"/>
        <v>3.1157651291275863E-2</v>
      </c>
      <c r="F17" s="117">
        <v>1.0648148148148148E-2</v>
      </c>
      <c r="G17" s="118">
        <f>F17/F$26</f>
        <v>8.9459354336833927E-2</v>
      </c>
      <c r="H17" s="118">
        <f>F17/F$37</f>
        <v>8.6604537324672895E-2</v>
      </c>
      <c r="I17" s="119">
        <f t="shared" ref="I17" si="4">C17+F17</f>
        <v>1.6261574074074074E-2</v>
      </c>
      <c r="J17" s="118">
        <f>I17/I$26</f>
        <v>6.3388224678547267E-2</v>
      </c>
      <c r="K17" s="126">
        <f>I17/I$37</f>
        <v>5.3648478368780783E-2</v>
      </c>
    </row>
    <row r="18" spans="2:14" x14ac:dyDescent="0.25">
      <c r="B18" s="97" t="s">
        <v>16</v>
      </c>
      <c r="C18" s="117">
        <v>3.8773148148148143E-3</v>
      </c>
      <c r="D18" s="118">
        <f t="shared" si="0"/>
        <v>2.8196279774429765E-2</v>
      </c>
      <c r="E18" s="118">
        <f t="shared" si="1"/>
        <v>2.1521264293974048E-2</v>
      </c>
      <c r="F18" s="117"/>
      <c r="G18" s="118"/>
      <c r="H18" s="118"/>
      <c r="I18" s="119">
        <f t="shared" si="3"/>
        <v>3.8773148148148143E-3</v>
      </c>
      <c r="J18" s="118">
        <f>I18/I$26</f>
        <v>1.511391833972479E-2</v>
      </c>
      <c r="K18" s="126">
        <f>I18/I$37</f>
        <v>1.279163007369506E-2</v>
      </c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>
        <v>2.5810185185185181E-3</v>
      </c>
      <c r="G24" s="118">
        <f>F24/F$26</f>
        <v>2.1684169583819524E-2</v>
      </c>
      <c r="H24" s="118">
        <f>F24/F$37</f>
        <v>2.0992186764567447E-2</v>
      </c>
      <c r="I24" s="119">
        <f t="shared" si="3"/>
        <v>2.5810185185185181E-3</v>
      </c>
      <c r="J24" s="118">
        <f>I24/I$26</f>
        <v>1.0060906835100383E-2</v>
      </c>
      <c r="K24" s="126">
        <f>I24/I$37</f>
        <v>8.5150253923402929E-3</v>
      </c>
    </row>
    <row r="25" spans="2:14" x14ac:dyDescent="0.25">
      <c r="B25" s="97" t="s">
        <v>19</v>
      </c>
      <c r="C25" s="117">
        <v>3.0115740740740742E-2</v>
      </c>
      <c r="D25" s="118">
        <f t="shared" si="0"/>
        <v>0.21900513424795898</v>
      </c>
      <c r="E25" s="118">
        <f t="shared" ref="E25" si="5">C25/C$37</f>
        <v>0.16715919311319546</v>
      </c>
      <c r="F25" s="117">
        <v>3.5613425925925916E-2</v>
      </c>
      <c r="G25" s="118">
        <f>F25/F$26</f>
        <v>0.29920264488525861</v>
      </c>
      <c r="H25" s="118">
        <f>F25/F$37</f>
        <v>0.28965452320436785</v>
      </c>
      <c r="I25" s="119">
        <f t="shared" si="3"/>
        <v>6.5729166666666658E-2</v>
      </c>
      <c r="J25" s="118">
        <f>I25/I$26</f>
        <v>0.25621475298894653</v>
      </c>
      <c r="K25" s="126">
        <f>I25/I$37</f>
        <v>0.2168467677269082</v>
      </c>
    </row>
    <row r="26" spans="2:14" s="5" customFormat="1" x14ac:dyDescent="0.25">
      <c r="B26" s="17" t="s">
        <v>3</v>
      </c>
      <c r="C26" s="25">
        <f t="shared" ref="C26:K26" si="6">SUM(C7:C25)</f>
        <v>0.13751157407407405</v>
      </c>
      <c r="D26" s="121">
        <f t="shared" si="6"/>
        <v>1</v>
      </c>
      <c r="E26" s="19">
        <f t="shared" si="6"/>
        <v>0.76326609276628565</v>
      </c>
      <c r="F26" s="25">
        <f t="shared" si="6"/>
        <v>0.11902777777777776</v>
      </c>
      <c r="G26" s="121">
        <f t="shared" si="6"/>
        <v>1</v>
      </c>
      <c r="H26" s="19">
        <f t="shared" si="6"/>
        <v>0.96808811070319112</v>
      </c>
      <c r="I26" s="25">
        <f t="shared" si="6"/>
        <v>0.25653935185185184</v>
      </c>
      <c r="J26" s="121">
        <f t="shared" si="6"/>
        <v>1</v>
      </c>
      <c r="K26" s="20">
        <f t="shared" si="6"/>
        <v>0.84634770323418218</v>
      </c>
    </row>
    <row r="27" spans="2:14" x14ac:dyDescent="0.25">
      <c r="B27" s="10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16" t="s">
        <v>21</v>
      </c>
      <c r="C29" s="117"/>
      <c r="D29" s="119"/>
      <c r="E29" s="118"/>
      <c r="F29" s="117"/>
      <c r="G29" s="119"/>
      <c r="H29" s="118"/>
      <c r="I29" s="119"/>
      <c r="J29" s="119"/>
      <c r="K29" s="126"/>
    </row>
    <row r="30" spans="2:14" x14ac:dyDescent="0.25">
      <c r="B30" s="16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16" t="s">
        <v>23</v>
      </c>
      <c r="C31" s="117"/>
      <c r="D31" s="119"/>
      <c r="E31" s="118"/>
      <c r="F31" s="117">
        <v>7.2916666666666659E-4</v>
      </c>
      <c r="G31" s="119"/>
      <c r="H31" s="118">
        <f t="shared" ref="H31:H33" si="7">F31/F$37</f>
        <v>5.9305280994069471E-3</v>
      </c>
      <c r="I31" s="119">
        <f t="shared" ref="I31:I33" si="8">C31+F31</f>
        <v>7.2916666666666659E-4</v>
      </c>
      <c r="J31" s="119"/>
      <c r="K31" s="126">
        <f t="shared" ref="K31:K33" si="9">I31/I$37</f>
        <v>2.4055901332620563E-3</v>
      </c>
    </row>
    <row r="32" spans="2:14" x14ac:dyDescent="0.25">
      <c r="B32" s="16" t="s">
        <v>24</v>
      </c>
      <c r="C32" s="117"/>
      <c r="D32" s="119"/>
      <c r="E32" s="118"/>
      <c r="F32" s="117">
        <v>3.1250000000000001E-4</v>
      </c>
      <c r="G32" s="119"/>
      <c r="H32" s="118">
        <f t="shared" si="7"/>
        <v>2.5416548997458347E-3</v>
      </c>
      <c r="I32" s="119">
        <f t="shared" si="8"/>
        <v>3.1250000000000001E-4</v>
      </c>
      <c r="J32" s="119"/>
      <c r="K32" s="126">
        <f t="shared" si="9"/>
        <v>1.0309671999694527E-3</v>
      </c>
    </row>
    <row r="33" spans="2:14" x14ac:dyDescent="0.25">
      <c r="B33" s="16" t="s">
        <v>25</v>
      </c>
      <c r="C33" s="117">
        <v>4.0891203703703707E-2</v>
      </c>
      <c r="D33" s="119"/>
      <c r="E33" s="118">
        <f t="shared" ref="E33:E34" si="10">C33/C$37</f>
        <v>0.22696903507644872</v>
      </c>
      <c r="F33" s="117">
        <v>2.8819444444444448E-3</v>
      </c>
      <c r="G33" s="119"/>
      <c r="H33" s="118">
        <f t="shared" si="7"/>
        <v>2.3439706297656036E-2</v>
      </c>
      <c r="I33" s="119">
        <f t="shared" si="8"/>
        <v>4.3773148148148151E-2</v>
      </c>
      <c r="J33" s="119"/>
      <c r="K33" s="126">
        <f t="shared" si="9"/>
        <v>0.14441177593646187</v>
      </c>
    </row>
    <row r="34" spans="2:14" x14ac:dyDescent="0.25">
      <c r="B34" s="16" t="s">
        <v>26</v>
      </c>
      <c r="C34" s="117">
        <v>1.7592592592592592E-3</v>
      </c>
      <c r="D34" s="119"/>
      <c r="E34" s="118">
        <f t="shared" si="10"/>
        <v>9.7648721572658366E-3</v>
      </c>
      <c r="F34" s="117"/>
      <c r="G34" s="119"/>
      <c r="H34" s="118"/>
      <c r="I34" s="119">
        <f t="shared" ref="I34" si="11">C34+F34</f>
        <v>1.7592592592592592E-3</v>
      </c>
      <c r="J34" s="119"/>
      <c r="K34" s="126">
        <f t="shared" ref="K34" si="12">I34/I$37</f>
        <v>5.803963496124327E-3</v>
      </c>
    </row>
    <row r="35" spans="2:14" s="5" customFormat="1" x14ac:dyDescent="0.25">
      <c r="B35" s="17" t="s">
        <v>3</v>
      </c>
      <c r="C35" s="102">
        <f>SUM(C29:C34)</f>
        <v>4.2650462962962966E-2</v>
      </c>
      <c r="D35" s="123"/>
      <c r="E35" s="121">
        <f>SUM(E29:E34)</f>
        <v>0.23673390723371457</v>
      </c>
      <c r="F35" s="102">
        <f>SUM(F29:F34)</f>
        <v>3.9236111111111112E-3</v>
      </c>
      <c r="G35" s="123"/>
      <c r="H35" s="121">
        <f>SUM(H29:H34)</f>
        <v>3.1911889296808819E-2</v>
      </c>
      <c r="I35" s="102">
        <f>SUM(I29:I34)</f>
        <v>4.657407407407408E-2</v>
      </c>
      <c r="J35" s="123"/>
      <c r="K35" s="125">
        <f>SUM(K29:K34)</f>
        <v>0.15365229676581771</v>
      </c>
    </row>
    <row r="36" spans="2:14" x14ac:dyDescent="0.25">
      <c r="B36" s="10"/>
      <c r="C36" s="71"/>
      <c r="D36" s="71"/>
      <c r="E36" s="71"/>
      <c r="F36" s="71"/>
      <c r="G36" s="71"/>
      <c r="H36" s="71"/>
      <c r="I36" s="71"/>
      <c r="J36" s="71"/>
      <c r="K36" s="72"/>
      <c r="L36" s="9"/>
      <c r="M36" s="9"/>
      <c r="N36" s="9"/>
    </row>
    <row r="37" spans="2:14" s="5" customFormat="1" x14ac:dyDescent="0.25">
      <c r="B37" s="17" t="s">
        <v>6</v>
      </c>
      <c r="C37" s="102">
        <f>C26+C35</f>
        <v>0.18016203703703701</v>
      </c>
      <c r="D37" s="22"/>
      <c r="E37" s="121">
        <f>E26+E35</f>
        <v>1.0000000000000002</v>
      </c>
      <c r="F37" s="102">
        <f>F26+F35</f>
        <v>0.12295138888888887</v>
      </c>
      <c r="G37" s="22"/>
      <c r="H37" s="121">
        <f>H26+H35</f>
        <v>0.99999999999999989</v>
      </c>
      <c r="I37" s="102">
        <f>I26+I35</f>
        <v>0.30311342592592594</v>
      </c>
      <c r="J37" s="22"/>
      <c r="K37" s="125">
        <f>K26+K35</f>
        <v>0.99999999999999989</v>
      </c>
    </row>
    <row r="38" spans="2:14" ht="66" customHeight="1" thickBot="1" x14ac:dyDescent="0.3">
      <c r="B38" s="203" t="s">
        <v>198</v>
      </c>
      <c r="C38" s="204"/>
      <c r="D38" s="204"/>
      <c r="E38" s="204"/>
      <c r="F38" s="204"/>
      <c r="G38" s="204"/>
      <c r="H38" s="204"/>
      <c r="I38" s="204"/>
      <c r="J38" s="204"/>
      <c r="K38" s="20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121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9" t="s">
        <v>195</v>
      </c>
      <c r="C4" s="191"/>
      <c r="D4" s="191"/>
      <c r="E4" s="191"/>
      <c r="F4" s="191"/>
      <c r="G4" s="191"/>
      <c r="H4" s="191"/>
      <c r="I4" s="191"/>
      <c r="J4" s="191"/>
      <c r="K4" s="193"/>
    </row>
    <row r="5" spans="2:11" x14ac:dyDescent="0.25">
      <c r="B5" s="3"/>
      <c r="C5" s="190" t="s">
        <v>35</v>
      </c>
      <c r="D5" s="191"/>
      <c r="E5" s="192"/>
      <c r="F5" s="190" t="s">
        <v>36</v>
      </c>
      <c r="G5" s="191"/>
      <c r="H5" s="192"/>
      <c r="I5" s="190" t="s">
        <v>3</v>
      </c>
      <c r="J5" s="191"/>
      <c r="K5" s="193"/>
    </row>
    <row r="6" spans="2:11" x14ac:dyDescent="0.25">
      <c r="B6" s="1" t="s">
        <v>10</v>
      </c>
      <c r="C6" s="14" t="s">
        <v>4</v>
      </c>
      <c r="D6" s="4" t="s">
        <v>5</v>
      </c>
      <c r="E6" s="15" t="s">
        <v>5</v>
      </c>
      <c r="F6" s="14" t="s">
        <v>4</v>
      </c>
      <c r="G6" s="4" t="s">
        <v>5</v>
      </c>
      <c r="H6" s="15" t="s">
        <v>5</v>
      </c>
      <c r="I6" s="14" t="s">
        <v>4</v>
      </c>
      <c r="J6" s="4" t="s">
        <v>5</v>
      </c>
      <c r="K6" s="13" t="s">
        <v>5</v>
      </c>
    </row>
    <row r="7" spans="2:11" x14ac:dyDescent="0.25">
      <c r="B7" s="97" t="s">
        <v>11</v>
      </c>
      <c r="C7" s="117"/>
      <c r="D7" s="118"/>
      <c r="E7" s="118"/>
      <c r="F7" s="117"/>
      <c r="G7" s="118"/>
      <c r="H7" s="118"/>
      <c r="I7" s="119"/>
      <c r="J7" s="118"/>
      <c r="K7" s="126"/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/>
      <c r="D10" s="118"/>
      <c r="E10" s="118"/>
      <c r="F10" s="117"/>
      <c r="G10" s="118"/>
      <c r="H10" s="118"/>
      <c r="I10" s="119"/>
      <c r="J10" s="118"/>
      <c r="K10" s="126"/>
    </row>
    <row r="11" spans="2:1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x14ac:dyDescent="0.25">
      <c r="B12" s="97" t="s">
        <v>13</v>
      </c>
      <c r="C12" s="117"/>
      <c r="D12" s="118"/>
      <c r="E12" s="118"/>
      <c r="F12" s="117"/>
      <c r="G12" s="118"/>
      <c r="H12" s="118"/>
      <c r="I12" s="119"/>
      <c r="J12" s="118"/>
      <c r="K12" s="126"/>
    </row>
    <row r="13" spans="2:11" x14ac:dyDescent="0.25">
      <c r="B13" s="97" t="s">
        <v>102</v>
      </c>
      <c r="C13" s="120"/>
      <c r="D13" s="118"/>
      <c r="E13" s="118"/>
      <c r="F13" s="120"/>
      <c r="G13" s="118"/>
      <c r="H13" s="118"/>
      <c r="I13" s="119"/>
      <c r="J13" s="118"/>
      <c r="K13" s="126"/>
    </row>
    <row r="14" spans="2:1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/>
      <c r="D25" s="118"/>
      <c r="E25" s="118"/>
      <c r="F25" s="117"/>
      <c r="G25" s="118"/>
      <c r="H25" s="118"/>
      <c r="I25" s="119"/>
      <c r="J25" s="118"/>
      <c r="K25" s="126"/>
    </row>
    <row r="26" spans="2:14" s="5" customFormat="1" x14ac:dyDescent="0.25">
      <c r="B26" s="17" t="s">
        <v>3</v>
      </c>
      <c r="C26" s="25"/>
      <c r="D26" s="121"/>
      <c r="E26" s="19"/>
      <c r="F26" s="25"/>
      <c r="G26" s="121"/>
      <c r="H26" s="19"/>
      <c r="I26" s="25"/>
      <c r="J26" s="121"/>
      <c r="K26" s="20"/>
    </row>
    <row r="27" spans="2:14" x14ac:dyDescent="0.25">
      <c r="B27" s="10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16" t="s">
        <v>21</v>
      </c>
      <c r="C29" s="117"/>
      <c r="D29" s="119"/>
      <c r="E29" s="118"/>
      <c r="F29" s="117"/>
      <c r="G29" s="119"/>
      <c r="H29" s="118"/>
      <c r="I29" s="119"/>
      <c r="J29" s="119"/>
      <c r="K29" s="126"/>
    </row>
    <row r="30" spans="2:14" x14ac:dyDescent="0.25">
      <c r="B30" s="16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16" t="s">
        <v>23</v>
      </c>
      <c r="C31" s="117"/>
      <c r="D31" s="119"/>
      <c r="E31" s="118"/>
      <c r="F31" s="117"/>
      <c r="G31" s="119"/>
      <c r="H31" s="118"/>
      <c r="I31" s="119"/>
      <c r="J31" s="119"/>
      <c r="K31" s="126"/>
    </row>
    <row r="32" spans="2:14" x14ac:dyDescent="0.25">
      <c r="B32" s="16" t="s">
        <v>24</v>
      </c>
      <c r="C32" s="117"/>
      <c r="D32" s="119"/>
      <c r="E32" s="118"/>
      <c r="F32" s="117"/>
      <c r="G32" s="119"/>
      <c r="H32" s="118"/>
      <c r="I32" s="119"/>
      <c r="J32" s="119"/>
      <c r="K32" s="126"/>
    </row>
    <row r="33" spans="2:14" x14ac:dyDescent="0.25">
      <c r="B33" s="16" t="s">
        <v>25</v>
      </c>
      <c r="C33" s="117"/>
      <c r="D33" s="119"/>
      <c r="E33" s="118"/>
      <c r="F33" s="117"/>
      <c r="G33" s="119"/>
      <c r="H33" s="118"/>
      <c r="I33" s="119"/>
      <c r="J33" s="119"/>
      <c r="K33" s="126"/>
    </row>
    <row r="34" spans="2:14" x14ac:dyDescent="0.25">
      <c r="B34" s="16" t="s">
        <v>26</v>
      </c>
      <c r="C34" s="117"/>
      <c r="D34" s="119"/>
      <c r="E34" s="118"/>
      <c r="F34" s="117"/>
      <c r="G34" s="119"/>
      <c r="H34" s="118"/>
      <c r="I34" s="119"/>
      <c r="J34" s="119"/>
      <c r="K34" s="126"/>
    </row>
    <row r="35" spans="2:14" s="5" customFormat="1" x14ac:dyDescent="0.25">
      <c r="B35" s="17" t="s">
        <v>3</v>
      </c>
      <c r="C35" s="102"/>
      <c r="D35" s="123"/>
      <c r="E35" s="121"/>
      <c r="F35" s="102"/>
      <c r="G35" s="123"/>
      <c r="H35" s="121"/>
      <c r="I35" s="102"/>
      <c r="J35" s="123"/>
      <c r="K35" s="125"/>
    </row>
    <row r="36" spans="2:14" x14ac:dyDescent="0.25">
      <c r="B36" s="10"/>
      <c r="C36" s="71"/>
      <c r="D36" s="71"/>
      <c r="E36" s="71"/>
      <c r="F36" s="71"/>
      <c r="G36" s="71"/>
      <c r="H36" s="71"/>
      <c r="I36" s="71"/>
      <c r="J36" s="71"/>
      <c r="K36" s="72"/>
      <c r="L36" s="9"/>
      <c r="M36" s="9"/>
      <c r="N36" s="9"/>
    </row>
    <row r="37" spans="2:14" s="5" customFormat="1" x14ac:dyDescent="0.25">
      <c r="B37" s="17" t="s">
        <v>6</v>
      </c>
      <c r="C37" s="102"/>
      <c r="D37" s="22"/>
      <c r="E37" s="121"/>
      <c r="F37" s="102"/>
      <c r="G37" s="22"/>
      <c r="H37" s="121"/>
      <c r="I37" s="102"/>
      <c r="J37" s="22"/>
      <c r="K37" s="125"/>
    </row>
    <row r="38" spans="2:14" ht="66" customHeight="1" thickBot="1" x14ac:dyDescent="0.3">
      <c r="B38" s="203" t="s">
        <v>194</v>
      </c>
      <c r="C38" s="204"/>
      <c r="D38" s="204"/>
      <c r="E38" s="204"/>
      <c r="F38" s="204"/>
      <c r="G38" s="204"/>
      <c r="H38" s="204"/>
      <c r="I38" s="204"/>
      <c r="J38" s="204"/>
      <c r="K38" s="20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&amp;R31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A13"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122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9" t="s">
        <v>195</v>
      </c>
      <c r="C4" s="191"/>
      <c r="D4" s="191"/>
      <c r="E4" s="191"/>
      <c r="F4" s="191"/>
      <c r="G4" s="191"/>
      <c r="H4" s="191"/>
      <c r="I4" s="191"/>
      <c r="J4" s="191"/>
      <c r="K4" s="193"/>
    </row>
    <row r="5" spans="2:11" x14ac:dyDescent="0.25">
      <c r="B5" s="3"/>
      <c r="C5" s="190" t="s">
        <v>43</v>
      </c>
      <c r="D5" s="191"/>
      <c r="E5" s="192"/>
      <c r="F5" s="190" t="s">
        <v>44</v>
      </c>
      <c r="G5" s="191"/>
      <c r="H5" s="192"/>
      <c r="I5" s="190" t="s">
        <v>3</v>
      </c>
      <c r="J5" s="191"/>
      <c r="K5" s="193"/>
    </row>
    <row r="6" spans="2:11" x14ac:dyDescent="0.25">
      <c r="B6" s="1" t="s">
        <v>10</v>
      </c>
      <c r="C6" s="14" t="s">
        <v>4</v>
      </c>
      <c r="D6" s="4" t="s">
        <v>5</v>
      </c>
      <c r="E6" s="15" t="s">
        <v>5</v>
      </c>
      <c r="F6" s="14" t="s">
        <v>4</v>
      </c>
      <c r="G6" s="4" t="s">
        <v>5</v>
      </c>
      <c r="H6" s="15" t="s">
        <v>5</v>
      </c>
      <c r="I6" s="14" t="s">
        <v>4</v>
      </c>
      <c r="J6" s="4" t="s">
        <v>5</v>
      </c>
      <c r="K6" s="13" t="s">
        <v>5</v>
      </c>
    </row>
    <row r="7" spans="2:11" x14ac:dyDescent="0.25">
      <c r="B7" s="97" t="s">
        <v>11</v>
      </c>
      <c r="C7" s="117"/>
      <c r="D7" s="118"/>
      <c r="E7" s="118"/>
      <c r="F7" s="117"/>
      <c r="G7" s="118"/>
      <c r="H7" s="118"/>
      <c r="I7" s="119"/>
      <c r="J7" s="118"/>
      <c r="K7" s="126"/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/>
      <c r="D10" s="118"/>
      <c r="E10" s="118"/>
      <c r="F10" s="117"/>
      <c r="G10" s="118"/>
      <c r="H10" s="118"/>
      <c r="I10" s="119"/>
      <c r="J10" s="118"/>
      <c r="K10" s="126"/>
    </row>
    <row r="11" spans="2:1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x14ac:dyDescent="0.25">
      <c r="B12" s="97" t="s">
        <v>13</v>
      </c>
      <c r="C12" s="117"/>
      <c r="D12" s="118"/>
      <c r="E12" s="118"/>
      <c r="F12" s="117"/>
      <c r="G12" s="118"/>
      <c r="H12" s="118"/>
      <c r="I12" s="119"/>
      <c r="J12" s="118"/>
      <c r="K12" s="126"/>
    </row>
    <row r="13" spans="2:11" x14ac:dyDescent="0.25">
      <c r="B13" s="97" t="s">
        <v>102</v>
      </c>
      <c r="C13" s="120"/>
      <c r="D13" s="118"/>
      <c r="E13" s="118"/>
      <c r="F13" s="120"/>
      <c r="G13" s="118"/>
      <c r="H13" s="118"/>
      <c r="I13" s="119"/>
      <c r="J13" s="118"/>
      <c r="K13" s="126"/>
    </row>
    <row r="14" spans="2:1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/>
      <c r="D25" s="118"/>
      <c r="E25" s="118"/>
      <c r="F25" s="117"/>
      <c r="G25" s="118"/>
      <c r="H25" s="118"/>
      <c r="I25" s="119"/>
      <c r="J25" s="118"/>
      <c r="K25" s="126"/>
    </row>
    <row r="26" spans="2:14" s="5" customFormat="1" x14ac:dyDescent="0.25">
      <c r="B26" s="17" t="s">
        <v>3</v>
      </c>
      <c r="C26" s="25"/>
      <c r="D26" s="121"/>
      <c r="E26" s="19"/>
      <c r="F26" s="25"/>
      <c r="G26" s="121"/>
      <c r="H26" s="19"/>
      <c r="I26" s="25"/>
      <c r="J26" s="121"/>
      <c r="K26" s="20"/>
    </row>
    <row r="27" spans="2:14" x14ac:dyDescent="0.25">
      <c r="B27" s="10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16" t="s">
        <v>21</v>
      </c>
      <c r="C29" s="117"/>
      <c r="D29" s="119"/>
      <c r="E29" s="118"/>
      <c r="F29" s="117"/>
      <c r="G29" s="119"/>
      <c r="H29" s="118"/>
      <c r="I29" s="119"/>
      <c r="J29" s="119"/>
      <c r="K29" s="126"/>
    </row>
    <row r="30" spans="2:14" x14ac:dyDescent="0.25">
      <c r="B30" s="16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16" t="s">
        <v>23</v>
      </c>
      <c r="C31" s="117"/>
      <c r="D31" s="119"/>
      <c r="E31" s="118"/>
      <c r="F31" s="117"/>
      <c r="G31" s="119"/>
      <c r="H31" s="118"/>
      <c r="I31" s="119"/>
      <c r="J31" s="119"/>
      <c r="K31" s="126"/>
    </row>
    <row r="32" spans="2:14" x14ac:dyDescent="0.25">
      <c r="B32" s="16" t="s">
        <v>24</v>
      </c>
      <c r="C32" s="117"/>
      <c r="D32" s="119"/>
      <c r="E32" s="118"/>
      <c r="F32" s="117"/>
      <c r="G32" s="119"/>
      <c r="H32" s="118"/>
      <c r="I32" s="119"/>
      <c r="J32" s="119"/>
      <c r="K32" s="126"/>
    </row>
    <row r="33" spans="2:14" x14ac:dyDescent="0.25">
      <c r="B33" s="16" t="s">
        <v>25</v>
      </c>
      <c r="C33" s="117"/>
      <c r="D33" s="119"/>
      <c r="E33" s="118"/>
      <c r="F33" s="117"/>
      <c r="G33" s="119"/>
      <c r="H33" s="118"/>
      <c r="I33" s="119"/>
      <c r="J33" s="119"/>
      <c r="K33" s="126"/>
    </row>
    <row r="34" spans="2:14" x14ac:dyDescent="0.25">
      <c r="B34" s="16" t="s">
        <v>26</v>
      </c>
      <c r="C34" s="117"/>
      <c r="D34" s="119"/>
      <c r="E34" s="118"/>
      <c r="F34" s="117"/>
      <c r="G34" s="119"/>
      <c r="H34" s="118"/>
      <c r="I34" s="119"/>
      <c r="J34" s="119"/>
      <c r="K34" s="126"/>
    </row>
    <row r="35" spans="2:14" s="5" customFormat="1" x14ac:dyDescent="0.25">
      <c r="B35" s="17" t="s">
        <v>3</v>
      </c>
      <c r="C35" s="102"/>
      <c r="D35" s="123"/>
      <c r="E35" s="121"/>
      <c r="F35" s="102"/>
      <c r="G35" s="123"/>
      <c r="H35" s="121"/>
      <c r="I35" s="102"/>
      <c r="J35" s="123"/>
      <c r="K35" s="125"/>
    </row>
    <row r="36" spans="2:14" x14ac:dyDescent="0.25">
      <c r="B36" s="10"/>
      <c r="C36" s="71"/>
      <c r="D36" s="71"/>
      <c r="E36" s="71"/>
      <c r="F36" s="71"/>
      <c r="G36" s="71"/>
      <c r="H36" s="71"/>
      <c r="I36" s="71"/>
      <c r="J36" s="71"/>
      <c r="K36" s="72"/>
      <c r="L36" s="9"/>
      <c r="M36" s="9"/>
      <c r="N36" s="9"/>
    </row>
    <row r="37" spans="2:14" s="5" customFormat="1" x14ac:dyDescent="0.25">
      <c r="B37" s="17" t="s">
        <v>6</v>
      </c>
      <c r="C37" s="102"/>
      <c r="D37" s="22"/>
      <c r="E37" s="121"/>
      <c r="F37" s="102"/>
      <c r="G37" s="22"/>
      <c r="H37" s="121"/>
      <c r="I37" s="102"/>
      <c r="J37" s="22"/>
      <c r="K37" s="125"/>
    </row>
    <row r="38" spans="2:14" ht="66" customHeight="1" thickBot="1" x14ac:dyDescent="0.3">
      <c r="B38" s="203" t="s">
        <v>153</v>
      </c>
      <c r="C38" s="204"/>
      <c r="D38" s="204"/>
      <c r="E38" s="204"/>
      <c r="F38" s="204"/>
      <c r="G38" s="204"/>
      <c r="H38" s="204"/>
      <c r="I38" s="204"/>
      <c r="J38" s="204"/>
      <c r="K38" s="20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opLeftCell="A5" zoomScaleSheetLayoutView="11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85546875" style="2" customWidth="1"/>
    <col min="15" max="16384" width="8.85546875" style="2"/>
  </cols>
  <sheetData>
    <row r="1" spans="2:14" s="65" customFormat="1" x14ac:dyDescent="0.25"/>
    <row r="2" spans="2:14" s="65" customFormat="1" ht="15.75" thickBot="1" x14ac:dyDescent="0.3"/>
    <row r="3" spans="2:14" s="65" customFormat="1" x14ac:dyDescent="0.25">
      <c r="B3" s="169" t="s">
        <v>63</v>
      </c>
      <c r="C3" s="170"/>
      <c r="D3" s="170"/>
      <c r="E3" s="170"/>
      <c r="F3" s="170"/>
      <c r="G3" s="170"/>
      <c r="H3" s="171"/>
      <c r="I3" s="170"/>
      <c r="J3" s="170"/>
      <c r="K3" s="170"/>
      <c r="L3" s="170"/>
      <c r="M3" s="170"/>
      <c r="N3" s="171"/>
    </row>
    <row r="4" spans="2:14" s="65" customFormat="1" x14ac:dyDescent="0.25">
      <c r="B4" s="172" t="s">
        <v>195</v>
      </c>
      <c r="C4" s="173"/>
      <c r="D4" s="173"/>
      <c r="E4" s="173"/>
      <c r="F4" s="173"/>
      <c r="G4" s="173"/>
      <c r="H4" s="174"/>
      <c r="I4" s="173"/>
      <c r="J4" s="173"/>
      <c r="K4" s="173"/>
      <c r="L4" s="173"/>
      <c r="M4" s="173"/>
      <c r="N4" s="174"/>
    </row>
    <row r="5" spans="2:14" s="65" customFormat="1" x14ac:dyDescent="0.25">
      <c r="B5" s="66"/>
      <c r="C5" s="175" t="s">
        <v>0</v>
      </c>
      <c r="D5" s="173"/>
      <c r="E5" s="176"/>
      <c r="F5" s="175" t="s">
        <v>1</v>
      </c>
      <c r="G5" s="173"/>
      <c r="H5" s="176"/>
      <c r="I5" s="173" t="s">
        <v>2</v>
      </c>
      <c r="J5" s="173"/>
      <c r="K5" s="176"/>
      <c r="L5" s="175" t="s">
        <v>3</v>
      </c>
      <c r="M5" s="173"/>
      <c r="N5" s="174"/>
    </row>
    <row r="6" spans="2:14" s="65" customFormat="1" x14ac:dyDescent="0.25">
      <c r="B6" s="1" t="s">
        <v>10</v>
      </c>
      <c r="C6" s="46" t="s">
        <v>4</v>
      </c>
      <c r="D6" s="7" t="s">
        <v>5</v>
      </c>
      <c r="E6" s="52" t="s">
        <v>5</v>
      </c>
      <c r="F6" s="46" t="s">
        <v>4</v>
      </c>
      <c r="G6" s="7" t="s">
        <v>5</v>
      </c>
      <c r="H6" s="52" t="s">
        <v>5</v>
      </c>
      <c r="I6" s="44" t="s">
        <v>4</v>
      </c>
      <c r="J6" s="7" t="s">
        <v>5</v>
      </c>
      <c r="K6" s="52" t="s">
        <v>5</v>
      </c>
      <c r="L6" s="46" t="s">
        <v>4</v>
      </c>
      <c r="M6" s="7" t="s">
        <v>5</v>
      </c>
      <c r="N6" s="45" t="s">
        <v>5</v>
      </c>
    </row>
    <row r="7" spans="2:14" s="65" customFormat="1" x14ac:dyDescent="0.25">
      <c r="B7" s="97" t="s">
        <v>11</v>
      </c>
      <c r="C7" s="117">
        <v>5.0648148148148157E-2</v>
      </c>
      <c r="D7" s="118">
        <f t="shared" ref="D7:D15" si="0">C7/C$26</f>
        <v>0.18947003810183582</v>
      </c>
      <c r="E7" s="118">
        <f t="shared" ref="E7:E15" si="1">C7/C$37</f>
        <v>7.6974494283201411E-2</v>
      </c>
      <c r="F7" s="117">
        <v>1.0659722222222223E-2</v>
      </c>
      <c r="G7" s="118">
        <f t="shared" ref="G7:G13" si="2">F7/F$26</f>
        <v>0.21975662133142448</v>
      </c>
      <c r="H7" s="118">
        <f t="shared" ref="H7:H13" si="3">F7/F$37</f>
        <v>6.5305254201233801E-2</v>
      </c>
      <c r="I7" s="117">
        <v>1.7372685185185179E-2</v>
      </c>
      <c r="J7" s="118">
        <f t="shared" ref="J7:J13" si="4">I7/I$26</f>
        <v>0.21516628440366969</v>
      </c>
      <c r="K7" s="118">
        <f t="shared" ref="K7:K13" si="5">I7/I$37</f>
        <v>9.8046900516036276E-2</v>
      </c>
      <c r="L7" s="119">
        <f>C7+F7+I7</f>
        <v>7.8680555555555559E-2</v>
      </c>
      <c r="M7" s="118">
        <f t="shared" ref="M7:M13" si="6">L7/L$26</f>
        <v>0.19840644426932846</v>
      </c>
      <c r="N7" s="126">
        <f t="shared" ref="N7:N13" si="7">L7/L$37</f>
        <v>7.8806426931905135E-2</v>
      </c>
    </row>
    <row r="8" spans="2:14" s="65" customFormat="1" x14ac:dyDescent="0.25">
      <c r="B8" s="97" t="s">
        <v>190</v>
      </c>
      <c r="C8" s="117">
        <v>7.372685185185187E-3</v>
      </c>
      <c r="D8" s="118">
        <f t="shared" si="0"/>
        <v>2.7580533425701423E-2</v>
      </c>
      <c r="E8" s="118">
        <f t="shared" si="1"/>
        <v>1.1204925241864557E-2</v>
      </c>
      <c r="F8" s="117">
        <v>7.4074074074074081E-4</v>
      </c>
      <c r="G8" s="118">
        <f t="shared" si="2"/>
        <v>1.527081842042472E-2</v>
      </c>
      <c r="H8" s="118">
        <f t="shared" si="3"/>
        <v>4.538041551442956E-3</v>
      </c>
      <c r="I8" s="117">
        <v>1.4351851851851852E-3</v>
      </c>
      <c r="J8" s="118">
        <f t="shared" si="4"/>
        <v>1.777522935779817E-2</v>
      </c>
      <c r="K8" s="118">
        <f t="shared" si="5"/>
        <v>8.0998105689463716E-3</v>
      </c>
      <c r="L8" s="119">
        <f t="shared" ref="L8:L25" si="8">C8+F8+I8</f>
        <v>9.5486111111111136E-3</v>
      </c>
      <c r="M8" s="118">
        <f t="shared" si="6"/>
        <v>2.4078451974433073E-2</v>
      </c>
      <c r="N8" s="126">
        <f t="shared" si="7"/>
        <v>9.5638867635807236E-3</v>
      </c>
    </row>
    <row r="9" spans="2:14" s="65" customFormat="1" x14ac:dyDescent="0.25">
      <c r="B9" s="97" t="s">
        <v>188</v>
      </c>
      <c r="C9" s="117">
        <v>9.08564814814815E-3</v>
      </c>
      <c r="D9" s="118">
        <f t="shared" si="0"/>
        <v>3.3988569449255289E-2</v>
      </c>
      <c r="E9" s="118">
        <f t="shared" si="1"/>
        <v>1.3808267370272648E-2</v>
      </c>
      <c r="F9" s="117">
        <v>6.7129629629629635E-4</v>
      </c>
      <c r="G9" s="118">
        <f t="shared" si="2"/>
        <v>1.3839179193509903E-2</v>
      </c>
      <c r="H9" s="118">
        <f t="shared" si="3"/>
        <v>4.1126001559951796E-3</v>
      </c>
      <c r="I9" s="117">
        <v>2.8125000000000003E-3</v>
      </c>
      <c r="J9" s="118">
        <f t="shared" si="4"/>
        <v>3.4833715596330285E-2</v>
      </c>
      <c r="K9" s="118">
        <f t="shared" si="5"/>
        <v>1.5873015873015876E-2</v>
      </c>
      <c r="L9" s="119">
        <f t="shared" si="8"/>
        <v>1.2569444444444447E-2</v>
      </c>
      <c r="M9" s="118">
        <f t="shared" si="6"/>
        <v>3.1695998599071899E-2</v>
      </c>
      <c r="N9" s="126">
        <f t="shared" si="7"/>
        <v>1.2589552757877169E-2</v>
      </c>
    </row>
    <row r="10" spans="2:14" s="65" customFormat="1" x14ac:dyDescent="0.25">
      <c r="B10" s="97" t="s">
        <v>12</v>
      </c>
      <c r="C10" s="117">
        <v>2.8831018518518534E-2</v>
      </c>
      <c r="D10" s="118">
        <f t="shared" si="0"/>
        <v>0.1078541738829235</v>
      </c>
      <c r="E10" s="118">
        <f t="shared" si="1"/>
        <v>4.3817062445030801E-2</v>
      </c>
      <c r="F10" s="117">
        <v>4.6064814814814814E-3</v>
      </c>
      <c r="G10" s="118">
        <f t="shared" si="2"/>
        <v>9.4965402052016215E-2</v>
      </c>
      <c r="H10" s="118">
        <f t="shared" si="3"/>
        <v>2.8220945898035883E-2</v>
      </c>
      <c r="I10" s="117">
        <v>7.6504629629629631E-3</v>
      </c>
      <c r="J10" s="118">
        <f t="shared" si="4"/>
        <v>9.4753440366972502E-2</v>
      </c>
      <c r="K10" s="118">
        <f t="shared" si="5"/>
        <v>4.3177216016722191E-2</v>
      </c>
      <c r="L10" s="119">
        <f t="shared" si="8"/>
        <v>4.1087962962962979E-2</v>
      </c>
      <c r="M10" s="118">
        <f t="shared" si="6"/>
        <v>0.10361030849604536</v>
      </c>
      <c r="N10" s="126">
        <f t="shared" si="7"/>
        <v>4.1153694558438265E-2</v>
      </c>
    </row>
    <row r="11" spans="2:14" s="65" customFormat="1" x14ac:dyDescent="0.25">
      <c r="B11" s="97" t="s">
        <v>191</v>
      </c>
      <c r="C11" s="117">
        <v>1.4201388888888897E-2</v>
      </c>
      <c r="D11" s="118">
        <f t="shared" si="0"/>
        <v>5.3126082438517519E-2</v>
      </c>
      <c r="E11" s="118">
        <f t="shared" si="1"/>
        <v>2.1583113456464392E-2</v>
      </c>
      <c r="F11" s="117">
        <v>7.2916666666666659E-4</v>
      </c>
      <c r="G11" s="118">
        <f t="shared" si="2"/>
        <v>1.5032211882605581E-2</v>
      </c>
      <c r="H11" s="118">
        <f t="shared" si="3"/>
        <v>4.4671346522016592E-3</v>
      </c>
      <c r="I11" s="117">
        <v>4.8495370370370368E-3</v>
      </c>
      <c r="J11" s="118">
        <f t="shared" si="4"/>
        <v>6.0063073394495424E-2</v>
      </c>
      <c r="K11" s="118">
        <f t="shared" si="5"/>
        <v>2.7369521196681689E-2</v>
      </c>
      <c r="L11" s="119">
        <f t="shared" si="8"/>
        <v>1.9780092592592599E-2</v>
      </c>
      <c r="M11" s="118">
        <f t="shared" si="6"/>
        <v>4.9878878090068031E-2</v>
      </c>
      <c r="N11" s="126">
        <f t="shared" si="7"/>
        <v>1.9811736338132675E-2</v>
      </c>
    </row>
    <row r="12" spans="2:14" s="65" customFormat="1" x14ac:dyDescent="0.25">
      <c r="B12" s="97" t="s">
        <v>13</v>
      </c>
      <c r="C12" s="117">
        <v>1.5462962962962958E-2</v>
      </c>
      <c r="D12" s="118">
        <f t="shared" si="0"/>
        <v>5.784551437478349E-2</v>
      </c>
      <c r="E12" s="118">
        <f t="shared" si="1"/>
        <v>2.3500439753737896E-2</v>
      </c>
      <c r="F12" s="117">
        <v>3.4490740740740745E-3</v>
      </c>
      <c r="G12" s="118">
        <f t="shared" si="2"/>
        <v>7.1104748270102602E-2</v>
      </c>
      <c r="H12" s="118">
        <f t="shared" si="3"/>
        <v>2.1130255973906265E-2</v>
      </c>
      <c r="I12" s="117">
        <v>4.8726851851851848E-3</v>
      </c>
      <c r="J12" s="118">
        <f t="shared" si="4"/>
        <v>6.0349770642201844E-2</v>
      </c>
      <c r="K12" s="118">
        <f t="shared" si="5"/>
        <v>2.7500163302632438E-2</v>
      </c>
      <c r="L12" s="119">
        <f t="shared" si="8"/>
        <v>2.3784722222222218E-2</v>
      </c>
      <c r="M12" s="118">
        <f t="shared" si="6"/>
        <v>5.9977234918133261E-2</v>
      </c>
      <c r="N12" s="126">
        <f t="shared" si="7"/>
        <v>2.3822772483828334E-2</v>
      </c>
    </row>
    <row r="13" spans="2:14" s="65" customFormat="1" x14ac:dyDescent="0.25">
      <c r="B13" s="97" t="s">
        <v>102</v>
      </c>
      <c r="C13" s="117">
        <v>6.2916666666666649E-2</v>
      </c>
      <c r="D13" s="118">
        <f t="shared" si="0"/>
        <v>0.23536543124350529</v>
      </c>
      <c r="E13" s="118">
        <f t="shared" si="1"/>
        <v>9.5620052770448508E-2</v>
      </c>
      <c r="F13" s="120">
        <v>1.4641203703703703E-2</v>
      </c>
      <c r="G13" s="118">
        <f t="shared" si="2"/>
        <v>0.30183727034120733</v>
      </c>
      <c r="H13" s="118">
        <f t="shared" si="3"/>
        <v>8.9697227540239677E-2</v>
      </c>
      <c r="I13" s="120">
        <v>1.9293981481481478E-2</v>
      </c>
      <c r="J13" s="118">
        <f t="shared" si="4"/>
        <v>0.23896215596330275</v>
      </c>
      <c r="K13" s="118">
        <f t="shared" si="5"/>
        <v>0.10889019530994838</v>
      </c>
      <c r="L13" s="119">
        <f t="shared" si="8"/>
        <v>9.6851851851851828E-2</v>
      </c>
      <c r="M13" s="118">
        <f t="shared" si="6"/>
        <v>0.24422846802673437</v>
      </c>
      <c r="N13" s="126">
        <f t="shared" si="7"/>
        <v>9.7006793257749635E-2</v>
      </c>
    </row>
    <row r="14" spans="2:14" s="65" customFormat="1" x14ac:dyDescent="0.25">
      <c r="B14" s="143" t="s">
        <v>203</v>
      </c>
      <c r="C14" s="223"/>
      <c r="D14" s="224"/>
      <c r="E14" s="224"/>
      <c r="F14" s="225"/>
      <c r="G14" s="224"/>
      <c r="H14" s="224"/>
      <c r="I14" s="225"/>
      <c r="J14" s="224"/>
      <c r="K14" s="224"/>
      <c r="L14" s="226"/>
      <c r="M14" s="224"/>
      <c r="N14" s="227"/>
    </row>
    <row r="15" spans="2:14" s="65" customFormat="1" x14ac:dyDescent="0.25">
      <c r="B15" s="97" t="s">
        <v>96</v>
      </c>
      <c r="C15" s="117">
        <v>4.6296296296296298E-4</v>
      </c>
      <c r="D15" s="118">
        <f t="shared" si="0"/>
        <v>1.7319016279875301E-3</v>
      </c>
      <c r="E15" s="118">
        <f t="shared" si="1"/>
        <v>7.0360598065083554E-4</v>
      </c>
      <c r="F15" s="117"/>
      <c r="G15" s="118"/>
      <c r="H15" s="118"/>
      <c r="I15" s="117">
        <v>8.1018518518518516E-5</v>
      </c>
      <c r="J15" s="118">
        <f t="shared" ref="J15:J20" si="9">I15/I$26</f>
        <v>1.0034403669724773E-3</v>
      </c>
      <c r="K15" s="118">
        <f t="shared" ref="K15:K20" si="10">I15/I$37</f>
        <v>4.5724737082761773E-4</v>
      </c>
      <c r="L15" s="119">
        <f t="shared" ref="L15:L18" si="11">C15+F15+I15</f>
        <v>5.4398148148148144E-4</v>
      </c>
      <c r="M15" s="118">
        <f t="shared" ref="M15:M18" si="12">L15/L$26</f>
        <v>1.3717421124828533E-3</v>
      </c>
      <c r="N15" s="126">
        <f t="shared" ref="N15:N18" si="13">L15/L$37</f>
        <v>5.4485173077368945E-4</v>
      </c>
    </row>
    <row r="16" spans="2:14" s="65" customFormat="1" x14ac:dyDescent="0.25">
      <c r="B16" s="97" t="s">
        <v>14</v>
      </c>
      <c r="C16" s="117"/>
      <c r="D16" s="118"/>
      <c r="E16" s="118"/>
      <c r="F16" s="117"/>
      <c r="G16" s="118"/>
      <c r="H16" s="118"/>
      <c r="I16" s="117"/>
      <c r="J16" s="118"/>
      <c r="K16" s="118"/>
      <c r="L16" s="119"/>
      <c r="M16" s="118"/>
      <c r="N16" s="126"/>
    </row>
    <row r="17" spans="2:14" s="65" customFormat="1" x14ac:dyDescent="0.25">
      <c r="B17" s="97" t="s">
        <v>15</v>
      </c>
      <c r="C17" s="117">
        <v>7.2453703703703682E-3</v>
      </c>
      <c r="D17" s="118">
        <f>C17/C$26</f>
        <v>2.7104260478004839E-2</v>
      </c>
      <c r="E17" s="118">
        <f>C17/C$37</f>
        <v>1.1011433597185571E-2</v>
      </c>
      <c r="F17" s="117">
        <v>1.1342592592592591E-3</v>
      </c>
      <c r="G17" s="118">
        <f>F17/F$26</f>
        <v>2.3383440706275346E-2</v>
      </c>
      <c r="H17" s="118">
        <f>F17/F$37</f>
        <v>6.9488761256470254E-3</v>
      </c>
      <c r="I17" s="117">
        <v>2.5925925925925925E-3</v>
      </c>
      <c r="J17" s="118">
        <f t="shared" si="9"/>
        <v>3.2110091743119275E-2</v>
      </c>
      <c r="K17" s="118">
        <f t="shared" si="10"/>
        <v>1.4631915866483767E-2</v>
      </c>
      <c r="L17" s="119">
        <f t="shared" si="11"/>
        <v>1.097222222222222E-2</v>
      </c>
      <c r="M17" s="118">
        <f t="shared" si="12"/>
        <v>2.7668330268803082E-2</v>
      </c>
      <c r="N17" s="126">
        <f t="shared" si="13"/>
        <v>1.0989775335605481E-2</v>
      </c>
    </row>
    <row r="18" spans="2:14" s="65" customFormat="1" x14ac:dyDescent="0.25">
      <c r="B18" s="97" t="s">
        <v>16</v>
      </c>
      <c r="C18" s="117">
        <v>3.9814814814814817E-3</v>
      </c>
      <c r="D18" s="118">
        <f>C18/C$26</f>
        <v>1.489435400069276E-2</v>
      </c>
      <c r="E18" s="118">
        <f>C18/C$37</f>
        <v>6.0510114335971853E-3</v>
      </c>
      <c r="F18" s="117">
        <v>4.5138888888888892E-4</v>
      </c>
      <c r="G18" s="118">
        <f>F18/F$26</f>
        <v>9.3056549749463129E-3</v>
      </c>
      <c r="H18" s="118">
        <f>F18/F$37</f>
        <v>2.7653690704105517E-3</v>
      </c>
      <c r="I18" s="117">
        <v>1.4467592592592594E-3</v>
      </c>
      <c r="J18" s="118">
        <f t="shared" si="9"/>
        <v>1.7918577981651383E-2</v>
      </c>
      <c r="K18" s="118">
        <f t="shared" si="10"/>
        <v>8.1651316219217458E-3</v>
      </c>
      <c r="L18" s="119">
        <f t="shared" si="11"/>
        <v>5.8796296296296305E-3</v>
      </c>
      <c r="M18" s="118">
        <f t="shared" si="12"/>
        <v>1.4826489215772121E-2</v>
      </c>
      <c r="N18" s="126">
        <f t="shared" si="13"/>
        <v>5.8890357283624328E-3</v>
      </c>
    </row>
    <row r="19" spans="2:14" s="65" customFormat="1" x14ac:dyDescent="0.25">
      <c r="B19" s="97" t="s">
        <v>17</v>
      </c>
      <c r="C19" s="117"/>
      <c r="D19" s="118"/>
      <c r="E19" s="118"/>
      <c r="F19" s="117"/>
      <c r="G19" s="118"/>
      <c r="H19" s="118"/>
      <c r="I19" s="117"/>
      <c r="J19" s="118"/>
      <c r="K19" s="118"/>
      <c r="L19" s="119"/>
      <c r="M19" s="118"/>
      <c r="N19" s="126"/>
    </row>
    <row r="20" spans="2:14" s="65" customFormat="1" x14ac:dyDescent="0.25">
      <c r="B20" s="97" t="s">
        <v>187</v>
      </c>
      <c r="C20" s="117">
        <v>1.6203703703703703E-4</v>
      </c>
      <c r="D20" s="118">
        <f>C20/C$26</f>
        <v>6.0616556979563557E-4</v>
      </c>
      <c r="E20" s="118">
        <f>C20/C$37</f>
        <v>2.4626209322779242E-4</v>
      </c>
      <c r="F20" s="117"/>
      <c r="G20" s="118"/>
      <c r="H20" s="118"/>
      <c r="I20" s="117">
        <v>9.7222222222222219E-4</v>
      </c>
      <c r="J20" s="118">
        <f t="shared" si="9"/>
        <v>1.2041284403669727E-2</v>
      </c>
      <c r="K20" s="118">
        <f t="shared" si="10"/>
        <v>5.4869684499314125E-3</v>
      </c>
      <c r="L20" s="119">
        <f t="shared" si="8"/>
        <v>1.1342592592592593E-3</v>
      </c>
      <c r="M20" s="118">
        <f>L20/L$26</f>
        <v>2.860228234538716E-3</v>
      </c>
      <c r="N20" s="126">
        <f>L20/L$37</f>
        <v>1.136073821613225E-3</v>
      </c>
    </row>
    <row r="21" spans="2:14" s="65" customFormat="1" x14ac:dyDescent="0.25">
      <c r="B21" s="97" t="s">
        <v>193</v>
      </c>
      <c r="C21" s="117"/>
      <c r="D21" s="118"/>
      <c r="E21" s="118"/>
      <c r="F21" s="117"/>
      <c r="G21" s="118"/>
      <c r="H21" s="118"/>
      <c r="I21" s="117"/>
      <c r="J21" s="118"/>
      <c r="K21" s="118"/>
      <c r="L21" s="119"/>
      <c r="M21" s="118"/>
      <c r="N21" s="126"/>
    </row>
    <row r="22" spans="2:14" s="65" customFormat="1" x14ac:dyDescent="0.25">
      <c r="B22" s="97" t="s">
        <v>18</v>
      </c>
      <c r="C22" s="117"/>
      <c r="D22" s="118"/>
      <c r="E22" s="118"/>
      <c r="F22" s="117"/>
      <c r="G22" s="118"/>
      <c r="H22" s="118"/>
      <c r="I22" s="117"/>
      <c r="J22" s="118"/>
      <c r="K22" s="118"/>
      <c r="L22" s="119"/>
      <c r="M22" s="118"/>
      <c r="N22" s="126"/>
    </row>
    <row r="23" spans="2:14" s="65" customFormat="1" x14ac:dyDescent="0.25">
      <c r="B23" s="97" t="s">
        <v>169</v>
      </c>
      <c r="C23" s="117"/>
      <c r="D23" s="118"/>
      <c r="E23" s="118"/>
      <c r="F23" s="117"/>
      <c r="G23" s="118"/>
      <c r="H23" s="118"/>
      <c r="I23" s="117"/>
      <c r="J23" s="118"/>
      <c r="K23" s="118"/>
      <c r="L23" s="119"/>
      <c r="M23" s="118"/>
      <c r="N23" s="126"/>
    </row>
    <row r="24" spans="2:14" s="65" customFormat="1" x14ac:dyDescent="0.25">
      <c r="B24" s="97" t="s">
        <v>192</v>
      </c>
      <c r="C24" s="117">
        <v>5.4629629629629629E-3</v>
      </c>
      <c r="D24" s="118">
        <f>C24/C$26</f>
        <v>2.0436439210252854E-2</v>
      </c>
      <c r="E24" s="118">
        <f>C24/C$37</f>
        <v>8.3025505716798585E-3</v>
      </c>
      <c r="F24" s="117">
        <v>4.0509259259259258E-4</v>
      </c>
      <c r="G24" s="118">
        <f>F24/F$26</f>
        <v>8.3512288236697665E-3</v>
      </c>
      <c r="H24" s="118">
        <f>F24/F$37</f>
        <v>2.4817414734453667E-3</v>
      </c>
      <c r="I24" s="117">
        <v>1.6435185185185183E-3</v>
      </c>
      <c r="J24" s="118">
        <f>I24/I$26</f>
        <v>2.0355504587155966E-2</v>
      </c>
      <c r="K24" s="118">
        <f>I24/I$37</f>
        <v>9.2755895225031023E-3</v>
      </c>
      <c r="L24" s="119">
        <f t="shared" si="8"/>
        <v>7.5115740740740733E-3</v>
      </c>
      <c r="M24" s="118">
        <f>L24/L$26</f>
        <v>1.8941715553220675E-2</v>
      </c>
      <c r="N24" s="126">
        <f>L24/L$37</f>
        <v>7.5235909206834992E-3</v>
      </c>
    </row>
    <row r="25" spans="2:14" s="65" customFormat="1" x14ac:dyDescent="0.25">
      <c r="B25" s="97" t="s">
        <v>19</v>
      </c>
      <c r="C25" s="117">
        <v>6.1481481481481456E-2</v>
      </c>
      <c r="D25" s="118">
        <f>C25/C$26</f>
        <v>0.2299965361967439</v>
      </c>
      <c r="E25" s="118">
        <f>C25/C$37</f>
        <v>9.3438874230430916E-2</v>
      </c>
      <c r="F25" s="117">
        <v>1.1018518518518521E-2</v>
      </c>
      <c r="G25" s="118">
        <f>F25/F$26</f>
        <v>0.22715342400381774</v>
      </c>
      <c r="H25" s="118">
        <f>F25/F$37</f>
        <v>6.7503368077713982E-2</v>
      </c>
      <c r="I25" s="117">
        <v>1.5717592592592592E-2</v>
      </c>
      <c r="J25" s="118">
        <f>I25/I$26</f>
        <v>0.19466743119266058</v>
      </c>
      <c r="K25" s="118">
        <f>I25/I$37</f>
        <v>8.8705989940557839E-2</v>
      </c>
      <c r="L25" s="119">
        <f t="shared" si="8"/>
        <v>8.821759259259257E-2</v>
      </c>
      <c r="M25" s="118">
        <f>L25/L$26</f>
        <v>0.22245571024136823</v>
      </c>
      <c r="N25" s="126">
        <f>L25/L$37</f>
        <v>8.8358721105469371E-2</v>
      </c>
    </row>
    <row r="26" spans="2:14" s="74" customFormat="1" x14ac:dyDescent="0.25">
      <c r="B26" s="51" t="s">
        <v>3</v>
      </c>
      <c r="C26" s="25">
        <f t="shared" ref="C26:N26" si="14">SUM(C7:C25)</f>
        <v>0.26731481481481484</v>
      </c>
      <c r="D26" s="121">
        <f t="shared" si="14"/>
        <v>0.99999999999999978</v>
      </c>
      <c r="E26" s="19">
        <f t="shared" si="14"/>
        <v>0.40626209322779239</v>
      </c>
      <c r="F26" s="25">
        <f t="shared" si="14"/>
        <v>4.850694444444445E-2</v>
      </c>
      <c r="G26" s="121">
        <f t="shared" si="14"/>
        <v>1</v>
      </c>
      <c r="H26" s="19">
        <f t="shared" si="14"/>
        <v>0.29717081472027235</v>
      </c>
      <c r="I26" s="25">
        <f t="shared" si="14"/>
        <v>8.0740740740740724E-2</v>
      </c>
      <c r="J26" s="121">
        <f t="shared" si="14"/>
        <v>1.0000000000000002</v>
      </c>
      <c r="K26" s="19">
        <f t="shared" si="14"/>
        <v>0.4556796655562087</v>
      </c>
      <c r="L26" s="25">
        <f t="shared" si="14"/>
        <v>0.39656249999999993</v>
      </c>
      <c r="M26" s="121">
        <f t="shared" si="14"/>
        <v>1</v>
      </c>
      <c r="N26" s="20">
        <f t="shared" si="14"/>
        <v>0.39719691173401961</v>
      </c>
    </row>
    <row r="27" spans="2:14" s="65" customFormat="1" x14ac:dyDescent="0.25"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2:14" s="65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5" t="s">
        <v>4</v>
      </c>
      <c r="J28" s="107" t="s">
        <v>5</v>
      </c>
      <c r="K28" s="107" t="s">
        <v>5</v>
      </c>
      <c r="L28" s="114" t="s">
        <v>4</v>
      </c>
      <c r="M28" s="107" t="s">
        <v>5</v>
      </c>
      <c r="N28" s="108" t="s">
        <v>5</v>
      </c>
    </row>
    <row r="29" spans="2:14" s="65" customFormat="1" x14ac:dyDescent="0.25">
      <c r="B29" s="47" t="s">
        <v>21</v>
      </c>
      <c r="C29" s="117">
        <v>3.4074074074074069E-2</v>
      </c>
      <c r="D29" s="119"/>
      <c r="E29" s="118">
        <f t="shared" ref="E29:E34" si="15">C29/C$37</f>
        <v>5.1785400175901483E-2</v>
      </c>
      <c r="F29" s="117">
        <v>1.2789351851851847E-2</v>
      </c>
      <c r="G29" s="119"/>
      <c r="H29" s="118">
        <f t="shared" ref="H29:H34" si="16">F29/F$37</f>
        <v>7.8352123661632259E-2</v>
      </c>
      <c r="I29" s="117">
        <v>6.5046296296296267E-3</v>
      </c>
      <c r="J29" s="119"/>
      <c r="K29" s="118">
        <f t="shared" ref="K29:K34" si="17">I29/I$37</f>
        <v>3.671043177216015E-2</v>
      </c>
      <c r="L29" s="119">
        <f t="shared" ref="L29:L34" si="18">C29+F29+I29</f>
        <v>5.3368055555555544E-2</v>
      </c>
      <c r="M29" s="119"/>
      <c r="N29" s="126">
        <f t="shared" ref="N29:N34" si="19">L29/L$37</f>
        <v>5.3453432565903868E-2</v>
      </c>
    </row>
    <row r="30" spans="2:14" s="65" customFormat="1" x14ac:dyDescent="0.25">
      <c r="B30" s="47" t="s">
        <v>22</v>
      </c>
      <c r="C30" s="117">
        <v>1.4004629629629629E-3</v>
      </c>
      <c r="D30" s="119"/>
      <c r="E30" s="118">
        <f t="shared" si="15"/>
        <v>2.1284080914687775E-3</v>
      </c>
      <c r="F30" s="117">
        <v>2.199074074074074E-4</v>
      </c>
      <c r="G30" s="119"/>
      <c r="H30" s="118">
        <f t="shared" si="16"/>
        <v>1.3472310855846274E-3</v>
      </c>
      <c r="I30" s="117">
        <v>2.3148148148148147E-5</v>
      </c>
      <c r="J30" s="119"/>
      <c r="K30" s="118">
        <f t="shared" si="17"/>
        <v>1.3064210595074792E-4</v>
      </c>
      <c r="L30" s="119">
        <f t="shared" si="18"/>
        <v>1.6435185185185185E-3</v>
      </c>
      <c r="M30" s="119"/>
      <c r="N30" s="126">
        <f t="shared" si="19"/>
        <v>1.6461477823375302E-3</v>
      </c>
    </row>
    <row r="31" spans="2:14" s="65" customFormat="1" x14ac:dyDescent="0.25">
      <c r="B31" s="47" t="s">
        <v>23</v>
      </c>
      <c r="C31" s="117">
        <v>1.1180555555555558E-2</v>
      </c>
      <c r="D31" s="119"/>
      <c r="E31" s="118">
        <f t="shared" si="15"/>
        <v>1.6992084432717682E-2</v>
      </c>
      <c r="F31" s="117">
        <v>2.0833333333333333E-3</v>
      </c>
      <c r="G31" s="119"/>
      <c r="H31" s="118">
        <f t="shared" si="16"/>
        <v>1.2763241863433314E-2</v>
      </c>
      <c r="I31" s="117">
        <v>2.1643518518518518E-3</v>
      </c>
      <c r="J31" s="119"/>
      <c r="K31" s="118">
        <f t="shared" si="17"/>
        <v>1.221503690639493E-2</v>
      </c>
      <c r="L31" s="119">
        <f t="shared" si="18"/>
        <v>1.5428240740740742E-2</v>
      </c>
      <c r="M31" s="119"/>
      <c r="N31" s="126">
        <f t="shared" si="19"/>
        <v>1.5452922491943154E-2</v>
      </c>
    </row>
    <row r="32" spans="2:14" s="65" customFormat="1" x14ac:dyDescent="0.25">
      <c r="B32" s="47" t="s">
        <v>24</v>
      </c>
      <c r="C32" s="117">
        <v>7.9895833333333402E-2</v>
      </c>
      <c r="D32" s="119"/>
      <c r="E32" s="118">
        <f t="shared" si="15"/>
        <v>0.12142480211081803</v>
      </c>
      <c r="F32" s="117">
        <v>2.3414351851851842E-2</v>
      </c>
      <c r="G32" s="119"/>
      <c r="H32" s="118">
        <f t="shared" si="16"/>
        <v>0.14344465716514213</v>
      </c>
      <c r="I32" s="117">
        <v>2.1331018518518513E-2</v>
      </c>
      <c r="J32" s="119"/>
      <c r="K32" s="118">
        <f t="shared" si="17"/>
        <v>0.12038670063361419</v>
      </c>
      <c r="L32" s="119">
        <f t="shared" si="18"/>
        <v>0.12464120370370375</v>
      </c>
      <c r="M32" s="119"/>
      <c r="N32" s="126">
        <f t="shared" si="19"/>
        <v>0.12484060188727372</v>
      </c>
    </row>
    <row r="33" spans="2:14" s="65" customFormat="1" x14ac:dyDescent="0.25">
      <c r="B33" s="47" t="s">
        <v>25</v>
      </c>
      <c r="C33" s="117">
        <v>0.20634259259259258</v>
      </c>
      <c r="D33" s="119"/>
      <c r="E33" s="118">
        <f t="shared" si="15"/>
        <v>0.31359718557607735</v>
      </c>
      <c r="F33" s="117">
        <v>6.2337962962962977E-2</v>
      </c>
      <c r="G33" s="119"/>
      <c r="H33" s="118">
        <f t="shared" si="16"/>
        <v>0.38190455931362133</v>
      </c>
      <c r="I33" s="117">
        <v>5.0196759259259274E-2</v>
      </c>
      <c r="J33" s="119"/>
      <c r="K33" s="118">
        <f t="shared" si="17"/>
        <v>0.28329740675419696</v>
      </c>
      <c r="L33" s="119">
        <f t="shared" si="18"/>
        <v>0.31887731481481479</v>
      </c>
      <c r="M33" s="119"/>
      <c r="N33" s="126">
        <f t="shared" si="19"/>
        <v>0.31938744754353021</v>
      </c>
    </row>
    <row r="34" spans="2:14" s="65" customFormat="1" x14ac:dyDescent="0.25">
      <c r="B34" s="47" t="s">
        <v>26</v>
      </c>
      <c r="C34" s="117">
        <v>5.7777777777777747E-2</v>
      </c>
      <c r="D34" s="119"/>
      <c r="E34" s="118">
        <f t="shared" si="15"/>
        <v>8.7810026385224227E-2</v>
      </c>
      <c r="F34" s="117">
        <v>1.3877314814814813E-2</v>
      </c>
      <c r="G34" s="119"/>
      <c r="H34" s="118">
        <f t="shared" si="16"/>
        <v>8.5017372190314119E-2</v>
      </c>
      <c r="I34" s="117">
        <v>1.622685185185185E-2</v>
      </c>
      <c r="J34" s="119"/>
      <c r="K34" s="118">
        <f t="shared" si="17"/>
        <v>9.1580116271474291E-2</v>
      </c>
      <c r="L34" s="119">
        <f t="shared" si="18"/>
        <v>8.7881944444444415E-2</v>
      </c>
      <c r="M34" s="119"/>
      <c r="N34" s="126">
        <f t="shared" si="19"/>
        <v>8.8022535994991991E-2</v>
      </c>
    </row>
    <row r="35" spans="2:14" s="74" customFormat="1" x14ac:dyDescent="0.25">
      <c r="B35" s="51" t="s">
        <v>3</v>
      </c>
      <c r="C35" s="102">
        <f>SUM(C29:C34)</f>
        <v>0.39067129629629632</v>
      </c>
      <c r="D35" s="123"/>
      <c r="E35" s="121">
        <f>SUM(E29:E34)</f>
        <v>0.5937379067722075</v>
      </c>
      <c r="F35" s="102">
        <f>SUM(F29:F34)</f>
        <v>0.11472222222222221</v>
      </c>
      <c r="G35" s="123"/>
      <c r="H35" s="121">
        <f>SUM(H29:H34)</f>
        <v>0.70282918527972782</v>
      </c>
      <c r="I35" s="102">
        <f>SUM(I29:I34)</f>
        <v>9.6446759259259274E-2</v>
      </c>
      <c r="J35" s="123"/>
      <c r="K35" s="121">
        <f>SUM(K29:K34)</f>
        <v>0.54432033444379124</v>
      </c>
      <c r="L35" s="102">
        <f>SUM(L29:L34)</f>
        <v>0.60184027777777771</v>
      </c>
      <c r="M35" s="123"/>
      <c r="N35" s="125">
        <f>SUM(N29:N34)</f>
        <v>0.6028030882659805</v>
      </c>
    </row>
    <row r="36" spans="2:14" s="65" customFormat="1" x14ac:dyDescent="0.25"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2"/>
    </row>
    <row r="37" spans="2:14" s="65" customFormat="1" x14ac:dyDescent="0.25">
      <c r="B37" s="51" t="s">
        <v>6</v>
      </c>
      <c r="C37" s="102">
        <f>C26+C35</f>
        <v>0.65798611111111116</v>
      </c>
      <c r="D37" s="22"/>
      <c r="E37" s="121">
        <f>E26+E35</f>
        <v>0.99999999999999989</v>
      </c>
      <c r="F37" s="102">
        <f>F26+F35</f>
        <v>0.16322916666666665</v>
      </c>
      <c r="G37" s="22"/>
      <c r="H37" s="121">
        <f>H26+H35</f>
        <v>1.0000000000000002</v>
      </c>
      <c r="I37" s="102">
        <f>I26+I35</f>
        <v>0.1771875</v>
      </c>
      <c r="J37" s="22"/>
      <c r="K37" s="121">
        <f>K26+K35</f>
        <v>1</v>
      </c>
      <c r="L37" s="102">
        <f>L26+L35</f>
        <v>0.99840277777777764</v>
      </c>
      <c r="M37" s="22"/>
      <c r="N37" s="125">
        <f>N26+N35</f>
        <v>1</v>
      </c>
    </row>
    <row r="38" spans="2:14" s="65" customFormat="1" ht="66" customHeight="1" thickBot="1" x14ac:dyDescent="0.3">
      <c r="B38" s="180" t="s">
        <v>55</v>
      </c>
      <c r="C38" s="178"/>
      <c r="D38" s="178"/>
      <c r="E38" s="178"/>
      <c r="F38" s="178"/>
      <c r="G38" s="178"/>
      <c r="H38" s="179"/>
      <c r="I38" s="178"/>
      <c r="J38" s="178"/>
      <c r="K38" s="178"/>
      <c r="L38" s="178"/>
      <c r="M38" s="178"/>
      <c r="N38" s="179"/>
    </row>
    <row r="39" spans="2:14" s="65" customFormat="1" x14ac:dyDescent="0.25"/>
    <row r="40" spans="2:14" s="65" customFormat="1" x14ac:dyDescent="0.25"/>
    <row r="41" spans="2:14" s="65" customFormat="1" x14ac:dyDescent="0.25"/>
    <row r="42" spans="2:14" s="65" customFormat="1" x14ac:dyDescent="0.25"/>
    <row r="43" spans="2:14" s="65" customFormat="1" x14ac:dyDescent="0.25"/>
    <row r="44" spans="2:14" s="65" customFormat="1" x14ac:dyDescent="0.25"/>
    <row r="45" spans="2:14" s="65" customFormat="1" x14ac:dyDescent="0.25"/>
    <row r="46" spans="2:14" s="65" customFormat="1" x14ac:dyDescent="0.25"/>
    <row r="47" spans="2:14" s="65" customFormat="1" x14ac:dyDescent="0.25"/>
    <row r="48" spans="2:14" s="65" customFormat="1" x14ac:dyDescent="0.25"/>
    <row r="49" s="65" customFormat="1" x14ac:dyDescent="0.25"/>
    <row r="50" s="65" customFormat="1" x14ac:dyDescent="0.25"/>
    <row r="51" s="65" customFormat="1" x14ac:dyDescent="0.25"/>
    <row r="52" s="65" customFormat="1" x14ac:dyDescent="0.25"/>
    <row r="53" s="65" customFormat="1" x14ac:dyDescent="0.25"/>
    <row r="54" s="65" customFormat="1" x14ac:dyDescent="0.25"/>
    <row r="55" s="65" customFormat="1" x14ac:dyDescent="0.25"/>
    <row r="56" s="65" customFormat="1" x14ac:dyDescent="0.25"/>
    <row r="57" s="65" customFormat="1" x14ac:dyDescent="0.25"/>
    <row r="58" s="65" customFormat="1" x14ac:dyDescent="0.25"/>
    <row r="59" s="65" customFormat="1" x14ac:dyDescent="0.25"/>
    <row r="60" s="65" customFormat="1" x14ac:dyDescent="0.25"/>
    <row r="61" s="65" customFormat="1" x14ac:dyDescent="0.25"/>
    <row r="62" s="65" customFormat="1" x14ac:dyDescent="0.25"/>
    <row r="63" s="65" customFormat="1" x14ac:dyDescent="0.25"/>
    <row r="64" s="65" customFormat="1" x14ac:dyDescent="0.25"/>
    <row r="65" s="65" customFormat="1" x14ac:dyDescent="0.25"/>
    <row r="66" s="65" customFormat="1" x14ac:dyDescent="0.25"/>
    <row r="67" s="65" customFormat="1" x14ac:dyDescent="0.25"/>
    <row r="68" s="65" customFormat="1" x14ac:dyDescent="0.25"/>
    <row r="69" s="65" customFormat="1" x14ac:dyDescent="0.25"/>
    <row r="70" s="65" customFormat="1" x14ac:dyDescent="0.25"/>
    <row r="71" s="65" customFormat="1" x14ac:dyDescent="0.25"/>
    <row r="72" s="65" customFormat="1" x14ac:dyDescent="0.25"/>
    <row r="73" s="65" customFormat="1" x14ac:dyDescent="0.25"/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&amp;R6</oddHead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176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9" t="s">
        <v>195</v>
      </c>
      <c r="C4" s="191"/>
      <c r="D4" s="191"/>
      <c r="E4" s="191"/>
      <c r="F4" s="191"/>
      <c r="G4" s="191"/>
      <c r="H4" s="191"/>
      <c r="I4" s="191"/>
      <c r="J4" s="191"/>
      <c r="K4" s="193"/>
    </row>
    <row r="5" spans="2:11" x14ac:dyDescent="0.25">
      <c r="B5" s="3"/>
      <c r="C5" s="190" t="s">
        <v>49</v>
      </c>
      <c r="D5" s="191"/>
      <c r="E5" s="192"/>
      <c r="F5" s="190" t="s">
        <v>50</v>
      </c>
      <c r="G5" s="191"/>
      <c r="H5" s="192"/>
      <c r="I5" s="190" t="s">
        <v>3</v>
      </c>
      <c r="J5" s="191"/>
      <c r="K5" s="193"/>
    </row>
    <row r="6" spans="2:11" x14ac:dyDescent="0.25">
      <c r="B6" s="1" t="s">
        <v>10</v>
      </c>
      <c r="C6" s="14" t="s">
        <v>4</v>
      </c>
      <c r="D6" s="4" t="s">
        <v>5</v>
      </c>
      <c r="E6" s="15" t="s">
        <v>5</v>
      </c>
      <c r="F6" s="14" t="s">
        <v>4</v>
      </c>
      <c r="G6" s="4" t="s">
        <v>5</v>
      </c>
      <c r="H6" s="15" t="s">
        <v>5</v>
      </c>
      <c r="I6" s="14" t="s">
        <v>4</v>
      </c>
      <c r="J6" s="4" t="s">
        <v>5</v>
      </c>
      <c r="K6" s="13" t="s">
        <v>5</v>
      </c>
    </row>
    <row r="7" spans="2:11" x14ac:dyDescent="0.25">
      <c r="B7" s="97" t="s">
        <v>11</v>
      </c>
      <c r="C7" s="117"/>
      <c r="D7" s="118"/>
      <c r="E7" s="118"/>
      <c r="F7" s="117"/>
      <c r="G7" s="118"/>
      <c r="H7" s="118"/>
      <c r="I7" s="119"/>
      <c r="J7" s="118"/>
      <c r="K7" s="126"/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/>
      <c r="D10" s="118"/>
      <c r="E10" s="118"/>
      <c r="F10" s="117"/>
      <c r="G10" s="118"/>
      <c r="H10" s="118"/>
      <c r="I10" s="119"/>
      <c r="J10" s="118"/>
      <c r="K10" s="126"/>
    </row>
    <row r="11" spans="2:1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x14ac:dyDescent="0.25">
      <c r="B12" s="97" t="s">
        <v>13</v>
      </c>
      <c r="C12" s="117"/>
      <c r="D12" s="118"/>
      <c r="E12" s="118"/>
      <c r="F12" s="117"/>
      <c r="G12" s="118"/>
      <c r="H12" s="118"/>
      <c r="I12" s="119"/>
      <c r="J12" s="118"/>
      <c r="K12" s="126"/>
    </row>
    <row r="13" spans="2:11" x14ac:dyDescent="0.25">
      <c r="B13" s="97" t="s">
        <v>102</v>
      </c>
      <c r="C13" s="120"/>
      <c r="D13" s="118"/>
      <c r="E13" s="118"/>
      <c r="F13" s="120"/>
      <c r="G13" s="118"/>
      <c r="H13" s="118"/>
      <c r="I13" s="119"/>
      <c r="J13" s="118"/>
      <c r="K13" s="126"/>
    </row>
    <row r="14" spans="2:1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/>
      <c r="D25" s="118"/>
      <c r="E25" s="118"/>
      <c r="F25" s="117"/>
      <c r="G25" s="118"/>
      <c r="H25" s="118"/>
      <c r="I25" s="119"/>
      <c r="J25" s="118"/>
      <c r="K25" s="126"/>
    </row>
    <row r="26" spans="2:14" s="5" customFormat="1" x14ac:dyDescent="0.25">
      <c r="B26" s="17" t="s">
        <v>3</v>
      </c>
      <c r="C26" s="25"/>
      <c r="D26" s="121"/>
      <c r="E26" s="19"/>
      <c r="F26" s="25"/>
      <c r="G26" s="121"/>
      <c r="H26" s="19"/>
      <c r="I26" s="25"/>
      <c r="J26" s="121"/>
      <c r="K26" s="20"/>
    </row>
    <row r="27" spans="2:14" x14ac:dyDescent="0.25">
      <c r="B27" s="10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16" t="s">
        <v>21</v>
      </c>
      <c r="C29" s="117"/>
      <c r="D29" s="119"/>
      <c r="E29" s="118"/>
      <c r="F29" s="117"/>
      <c r="G29" s="119"/>
      <c r="H29" s="118"/>
      <c r="I29" s="119"/>
      <c r="J29" s="119"/>
      <c r="K29" s="126"/>
    </row>
    <row r="30" spans="2:14" x14ac:dyDescent="0.25">
      <c r="B30" s="16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16" t="s">
        <v>23</v>
      </c>
      <c r="C31" s="117"/>
      <c r="D31" s="119"/>
      <c r="E31" s="118"/>
      <c r="F31" s="117"/>
      <c r="G31" s="119"/>
      <c r="H31" s="118"/>
      <c r="I31" s="119"/>
      <c r="J31" s="119"/>
      <c r="K31" s="126"/>
    </row>
    <row r="32" spans="2:14" x14ac:dyDescent="0.25">
      <c r="B32" s="16" t="s">
        <v>24</v>
      </c>
      <c r="C32" s="117"/>
      <c r="D32" s="119"/>
      <c r="E32" s="118"/>
      <c r="F32" s="117"/>
      <c r="G32" s="119"/>
      <c r="H32" s="118"/>
      <c r="I32" s="119"/>
      <c r="J32" s="119"/>
      <c r="K32" s="126"/>
    </row>
    <row r="33" spans="2:14" x14ac:dyDescent="0.25">
      <c r="B33" s="16" t="s">
        <v>25</v>
      </c>
      <c r="C33" s="117"/>
      <c r="D33" s="119"/>
      <c r="E33" s="118"/>
      <c r="F33" s="117"/>
      <c r="G33" s="119"/>
      <c r="H33" s="118"/>
      <c r="I33" s="119"/>
      <c r="J33" s="119"/>
      <c r="K33" s="126"/>
    </row>
    <row r="34" spans="2:14" x14ac:dyDescent="0.25">
      <c r="B34" s="16" t="s">
        <v>26</v>
      </c>
      <c r="C34" s="117"/>
      <c r="D34" s="119"/>
      <c r="E34" s="118"/>
      <c r="F34" s="117"/>
      <c r="G34" s="119"/>
      <c r="H34" s="118"/>
      <c r="I34" s="119"/>
      <c r="J34" s="119"/>
      <c r="K34" s="126"/>
    </row>
    <row r="35" spans="2:14" s="5" customFormat="1" x14ac:dyDescent="0.25">
      <c r="B35" s="17" t="s">
        <v>3</v>
      </c>
      <c r="C35" s="102"/>
      <c r="D35" s="123"/>
      <c r="E35" s="121"/>
      <c r="F35" s="102"/>
      <c r="G35" s="123"/>
      <c r="H35" s="121"/>
      <c r="I35" s="102"/>
      <c r="J35" s="123"/>
      <c r="K35" s="125"/>
    </row>
    <row r="36" spans="2:14" x14ac:dyDescent="0.25">
      <c r="B36" s="10"/>
      <c r="C36" s="71"/>
      <c r="D36" s="71"/>
      <c r="E36" s="71"/>
      <c r="F36" s="71"/>
      <c r="G36" s="71"/>
      <c r="H36" s="71"/>
      <c r="I36" s="71"/>
      <c r="J36" s="71"/>
      <c r="K36" s="72"/>
      <c r="L36" s="9"/>
      <c r="M36" s="9"/>
      <c r="N36" s="9"/>
    </row>
    <row r="37" spans="2:14" s="5" customFormat="1" x14ac:dyDescent="0.25">
      <c r="B37" s="17" t="s">
        <v>6</v>
      </c>
      <c r="C37" s="102"/>
      <c r="D37" s="22"/>
      <c r="E37" s="121"/>
      <c r="F37" s="102"/>
      <c r="G37" s="22"/>
      <c r="H37" s="121"/>
      <c r="I37" s="102"/>
      <c r="J37" s="22"/>
      <c r="K37" s="125"/>
    </row>
    <row r="38" spans="2:14" ht="66" customHeight="1" thickBot="1" x14ac:dyDescent="0.3">
      <c r="B38" s="203" t="s">
        <v>199</v>
      </c>
      <c r="C38" s="204"/>
      <c r="D38" s="204"/>
      <c r="E38" s="204"/>
      <c r="F38" s="204"/>
      <c r="G38" s="204"/>
      <c r="H38" s="204"/>
      <c r="I38" s="204"/>
      <c r="J38" s="204"/>
      <c r="K38" s="20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&amp;R34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A16"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175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9" t="s">
        <v>195</v>
      </c>
      <c r="C4" s="191"/>
      <c r="D4" s="191"/>
      <c r="E4" s="191"/>
      <c r="F4" s="191"/>
      <c r="G4" s="191"/>
      <c r="H4" s="191"/>
      <c r="I4" s="191"/>
      <c r="J4" s="191"/>
      <c r="K4" s="193"/>
    </row>
    <row r="5" spans="2:11" x14ac:dyDescent="0.25">
      <c r="B5" s="3"/>
      <c r="C5" s="190" t="s">
        <v>45</v>
      </c>
      <c r="D5" s="191"/>
      <c r="E5" s="192"/>
      <c r="F5" s="190" t="s">
        <v>46</v>
      </c>
      <c r="G5" s="191"/>
      <c r="H5" s="192"/>
      <c r="I5" s="190" t="s">
        <v>3</v>
      </c>
      <c r="J5" s="191"/>
      <c r="K5" s="193"/>
    </row>
    <row r="6" spans="2:11" x14ac:dyDescent="0.25">
      <c r="B6" s="1" t="s">
        <v>10</v>
      </c>
      <c r="C6" s="14" t="s">
        <v>4</v>
      </c>
      <c r="D6" s="4" t="s">
        <v>5</v>
      </c>
      <c r="E6" s="15" t="s">
        <v>5</v>
      </c>
      <c r="F6" s="14" t="s">
        <v>4</v>
      </c>
      <c r="G6" s="4" t="s">
        <v>5</v>
      </c>
      <c r="H6" s="15" t="s">
        <v>5</v>
      </c>
      <c r="I6" s="14" t="s">
        <v>4</v>
      </c>
      <c r="J6" s="4" t="s">
        <v>5</v>
      </c>
      <c r="K6" s="13" t="s">
        <v>5</v>
      </c>
    </row>
    <row r="7" spans="2:11" x14ac:dyDescent="0.25">
      <c r="B7" s="97" t="s">
        <v>11</v>
      </c>
      <c r="C7" s="117"/>
      <c r="D7" s="118"/>
      <c r="E7" s="118"/>
      <c r="F7" s="117"/>
      <c r="G7" s="118"/>
      <c r="H7" s="118"/>
      <c r="I7" s="119"/>
      <c r="J7" s="118"/>
      <c r="K7" s="126"/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/>
      <c r="D10" s="118"/>
      <c r="E10" s="118"/>
      <c r="F10" s="117"/>
      <c r="G10" s="118"/>
      <c r="H10" s="118"/>
      <c r="I10" s="119"/>
      <c r="J10" s="118"/>
      <c r="K10" s="126"/>
    </row>
    <row r="11" spans="2:1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x14ac:dyDescent="0.25">
      <c r="B12" s="97" t="s">
        <v>13</v>
      </c>
      <c r="C12" s="117"/>
      <c r="D12" s="118"/>
      <c r="E12" s="118"/>
      <c r="F12" s="117"/>
      <c r="G12" s="118"/>
      <c r="H12" s="118"/>
      <c r="I12" s="119"/>
      <c r="J12" s="118"/>
      <c r="K12" s="126"/>
    </row>
    <row r="13" spans="2:11" x14ac:dyDescent="0.25">
      <c r="B13" s="97" t="s">
        <v>102</v>
      </c>
      <c r="C13" s="120"/>
      <c r="D13" s="118"/>
      <c r="E13" s="118"/>
      <c r="F13" s="120"/>
      <c r="G13" s="118"/>
      <c r="H13" s="118"/>
      <c r="I13" s="119"/>
      <c r="J13" s="118"/>
      <c r="K13" s="126"/>
    </row>
    <row r="14" spans="2:1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/>
      <c r="D25" s="118"/>
      <c r="E25" s="118"/>
      <c r="F25" s="117"/>
      <c r="G25" s="118"/>
      <c r="H25" s="118"/>
      <c r="I25" s="119"/>
      <c r="J25" s="118"/>
      <c r="K25" s="126"/>
    </row>
    <row r="26" spans="2:14" s="5" customFormat="1" x14ac:dyDescent="0.25">
      <c r="B26" s="17" t="s">
        <v>3</v>
      </c>
      <c r="C26" s="25"/>
      <c r="D26" s="121"/>
      <c r="E26" s="19"/>
      <c r="F26" s="25"/>
      <c r="G26" s="121"/>
      <c r="H26" s="19"/>
      <c r="I26" s="25"/>
      <c r="J26" s="121"/>
      <c r="K26" s="20"/>
    </row>
    <row r="27" spans="2:14" x14ac:dyDescent="0.25">
      <c r="B27" s="10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16" t="s">
        <v>21</v>
      </c>
      <c r="C29" s="117"/>
      <c r="D29" s="119"/>
      <c r="E29" s="118"/>
      <c r="F29" s="117"/>
      <c r="G29" s="119"/>
      <c r="H29" s="118"/>
      <c r="I29" s="119"/>
      <c r="J29" s="119"/>
      <c r="K29" s="126"/>
    </row>
    <row r="30" spans="2:14" x14ac:dyDescent="0.25">
      <c r="B30" s="16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16" t="s">
        <v>23</v>
      </c>
      <c r="C31" s="117"/>
      <c r="D31" s="119"/>
      <c r="E31" s="118"/>
      <c r="F31" s="117"/>
      <c r="G31" s="119"/>
      <c r="H31" s="118"/>
      <c r="I31" s="119"/>
      <c r="J31" s="119"/>
      <c r="K31" s="126"/>
    </row>
    <row r="32" spans="2:14" x14ac:dyDescent="0.25">
      <c r="B32" s="16" t="s">
        <v>24</v>
      </c>
      <c r="C32" s="117"/>
      <c r="D32" s="119"/>
      <c r="E32" s="118"/>
      <c r="F32" s="117"/>
      <c r="G32" s="119"/>
      <c r="H32" s="118"/>
      <c r="I32" s="119"/>
      <c r="J32" s="119"/>
      <c r="K32" s="126"/>
    </row>
    <row r="33" spans="2:14" x14ac:dyDescent="0.25">
      <c r="B33" s="16" t="s">
        <v>25</v>
      </c>
      <c r="C33" s="117"/>
      <c r="D33" s="119"/>
      <c r="E33" s="118"/>
      <c r="F33" s="117"/>
      <c r="G33" s="119"/>
      <c r="H33" s="118"/>
      <c r="I33" s="119"/>
      <c r="J33" s="119"/>
      <c r="K33" s="126"/>
    </row>
    <row r="34" spans="2:14" x14ac:dyDescent="0.25">
      <c r="B34" s="16" t="s">
        <v>26</v>
      </c>
      <c r="C34" s="117"/>
      <c r="D34" s="119"/>
      <c r="E34" s="118"/>
      <c r="F34" s="117"/>
      <c r="G34" s="119"/>
      <c r="H34" s="118"/>
      <c r="I34" s="119"/>
      <c r="J34" s="119"/>
      <c r="K34" s="126"/>
    </row>
    <row r="35" spans="2:14" s="5" customFormat="1" x14ac:dyDescent="0.25">
      <c r="B35" s="17" t="s">
        <v>3</v>
      </c>
      <c r="C35" s="102"/>
      <c r="D35" s="123"/>
      <c r="E35" s="121"/>
      <c r="F35" s="102"/>
      <c r="G35" s="123"/>
      <c r="H35" s="121"/>
      <c r="I35" s="102"/>
      <c r="J35" s="123"/>
      <c r="K35" s="125"/>
    </row>
    <row r="36" spans="2:14" x14ac:dyDescent="0.25">
      <c r="B36" s="10"/>
      <c r="C36" s="71"/>
      <c r="D36" s="71"/>
      <c r="E36" s="71"/>
      <c r="F36" s="71"/>
      <c r="G36" s="71"/>
      <c r="H36" s="71"/>
      <c r="I36" s="71"/>
      <c r="J36" s="71"/>
      <c r="K36" s="72"/>
      <c r="L36" s="9"/>
      <c r="M36" s="9"/>
      <c r="N36" s="9"/>
    </row>
    <row r="37" spans="2:14" s="5" customFormat="1" x14ac:dyDescent="0.25">
      <c r="B37" s="17" t="s">
        <v>6</v>
      </c>
      <c r="C37" s="102"/>
      <c r="D37" s="22"/>
      <c r="E37" s="121"/>
      <c r="F37" s="102"/>
      <c r="G37" s="22"/>
      <c r="H37" s="121"/>
      <c r="I37" s="102"/>
      <c r="J37" s="22"/>
      <c r="K37" s="125"/>
    </row>
    <row r="38" spans="2:14" ht="66" customHeight="1" thickBot="1" x14ac:dyDescent="0.3">
      <c r="B38" s="203" t="s">
        <v>200</v>
      </c>
      <c r="C38" s="204"/>
      <c r="D38" s="204"/>
      <c r="E38" s="204"/>
      <c r="F38" s="204"/>
      <c r="G38" s="204"/>
      <c r="H38" s="204"/>
      <c r="I38" s="204"/>
      <c r="J38" s="204"/>
      <c r="K38" s="20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&amp;R33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123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9" t="s">
        <v>195</v>
      </c>
      <c r="C4" s="191"/>
      <c r="D4" s="191"/>
      <c r="E4" s="191"/>
      <c r="F4" s="191"/>
      <c r="G4" s="191"/>
      <c r="H4" s="191"/>
      <c r="I4" s="191"/>
      <c r="J4" s="191"/>
      <c r="K4" s="193"/>
    </row>
    <row r="5" spans="2:11" x14ac:dyDescent="0.25">
      <c r="B5" s="3"/>
      <c r="C5" s="190" t="s">
        <v>30</v>
      </c>
      <c r="D5" s="191"/>
      <c r="E5" s="192"/>
      <c r="F5" s="190" t="s">
        <v>31</v>
      </c>
      <c r="G5" s="191"/>
      <c r="H5" s="192"/>
      <c r="I5" s="190" t="s">
        <v>3</v>
      </c>
      <c r="J5" s="191"/>
      <c r="K5" s="193"/>
    </row>
    <row r="6" spans="2:11" x14ac:dyDescent="0.25">
      <c r="B6" s="1" t="s">
        <v>10</v>
      </c>
      <c r="C6" s="89" t="s">
        <v>4</v>
      </c>
      <c r="D6" s="4" t="s">
        <v>5</v>
      </c>
      <c r="E6" s="90" t="s">
        <v>5</v>
      </c>
      <c r="F6" s="89" t="s">
        <v>4</v>
      </c>
      <c r="G6" s="4" t="s">
        <v>5</v>
      </c>
      <c r="H6" s="90" t="s">
        <v>5</v>
      </c>
      <c r="I6" s="89" t="s">
        <v>4</v>
      </c>
      <c r="J6" s="4" t="s">
        <v>5</v>
      </c>
      <c r="K6" s="91" t="s">
        <v>5</v>
      </c>
    </row>
    <row r="7" spans="2:11" x14ac:dyDescent="0.25">
      <c r="B7" s="97" t="s">
        <v>11</v>
      </c>
      <c r="C7" s="117"/>
      <c r="D7" s="118"/>
      <c r="E7" s="118"/>
      <c r="F7" s="117"/>
      <c r="G7" s="118"/>
      <c r="H7" s="118"/>
      <c r="I7" s="119"/>
      <c r="J7" s="118"/>
      <c r="K7" s="126"/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/>
      <c r="D10" s="118"/>
      <c r="E10" s="118"/>
      <c r="F10" s="117"/>
      <c r="G10" s="118"/>
      <c r="H10" s="118"/>
      <c r="I10" s="119"/>
      <c r="J10" s="118"/>
      <c r="K10" s="126"/>
    </row>
    <row r="11" spans="2:1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x14ac:dyDescent="0.25">
      <c r="B12" s="97" t="s">
        <v>13</v>
      </c>
      <c r="C12" s="117"/>
      <c r="D12" s="118"/>
      <c r="E12" s="118"/>
      <c r="F12" s="117"/>
      <c r="G12" s="118"/>
      <c r="H12" s="118"/>
      <c r="I12" s="119"/>
      <c r="J12" s="118"/>
      <c r="K12" s="126"/>
    </row>
    <row r="13" spans="2:11" x14ac:dyDescent="0.25">
      <c r="B13" s="97" t="s">
        <v>102</v>
      </c>
      <c r="C13" s="120"/>
      <c r="D13" s="118"/>
      <c r="E13" s="118"/>
      <c r="F13" s="120"/>
      <c r="G13" s="118"/>
      <c r="H13" s="118"/>
      <c r="I13" s="119"/>
      <c r="J13" s="118"/>
      <c r="K13" s="126"/>
    </row>
    <row r="14" spans="2:1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/>
      <c r="D25" s="118"/>
      <c r="E25" s="118"/>
      <c r="F25" s="117"/>
      <c r="G25" s="118"/>
      <c r="H25" s="118"/>
      <c r="I25" s="119"/>
      <c r="J25" s="118"/>
      <c r="K25" s="126"/>
    </row>
    <row r="26" spans="2:14" s="5" customFormat="1" x14ac:dyDescent="0.25">
      <c r="B26" s="17" t="s">
        <v>3</v>
      </c>
      <c r="C26" s="25"/>
      <c r="D26" s="121"/>
      <c r="E26" s="19"/>
      <c r="F26" s="25"/>
      <c r="G26" s="121"/>
      <c r="H26" s="19"/>
      <c r="I26" s="25"/>
      <c r="J26" s="121"/>
      <c r="K26" s="20"/>
    </row>
    <row r="27" spans="2:14" x14ac:dyDescent="0.25">
      <c r="B27" s="10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16" t="s">
        <v>21</v>
      </c>
      <c r="C29" s="117"/>
      <c r="D29" s="119"/>
      <c r="E29" s="118"/>
      <c r="F29" s="117"/>
      <c r="G29" s="119"/>
      <c r="H29" s="118"/>
      <c r="I29" s="119"/>
      <c r="J29" s="119"/>
      <c r="K29" s="126"/>
    </row>
    <row r="30" spans="2:14" x14ac:dyDescent="0.25">
      <c r="B30" s="16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16" t="s">
        <v>23</v>
      </c>
      <c r="C31" s="117"/>
      <c r="D31" s="119"/>
      <c r="E31" s="118"/>
      <c r="F31" s="117"/>
      <c r="G31" s="119"/>
      <c r="H31" s="118"/>
      <c r="I31" s="119"/>
      <c r="J31" s="119"/>
      <c r="K31" s="126"/>
    </row>
    <row r="32" spans="2:14" x14ac:dyDescent="0.25">
      <c r="B32" s="16" t="s">
        <v>24</v>
      </c>
      <c r="C32" s="117"/>
      <c r="D32" s="119"/>
      <c r="E32" s="118"/>
      <c r="F32" s="117"/>
      <c r="G32" s="119"/>
      <c r="H32" s="118"/>
      <c r="I32" s="119"/>
      <c r="J32" s="119"/>
      <c r="K32" s="126"/>
    </row>
    <row r="33" spans="2:14" x14ac:dyDescent="0.25">
      <c r="B33" s="16" t="s">
        <v>25</v>
      </c>
      <c r="C33" s="117"/>
      <c r="D33" s="119"/>
      <c r="E33" s="118"/>
      <c r="F33" s="117"/>
      <c r="G33" s="119"/>
      <c r="H33" s="118"/>
      <c r="I33" s="119"/>
      <c r="J33" s="119"/>
      <c r="K33" s="126"/>
    </row>
    <row r="34" spans="2:14" x14ac:dyDescent="0.25">
      <c r="B34" s="16" t="s">
        <v>26</v>
      </c>
      <c r="C34" s="117"/>
      <c r="D34" s="119"/>
      <c r="E34" s="118"/>
      <c r="F34" s="117"/>
      <c r="G34" s="119"/>
      <c r="H34" s="118"/>
      <c r="I34" s="119"/>
      <c r="J34" s="119"/>
      <c r="K34" s="126"/>
    </row>
    <row r="35" spans="2:14" s="5" customFormat="1" x14ac:dyDescent="0.25">
      <c r="B35" s="17" t="s">
        <v>3</v>
      </c>
      <c r="C35" s="102"/>
      <c r="D35" s="123"/>
      <c r="E35" s="121"/>
      <c r="F35" s="102"/>
      <c r="G35" s="123"/>
      <c r="H35" s="121"/>
      <c r="I35" s="102"/>
      <c r="J35" s="123"/>
      <c r="K35" s="125"/>
    </row>
    <row r="36" spans="2:14" x14ac:dyDescent="0.25">
      <c r="B36" s="10"/>
      <c r="C36" s="71"/>
      <c r="D36" s="71"/>
      <c r="E36" s="71"/>
      <c r="F36" s="71"/>
      <c r="G36" s="71"/>
      <c r="H36" s="71"/>
      <c r="I36" s="71"/>
      <c r="J36" s="71"/>
      <c r="K36" s="72"/>
      <c r="L36" s="9"/>
      <c r="M36" s="9"/>
      <c r="N36" s="9"/>
    </row>
    <row r="37" spans="2:14" s="5" customFormat="1" x14ac:dyDescent="0.25">
      <c r="B37" s="17" t="s">
        <v>6</v>
      </c>
      <c r="C37" s="102"/>
      <c r="D37" s="22"/>
      <c r="E37" s="121"/>
      <c r="F37" s="102"/>
      <c r="G37" s="22"/>
      <c r="H37" s="121"/>
      <c r="I37" s="102"/>
      <c r="J37" s="22"/>
      <c r="K37" s="125"/>
    </row>
    <row r="38" spans="2:14" ht="66" customHeight="1" thickBot="1" x14ac:dyDescent="0.3">
      <c r="B38" s="203" t="s">
        <v>177</v>
      </c>
      <c r="C38" s="204"/>
      <c r="D38" s="204"/>
      <c r="E38" s="204"/>
      <c r="F38" s="204"/>
      <c r="G38" s="204"/>
      <c r="H38" s="204"/>
      <c r="I38" s="204"/>
      <c r="J38" s="204"/>
      <c r="K38" s="20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&amp;R35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124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9" t="s">
        <v>195</v>
      </c>
      <c r="C4" s="191"/>
      <c r="D4" s="191"/>
      <c r="E4" s="191"/>
      <c r="F4" s="191"/>
      <c r="G4" s="191"/>
      <c r="H4" s="191"/>
      <c r="I4" s="191"/>
      <c r="J4" s="191"/>
      <c r="K4" s="193"/>
    </row>
    <row r="5" spans="2:11" x14ac:dyDescent="0.25">
      <c r="B5" s="3"/>
      <c r="C5" s="190" t="s">
        <v>39</v>
      </c>
      <c r="D5" s="191"/>
      <c r="E5" s="192"/>
      <c r="F5" s="190" t="s">
        <v>40</v>
      </c>
      <c r="G5" s="191"/>
      <c r="H5" s="192"/>
      <c r="I5" s="190" t="s">
        <v>3</v>
      </c>
      <c r="J5" s="191"/>
      <c r="K5" s="193"/>
    </row>
    <row r="6" spans="2:11" x14ac:dyDescent="0.25">
      <c r="B6" s="1" t="s">
        <v>10</v>
      </c>
      <c r="C6" s="92" t="s">
        <v>4</v>
      </c>
      <c r="D6" s="4" t="s">
        <v>5</v>
      </c>
      <c r="E6" s="94" t="s">
        <v>5</v>
      </c>
      <c r="F6" s="92" t="s">
        <v>4</v>
      </c>
      <c r="G6" s="4" t="s">
        <v>5</v>
      </c>
      <c r="H6" s="94" t="s">
        <v>5</v>
      </c>
      <c r="I6" s="92" t="s">
        <v>4</v>
      </c>
      <c r="J6" s="4" t="s">
        <v>5</v>
      </c>
      <c r="K6" s="95" t="s">
        <v>5</v>
      </c>
    </row>
    <row r="7" spans="2:11" x14ac:dyDescent="0.25">
      <c r="B7" s="97" t="s">
        <v>11</v>
      </c>
      <c r="C7" s="117"/>
      <c r="D7" s="118"/>
      <c r="E7" s="118"/>
      <c r="F7" s="117"/>
      <c r="G7" s="118"/>
      <c r="H7" s="118"/>
      <c r="I7" s="119"/>
      <c r="J7" s="118"/>
      <c r="K7" s="126"/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/>
      <c r="D10" s="118"/>
      <c r="E10" s="118"/>
      <c r="F10" s="117"/>
      <c r="G10" s="118"/>
      <c r="H10" s="118"/>
      <c r="I10" s="119"/>
      <c r="J10" s="118"/>
      <c r="K10" s="126"/>
    </row>
    <row r="11" spans="2:1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x14ac:dyDescent="0.25">
      <c r="B12" s="97" t="s">
        <v>13</v>
      </c>
      <c r="C12" s="117"/>
      <c r="D12" s="118"/>
      <c r="E12" s="118"/>
      <c r="F12" s="117"/>
      <c r="G12" s="118"/>
      <c r="H12" s="118"/>
      <c r="I12" s="119"/>
      <c r="J12" s="118"/>
      <c r="K12" s="126"/>
    </row>
    <row r="13" spans="2:11" x14ac:dyDescent="0.25">
      <c r="B13" s="97" t="s">
        <v>102</v>
      </c>
      <c r="C13" s="120"/>
      <c r="D13" s="118"/>
      <c r="E13" s="118"/>
      <c r="F13" s="120"/>
      <c r="G13" s="118"/>
      <c r="H13" s="118"/>
      <c r="I13" s="119"/>
      <c r="J13" s="118"/>
      <c r="K13" s="126"/>
    </row>
    <row r="14" spans="2:1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/>
      <c r="D25" s="118"/>
      <c r="E25" s="118"/>
      <c r="F25" s="117"/>
      <c r="G25" s="118"/>
      <c r="H25" s="118"/>
      <c r="I25" s="119"/>
      <c r="J25" s="118"/>
      <c r="K25" s="126"/>
    </row>
    <row r="26" spans="2:14" s="5" customFormat="1" x14ac:dyDescent="0.25">
      <c r="B26" s="17" t="s">
        <v>3</v>
      </c>
      <c r="C26" s="25"/>
      <c r="D26" s="121"/>
      <c r="E26" s="19"/>
      <c r="F26" s="25"/>
      <c r="G26" s="121"/>
      <c r="H26" s="19"/>
      <c r="I26" s="25"/>
      <c r="J26" s="121"/>
      <c r="K26" s="20"/>
    </row>
    <row r="27" spans="2:14" x14ac:dyDescent="0.25">
      <c r="B27" s="10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16" t="s">
        <v>21</v>
      </c>
      <c r="C29" s="117"/>
      <c r="D29" s="119"/>
      <c r="E29" s="118"/>
      <c r="F29" s="117"/>
      <c r="G29" s="119"/>
      <c r="H29" s="118"/>
      <c r="I29" s="119"/>
      <c r="J29" s="119"/>
      <c r="K29" s="126"/>
    </row>
    <row r="30" spans="2:14" x14ac:dyDescent="0.25">
      <c r="B30" s="16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16" t="s">
        <v>23</v>
      </c>
      <c r="C31" s="117"/>
      <c r="D31" s="119"/>
      <c r="E31" s="118"/>
      <c r="F31" s="117"/>
      <c r="G31" s="119"/>
      <c r="H31" s="118"/>
      <c r="I31" s="119"/>
      <c r="J31" s="119"/>
      <c r="K31" s="126"/>
    </row>
    <row r="32" spans="2:14" x14ac:dyDescent="0.25">
      <c r="B32" s="16" t="s">
        <v>24</v>
      </c>
      <c r="C32" s="117"/>
      <c r="D32" s="119"/>
      <c r="E32" s="118"/>
      <c r="F32" s="117"/>
      <c r="G32" s="119"/>
      <c r="H32" s="118"/>
      <c r="I32" s="119"/>
      <c r="J32" s="119"/>
      <c r="K32" s="126"/>
    </row>
    <row r="33" spans="2:14" x14ac:dyDescent="0.25">
      <c r="B33" s="16" t="s">
        <v>25</v>
      </c>
      <c r="C33" s="117"/>
      <c r="D33" s="119"/>
      <c r="E33" s="118"/>
      <c r="F33" s="117"/>
      <c r="G33" s="119"/>
      <c r="H33" s="118"/>
      <c r="I33" s="119"/>
      <c r="J33" s="119"/>
      <c r="K33" s="126"/>
    </row>
    <row r="34" spans="2:14" x14ac:dyDescent="0.25">
      <c r="B34" s="16" t="s">
        <v>26</v>
      </c>
      <c r="C34" s="117"/>
      <c r="D34" s="119"/>
      <c r="E34" s="118"/>
      <c r="F34" s="117"/>
      <c r="G34" s="119"/>
      <c r="H34" s="118"/>
      <c r="I34" s="119"/>
      <c r="J34" s="119"/>
      <c r="K34" s="126"/>
    </row>
    <row r="35" spans="2:14" s="5" customFormat="1" x14ac:dyDescent="0.25">
      <c r="B35" s="17" t="s">
        <v>3</v>
      </c>
      <c r="C35" s="102"/>
      <c r="D35" s="123"/>
      <c r="E35" s="121"/>
      <c r="F35" s="102"/>
      <c r="G35" s="123"/>
      <c r="H35" s="121"/>
      <c r="I35" s="102"/>
      <c r="J35" s="123"/>
      <c r="K35" s="125"/>
    </row>
    <row r="36" spans="2:14" x14ac:dyDescent="0.25">
      <c r="B36" s="10"/>
      <c r="C36" s="71"/>
      <c r="D36" s="71"/>
      <c r="E36" s="71"/>
      <c r="F36" s="71"/>
      <c r="G36" s="71"/>
      <c r="H36" s="71"/>
      <c r="I36" s="71"/>
      <c r="J36" s="71"/>
      <c r="K36" s="72"/>
      <c r="L36" s="9"/>
      <c r="M36" s="9"/>
      <c r="N36" s="9"/>
    </row>
    <row r="37" spans="2:14" s="5" customFormat="1" x14ac:dyDescent="0.25">
      <c r="B37" s="17" t="s">
        <v>6</v>
      </c>
      <c r="C37" s="102"/>
      <c r="D37" s="22"/>
      <c r="E37" s="121"/>
      <c r="F37" s="102"/>
      <c r="G37" s="22"/>
      <c r="H37" s="121"/>
      <c r="I37" s="102"/>
      <c r="J37" s="22"/>
      <c r="K37" s="125"/>
    </row>
    <row r="38" spans="2:14" ht="66" customHeight="1" thickBot="1" x14ac:dyDescent="0.3">
      <c r="B38" s="203" t="s">
        <v>178</v>
      </c>
      <c r="C38" s="204"/>
      <c r="D38" s="204"/>
      <c r="E38" s="204"/>
      <c r="F38" s="204"/>
      <c r="G38" s="204"/>
      <c r="H38" s="204"/>
      <c r="I38" s="204"/>
      <c r="J38" s="204"/>
      <c r="K38" s="20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&amp;R36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A4"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125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9" t="s">
        <v>195</v>
      </c>
      <c r="C4" s="191"/>
      <c r="D4" s="191"/>
      <c r="E4" s="191"/>
      <c r="F4" s="191"/>
      <c r="G4" s="191"/>
      <c r="H4" s="191"/>
      <c r="I4" s="191"/>
      <c r="J4" s="191"/>
      <c r="K4" s="193"/>
    </row>
    <row r="5" spans="2:11" x14ac:dyDescent="0.25">
      <c r="B5" s="3"/>
      <c r="C5" s="190" t="s">
        <v>47</v>
      </c>
      <c r="D5" s="191"/>
      <c r="E5" s="192"/>
      <c r="F5" s="190" t="s">
        <v>48</v>
      </c>
      <c r="G5" s="191"/>
      <c r="H5" s="192"/>
      <c r="I5" s="190" t="s">
        <v>3</v>
      </c>
      <c r="J5" s="191"/>
      <c r="K5" s="193"/>
    </row>
    <row r="6" spans="2:11" x14ac:dyDescent="0.25">
      <c r="B6" s="1" t="s">
        <v>10</v>
      </c>
      <c r="C6" s="14" t="s">
        <v>4</v>
      </c>
      <c r="D6" s="4" t="s">
        <v>5</v>
      </c>
      <c r="E6" s="15" t="s">
        <v>5</v>
      </c>
      <c r="F6" s="14" t="s">
        <v>4</v>
      </c>
      <c r="G6" s="4" t="s">
        <v>5</v>
      </c>
      <c r="H6" s="15" t="s">
        <v>5</v>
      </c>
      <c r="I6" s="14" t="s">
        <v>4</v>
      </c>
      <c r="J6" s="4" t="s">
        <v>5</v>
      </c>
      <c r="K6" s="13" t="s">
        <v>5</v>
      </c>
    </row>
    <row r="7" spans="2:11" x14ac:dyDescent="0.25">
      <c r="B7" s="97" t="s">
        <v>11</v>
      </c>
      <c r="C7" s="117"/>
      <c r="D7" s="118"/>
      <c r="E7" s="118"/>
      <c r="F7" s="117"/>
      <c r="G7" s="118"/>
      <c r="H7" s="118"/>
      <c r="I7" s="119"/>
      <c r="J7" s="118"/>
      <c r="K7" s="126"/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/>
      <c r="D10" s="118"/>
      <c r="E10" s="118"/>
      <c r="F10" s="117"/>
      <c r="G10" s="118"/>
      <c r="H10" s="118"/>
      <c r="I10" s="119"/>
      <c r="J10" s="118"/>
      <c r="K10" s="126"/>
    </row>
    <row r="11" spans="2:1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x14ac:dyDescent="0.25">
      <c r="B12" s="97" t="s">
        <v>13</v>
      </c>
      <c r="C12" s="117"/>
      <c r="D12" s="118"/>
      <c r="E12" s="118"/>
      <c r="F12" s="117"/>
      <c r="G12" s="118"/>
      <c r="H12" s="118"/>
      <c r="I12" s="119"/>
      <c r="J12" s="118"/>
      <c r="K12" s="126"/>
    </row>
    <row r="13" spans="2:11" x14ac:dyDescent="0.25">
      <c r="B13" s="97" t="s">
        <v>102</v>
      </c>
      <c r="C13" s="120"/>
      <c r="D13" s="118"/>
      <c r="E13" s="118"/>
      <c r="F13" s="120"/>
      <c r="G13" s="118"/>
      <c r="H13" s="118"/>
      <c r="I13" s="119"/>
      <c r="J13" s="118"/>
      <c r="K13" s="126"/>
    </row>
    <row r="14" spans="2:1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>
        <v>1.4814814814814814E-3</v>
      </c>
      <c r="D25" s="118">
        <f t="shared" ref="D25" si="0">C25/C$26</f>
        <v>1</v>
      </c>
      <c r="E25" s="118">
        <f t="shared" ref="E25" si="1">C25/C$37</f>
        <v>1</v>
      </c>
      <c r="F25" s="117"/>
      <c r="G25" s="118"/>
      <c r="H25" s="118"/>
      <c r="I25" s="119">
        <f t="shared" ref="I25" si="2">C25+F25</f>
        <v>1.4814814814814814E-3</v>
      </c>
      <c r="J25" s="118">
        <f>I25/I$26</f>
        <v>1</v>
      </c>
      <c r="K25" s="126">
        <f>I25/I$37</f>
        <v>1</v>
      </c>
    </row>
    <row r="26" spans="2:14" s="5" customFormat="1" x14ac:dyDescent="0.25">
      <c r="B26" s="17" t="s">
        <v>3</v>
      </c>
      <c r="C26" s="25">
        <f>SUM(C7:C25)</f>
        <v>1.4814814814814814E-3</v>
      </c>
      <c r="D26" s="121">
        <f>SUM(D7:D25)</f>
        <v>1</v>
      </c>
      <c r="E26" s="19">
        <f>SUM(E7:E25)</f>
        <v>1</v>
      </c>
      <c r="F26" s="25"/>
      <c r="G26" s="121"/>
      <c r="H26" s="19"/>
      <c r="I26" s="25">
        <f>SUM(I7:I25)</f>
        <v>1.4814814814814814E-3</v>
      </c>
      <c r="J26" s="121">
        <f>SUM(J7:J25)</f>
        <v>1</v>
      </c>
      <c r="K26" s="20">
        <f>SUM(K7:K25)</f>
        <v>1</v>
      </c>
    </row>
    <row r="27" spans="2:14" x14ac:dyDescent="0.25">
      <c r="B27" s="10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16" t="s">
        <v>21</v>
      </c>
      <c r="C29" s="117"/>
      <c r="D29" s="119"/>
      <c r="E29" s="118"/>
      <c r="F29" s="117"/>
      <c r="G29" s="119"/>
      <c r="H29" s="118"/>
      <c r="I29" s="119"/>
      <c r="J29" s="119"/>
      <c r="K29" s="126"/>
    </row>
    <row r="30" spans="2:14" x14ac:dyDescent="0.25">
      <c r="B30" s="16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16" t="s">
        <v>23</v>
      </c>
      <c r="C31" s="117"/>
      <c r="D31" s="119"/>
      <c r="E31" s="118"/>
      <c r="F31" s="117"/>
      <c r="G31" s="119"/>
      <c r="H31" s="118"/>
      <c r="I31" s="119"/>
      <c r="J31" s="119"/>
      <c r="K31" s="126"/>
    </row>
    <row r="32" spans="2:14" x14ac:dyDescent="0.25">
      <c r="B32" s="16" t="s">
        <v>24</v>
      </c>
      <c r="C32" s="117"/>
      <c r="D32" s="119"/>
      <c r="E32" s="118"/>
      <c r="F32" s="117"/>
      <c r="G32" s="119"/>
      <c r="H32" s="118"/>
      <c r="I32" s="119"/>
      <c r="J32" s="119"/>
      <c r="K32" s="126"/>
    </row>
    <row r="33" spans="2:14" x14ac:dyDescent="0.25">
      <c r="B33" s="16" t="s">
        <v>25</v>
      </c>
      <c r="C33" s="117"/>
      <c r="D33" s="119"/>
      <c r="E33" s="118"/>
      <c r="F33" s="117"/>
      <c r="G33" s="119"/>
      <c r="H33" s="118"/>
      <c r="I33" s="119"/>
      <c r="J33" s="119"/>
      <c r="K33" s="126"/>
    </row>
    <row r="34" spans="2:14" x14ac:dyDescent="0.25">
      <c r="B34" s="16" t="s">
        <v>26</v>
      </c>
      <c r="C34" s="117"/>
      <c r="D34" s="119"/>
      <c r="E34" s="118"/>
      <c r="F34" s="117"/>
      <c r="G34" s="119"/>
      <c r="H34" s="118"/>
      <c r="I34" s="119"/>
      <c r="J34" s="119"/>
      <c r="K34" s="126"/>
    </row>
    <row r="35" spans="2:14" s="5" customFormat="1" x14ac:dyDescent="0.25">
      <c r="B35" s="17" t="s">
        <v>3</v>
      </c>
      <c r="C35" s="102"/>
      <c r="D35" s="123"/>
      <c r="E35" s="121"/>
      <c r="F35" s="102"/>
      <c r="G35" s="123"/>
      <c r="H35" s="121"/>
      <c r="I35" s="102"/>
      <c r="J35" s="123"/>
      <c r="K35" s="125"/>
    </row>
    <row r="36" spans="2:14" x14ac:dyDescent="0.25">
      <c r="B36" s="10"/>
      <c r="C36" s="71"/>
      <c r="D36" s="71"/>
      <c r="E36" s="71"/>
      <c r="F36" s="71"/>
      <c r="G36" s="71"/>
      <c r="H36" s="71"/>
      <c r="I36" s="71"/>
      <c r="J36" s="71"/>
      <c r="K36" s="72"/>
      <c r="L36" s="9"/>
      <c r="M36" s="9"/>
      <c r="N36" s="9"/>
    </row>
    <row r="37" spans="2:14" s="5" customFormat="1" x14ac:dyDescent="0.25">
      <c r="B37" s="17" t="s">
        <v>6</v>
      </c>
      <c r="C37" s="102">
        <f>C26+C35</f>
        <v>1.4814814814814814E-3</v>
      </c>
      <c r="D37" s="22"/>
      <c r="E37" s="121">
        <f>E26+E35</f>
        <v>1</v>
      </c>
      <c r="F37" s="102"/>
      <c r="G37" s="22"/>
      <c r="H37" s="121"/>
      <c r="I37" s="102">
        <f>I26+I35</f>
        <v>1.4814814814814814E-3</v>
      </c>
      <c r="J37" s="22"/>
      <c r="K37" s="125">
        <f>K26+K35</f>
        <v>1</v>
      </c>
    </row>
    <row r="38" spans="2:14" ht="66" customHeight="1" thickBot="1" x14ac:dyDescent="0.3">
      <c r="B38" s="203" t="s">
        <v>201</v>
      </c>
      <c r="C38" s="204"/>
      <c r="D38" s="204"/>
      <c r="E38" s="204"/>
      <c r="F38" s="204"/>
      <c r="G38" s="204"/>
      <c r="H38" s="204"/>
      <c r="I38" s="204"/>
      <c r="J38" s="204"/>
      <c r="K38" s="20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&amp;R37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126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9" t="s">
        <v>195</v>
      </c>
      <c r="C4" s="191"/>
      <c r="D4" s="191"/>
      <c r="E4" s="191"/>
      <c r="F4" s="191"/>
      <c r="G4" s="191"/>
      <c r="H4" s="191"/>
      <c r="I4" s="191"/>
      <c r="J4" s="191"/>
      <c r="K4" s="193"/>
    </row>
    <row r="5" spans="2:11" x14ac:dyDescent="0.25">
      <c r="B5" s="3"/>
      <c r="C5" s="190" t="s">
        <v>33</v>
      </c>
      <c r="D5" s="191"/>
      <c r="E5" s="192"/>
      <c r="F5" s="190" t="s">
        <v>34</v>
      </c>
      <c r="G5" s="191"/>
      <c r="H5" s="192"/>
      <c r="I5" s="190" t="s">
        <v>3</v>
      </c>
      <c r="J5" s="191"/>
      <c r="K5" s="193"/>
    </row>
    <row r="6" spans="2:11" x14ac:dyDescent="0.25">
      <c r="B6" s="1" t="s">
        <v>10</v>
      </c>
      <c r="C6" s="14" t="s">
        <v>4</v>
      </c>
      <c r="D6" s="4" t="s">
        <v>5</v>
      </c>
      <c r="E6" s="15" t="s">
        <v>5</v>
      </c>
      <c r="F6" s="14" t="s">
        <v>4</v>
      </c>
      <c r="G6" s="4" t="s">
        <v>5</v>
      </c>
      <c r="H6" s="15" t="s">
        <v>5</v>
      </c>
      <c r="I6" s="14" t="s">
        <v>4</v>
      </c>
      <c r="J6" s="4" t="s">
        <v>5</v>
      </c>
      <c r="K6" s="13" t="s">
        <v>5</v>
      </c>
    </row>
    <row r="7" spans="2:11" x14ac:dyDescent="0.25">
      <c r="B7" s="97" t="s">
        <v>11</v>
      </c>
      <c r="C7" s="117"/>
      <c r="D7" s="118"/>
      <c r="E7" s="118"/>
      <c r="F7" s="117"/>
      <c r="G7" s="118"/>
      <c r="H7" s="118"/>
      <c r="I7" s="119"/>
      <c r="J7" s="118"/>
      <c r="K7" s="126"/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/>
      <c r="D10" s="118"/>
      <c r="E10" s="118"/>
      <c r="F10" s="117"/>
      <c r="G10" s="118"/>
      <c r="H10" s="118"/>
      <c r="I10" s="119"/>
      <c r="J10" s="118"/>
      <c r="K10" s="126"/>
    </row>
    <row r="11" spans="2:1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x14ac:dyDescent="0.25">
      <c r="B12" s="97" t="s">
        <v>13</v>
      </c>
      <c r="C12" s="117"/>
      <c r="D12" s="118"/>
      <c r="E12" s="118"/>
      <c r="F12" s="117"/>
      <c r="G12" s="118"/>
      <c r="H12" s="118"/>
      <c r="I12" s="119"/>
      <c r="J12" s="118"/>
      <c r="K12" s="126"/>
    </row>
    <row r="13" spans="2:11" x14ac:dyDescent="0.25">
      <c r="B13" s="97" t="s">
        <v>102</v>
      </c>
      <c r="C13" s="120"/>
      <c r="D13" s="118"/>
      <c r="E13" s="118"/>
      <c r="F13" s="120"/>
      <c r="G13" s="118"/>
      <c r="H13" s="118"/>
      <c r="I13" s="119"/>
      <c r="J13" s="118"/>
      <c r="K13" s="126"/>
    </row>
    <row r="14" spans="2:1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/>
      <c r="D25" s="118"/>
      <c r="E25" s="118"/>
      <c r="F25" s="117"/>
      <c r="G25" s="118"/>
      <c r="H25" s="118"/>
      <c r="I25" s="119"/>
      <c r="J25" s="118"/>
      <c r="K25" s="126"/>
    </row>
    <row r="26" spans="2:14" s="5" customFormat="1" x14ac:dyDescent="0.25">
      <c r="B26" s="17" t="s">
        <v>3</v>
      </c>
      <c r="C26" s="25"/>
      <c r="D26" s="121"/>
      <c r="E26" s="19"/>
      <c r="F26" s="25"/>
      <c r="G26" s="121"/>
      <c r="H26" s="19"/>
      <c r="I26" s="25"/>
      <c r="J26" s="121"/>
      <c r="K26" s="20"/>
    </row>
    <row r="27" spans="2:14" x14ac:dyDescent="0.25">
      <c r="B27" s="10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16" t="s">
        <v>21</v>
      </c>
      <c r="C29" s="117"/>
      <c r="D29" s="119"/>
      <c r="E29" s="118"/>
      <c r="F29" s="117"/>
      <c r="G29" s="119"/>
      <c r="H29" s="118"/>
      <c r="I29" s="119"/>
      <c r="J29" s="119"/>
      <c r="K29" s="126"/>
    </row>
    <row r="30" spans="2:14" x14ac:dyDescent="0.25">
      <c r="B30" s="16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16" t="s">
        <v>23</v>
      </c>
      <c r="C31" s="117"/>
      <c r="D31" s="119"/>
      <c r="E31" s="118"/>
      <c r="F31" s="117"/>
      <c r="G31" s="119"/>
      <c r="H31" s="118"/>
      <c r="I31" s="119"/>
      <c r="J31" s="119"/>
      <c r="K31" s="126"/>
    </row>
    <row r="32" spans="2:14" x14ac:dyDescent="0.25">
      <c r="B32" s="16" t="s">
        <v>24</v>
      </c>
      <c r="C32" s="117"/>
      <c r="D32" s="119"/>
      <c r="E32" s="118"/>
      <c r="F32" s="117"/>
      <c r="G32" s="119"/>
      <c r="H32" s="118"/>
      <c r="I32" s="119"/>
      <c r="J32" s="119"/>
      <c r="K32" s="126"/>
    </row>
    <row r="33" spans="2:14" x14ac:dyDescent="0.25">
      <c r="B33" s="16" t="s">
        <v>25</v>
      </c>
      <c r="C33" s="117"/>
      <c r="D33" s="119"/>
      <c r="E33" s="118"/>
      <c r="F33" s="117"/>
      <c r="G33" s="119"/>
      <c r="H33" s="118"/>
      <c r="I33" s="119"/>
      <c r="J33" s="119"/>
      <c r="K33" s="126"/>
    </row>
    <row r="34" spans="2:14" x14ac:dyDescent="0.25">
      <c r="B34" s="16" t="s">
        <v>26</v>
      </c>
      <c r="C34" s="117"/>
      <c r="D34" s="119"/>
      <c r="E34" s="118"/>
      <c r="F34" s="117"/>
      <c r="G34" s="119"/>
      <c r="H34" s="118"/>
      <c r="I34" s="119"/>
      <c r="J34" s="119"/>
      <c r="K34" s="126"/>
    </row>
    <row r="35" spans="2:14" s="5" customFormat="1" x14ac:dyDescent="0.25">
      <c r="B35" s="17" t="s">
        <v>3</v>
      </c>
      <c r="C35" s="102"/>
      <c r="D35" s="123"/>
      <c r="E35" s="121"/>
      <c r="F35" s="102"/>
      <c r="G35" s="123"/>
      <c r="H35" s="121"/>
      <c r="I35" s="102"/>
      <c r="J35" s="123"/>
      <c r="K35" s="125"/>
    </row>
    <row r="36" spans="2:14" x14ac:dyDescent="0.25">
      <c r="B36" s="10"/>
      <c r="C36" s="71"/>
      <c r="D36" s="71"/>
      <c r="E36" s="71"/>
      <c r="F36" s="71"/>
      <c r="G36" s="71"/>
      <c r="H36" s="71"/>
      <c r="I36" s="71"/>
      <c r="J36" s="71"/>
      <c r="K36" s="72"/>
      <c r="L36" s="9"/>
      <c r="M36" s="9"/>
      <c r="N36" s="9"/>
    </row>
    <row r="37" spans="2:14" s="5" customFormat="1" x14ac:dyDescent="0.25">
      <c r="B37" s="17" t="s">
        <v>6</v>
      </c>
      <c r="C37" s="102"/>
      <c r="D37" s="22"/>
      <c r="E37" s="121"/>
      <c r="F37" s="102"/>
      <c r="G37" s="22"/>
      <c r="H37" s="121"/>
      <c r="I37" s="102"/>
      <c r="J37" s="22"/>
      <c r="K37" s="125"/>
    </row>
    <row r="38" spans="2:14" ht="66" customHeight="1" thickBot="1" x14ac:dyDescent="0.3">
      <c r="B38" s="203" t="s">
        <v>154</v>
      </c>
      <c r="C38" s="204"/>
      <c r="D38" s="204"/>
      <c r="E38" s="204"/>
      <c r="F38" s="204"/>
      <c r="G38" s="204"/>
      <c r="H38" s="204"/>
      <c r="I38" s="204"/>
      <c r="J38" s="204"/>
      <c r="K38" s="20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&amp;R38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127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9" t="s">
        <v>195</v>
      </c>
      <c r="C4" s="191"/>
      <c r="D4" s="191"/>
      <c r="E4" s="191"/>
      <c r="F4" s="191"/>
      <c r="G4" s="191"/>
      <c r="H4" s="191"/>
      <c r="I4" s="191"/>
      <c r="J4" s="191"/>
      <c r="K4" s="193"/>
    </row>
    <row r="5" spans="2:11" x14ac:dyDescent="0.25">
      <c r="B5" s="3"/>
      <c r="C5" s="190" t="s">
        <v>37</v>
      </c>
      <c r="D5" s="191"/>
      <c r="E5" s="192"/>
      <c r="F5" s="190" t="s">
        <v>38</v>
      </c>
      <c r="G5" s="191"/>
      <c r="H5" s="192"/>
      <c r="I5" s="190" t="s">
        <v>3</v>
      </c>
      <c r="J5" s="191"/>
      <c r="K5" s="193"/>
    </row>
    <row r="6" spans="2:11" x14ac:dyDescent="0.25">
      <c r="B6" s="1" t="s">
        <v>10</v>
      </c>
      <c r="C6" s="14" t="s">
        <v>4</v>
      </c>
      <c r="D6" s="4" t="s">
        <v>5</v>
      </c>
      <c r="E6" s="15" t="s">
        <v>5</v>
      </c>
      <c r="F6" s="14" t="s">
        <v>4</v>
      </c>
      <c r="G6" s="4" t="s">
        <v>5</v>
      </c>
      <c r="H6" s="15" t="s">
        <v>5</v>
      </c>
      <c r="I6" s="14" t="s">
        <v>4</v>
      </c>
      <c r="J6" s="4" t="s">
        <v>5</v>
      </c>
      <c r="K6" s="13" t="s">
        <v>5</v>
      </c>
    </row>
    <row r="7" spans="2:11" x14ac:dyDescent="0.25">
      <c r="B7" s="97" t="s">
        <v>11</v>
      </c>
      <c r="C7" s="117"/>
      <c r="D7" s="118"/>
      <c r="E7" s="118"/>
      <c r="F7" s="117">
        <v>6.7013888888888878E-3</v>
      </c>
      <c r="G7" s="118">
        <f>F7/F$26</f>
        <v>0.19687181230873851</v>
      </c>
      <c r="H7" s="118">
        <f>F7/F$37</f>
        <v>0.13924963924963923</v>
      </c>
      <c r="I7" s="119">
        <f>C7+F7</f>
        <v>6.7013888888888878E-3</v>
      </c>
      <c r="J7" s="118">
        <f>I7/I$26</f>
        <v>0.19687181230873851</v>
      </c>
      <c r="K7" s="126">
        <f>I7/I$37</f>
        <v>0.13924963924963923</v>
      </c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/>
      <c r="D10" s="118"/>
      <c r="E10" s="118"/>
      <c r="F10" s="117">
        <v>4.131944444444445E-3</v>
      </c>
      <c r="G10" s="118">
        <f>F10/F$26</f>
        <v>0.12138728323699424</v>
      </c>
      <c r="H10" s="118">
        <f>F10/F$37</f>
        <v>8.5858585858585884E-2</v>
      </c>
      <c r="I10" s="119">
        <f t="shared" ref="I10:I25" si="0">C10+F10</f>
        <v>4.131944444444445E-3</v>
      </c>
      <c r="J10" s="118">
        <f>I10/I$26</f>
        <v>0.12138728323699424</v>
      </c>
      <c r="K10" s="126">
        <f>I10/I$37</f>
        <v>8.5858585858585884E-2</v>
      </c>
    </row>
    <row r="11" spans="2:11" x14ac:dyDescent="0.25">
      <c r="B11" s="97" t="s">
        <v>191</v>
      </c>
      <c r="C11" s="117"/>
      <c r="D11" s="118"/>
      <c r="E11" s="118"/>
      <c r="F11" s="117">
        <v>2.4305555555555552E-4</v>
      </c>
      <c r="G11" s="118">
        <f t="shared" ref="G11:G18" si="1">F11/F$26</f>
        <v>7.1404284257055419E-3</v>
      </c>
      <c r="H11" s="118">
        <f t="shared" ref="H11:H18" si="2">F11/F$37</f>
        <v>5.0505050505050501E-3</v>
      </c>
      <c r="I11" s="119">
        <f t="shared" ref="I11:I18" si="3">C11+F11</f>
        <v>2.4305555555555552E-4</v>
      </c>
      <c r="J11" s="118">
        <f t="shared" ref="J11:J18" si="4">I11/I$26</f>
        <v>7.1404284257055419E-3</v>
      </c>
      <c r="K11" s="126">
        <f t="shared" ref="K11:K18" si="5">I11/I$37</f>
        <v>5.0505050505050501E-3</v>
      </c>
    </row>
    <row r="12" spans="2:11" x14ac:dyDescent="0.25">
      <c r="B12" s="97" t="s">
        <v>13</v>
      </c>
      <c r="C12" s="117"/>
      <c r="D12" s="118"/>
      <c r="E12" s="118"/>
      <c r="F12" s="117">
        <v>1.2499999999999999E-2</v>
      </c>
      <c r="G12" s="118">
        <f t="shared" si="1"/>
        <v>0.36722203332199932</v>
      </c>
      <c r="H12" s="118">
        <f t="shared" si="2"/>
        <v>0.25974025974025977</v>
      </c>
      <c r="I12" s="119">
        <f t="shared" si="3"/>
        <v>1.2499999999999999E-2</v>
      </c>
      <c r="J12" s="118">
        <f t="shared" si="4"/>
        <v>0.36722203332199932</v>
      </c>
      <c r="K12" s="126">
        <f t="shared" si="5"/>
        <v>0.25974025974025977</v>
      </c>
    </row>
    <row r="13" spans="2:11" x14ac:dyDescent="0.25">
      <c r="B13" s="97" t="s">
        <v>102</v>
      </c>
      <c r="C13" s="120"/>
      <c r="D13" s="118"/>
      <c r="E13" s="118"/>
      <c r="F13" s="120"/>
      <c r="G13" s="118"/>
      <c r="H13" s="118"/>
      <c r="I13" s="119"/>
      <c r="J13" s="118"/>
      <c r="K13" s="126"/>
    </row>
    <row r="14" spans="2:1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x14ac:dyDescent="0.25">
      <c r="B18" s="97" t="s">
        <v>16</v>
      </c>
      <c r="C18" s="117"/>
      <c r="D18" s="118"/>
      <c r="E18" s="118"/>
      <c r="F18" s="117">
        <v>4.2476851851851851E-3</v>
      </c>
      <c r="G18" s="118">
        <f t="shared" si="1"/>
        <v>0.12478748724923497</v>
      </c>
      <c r="H18" s="118">
        <f t="shared" si="2"/>
        <v>8.8263588263588266E-2</v>
      </c>
      <c r="I18" s="119">
        <f t="shared" si="3"/>
        <v>4.2476851851851851E-3</v>
      </c>
      <c r="J18" s="118">
        <f t="shared" si="4"/>
        <v>0.12478748724923497</v>
      </c>
      <c r="K18" s="126">
        <f t="shared" si="5"/>
        <v>8.8263588263588266E-2</v>
      </c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/>
      <c r="D25" s="118"/>
      <c r="E25" s="118"/>
      <c r="F25" s="117">
        <v>6.2152777777777779E-3</v>
      </c>
      <c r="G25" s="118">
        <f>F25/F$26</f>
        <v>0.18259095545732745</v>
      </c>
      <c r="H25" s="118">
        <f>F25/F$37</f>
        <v>0.12914862914862918</v>
      </c>
      <c r="I25" s="119">
        <f t="shared" si="0"/>
        <v>6.2152777777777779E-3</v>
      </c>
      <c r="J25" s="118">
        <f>I25/I$26</f>
        <v>0.18259095545732745</v>
      </c>
      <c r="K25" s="126">
        <f>I25/I$37</f>
        <v>0.12914862914862918</v>
      </c>
    </row>
    <row r="26" spans="2:14" s="5" customFormat="1" x14ac:dyDescent="0.25">
      <c r="B26" s="17" t="s">
        <v>3</v>
      </c>
      <c r="C26" s="25"/>
      <c r="D26" s="121"/>
      <c r="E26" s="19"/>
      <c r="F26" s="25">
        <f t="shared" ref="F26:K26" si="6">SUM(F7:F25)</f>
        <v>3.4039351851851848E-2</v>
      </c>
      <c r="G26" s="121">
        <f t="shared" si="6"/>
        <v>1</v>
      </c>
      <c r="H26" s="19">
        <f t="shared" si="6"/>
        <v>0.70731120731120734</v>
      </c>
      <c r="I26" s="25">
        <f t="shared" si="6"/>
        <v>3.4039351851851848E-2</v>
      </c>
      <c r="J26" s="121">
        <f t="shared" si="6"/>
        <v>1</v>
      </c>
      <c r="K26" s="20">
        <f t="shared" si="6"/>
        <v>0.70731120731120734</v>
      </c>
    </row>
    <row r="27" spans="2:14" x14ac:dyDescent="0.25">
      <c r="B27" s="10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16" t="s">
        <v>21</v>
      </c>
      <c r="C29" s="117"/>
      <c r="D29" s="119"/>
      <c r="E29" s="118"/>
      <c r="F29" s="117"/>
      <c r="G29" s="119"/>
      <c r="H29" s="118"/>
      <c r="I29" s="119"/>
      <c r="J29" s="119"/>
      <c r="K29" s="126"/>
    </row>
    <row r="30" spans="2:14" x14ac:dyDescent="0.25">
      <c r="B30" s="16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16" t="s">
        <v>23</v>
      </c>
      <c r="C31" s="117"/>
      <c r="D31" s="119"/>
      <c r="E31" s="118"/>
      <c r="F31" s="117"/>
      <c r="G31" s="119"/>
      <c r="H31" s="118"/>
      <c r="I31" s="119"/>
      <c r="J31" s="119"/>
      <c r="K31" s="126"/>
    </row>
    <row r="32" spans="2:14" x14ac:dyDescent="0.25">
      <c r="B32" s="16" t="s">
        <v>24</v>
      </c>
      <c r="C32" s="117"/>
      <c r="D32" s="119"/>
      <c r="E32" s="118"/>
      <c r="F32" s="117"/>
      <c r="G32" s="119"/>
      <c r="H32" s="118"/>
      <c r="I32" s="119"/>
      <c r="J32" s="119"/>
      <c r="K32" s="126"/>
    </row>
    <row r="33" spans="2:14" x14ac:dyDescent="0.25">
      <c r="B33" s="16" t="s">
        <v>25</v>
      </c>
      <c r="C33" s="117"/>
      <c r="D33" s="119"/>
      <c r="E33" s="118"/>
      <c r="F33" s="117">
        <v>1.4085648148148146E-2</v>
      </c>
      <c r="G33" s="119"/>
      <c r="H33" s="118">
        <f t="shared" ref="H33" si="7">F33/F$37</f>
        <v>0.29268879268879266</v>
      </c>
      <c r="I33" s="119">
        <f t="shared" ref="I33" si="8">C33+F33</f>
        <v>1.4085648148148146E-2</v>
      </c>
      <c r="J33" s="119"/>
      <c r="K33" s="126">
        <f t="shared" ref="K33" si="9">I33/I$37</f>
        <v>0.29268879268879266</v>
      </c>
    </row>
    <row r="34" spans="2:14" x14ac:dyDescent="0.25">
      <c r="B34" s="16" t="s">
        <v>26</v>
      </c>
      <c r="C34" s="117"/>
      <c r="D34" s="119"/>
      <c r="E34" s="118"/>
      <c r="F34" s="117"/>
      <c r="G34" s="119"/>
      <c r="H34" s="118"/>
      <c r="I34" s="119"/>
      <c r="J34" s="119"/>
      <c r="K34" s="126"/>
    </row>
    <row r="35" spans="2:14" s="5" customFormat="1" x14ac:dyDescent="0.25">
      <c r="B35" s="17" t="s">
        <v>3</v>
      </c>
      <c r="C35" s="102"/>
      <c r="D35" s="123"/>
      <c r="E35" s="121"/>
      <c r="F35" s="102">
        <f>SUM(F29:F34)</f>
        <v>1.4085648148148146E-2</v>
      </c>
      <c r="G35" s="123"/>
      <c r="H35" s="121">
        <f>SUM(H29:H34)</f>
        <v>0.29268879268879266</v>
      </c>
      <c r="I35" s="102">
        <f>SUM(I29:I34)</f>
        <v>1.4085648148148146E-2</v>
      </c>
      <c r="J35" s="123"/>
      <c r="K35" s="125">
        <f>SUM(K29:K34)</f>
        <v>0.29268879268879266</v>
      </c>
    </row>
    <row r="36" spans="2:14" x14ac:dyDescent="0.25">
      <c r="B36" s="10"/>
      <c r="C36" s="71"/>
      <c r="D36" s="71"/>
      <c r="E36" s="71"/>
      <c r="F36" s="71"/>
      <c r="G36" s="71"/>
      <c r="H36" s="71"/>
      <c r="I36" s="71"/>
      <c r="J36" s="71"/>
      <c r="K36" s="72"/>
      <c r="L36" s="9"/>
      <c r="M36" s="9"/>
      <c r="N36" s="9"/>
    </row>
    <row r="37" spans="2:14" s="5" customFormat="1" x14ac:dyDescent="0.25">
      <c r="B37" s="17" t="s">
        <v>6</v>
      </c>
      <c r="C37" s="102"/>
      <c r="D37" s="22"/>
      <c r="E37" s="121"/>
      <c r="F37" s="102">
        <f>F26+F35</f>
        <v>4.8124999999999994E-2</v>
      </c>
      <c r="G37" s="22"/>
      <c r="H37" s="121">
        <f>H26+H35</f>
        <v>1</v>
      </c>
      <c r="I37" s="102">
        <f>I26+I35</f>
        <v>4.8124999999999994E-2</v>
      </c>
      <c r="J37" s="22"/>
      <c r="K37" s="125">
        <f>K26+K35</f>
        <v>1</v>
      </c>
    </row>
    <row r="38" spans="2:14" ht="66" customHeight="1" thickBot="1" x14ac:dyDescent="0.3">
      <c r="B38" s="203" t="s">
        <v>202</v>
      </c>
      <c r="C38" s="204"/>
      <c r="D38" s="204"/>
      <c r="E38" s="204"/>
      <c r="F38" s="204"/>
      <c r="G38" s="204"/>
      <c r="H38" s="204"/>
      <c r="I38" s="204"/>
      <c r="J38" s="204"/>
      <c r="K38" s="20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&amp;R39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A10"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128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9" t="s">
        <v>195</v>
      </c>
      <c r="C4" s="191"/>
      <c r="D4" s="191"/>
      <c r="E4" s="191"/>
      <c r="F4" s="191"/>
      <c r="G4" s="191"/>
      <c r="H4" s="191"/>
      <c r="I4" s="191"/>
      <c r="J4" s="191"/>
      <c r="K4" s="193"/>
    </row>
    <row r="5" spans="2:11" x14ac:dyDescent="0.25">
      <c r="B5" s="3"/>
      <c r="C5" s="190" t="s">
        <v>41</v>
      </c>
      <c r="D5" s="191"/>
      <c r="E5" s="192"/>
      <c r="F5" s="190" t="s">
        <v>42</v>
      </c>
      <c r="G5" s="191"/>
      <c r="H5" s="192"/>
      <c r="I5" s="190" t="s">
        <v>3</v>
      </c>
      <c r="J5" s="191"/>
      <c r="K5" s="193"/>
    </row>
    <row r="6" spans="2:11" x14ac:dyDescent="0.25">
      <c r="B6" s="1" t="s">
        <v>10</v>
      </c>
      <c r="C6" s="14" t="s">
        <v>4</v>
      </c>
      <c r="D6" s="4" t="s">
        <v>5</v>
      </c>
      <c r="E6" s="15" t="s">
        <v>5</v>
      </c>
      <c r="F6" s="14" t="s">
        <v>4</v>
      </c>
      <c r="G6" s="4" t="s">
        <v>5</v>
      </c>
      <c r="H6" s="15" t="s">
        <v>5</v>
      </c>
      <c r="I6" s="14" t="s">
        <v>4</v>
      </c>
      <c r="J6" s="4" t="s">
        <v>5</v>
      </c>
      <c r="K6" s="13" t="s">
        <v>5</v>
      </c>
    </row>
    <row r="7" spans="2:11" x14ac:dyDescent="0.25">
      <c r="B7" s="97" t="s">
        <v>11</v>
      </c>
      <c r="C7" s="117"/>
      <c r="D7" s="118"/>
      <c r="E7" s="118"/>
      <c r="F7" s="117"/>
      <c r="G7" s="118"/>
      <c r="H7" s="118"/>
      <c r="I7" s="119"/>
      <c r="J7" s="118"/>
      <c r="K7" s="126"/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/>
      <c r="D10" s="118"/>
      <c r="E10" s="118"/>
      <c r="F10" s="117"/>
      <c r="G10" s="118"/>
      <c r="H10" s="118"/>
      <c r="I10" s="119"/>
      <c r="J10" s="118"/>
      <c r="K10" s="126"/>
    </row>
    <row r="11" spans="2:1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x14ac:dyDescent="0.25">
      <c r="B12" s="97" t="s">
        <v>13</v>
      </c>
      <c r="C12" s="117"/>
      <c r="D12" s="118"/>
      <c r="E12" s="118"/>
      <c r="F12" s="117"/>
      <c r="G12" s="118"/>
      <c r="H12" s="118"/>
      <c r="I12" s="119"/>
      <c r="J12" s="118"/>
      <c r="K12" s="126"/>
    </row>
    <row r="13" spans="2:11" x14ac:dyDescent="0.25">
      <c r="B13" s="97" t="s">
        <v>102</v>
      </c>
      <c r="C13" s="120"/>
      <c r="D13" s="118"/>
      <c r="E13" s="118"/>
      <c r="F13" s="120"/>
      <c r="G13" s="118"/>
      <c r="H13" s="118"/>
      <c r="I13" s="119"/>
      <c r="J13" s="118"/>
      <c r="K13" s="126"/>
    </row>
    <row r="14" spans="2:1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/>
      <c r="D25" s="118"/>
      <c r="E25" s="118"/>
      <c r="F25" s="117"/>
      <c r="G25" s="118"/>
      <c r="H25" s="118"/>
      <c r="I25" s="119"/>
      <c r="J25" s="118"/>
      <c r="K25" s="126"/>
    </row>
    <row r="26" spans="2:14" s="5" customFormat="1" x14ac:dyDescent="0.25">
      <c r="B26" s="17" t="s">
        <v>3</v>
      </c>
      <c r="C26" s="25"/>
      <c r="D26" s="121"/>
      <c r="E26" s="19"/>
      <c r="F26" s="25"/>
      <c r="G26" s="121"/>
      <c r="H26" s="19"/>
      <c r="I26" s="25"/>
      <c r="J26" s="121"/>
      <c r="K26" s="20"/>
    </row>
    <row r="27" spans="2:14" x14ac:dyDescent="0.25">
      <c r="B27" s="10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16" t="s">
        <v>21</v>
      </c>
      <c r="C29" s="117"/>
      <c r="D29" s="119"/>
      <c r="E29" s="118"/>
      <c r="F29" s="117"/>
      <c r="G29" s="119"/>
      <c r="H29" s="118"/>
      <c r="I29" s="119"/>
      <c r="J29" s="119"/>
      <c r="K29" s="126"/>
    </row>
    <row r="30" spans="2:14" x14ac:dyDescent="0.25">
      <c r="B30" s="16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16" t="s">
        <v>23</v>
      </c>
      <c r="C31" s="117"/>
      <c r="D31" s="119"/>
      <c r="E31" s="118"/>
      <c r="F31" s="117"/>
      <c r="G31" s="119"/>
      <c r="H31" s="118"/>
      <c r="I31" s="119"/>
      <c r="J31" s="119"/>
      <c r="K31" s="126"/>
    </row>
    <row r="32" spans="2:14" x14ac:dyDescent="0.25">
      <c r="B32" s="16" t="s">
        <v>24</v>
      </c>
      <c r="C32" s="117"/>
      <c r="D32" s="119"/>
      <c r="E32" s="118"/>
      <c r="F32" s="117"/>
      <c r="G32" s="119"/>
      <c r="H32" s="118"/>
      <c r="I32" s="119"/>
      <c r="J32" s="119"/>
      <c r="K32" s="126"/>
    </row>
    <row r="33" spans="2:14" x14ac:dyDescent="0.25">
      <c r="B33" s="16" t="s">
        <v>25</v>
      </c>
      <c r="C33" s="117"/>
      <c r="D33" s="119"/>
      <c r="E33" s="118"/>
      <c r="F33" s="117"/>
      <c r="G33" s="119"/>
      <c r="H33" s="118"/>
      <c r="I33" s="119"/>
      <c r="J33" s="119"/>
      <c r="K33" s="126"/>
    </row>
    <row r="34" spans="2:14" x14ac:dyDescent="0.25">
      <c r="B34" s="16" t="s">
        <v>26</v>
      </c>
      <c r="C34" s="117"/>
      <c r="D34" s="119"/>
      <c r="E34" s="118"/>
      <c r="F34" s="117"/>
      <c r="G34" s="119"/>
      <c r="H34" s="118"/>
      <c r="I34" s="119"/>
      <c r="J34" s="119"/>
      <c r="K34" s="126"/>
    </row>
    <row r="35" spans="2:14" s="5" customFormat="1" x14ac:dyDescent="0.25">
      <c r="B35" s="17" t="s">
        <v>3</v>
      </c>
      <c r="C35" s="102"/>
      <c r="D35" s="123"/>
      <c r="E35" s="121"/>
      <c r="F35" s="102"/>
      <c r="G35" s="123"/>
      <c r="H35" s="121"/>
      <c r="I35" s="102"/>
      <c r="J35" s="123"/>
      <c r="K35" s="125"/>
    </row>
    <row r="36" spans="2:14" x14ac:dyDescent="0.25">
      <c r="B36" s="10"/>
      <c r="C36" s="71"/>
      <c r="D36" s="71"/>
      <c r="E36" s="71"/>
      <c r="F36" s="71"/>
      <c r="G36" s="71"/>
      <c r="H36" s="71"/>
      <c r="I36" s="71"/>
      <c r="J36" s="71"/>
      <c r="K36" s="72"/>
      <c r="L36" s="9"/>
      <c r="M36" s="9"/>
      <c r="N36" s="9"/>
    </row>
    <row r="37" spans="2:14" s="5" customFormat="1" x14ac:dyDescent="0.25">
      <c r="B37" s="17" t="s">
        <v>6</v>
      </c>
      <c r="C37" s="102"/>
      <c r="D37" s="22"/>
      <c r="E37" s="121"/>
      <c r="F37" s="102"/>
      <c r="G37" s="22"/>
      <c r="H37" s="121"/>
      <c r="I37" s="102"/>
      <c r="J37" s="22"/>
      <c r="K37" s="125"/>
    </row>
    <row r="38" spans="2:14" ht="66" customHeight="1" thickBot="1" x14ac:dyDescent="0.3">
      <c r="B38" s="203" t="s">
        <v>155</v>
      </c>
      <c r="C38" s="204"/>
      <c r="D38" s="204"/>
      <c r="E38" s="204"/>
      <c r="F38" s="204"/>
      <c r="G38" s="204"/>
      <c r="H38" s="204"/>
      <c r="I38" s="204"/>
      <c r="J38" s="204"/>
      <c r="K38" s="20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&amp;R40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51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9" t="s">
        <v>195</v>
      </c>
      <c r="C4" s="191"/>
      <c r="D4" s="191"/>
      <c r="E4" s="191"/>
      <c r="F4" s="191"/>
      <c r="G4" s="191"/>
      <c r="H4" s="191"/>
      <c r="I4" s="191"/>
      <c r="J4" s="191"/>
      <c r="K4" s="193"/>
    </row>
    <row r="5" spans="2:11" x14ac:dyDescent="0.25">
      <c r="B5" s="3"/>
      <c r="C5" s="190" t="s">
        <v>52</v>
      </c>
      <c r="D5" s="191"/>
      <c r="E5" s="192"/>
      <c r="F5" s="190" t="s">
        <v>53</v>
      </c>
      <c r="G5" s="191"/>
      <c r="H5" s="192"/>
      <c r="I5" s="190" t="s">
        <v>3</v>
      </c>
      <c r="J5" s="191"/>
      <c r="K5" s="193"/>
    </row>
    <row r="6" spans="2:11" x14ac:dyDescent="0.25">
      <c r="B6" s="1" t="s">
        <v>10</v>
      </c>
      <c r="C6" s="14" t="s">
        <v>4</v>
      </c>
      <c r="D6" s="4" t="s">
        <v>5</v>
      </c>
      <c r="E6" s="15" t="s">
        <v>5</v>
      </c>
      <c r="F6" s="14" t="s">
        <v>4</v>
      </c>
      <c r="G6" s="4" t="s">
        <v>5</v>
      </c>
      <c r="H6" s="15" t="s">
        <v>5</v>
      </c>
      <c r="I6" s="14" t="s">
        <v>4</v>
      </c>
      <c r="J6" s="4" t="s">
        <v>5</v>
      </c>
      <c r="K6" s="13" t="s">
        <v>5</v>
      </c>
    </row>
    <row r="7" spans="2:11" ht="15" customHeight="1" x14ac:dyDescent="0.25">
      <c r="B7" s="97" t="s">
        <v>11</v>
      </c>
      <c r="C7" s="117"/>
      <c r="D7" s="118"/>
      <c r="E7" s="118"/>
      <c r="F7" s="117"/>
      <c r="G7" s="118"/>
      <c r="H7" s="118"/>
      <c r="I7" s="119"/>
      <c r="J7" s="118"/>
      <c r="K7" s="126"/>
    </row>
    <row r="8" spans="2:11" ht="15" customHeight="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ht="15" customHeight="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ht="15" customHeight="1" x14ac:dyDescent="0.25">
      <c r="B10" s="97" t="s">
        <v>12</v>
      </c>
      <c r="C10" s="117"/>
      <c r="D10" s="118"/>
      <c r="E10" s="118"/>
      <c r="F10" s="117"/>
      <c r="G10" s="118"/>
      <c r="H10" s="118"/>
      <c r="I10" s="119"/>
      <c r="J10" s="118"/>
      <c r="K10" s="126"/>
    </row>
    <row r="11" spans="2:11" ht="15" customHeight="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ht="15" customHeight="1" x14ac:dyDescent="0.25">
      <c r="B12" s="97" t="s">
        <v>13</v>
      </c>
      <c r="C12" s="117"/>
      <c r="D12" s="118"/>
      <c r="E12" s="118"/>
      <c r="F12" s="117"/>
      <c r="G12" s="118"/>
      <c r="H12" s="118"/>
      <c r="I12" s="119"/>
      <c r="J12" s="118"/>
      <c r="K12" s="126"/>
    </row>
    <row r="13" spans="2:11" ht="15" customHeight="1" x14ac:dyDescent="0.25">
      <c r="B13" s="97" t="s">
        <v>102</v>
      </c>
      <c r="C13" s="120"/>
      <c r="D13" s="118"/>
      <c r="E13" s="118"/>
      <c r="F13" s="120"/>
      <c r="G13" s="118"/>
      <c r="H13" s="118"/>
      <c r="I13" s="119"/>
      <c r="J13" s="118"/>
      <c r="K13" s="126"/>
    </row>
    <row r="14" spans="2:11" ht="15" customHeight="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ht="15" customHeight="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ht="15" customHeight="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ht="15" customHeight="1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ht="15" customHeight="1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ht="15" customHeight="1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ht="15" customHeight="1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ht="15" customHeight="1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ht="15" customHeight="1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ht="15" customHeight="1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ht="15" customHeight="1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ht="15" customHeight="1" x14ac:dyDescent="0.25">
      <c r="B25" s="97" t="s">
        <v>19</v>
      </c>
      <c r="C25" s="117"/>
      <c r="D25" s="118"/>
      <c r="E25" s="118"/>
      <c r="F25" s="117"/>
      <c r="G25" s="118"/>
      <c r="H25" s="118"/>
      <c r="I25" s="119"/>
      <c r="J25" s="118"/>
      <c r="K25" s="126"/>
    </row>
    <row r="26" spans="2:14" s="5" customFormat="1" x14ac:dyDescent="0.25">
      <c r="B26" s="17" t="s">
        <v>3</v>
      </c>
      <c r="C26" s="25"/>
      <c r="D26" s="121"/>
      <c r="E26" s="19"/>
      <c r="F26" s="25"/>
      <c r="G26" s="121"/>
      <c r="H26" s="19"/>
      <c r="I26" s="25"/>
      <c r="J26" s="121"/>
      <c r="K26" s="20"/>
    </row>
    <row r="27" spans="2:14" x14ac:dyDescent="0.25">
      <c r="B27" s="10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16" t="s">
        <v>21</v>
      </c>
      <c r="C29" s="117"/>
      <c r="D29" s="119"/>
      <c r="E29" s="118"/>
      <c r="F29" s="117"/>
      <c r="G29" s="119"/>
      <c r="H29" s="118"/>
      <c r="I29" s="119"/>
      <c r="J29" s="119"/>
      <c r="K29" s="126"/>
    </row>
    <row r="30" spans="2:14" x14ac:dyDescent="0.25">
      <c r="B30" s="16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16" t="s">
        <v>23</v>
      </c>
      <c r="C31" s="117"/>
      <c r="D31" s="119"/>
      <c r="E31" s="118"/>
      <c r="F31" s="117"/>
      <c r="G31" s="119"/>
      <c r="H31" s="118"/>
      <c r="I31" s="119"/>
      <c r="J31" s="119"/>
      <c r="K31" s="126"/>
    </row>
    <row r="32" spans="2:14" x14ac:dyDescent="0.25">
      <c r="B32" s="16" t="s">
        <v>24</v>
      </c>
      <c r="C32" s="117"/>
      <c r="D32" s="119"/>
      <c r="E32" s="118"/>
      <c r="F32" s="117"/>
      <c r="G32" s="119"/>
      <c r="H32" s="118"/>
      <c r="I32" s="119"/>
      <c r="J32" s="119"/>
      <c r="K32" s="126"/>
    </row>
    <row r="33" spans="2:14" x14ac:dyDescent="0.25">
      <c r="B33" s="16" t="s">
        <v>25</v>
      </c>
      <c r="C33" s="117"/>
      <c r="D33" s="119"/>
      <c r="E33" s="118"/>
      <c r="F33" s="117"/>
      <c r="G33" s="119"/>
      <c r="H33" s="118"/>
      <c r="I33" s="119"/>
      <c r="J33" s="119"/>
      <c r="K33" s="126"/>
    </row>
    <row r="34" spans="2:14" x14ac:dyDescent="0.25">
      <c r="B34" s="16" t="s">
        <v>26</v>
      </c>
      <c r="C34" s="117"/>
      <c r="D34" s="119"/>
      <c r="E34" s="118"/>
      <c r="F34" s="117"/>
      <c r="G34" s="119"/>
      <c r="H34" s="118"/>
      <c r="I34" s="119"/>
      <c r="J34" s="119"/>
      <c r="K34" s="126"/>
    </row>
    <row r="35" spans="2:14" s="5" customFormat="1" x14ac:dyDescent="0.25">
      <c r="B35" s="17" t="s">
        <v>3</v>
      </c>
      <c r="C35" s="102"/>
      <c r="D35" s="123"/>
      <c r="E35" s="121"/>
      <c r="F35" s="102"/>
      <c r="G35" s="123"/>
      <c r="H35" s="121"/>
      <c r="I35" s="102"/>
      <c r="J35" s="123"/>
      <c r="K35" s="125"/>
    </row>
    <row r="36" spans="2:14" x14ac:dyDescent="0.25">
      <c r="B36" s="10"/>
      <c r="C36" s="71"/>
      <c r="D36" s="71"/>
      <c r="E36" s="71"/>
      <c r="F36" s="71"/>
      <c r="G36" s="71"/>
      <c r="H36" s="71"/>
      <c r="I36" s="71"/>
      <c r="J36" s="71"/>
      <c r="K36" s="72"/>
      <c r="L36" s="9"/>
      <c r="M36" s="9"/>
      <c r="N36" s="9"/>
    </row>
    <row r="37" spans="2:14" s="5" customFormat="1" x14ac:dyDescent="0.25">
      <c r="B37" s="17" t="s">
        <v>6</v>
      </c>
      <c r="C37" s="102"/>
      <c r="D37" s="22"/>
      <c r="E37" s="121"/>
      <c r="F37" s="102"/>
      <c r="G37" s="22"/>
      <c r="H37" s="121"/>
      <c r="I37" s="102"/>
      <c r="J37" s="22"/>
      <c r="K37" s="125"/>
    </row>
    <row r="38" spans="2:14" ht="66" customHeight="1" thickBot="1" x14ac:dyDescent="0.3">
      <c r="B38" s="203" t="s">
        <v>189</v>
      </c>
      <c r="C38" s="204"/>
      <c r="D38" s="204"/>
      <c r="E38" s="204"/>
      <c r="F38" s="204"/>
      <c r="G38" s="204"/>
      <c r="H38" s="204"/>
      <c r="I38" s="204"/>
      <c r="J38" s="204"/>
      <c r="K38" s="20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&amp;R41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opLeftCell="A13" zoomScaleNormal="100"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156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9" t="s">
        <v>195</v>
      </c>
      <c r="C4" s="191"/>
      <c r="D4" s="191"/>
      <c r="E4" s="191"/>
      <c r="F4" s="191"/>
      <c r="G4" s="191"/>
      <c r="H4" s="191"/>
      <c r="I4" s="191"/>
      <c r="J4" s="191"/>
      <c r="K4" s="193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>
        <v>5.1944444444444439E-2</v>
      </c>
      <c r="D7" s="24">
        <v>4.6261574074074066E-2</v>
      </c>
      <c r="E7" s="24">
        <v>5.8912037037037041E-3</v>
      </c>
      <c r="F7" s="24">
        <v>7.2453703703703708E-3</v>
      </c>
      <c r="G7" s="24"/>
      <c r="H7" s="24">
        <v>8.7962962962962968E-3</v>
      </c>
      <c r="I7" s="24"/>
      <c r="J7" s="24">
        <v>1.0416666666666667E-3</v>
      </c>
      <c r="K7" s="29">
        <f>SUM(C7:J7)</f>
        <v>0.12118055555555556</v>
      </c>
    </row>
    <row r="8" spans="2:11" x14ac:dyDescent="0.25">
      <c r="B8" s="97" t="s">
        <v>190</v>
      </c>
      <c r="C8" s="24">
        <v>8.4490740740740741E-3</v>
      </c>
      <c r="D8" s="24"/>
      <c r="E8" s="24"/>
      <c r="F8" s="24"/>
      <c r="G8" s="24"/>
      <c r="H8" s="24"/>
      <c r="I8" s="24"/>
      <c r="J8" s="24"/>
      <c r="K8" s="29">
        <f t="shared" ref="K8:K25" si="0">SUM(C8:J8)</f>
        <v>8.4490740740740741E-3</v>
      </c>
    </row>
    <row r="9" spans="2:11" x14ac:dyDescent="0.25">
      <c r="B9" s="97" t="s">
        <v>188</v>
      </c>
      <c r="C9" s="99"/>
      <c r="D9" s="99">
        <v>4.9884259259259265E-3</v>
      </c>
      <c r="E9" s="99"/>
      <c r="F9" s="99"/>
      <c r="G9" s="99"/>
      <c r="H9" s="99"/>
      <c r="I9" s="99"/>
      <c r="J9" s="99"/>
      <c r="K9" s="29">
        <f t="shared" si="0"/>
        <v>4.9884259259259265E-3</v>
      </c>
    </row>
    <row r="10" spans="2:11" x14ac:dyDescent="0.25">
      <c r="B10" s="97" t="s">
        <v>12</v>
      </c>
      <c r="C10" s="24">
        <v>9.6759259259259264E-3</v>
      </c>
      <c r="D10" s="24">
        <v>6.2500000000000003E-3</v>
      </c>
      <c r="E10" s="24"/>
      <c r="F10" s="24"/>
      <c r="G10" s="24"/>
      <c r="H10" s="24">
        <v>4.6759259259259254E-3</v>
      </c>
      <c r="I10" s="24"/>
      <c r="J10" s="24"/>
      <c r="K10" s="29">
        <f t="shared" si="0"/>
        <v>2.060185185185185E-2</v>
      </c>
    </row>
    <row r="11" spans="2:11" x14ac:dyDescent="0.25">
      <c r="B11" s="97" t="s">
        <v>191</v>
      </c>
      <c r="C11" s="24">
        <v>8.0324074074074082E-3</v>
      </c>
      <c r="D11" s="24">
        <v>8.6689814814814824E-3</v>
      </c>
      <c r="E11" s="24"/>
      <c r="F11" s="24"/>
      <c r="G11" s="24">
        <v>7.6388888888888882E-4</v>
      </c>
      <c r="H11" s="24"/>
      <c r="I11" s="24"/>
      <c r="J11" s="24"/>
      <c r="K11" s="29">
        <f t="shared" si="0"/>
        <v>1.7465277777777781E-2</v>
      </c>
    </row>
    <row r="12" spans="2:11" x14ac:dyDescent="0.25">
      <c r="B12" s="97" t="s">
        <v>13</v>
      </c>
      <c r="C12" s="24">
        <v>9.8032407407407408E-3</v>
      </c>
      <c r="D12" s="24">
        <v>7.4884259259259262E-3</v>
      </c>
      <c r="E12" s="24"/>
      <c r="F12" s="24">
        <v>3.7268518518518514E-3</v>
      </c>
      <c r="G12" s="24">
        <v>1.9560185185185184E-3</v>
      </c>
      <c r="H12" s="24">
        <v>2.4305555555555552E-3</v>
      </c>
      <c r="I12" s="24"/>
      <c r="J12" s="24"/>
      <c r="K12" s="29">
        <f t="shared" si="0"/>
        <v>2.540509259259259E-2</v>
      </c>
    </row>
    <row r="13" spans="2:11" x14ac:dyDescent="0.25">
      <c r="B13" s="97" t="s">
        <v>102</v>
      </c>
      <c r="C13" s="24">
        <v>4.6990740740740743E-3</v>
      </c>
      <c r="D13" s="24">
        <v>1.3055555555555555E-2</v>
      </c>
      <c r="E13" s="24"/>
      <c r="F13" s="24"/>
      <c r="G13" s="24"/>
      <c r="H13" s="24">
        <v>2.7662037037037039E-3</v>
      </c>
      <c r="I13" s="24"/>
      <c r="J13" s="24"/>
      <c r="K13" s="29">
        <f t="shared" si="0"/>
        <v>2.0520833333333332E-2</v>
      </c>
    </row>
    <row r="14" spans="2:11" x14ac:dyDescent="0.25">
      <c r="B14" s="143" t="s">
        <v>203</v>
      </c>
      <c r="C14" s="24">
        <v>2.4652777777777776E-3</v>
      </c>
      <c r="D14" s="228"/>
      <c r="E14" s="228"/>
      <c r="F14" s="228"/>
      <c r="G14" s="228"/>
      <c r="H14" s="228"/>
      <c r="I14" s="228"/>
      <c r="J14" s="228"/>
      <c r="K14" s="29">
        <f t="shared" si="0"/>
        <v>2.4652777777777776E-3</v>
      </c>
    </row>
    <row r="15" spans="2:11" x14ac:dyDescent="0.25">
      <c r="B15" s="97" t="s">
        <v>96</v>
      </c>
      <c r="C15" s="24"/>
      <c r="D15" s="24">
        <v>5.023148148148149E-3</v>
      </c>
      <c r="E15" s="24"/>
      <c r="F15" s="24"/>
      <c r="G15" s="24"/>
      <c r="H15" s="24"/>
      <c r="I15" s="24"/>
      <c r="J15" s="24"/>
      <c r="K15" s="29">
        <f t="shared" si="0"/>
        <v>5.023148148148149E-3</v>
      </c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/>
      <c r="D17" s="24"/>
      <c r="E17" s="24"/>
      <c r="F17" s="24"/>
      <c r="G17" s="24"/>
      <c r="H17" s="24"/>
      <c r="I17" s="24"/>
      <c r="J17" s="24"/>
      <c r="K17" s="29"/>
    </row>
    <row r="18" spans="2:11" x14ac:dyDescent="0.25">
      <c r="B18" s="97" t="s">
        <v>16</v>
      </c>
      <c r="C18" s="24">
        <v>3.0092592592592595E-4</v>
      </c>
      <c r="D18" s="24"/>
      <c r="E18" s="24"/>
      <c r="F18" s="24"/>
      <c r="G18" s="24"/>
      <c r="H18" s="24"/>
      <c r="I18" s="24"/>
      <c r="J18" s="24"/>
      <c r="K18" s="29">
        <f t="shared" si="0"/>
        <v>3.0092592592592595E-4</v>
      </c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/>
      <c r="D20" s="24"/>
      <c r="E20" s="24"/>
      <c r="F20" s="24"/>
      <c r="G20" s="24"/>
      <c r="H20" s="24"/>
      <c r="I20" s="24"/>
      <c r="J20" s="24"/>
      <c r="K20" s="29"/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>
        <v>2.1759259259259258E-3</v>
      </c>
      <c r="D24" s="24"/>
      <c r="E24" s="24"/>
      <c r="F24" s="24"/>
      <c r="G24" s="24"/>
      <c r="H24" s="24"/>
      <c r="I24" s="24"/>
      <c r="J24" s="24"/>
      <c r="K24" s="29">
        <f t="shared" si="0"/>
        <v>2.1759259259259258E-3</v>
      </c>
    </row>
    <row r="25" spans="2:11" x14ac:dyDescent="0.25">
      <c r="B25" s="97" t="s">
        <v>19</v>
      </c>
      <c r="C25" s="24">
        <v>4.6875000000000014E-2</v>
      </c>
      <c r="D25" s="24">
        <v>1.3379629629629632E-2</v>
      </c>
      <c r="E25" s="24">
        <v>9.0277777777777787E-3</v>
      </c>
      <c r="F25" s="24">
        <v>7.9861111111111105E-4</v>
      </c>
      <c r="G25" s="24"/>
      <c r="H25" s="24"/>
      <c r="I25" s="24">
        <v>4.8726851851851856E-3</v>
      </c>
      <c r="J25" s="24">
        <v>3.9351851851851848E-3</v>
      </c>
      <c r="K25" s="29">
        <f t="shared" si="0"/>
        <v>7.8888888888888897E-2</v>
      </c>
    </row>
    <row r="26" spans="2:11" x14ac:dyDescent="0.25">
      <c r="B26" s="17" t="s">
        <v>3</v>
      </c>
      <c r="C26" s="18">
        <f t="shared" ref="C26:H26" si="1">SUM(C7:C25)</f>
        <v>0.1444212962962963</v>
      </c>
      <c r="D26" s="18">
        <f t="shared" si="1"/>
        <v>0.10511574074074073</v>
      </c>
      <c r="E26" s="18">
        <f t="shared" si="1"/>
        <v>1.4918981481481483E-2</v>
      </c>
      <c r="F26" s="18">
        <f t="shared" si="1"/>
        <v>1.1770833333333333E-2</v>
      </c>
      <c r="G26" s="18">
        <f t="shared" si="1"/>
        <v>2.719907407407407E-3</v>
      </c>
      <c r="H26" s="18">
        <f t="shared" si="1"/>
        <v>1.8668981481481481E-2</v>
      </c>
      <c r="I26" s="18">
        <f t="shared" ref="I26:J26" si="2">SUM(I7:I25)</f>
        <v>4.8726851851851856E-3</v>
      </c>
      <c r="J26" s="18">
        <f t="shared" si="2"/>
        <v>4.9768518518518512E-3</v>
      </c>
      <c r="K26" s="30">
        <f>SUM(K7:K25)</f>
        <v>0.30746527777777777</v>
      </c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/>
      <c r="D30" s="24">
        <v>4.0509259259259258E-4</v>
      </c>
      <c r="E30" s="24"/>
      <c r="F30" s="24"/>
      <c r="G30" s="24"/>
      <c r="H30" s="24"/>
      <c r="I30" s="24"/>
      <c r="J30" s="24"/>
      <c r="K30" s="29">
        <f t="shared" ref="K30:K34" si="3">SUM(C30:J30)</f>
        <v>4.0509259259259258E-4</v>
      </c>
    </row>
    <row r="31" spans="2:11" x14ac:dyDescent="0.25">
      <c r="B31" s="16" t="s">
        <v>23</v>
      </c>
      <c r="C31" s="24">
        <v>3.3101851851851847E-3</v>
      </c>
      <c r="D31" s="24"/>
      <c r="E31" s="24"/>
      <c r="F31" s="24"/>
      <c r="G31" s="24"/>
      <c r="H31" s="24"/>
      <c r="I31" s="24"/>
      <c r="J31" s="24"/>
      <c r="K31" s="29">
        <f t="shared" si="3"/>
        <v>3.3101851851851847E-3</v>
      </c>
    </row>
    <row r="32" spans="2:11" x14ac:dyDescent="0.25">
      <c r="B32" s="16" t="s">
        <v>24</v>
      </c>
      <c r="C32" s="24">
        <v>7.5231481481481482E-4</v>
      </c>
      <c r="D32" s="24"/>
      <c r="E32" s="24"/>
      <c r="F32" s="24"/>
      <c r="G32" s="24"/>
      <c r="H32" s="24"/>
      <c r="I32" s="24"/>
      <c r="J32" s="24"/>
      <c r="K32" s="29">
        <f t="shared" si="3"/>
        <v>7.5231481481481482E-4</v>
      </c>
    </row>
    <row r="33" spans="2:11" x14ac:dyDescent="0.25">
      <c r="B33" s="16" t="s">
        <v>25</v>
      </c>
      <c r="C33" s="24">
        <v>2.8287037037037034E-2</v>
      </c>
      <c r="D33" s="24">
        <v>2.1157407407407409E-2</v>
      </c>
      <c r="E33" s="24">
        <v>4.6412037037037038E-3</v>
      </c>
      <c r="F33" s="24"/>
      <c r="G33" s="24">
        <v>6.7013888888888887E-3</v>
      </c>
      <c r="H33" s="24"/>
      <c r="I33" s="24"/>
      <c r="J33" s="24"/>
      <c r="K33" s="29">
        <f t="shared" si="3"/>
        <v>6.0787037037037035E-2</v>
      </c>
    </row>
    <row r="34" spans="2:11" x14ac:dyDescent="0.25">
      <c r="B34" s="16" t="s">
        <v>26</v>
      </c>
      <c r="C34" s="24">
        <v>7.0486111111111114E-3</v>
      </c>
      <c r="D34" s="24"/>
      <c r="E34" s="24"/>
      <c r="F34" s="24"/>
      <c r="G34" s="24">
        <v>4.131944444444445E-3</v>
      </c>
      <c r="H34" s="24"/>
      <c r="I34" s="24"/>
      <c r="J34" s="24"/>
      <c r="K34" s="29">
        <f t="shared" si="3"/>
        <v>1.1180555555555556E-2</v>
      </c>
    </row>
    <row r="35" spans="2:11" x14ac:dyDescent="0.25">
      <c r="B35" s="17" t="s">
        <v>3</v>
      </c>
      <c r="C35" s="18">
        <f>SUM(C29:C34)</f>
        <v>3.939814814814814E-2</v>
      </c>
      <c r="D35" s="18">
        <f t="shared" ref="D35:G35" si="4">SUM(D29:D34)</f>
        <v>2.1562500000000002E-2</v>
      </c>
      <c r="E35" s="18">
        <f t="shared" si="4"/>
        <v>4.6412037037037038E-3</v>
      </c>
      <c r="F35" s="18"/>
      <c r="G35" s="18">
        <f t="shared" si="4"/>
        <v>1.0833333333333334E-2</v>
      </c>
      <c r="H35" s="18"/>
      <c r="I35" s="18"/>
      <c r="J35" s="123"/>
      <c r="K35" s="30">
        <f>SUM(K29:K34)</f>
        <v>7.6435185185185189E-2</v>
      </c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>
        <f>C26+C35</f>
        <v>0.18381944444444442</v>
      </c>
      <c r="D37" s="21">
        <f t="shared" ref="D37:J37" si="5">D26+D35</f>
        <v>0.12667824074074074</v>
      </c>
      <c r="E37" s="21">
        <f t="shared" si="5"/>
        <v>1.9560185185185187E-2</v>
      </c>
      <c r="F37" s="21">
        <f t="shared" si="5"/>
        <v>1.1770833333333333E-2</v>
      </c>
      <c r="G37" s="21">
        <f t="shared" si="5"/>
        <v>1.3553240740740741E-2</v>
      </c>
      <c r="H37" s="21">
        <f t="shared" si="5"/>
        <v>1.8668981481481481E-2</v>
      </c>
      <c r="I37" s="21">
        <f t="shared" si="5"/>
        <v>4.8726851851851856E-3</v>
      </c>
      <c r="J37" s="21">
        <f t="shared" si="5"/>
        <v>4.9768518518518512E-3</v>
      </c>
      <c r="K37" s="36">
        <f>K26+K35</f>
        <v>0.38390046296296299</v>
      </c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06" t="s">
        <v>32</v>
      </c>
      <c r="C39" s="197"/>
      <c r="D39" s="197"/>
      <c r="E39" s="197"/>
      <c r="F39" s="197"/>
      <c r="G39" s="197"/>
      <c r="H39" s="197"/>
      <c r="I39" s="197"/>
      <c r="J39" s="197"/>
      <c r="K39" s="19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&amp;R42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zoomScaleSheetLayoutView="11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7109375" style="43" customWidth="1"/>
    <col min="7" max="7" width="10.7109375" style="2" customWidth="1"/>
    <col min="8" max="8" width="10.7109375" style="43" customWidth="1"/>
    <col min="9" max="11" width="10.7109375" style="2" customWidth="1"/>
    <col min="12" max="16384" width="8.85546875" style="2"/>
  </cols>
  <sheetData>
    <row r="1" spans="2:13" s="65" customFormat="1" x14ac:dyDescent="0.25">
      <c r="C1" s="75"/>
      <c r="D1" s="75"/>
      <c r="E1" s="75"/>
      <c r="F1" s="75"/>
      <c r="H1" s="75"/>
    </row>
    <row r="2" spans="2:13" s="65" customFormat="1" ht="15.75" thickBot="1" x14ac:dyDescent="0.3">
      <c r="C2" s="75"/>
      <c r="D2" s="75"/>
      <c r="E2" s="75"/>
      <c r="F2" s="75"/>
      <c r="H2" s="75"/>
    </row>
    <row r="3" spans="2:13" s="65" customFormat="1" x14ac:dyDescent="0.25">
      <c r="B3" s="169" t="s">
        <v>64</v>
      </c>
      <c r="C3" s="170"/>
      <c r="D3" s="170"/>
      <c r="E3" s="170"/>
      <c r="F3" s="170"/>
      <c r="G3" s="170"/>
      <c r="H3" s="171"/>
      <c r="I3" s="170"/>
      <c r="J3" s="170"/>
      <c r="K3" s="171"/>
    </row>
    <row r="4" spans="2:13" s="65" customFormat="1" x14ac:dyDescent="0.25">
      <c r="B4" s="183" t="s">
        <v>195</v>
      </c>
      <c r="C4" s="173"/>
      <c r="D4" s="173"/>
      <c r="E4" s="173"/>
      <c r="F4" s="173"/>
      <c r="G4" s="173"/>
      <c r="H4" s="173"/>
      <c r="I4" s="173"/>
      <c r="J4" s="173"/>
      <c r="K4" s="174"/>
    </row>
    <row r="5" spans="2:13" s="65" customFormat="1" x14ac:dyDescent="0.25">
      <c r="B5" s="66"/>
      <c r="C5" s="175" t="s">
        <v>56</v>
      </c>
      <c r="D5" s="173"/>
      <c r="E5" s="176"/>
      <c r="F5" s="175" t="s">
        <v>57</v>
      </c>
      <c r="G5" s="173"/>
      <c r="H5" s="176"/>
      <c r="I5" s="173" t="s">
        <v>58</v>
      </c>
      <c r="J5" s="173"/>
      <c r="K5" s="174"/>
    </row>
    <row r="6" spans="2:13" s="65" customFormat="1" x14ac:dyDescent="0.25">
      <c r="B6" s="1" t="s">
        <v>10</v>
      </c>
      <c r="C6" s="46" t="s">
        <v>4</v>
      </c>
      <c r="D6" s="7" t="s">
        <v>5</v>
      </c>
      <c r="E6" s="52" t="s">
        <v>5</v>
      </c>
      <c r="F6" s="46" t="s">
        <v>4</v>
      </c>
      <c r="G6" s="7" t="s">
        <v>5</v>
      </c>
      <c r="H6" s="52" t="s">
        <v>5</v>
      </c>
      <c r="I6" s="44" t="s">
        <v>4</v>
      </c>
      <c r="J6" s="7" t="s">
        <v>5</v>
      </c>
      <c r="K6" s="45" t="s">
        <v>5</v>
      </c>
    </row>
    <row r="7" spans="2:13" s="65" customFormat="1" x14ac:dyDescent="0.25">
      <c r="B7" s="97" t="s">
        <v>11</v>
      </c>
      <c r="C7" s="117">
        <v>5.6597222222222214E-3</v>
      </c>
      <c r="D7" s="118">
        <f>C7/C$26</f>
        <v>0.1547958214624881</v>
      </c>
      <c r="E7" s="118">
        <f>C7/C$37</f>
        <v>1.7898319973646631E-2</v>
      </c>
      <c r="F7" s="117">
        <v>3.8310185185185183E-3</v>
      </c>
      <c r="G7" s="118">
        <f>F7/F$26</f>
        <v>0.10906095551894561</v>
      </c>
      <c r="H7" s="118">
        <f>F7/F$37</f>
        <v>4.056869714425787E-2</v>
      </c>
      <c r="I7" s="119">
        <f>C7+F7</f>
        <v>9.4907407407407406E-3</v>
      </c>
      <c r="J7" s="118">
        <f>I7/I$26</f>
        <v>0.13238618017436227</v>
      </c>
      <c r="K7" s="126">
        <f>I7/I$37</f>
        <v>2.3111612175873722E-2</v>
      </c>
      <c r="M7" s="76"/>
    </row>
    <row r="8" spans="2:13" s="65" customFormat="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  <c r="M8" s="76"/>
    </row>
    <row r="9" spans="2:13" s="65" customFormat="1" x14ac:dyDescent="0.25">
      <c r="B9" s="97" t="s">
        <v>188</v>
      </c>
      <c r="C9" s="117">
        <v>1.8518518518518518E-4</v>
      </c>
      <c r="D9" s="118">
        <f>C9/C$26</f>
        <v>5.0648939537828426E-3</v>
      </c>
      <c r="E9" s="118">
        <f>C9/C$37</f>
        <v>5.8563010138721087E-4</v>
      </c>
      <c r="F9" s="117"/>
      <c r="G9" s="118"/>
      <c r="H9" s="118"/>
      <c r="I9" s="119">
        <f t="shared" ref="I9:I25" si="0">C9+F9</f>
        <v>1.8518518518518518E-4</v>
      </c>
      <c r="J9" s="118">
        <f>I9/I$26</f>
        <v>2.5831449790119469E-3</v>
      </c>
      <c r="K9" s="126">
        <f>I9/I$37</f>
        <v>4.5095828635851161E-4</v>
      </c>
      <c r="M9" s="76"/>
    </row>
    <row r="10" spans="2:13" s="65" customFormat="1" x14ac:dyDescent="0.25">
      <c r="B10" s="97" t="s">
        <v>12</v>
      </c>
      <c r="C10" s="117">
        <v>1.4467592592592592E-3</v>
      </c>
      <c r="D10" s="118">
        <f>C10/C$26</f>
        <v>3.9569484013928458E-2</v>
      </c>
      <c r="E10" s="118">
        <f>C10/C$37</f>
        <v>4.5752351670875855E-3</v>
      </c>
      <c r="F10" s="117">
        <v>1.3194444444444445E-3</v>
      </c>
      <c r="G10" s="118">
        <f>F10/F$26</f>
        <v>3.7561779242174624E-2</v>
      </c>
      <c r="H10" s="118">
        <f>F10/F$37</f>
        <v>1.3972300527025371E-2</v>
      </c>
      <c r="I10" s="119">
        <f t="shared" si="0"/>
        <v>2.7662037037037039E-3</v>
      </c>
      <c r="J10" s="118">
        <f>I10/I$26</f>
        <v>3.8585728123990963E-2</v>
      </c>
      <c r="K10" s="126">
        <f>I10/I$37</f>
        <v>6.7361894024802679E-3</v>
      </c>
      <c r="M10" s="76"/>
    </row>
    <row r="11" spans="2:13" s="65" customFormat="1" x14ac:dyDescent="0.25">
      <c r="B11" s="97" t="s">
        <v>191</v>
      </c>
      <c r="C11" s="117"/>
      <c r="D11" s="118"/>
      <c r="E11" s="118"/>
      <c r="F11" s="117">
        <v>4.2824074074074075E-4</v>
      </c>
      <c r="G11" s="118">
        <f>F11/F$26</f>
        <v>1.2191103789126852E-2</v>
      </c>
      <c r="H11" s="118">
        <f>F11/F$37</f>
        <v>4.5348694692977079E-3</v>
      </c>
      <c r="I11" s="119">
        <f t="shared" si="0"/>
        <v>4.2824074074074075E-4</v>
      </c>
      <c r="J11" s="118">
        <f>I11/I$26</f>
        <v>5.9735227639651275E-3</v>
      </c>
      <c r="K11" s="126">
        <f>I11/I$37</f>
        <v>1.0428410372040583E-3</v>
      </c>
      <c r="M11" s="76"/>
    </row>
    <row r="12" spans="2:13" s="65" customFormat="1" x14ac:dyDescent="0.25">
      <c r="B12" s="97" t="s">
        <v>13</v>
      </c>
      <c r="C12" s="117">
        <v>2.7662037037037039E-3</v>
      </c>
      <c r="D12" s="118">
        <f>C12/C$26</f>
        <v>7.5656853434631216E-2</v>
      </c>
      <c r="E12" s="118">
        <f>C12/C$37</f>
        <v>8.7478496394714639E-3</v>
      </c>
      <c r="F12" s="117">
        <v>1.5972222222222221E-3</v>
      </c>
      <c r="G12" s="118">
        <f>F12/F$26</f>
        <v>4.5469522240527173E-2</v>
      </c>
      <c r="H12" s="118">
        <f>F12/F$37</f>
        <v>1.6913837480083342E-2</v>
      </c>
      <c r="I12" s="119">
        <f t="shared" si="0"/>
        <v>4.363425925925926E-3</v>
      </c>
      <c r="J12" s="118">
        <f>I12/I$26</f>
        <v>6.0865353567969002E-2</v>
      </c>
      <c r="K12" s="126">
        <f>I12/I$37</f>
        <v>1.0625704622322431E-2</v>
      </c>
      <c r="M12" s="76"/>
    </row>
    <row r="13" spans="2:13" s="65" customFormat="1" x14ac:dyDescent="0.25">
      <c r="B13" s="97" t="s">
        <v>102</v>
      </c>
      <c r="C13" s="120">
        <v>1.6863425925925924E-2</v>
      </c>
      <c r="D13" s="118">
        <f>C13/C$26</f>
        <v>0.46122190566635007</v>
      </c>
      <c r="E13" s="118">
        <f>C13/C$37</f>
        <v>5.3328941107572893E-2</v>
      </c>
      <c r="F13" s="120">
        <v>4.4328703703703709E-3</v>
      </c>
      <c r="G13" s="118">
        <f>F13/F$26</f>
        <v>0.12619439868204282</v>
      </c>
      <c r="H13" s="118">
        <f>F13/F$37</f>
        <v>4.6942027209216822E-2</v>
      </c>
      <c r="I13" s="119">
        <f t="shared" si="0"/>
        <v>2.1296296296296296E-2</v>
      </c>
      <c r="J13" s="118">
        <f>I13/I$26</f>
        <v>0.29706167258637389</v>
      </c>
      <c r="K13" s="126">
        <f>I13/I$37</f>
        <v>5.1860202931228838E-2</v>
      </c>
      <c r="M13" s="76"/>
    </row>
    <row r="14" spans="2:13" s="65" customFormat="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  <c r="M14" s="76"/>
    </row>
    <row r="15" spans="2:13" s="65" customFormat="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  <c r="M15" s="76"/>
    </row>
    <row r="16" spans="2:13" s="65" customFormat="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  <c r="M16" s="76"/>
    </row>
    <row r="17" spans="2:14" s="65" customFormat="1" x14ac:dyDescent="0.25">
      <c r="B17" s="97" t="s">
        <v>15</v>
      </c>
      <c r="C17" s="117">
        <v>5.0925925925925921E-4</v>
      </c>
      <c r="D17" s="118">
        <f t="shared" ref="D17:D20" si="1">C17/C$26</f>
        <v>1.3928458372902817E-2</v>
      </c>
      <c r="E17" s="118">
        <f t="shared" ref="E17:E20" si="2">C17/C$37</f>
        <v>1.61048277881483E-3</v>
      </c>
      <c r="F17" s="117">
        <v>8.4490740740740739E-4</v>
      </c>
      <c r="G17" s="118">
        <f>F17/F$26</f>
        <v>2.4052718286655679E-2</v>
      </c>
      <c r="H17" s="118">
        <f>F17/F$37</f>
        <v>8.9471748988846668E-3</v>
      </c>
      <c r="I17" s="119">
        <f t="shared" ref="I17" si="3">C17+F17</f>
        <v>1.3541666666666667E-3</v>
      </c>
      <c r="J17" s="118">
        <f>I17/I$26</f>
        <v>1.8889247659024864E-2</v>
      </c>
      <c r="K17" s="126">
        <f>I17/I$37</f>
        <v>3.2976324689966167E-3</v>
      </c>
      <c r="M17" s="76"/>
    </row>
    <row r="18" spans="2:14" s="65" customFormat="1" x14ac:dyDescent="0.25">
      <c r="B18" s="97" t="s">
        <v>16</v>
      </c>
      <c r="C18" s="117"/>
      <c r="D18" s="118"/>
      <c r="E18" s="118"/>
      <c r="F18" s="117">
        <v>6.2615740740740722E-3</v>
      </c>
      <c r="G18" s="118">
        <f>F18/F$26</f>
        <v>0.17825370675453039</v>
      </c>
      <c r="H18" s="118">
        <f>F18/F$37</f>
        <v>6.6307145483515115E-2</v>
      </c>
      <c r="I18" s="119">
        <f t="shared" si="0"/>
        <v>6.2615740740740722E-3</v>
      </c>
      <c r="J18" s="118">
        <f>I18/I$26</f>
        <v>8.7342589602841428E-2</v>
      </c>
      <c r="K18" s="126">
        <f>I18/I$37</f>
        <v>1.5248027057497171E-2</v>
      </c>
      <c r="M18" s="76"/>
    </row>
    <row r="19" spans="2:14" s="65" customFormat="1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  <c r="M19" s="76"/>
    </row>
    <row r="20" spans="2:14" s="65" customFormat="1" x14ac:dyDescent="0.25">
      <c r="B20" s="97" t="s">
        <v>187</v>
      </c>
      <c r="C20" s="117">
        <v>1.8518518518518518E-4</v>
      </c>
      <c r="D20" s="118">
        <f t="shared" si="1"/>
        <v>5.0648939537828426E-3</v>
      </c>
      <c r="E20" s="118">
        <f t="shared" si="2"/>
        <v>5.8563010138721087E-4</v>
      </c>
      <c r="F20" s="117"/>
      <c r="G20" s="118"/>
      <c r="H20" s="118"/>
      <c r="I20" s="119">
        <f t="shared" ref="I20" si="4">C20+F20</f>
        <v>1.8518518518518518E-4</v>
      </c>
      <c r="J20" s="118">
        <f>I20/I$26</f>
        <v>2.5831449790119469E-3</v>
      </c>
      <c r="K20" s="126">
        <f>I20/I$37</f>
        <v>4.5095828635851161E-4</v>
      </c>
      <c r="M20" s="76"/>
    </row>
    <row r="21" spans="2:14" s="65" customFormat="1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  <c r="M21" s="76"/>
    </row>
    <row r="22" spans="2:14" s="65" customFormat="1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  <c r="M22" s="76"/>
    </row>
    <row r="23" spans="2:14" s="65" customFormat="1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  <c r="M23" s="76"/>
    </row>
    <row r="24" spans="2:14" s="65" customFormat="1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  <c r="M24" s="76"/>
    </row>
    <row r="25" spans="2:14" s="65" customFormat="1" x14ac:dyDescent="0.25">
      <c r="B25" s="97" t="s">
        <v>19</v>
      </c>
      <c r="C25" s="117">
        <v>8.9467592592592585E-3</v>
      </c>
      <c r="D25" s="118">
        <f>C25/C$26</f>
        <v>0.24469768914213358</v>
      </c>
      <c r="E25" s="118">
        <f>C25/C$37</f>
        <v>2.8293254273269626E-2</v>
      </c>
      <c r="F25" s="117">
        <v>1.6412037037037041E-2</v>
      </c>
      <c r="G25" s="118">
        <f>F25/F$26</f>
        <v>0.46721581548599678</v>
      </c>
      <c r="H25" s="118">
        <f>F25/F$37</f>
        <v>0.17379580830984193</v>
      </c>
      <c r="I25" s="119">
        <f t="shared" si="0"/>
        <v>2.5358796296296299E-2</v>
      </c>
      <c r="J25" s="118">
        <f>I25/I$26</f>
        <v>0.35372941556344856</v>
      </c>
      <c r="K25" s="126">
        <f>I25/I$37</f>
        <v>6.1753100338218694E-2</v>
      </c>
      <c r="M25" s="76"/>
    </row>
    <row r="26" spans="2:14" s="65" customFormat="1" x14ac:dyDescent="0.25">
      <c r="B26" s="51" t="s">
        <v>3</v>
      </c>
      <c r="C26" s="25">
        <f t="shared" ref="C26:K26" si="5">SUM(C7:C25)</f>
        <v>3.6562499999999998E-2</v>
      </c>
      <c r="D26" s="121">
        <f t="shared" si="5"/>
        <v>0.99999999999999978</v>
      </c>
      <c r="E26" s="19">
        <f t="shared" si="5"/>
        <v>0.11562534314263745</v>
      </c>
      <c r="F26" s="25">
        <f t="shared" si="5"/>
        <v>3.512731481481482E-2</v>
      </c>
      <c r="G26" s="121">
        <f t="shared" si="5"/>
        <v>0.99999999999999989</v>
      </c>
      <c r="H26" s="19">
        <f t="shared" si="5"/>
        <v>0.37198186052212284</v>
      </c>
      <c r="I26" s="25">
        <f t="shared" si="5"/>
        <v>7.1689814814814817E-2</v>
      </c>
      <c r="J26" s="121">
        <f t="shared" si="5"/>
        <v>1</v>
      </c>
      <c r="K26" s="20">
        <f t="shared" si="5"/>
        <v>0.17457722660653882</v>
      </c>
    </row>
    <row r="27" spans="2:14" s="65" customFormat="1" x14ac:dyDescent="0.25">
      <c r="B27" s="7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s="65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s="65" customFormat="1" x14ac:dyDescent="0.25">
      <c r="B29" s="47" t="s">
        <v>21</v>
      </c>
      <c r="C29" s="117">
        <v>1.163194444444444E-2</v>
      </c>
      <c r="D29" s="119"/>
      <c r="E29" s="118">
        <f t="shared" ref="E29:E34" si="6">C29/C$37</f>
        <v>3.6784890743384174E-2</v>
      </c>
      <c r="F29" s="117">
        <v>3.2754629629629627E-3</v>
      </c>
      <c r="G29" s="119"/>
      <c r="H29" s="118">
        <f t="shared" ref="H29:H33" si="7">F29/F$37</f>
        <v>3.4685623238141922E-2</v>
      </c>
      <c r="I29" s="119">
        <f t="shared" ref="I29:I34" si="8">C29+F29</f>
        <v>1.4907407407407402E-2</v>
      </c>
      <c r="J29" s="119"/>
      <c r="K29" s="126">
        <f t="shared" ref="K29:K34" si="9">I29/I$37</f>
        <v>3.6302142051860178E-2</v>
      </c>
      <c r="M29" s="76"/>
    </row>
    <row r="30" spans="2:14" s="65" customFormat="1" x14ac:dyDescent="0.25">
      <c r="B30" s="47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  <c r="M30" s="76"/>
    </row>
    <row r="31" spans="2:14" s="65" customFormat="1" x14ac:dyDescent="0.25">
      <c r="B31" s="47" t="s">
        <v>23</v>
      </c>
      <c r="C31" s="117">
        <v>4.8379629629629623E-3</v>
      </c>
      <c r="D31" s="119"/>
      <c r="E31" s="118">
        <f t="shared" si="6"/>
        <v>1.5299586398740884E-2</v>
      </c>
      <c r="F31" s="117">
        <v>7.407407407407407E-4</v>
      </c>
      <c r="G31" s="119"/>
      <c r="H31" s="118">
        <f t="shared" si="7"/>
        <v>7.8440985414879264E-3</v>
      </c>
      <c r="I31" s="119">
        <f t="shared" si="8"/>
        <v>5.5787037037037029E-3</v>
      </c>
      <c r="J31" s="119"/>
      <c r="K31" s="126">
        <f t="shared" si="9"/>
        <v>1.3585118376550161E-2</v>
      </c>
      <c r="M31" s="76"/>
    </row>
    <row r="32" spans="2:14" s="65" customFormat="1" x14ac:dyDescent="0.25">
      <c r="B32" s="47" t="s">
        <v>24</v>
      </c>
      <c r="C32" s="117">
        <v>3.9560185185185143E-2</v>
      </c>
      <c r="D32" s="119"/>
      <c r="E32" s="118">
        <f t="shared" si="6"/>
        <v>0.1251052304088428</v>
      </c>
      <c r="F32" s="117">
        <v>1.3101851851851849E-2</v>
      </c>
      <c r="G32" s="119"/>
      <c r="H32" s="118">
        <f t="shared" si="7"/>
        <v>0.13874249295256769</v>
      </c>
      <c r="I32" s="119">
        <f t="shared" si="8"/>
        <v>5.2662037037036993E-2</v>
      </c>
      <c r="J32" s="119"/>
      <c r="K32" s="126">
        <f t="shared" si="9"/>
        <v>0.12824126268320166</v>
      </c>
      <c r="M32" s="76"/>
    </row>
    <row r="33" spans="2:14" s="65" customFormat="1" x14ac:dyDescent="0.25">
      <c r="B33" s="47" t="s">
        <v>25</v>
      </c>
      <c r="C33" s="117">
        <v>0.19511574074074095</v>
      </c>
      <c r="D33" s="119"/>
      <c r="E33" s="118">
        <f t="shared" si="6"/>
        <v>0.61703451557410083</v>
      </c>
      <c r="F33" s="117">
        <v>4.218750000000001E-2</v>
      </c>
      <c r="G33" s="119"/>
      <c r="H33" s="118">
        <f t="shared" si="7"/>
        <v>0.4467459247456797</v>
      </c>
      <c r="I33" s="119">
        <f t="shared" si="8"/>
        <v>0.23730324074074097</v>
      </c>
      <c r="J33" s="119"/>
      <c r="K33" s="126">
        <f t="shared" si="9"/>
        <v>0.57787485907553582</v>
      </c>
      <c r="M33" s="76"/>
    </row>
    <row r="34" spans="2:14" s="65" customFormat="1" x14ac:dyDescent="0.25">
      <c r="B34" s="47" t="s">
        <v>26</v>
      </c>
      <c r="C34" s="117">
        <v>2.8506944444444446E-2</v>
      </c>
      <c r="D34" s="119"/>
      <c r="E34" s="118">
        <f t="shared" si="6"/>
        <v>9.0150433732293783E-2</v>
      </c>
      <c r="F34" s="117"/>
      <c r="G34" s="119"/>
      <c r="H34" s="118"/>
      <c r="I34" s="119">
        <f t="shared" si="8"/>
        <v>2.8506944444444446E-2</v>
      </c>
      <c r="J34" s="119"/>
      <c r="K34" s="126">
        <f t="shared" si="9"/>
        <v>6.9419391206313394E-2</v>
      </c>
      <c r="M34" s="76"/>
    </row>
    <row r="35" spans="2:14" s="65" customFormat="1" x14ac:dyDescent="0.25">
      <c r="B35" s="51" t="s">
        <v>3</v>
      </c>
      <c r="C35" s="102">
        <f>SUM(C29:C34)</f>
        <v>0.27965277777777797</v>
      </c>
      <c r="D35" s="123"/>
      <c r="E35" s="121">
        <f>SUM(E29:E34)</f>
        <v>0.8843746568573625</v>
      </c>
      <c r="F35" s="102">
        <f>SUM(F29:F34)</f>
        <v>5.9305555555555563E-2</v>
      </c>
      <c r="G35" s="123"/>
      <c r="H35" s="121">
        <f>SUM(H29:H34)</f>
        <v>0.62801813947787721</v>
      </c>
      <c r="I35" s="102">
        <f>SUM(I29:I34)</f>
        <v>0.33895833333333353</v>
      </c>
      <c r="J35" s="123"/>
      <c r="K35" s="125">
        <f>SUM(K29:K34)</f>
        <v>0.82542277339346115</v>
      </c>
      <c r="M35" s="76"/>
    </row>
    <row r="36" spans="2:14" s="65" customFormat="1" x14ac:dyDescent="0.25">
      <c r="B36" s="78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s="65" customFormat="1" x14ac:dyDescent="0.25">
      <c r="B37" s="51" t="s">
        <v>6</v>
      </c>
      <c r="C37" s="102">
        <f>C26+C35</f>
        <v>0.31621527777777797</v>
      </c>
      <c r="D37" s="22"/>
      <c r="E37" s="121">
        <f>E26+E35</f>
        <v>1</v>
      </c>
      <c r="F37" s="102">
        <f>F26+F35</f>
        <v>9.4432870370370375E-2</v>
      </c>
      <c r="G37" s="22"/>
      <c r="H37" s="121">
        <f>H26+H35</f>
        <v>1</v>
      </c>
      <c r="I37" s="102">
        <f>I26+I35</f>
        <v>0.41064814814814832</v>
      </c>
      <c r="J37" s="22"/>
      <c r="K37" s="125">
        <f>K26+K35</f>
        <v>1</v>
      </c>
    </row>
    <row r="38" spans="2:14" s="65" customFormat="1" ht="66" customHeight="1" thickBot="1" x14ac:dyDescent="0.3">
      <c r="B38" s="180" t="s">
        <v>59</v>
      </c>
      <c r="C38" s="181"/>
      <c r="D38" s="181"/>
      <c r="E38" s="181"/>
      <c r="F38" s="181"/>
      <c r="G38" s="181"/>
      <c r="H38" s="182"/>
      <c r="I38" s="181"/>
      <c r="J38" s="181"/>
      <c r="K38" s="182"/>
    </row>
    <row r="39" spans="2:14" s="65" customFormat="1" x14ac:dyDescent="0.25">
      <c r="C39" s="75"/>
      <c r="D39" s="75"/>
      <c r="E39" s="75"/>
      <c r="F39" s="75"/>
      <c r="H39" s="75"/>
    </row>
    <row r="40" spans="2:14" s="65" customFormat="1" x14ac:dyDescent="0.25">
      <c r="C40" s="75"/>
      <c r="D40" s="75"/>
      <c r="E40" s="75"/>
      <c r="F40" s="75"/>
      <c r="H40" s="75"/>
    </row>
    <row r="41" spans="2:14" s="65" customFormat="1" x14ac:dyDescent="0.25">
      <c r="C41" s="75"/>
      <c r="D41" s="75"/>
      <c r="E41" s="75"/>
      <c r="F41" s="75"/>
      <c r="H41" s="75"/>
    </row>
    <row r="42" spans="2:14" s="65" customFormat="1" x14ac:dyDescent="0.25">
      <c r="C42" s="75"/>
      <c r="D42" s="75"/>
      <c r="E42" s="75"/>
      <c r="F42" s="75"/>
      <c r="H42" s="75"/>
    </row>
    <row r="43" spans="2:14" s="65" customFormat="1" x14ac:dyDescent="0.25">
      <c r="C43" s="75"/>
      <c r="D43" s="75"/>
      <c r="E43" s="75"/>
      <c r="F43" s="75"/>
      <c r="H43" s="75"/>
    </row>
    <row r="44" spans="2:14" s="65" customFormat="1" x14ac:dyDescent="0.25">
      <c r="C44" s="75"/>
      <c r="D44" s="75"/>
      <c r="E44" s="75"/>
      <c r="F44" s="75"/>
      <c r="H44" s="75"/>
    </row>
    <row r="45" spans="2:14" s="65" customFormat="1" x14ac:dyDescent="0.25">
      <c r="C45" s="75"/>
      <c r="D45" s="75"/>
      <c r="E45" s="75"/>
      <c r="F45" s="75"/>
      <c r="H45" s="75"/>
    </row>
    <row r="46" spans="2:14" s="65" customFormat="1" x14ac:dyDescent="0.25">
      <c r="C46" s="75"/>
      <c r="D46" s="75"/>
      <c r="E46" s="75"/>
      <c r="F46" s="75"/>
      <c r="H46" s="75"/>
    </row>
    <row r="47" spans="2:14" s="65" customFormat="1" x14ac:dyDescent="0.25">
      <c r="C47" s="75"/>
      <c r="D47" s="75"/>
      <c r="E47" s="75"/>
      <c r="F47" s="75"/>
      <c r="H47" s="75"/>
    </row>
    <row r="48" spans="2:14" s="65" customFormat="1" x14ac:dyDescent="0.25">
      <c r="C48" s="75"/>
      <c r="D48" s="75"/>
      <c r="E48" s="75"/>
      <c r="F48" s="75"/>
      <c r="H48" s="75"/>
    </row>
    <row r="49" spans="3:8" s="65" customFormat="1" x14ac:dyDescent="0.25">
      <c r="C49" s="75"/>
      <c r="D49" s="75"/>
      <c r="E49" s="75"/>
      <c r="F49" s="75"/>
      <c r="H49" s="75"/>
    </row>
    <row r="50" spans="3:8" s="65" customFormat="1" x14ac:dyDescent="0.25">
      <c r="C50" s="75"/>
      <c r="D50" s="75"/>
      <c r="E50" s="75"/>
      <c r="F50" s="75"/>
      <c r="H50" s="75"/>
    </row>
    <row r="51" spans="3:8" s="65" customFormat="1" x14ac:dyDescent="0.25">
      <c r="C51" s="75"/>
      <c r="D51" s="75"/>
      <c r="E51" s="75"/>
      <c r="F51" s="75"/>
      <c r="H51" s="75"/>
    </row>
    <row r="52" spans="3:8" s="65" customFormat="1" x14ac:dyDescent="0.25">
      <c r="C52" s="75"/>
      <c r="D52" s="75"/>
      <c r="E52" s="75"/>
      <c r="F52" s="75"/>
      <c r="H52" s="75"/>
    </row>
    <row r="53" spans="3:8" s="65" customFormat="1" x14ac:dyDescent="0.25">
      <c r="C53" s="75"/>
      <c r="D53" s="75"/>
      <c r="E53" s="75"/>
      <c r="F53" s="75"/>
      <c r="H53" s="75"/>
    </row>
    <row r="54" spans="3:8" s="65" customFormat="1" x14ac:dyDescent="0.25">
      <c r="C54" s="75"/>
      <c r="D54" s="75"/>
      <c r="E54" s="75"/>
      <c r="F54" s="75"/>
      <c r="H54" s="75"/>
    </row>
    <row r="55" spans="3:8" s="65" customFormat="1" x14ac:dyDescent="0.25">
      <c r="C55" s="75"/>
      <c r="D55" s="75"/>
      <c r="E55" s="75"/>
      <c r="F55" s="75"/>
      <c r="H55" s="75"/>
    </row>
    <row r="56" spans="3:8" s="65" customFormat="1" x14ac:dyDescent="0.25">
      <c r="C56" s="75"/>
      <c r="D56" s="75"/>
      <c r="E56" s="75"/>
      <c r="F56" s="75"/>
      <c r="H56" s="75"/>
    </row>
    <row r="57" spans="3:8" s="65" customFormat="1" x14ac:dyDescent="0.25">
      <c r="C57" s="75"/>
      <c r="D57" s="75"/>
      <c r="E57" s="75"/>
      <c r="F57" s="75"/>
      <c r="H57" s="75"/>
    </row>
    <row r="58" spans="3:8" s="65" customFormat="1" x14ac:dyDescent="0.25">
      <c r="C58" s="75"/>
      <c r="D58" s="75"/>
      <c r="E58" s="75"/>
      <c r="F58" s="75"/>
      <c r="H58" s="75"/>
    </row>
    <row r="59" spans="3:8" s="65" customFormat="1" x14ac:dyDescent="0.25">
      <c r="C59" s="75"/>
      <c r="D59" s="75"/>
      <c r="E59" s="75"/>
      <c r="F59" s="75"/>
      <c r="H59" s="75"/>
    </row>
    <row r="60" spans="3:8" s="65" customFormat="1" x14ac:dyDescent="0.25">
      <c r="C60" s="75"/>
      <c r="D60" s="75"/>
      <c r="E60" s="75"/>
      <c r="F60" s="75"/>
      <c r="H60" s="75"/>
    </row>
    <row r="61" spans="3:8" s="65" customFormat="1" x14ac:dyDescent="0.25">
      <c r="C61" s="75"/>
      <c r="D61" s="75"/>
      <c r="E61" s="75"/>
      <c r="F61" s="75"/>
      <c r="H61" s="75"/>
    </row>
    <row r="62" spans="3:8" s="65" customFormat="1" x14ac:dyDescent="0.25">
      <c r="C62" s="75"/>
      <c r="D62" s="75"/>
      <c r="E62" s="75"/>
      <c r="F62" s="75"/>
      <c r="H62" s="75"/>
    </row>
    <row r="63" spans="3:8" s="65" customFormat="1" x14ac:dyDescent="0.25">
      <c r="C63" s="75"/>
      <c r="D63" s="75"/>
      <c r="E63" s="75"/>
      <c r="F63" s="75"/>
      <c r="H63" s="75"/>
    </row>
    <row r="64" spans="3:8" s="65" customFormat="1" x14ac:dyDescent="0.25">
      <c r="C64" s="75"/>
      <c r="D64" s="75"/>
      <c r="E64" s="75"/>
      <c r="F64" s="75"/>
      <c r="H64" s="75"/>
    </row>
    <row r="65" spans="3:8" s="65" customFormat="1" x14ac:dyDescent="0.25">
      <c r="C65" s="75"/>
      <c r="D65" s="75"/>
      <c r="E65" s="75"/>
      <c r="F65" s="75"/>
      <c r="H65" s="75"/>
    </row>
    <row r="66" spans="3:8" s="65" customFormat="1" x14ac:dyDescent="0.25">
      <c r="C66" s="75"/>
      <c r="D66" s="75"/>
      <c r="E66" s="75"/>
      <c r="F66" s="75"/>
      <c r="H66" s="75"/>
    </row>
    <row r="67" spans="3:8" s="65" customFormat="1" x14ac:dyDescent="0.25">
      <c r="C67" s="75"/>
      <c r="D67" s="75"/>
      <c r="E67" s="75"/>
      <c r="F67" s="75"/>
      <c r="H67" s="75"/>
    </row>
    <row r="68" spans="3:8" s="65" customFormat="1" x14ac:dyDescent="0.25">
      <c r="C68" s="75"/>
      <c r="D68" s="75"/>
      <c r="E68" s="75"/>
      <c r="F68" s="75"/>
      <c r="H68" s="75"/>
    </row>
    <row r="69" spans="3:8" s="65" customFormat="1" x14ac:dyDescent="0.25">
      <c r="C69" s="75"/>
      <c r="D69" s="75"/>
      <c r="E69" s="75"/>
      <c r="F69" s="75"/>
      <c r="H69" s="75"/>
    </row>
    <row r="70" spans="3:8" s="65" customFormat="1" x14ac:dyDescent="0.25">
      <c r="C70" s="75"/>
      <c r="D70" s="75"/>
      <c r="E70" s="75"/>
      <c r="F70" s="75"/>
      <c r="H70" s="75"/>
    </row>
    <row r="71" spans="3:8" s="65" customFormat="1" x14ac:dyDescent="0.25">
      <c r="C71" s="75"/>
      <c r="D71" s="75"/>
      <c r="E71" s="75"/>
      <c r="F71" s="75"/>
      <c r="H71" s="75"/>
    </row>
    <row r="72" spans="3:8" s="65" customFormat="1" x14ac:dyDescent="0.25">
      <c r="C72" s="75"/>
      <c r="D72" s="75"/>
      <c r="E72" s="75"/>
      <c r="F72" s="75"/>
      <c r="H72" s="75"/>
    </row>
    <row r="73" spans="3:8" s="65" customFormat="1" x14ac:dyDescent="0.25">
      <c r="C73" s="75"/>
      <c r="D73" s="75"/>
      <c r="E73" s="75"/>
      <c r="F73" s="75"/>
      <c r="H73" s="7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&amp;R7</oddHeader>
  </headerFooter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157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9" t="s">
        <v>195</v>
      </c>
      <c r="C4" s="191"/>
      <c r="D4" s="191"/>
      <c r="E4" s="191"/>
      <c r="F4" s="191"/>
      <c r="G4" s="191"/>
      <c r="H4" s="191"/>
      <c r="I4" s="191"/>
      <c r="J4" s="191"/>
      <c r="K4" s="193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/>
      <c r="D7" s="24">
        <v>1.6666666666666668E-3</v>
      </c>
      <c r="E7" s="24"/>
      <c r="F7" s="24"/>
      <c r="G7" s="24"/>
      <c r="H7" s="24"/>
      <c r="I7" s="24"/>
      <c r="J7" s="24">
        <v>1.759259259259259E-3</v>
      </c>
      <c r="K7" s="29">
        <f>SUM(C7:J7)</f>
        <v>3.425925925925926E-3</v>
      </c>
    </row>
    <row r="8" spans="2:11" x14ac:dyDescent="0.25">
      <c r="B8" s="97" t="s">
        <v>190</v>
      </c>
      <c r="C8" s="24"/>
      <c r="D8" s="24">
        <v>2.4421296296296296E-3</v>
      </c>
      <c r="E8" s="24"/>
      <c r="F8" s="24"/>
      <c r="G8" s="24"/>
      <c r="H8" s="24"/>
      <c r="I8" s="24"/>
      <c r="J8" s="24"/>
      <c r="K8" s="29">
        <f>SUM(C8:J8)</f>
        <v>2.4421296296296296E-3</v>
      </c>
    </row>
    <row r="9" spans="2:11" x14ac:dyDescent="0.25">
      <c r="B9" s="97" t="s">
        <v>188</v>
      </c>
      <c r="C9" s="99"/>
      <c r="D9" s="99"/>
      <c r="E9" s="99"/>
      <c r="F9" s="99"/>
      <c r="G9" s="99"/>
      <c r="H9" s="99"/>
      <c r="I9" s="99"/>
      <c r="J9" s="99"/>
      <c r="K9" s="29"/>
    </row>
    <row r="10" spans="2:11" x14ac:dyDescent="0.25">
      <c r="B10" s="97" t="s">
        <v>12</v>
      </c>
      <c r="C10" s="24"/>
      <c r="D10" s="24"/>
      <c r="E10" s="24"/>
      <c r="F10" s="24"/>
      <c r="G10" s="24"/>
      <c r="H10" s="24"/>
      <c r="I10" s="24"/>
      <c r="J10" s="24"/>
      <c r="K10" s="29"/>
    </row>
    <row r="11" spans="2:11" x14ac:dyDescent="0.25">
      <c r="B11" s="97" t="s">
        <v>191</v>
      </c>
      <c r="C11" s="24"/>
      <c r="D11" s="24"/>
      <c r="E11" s="24"/>
      <c r="F11" s="24"/>
      <c r="G11" s="24"/>
      <c r="H11" s="24"/>
      <c r="I11" s="24"/>
      <c r="J11" s="24"/>
      <c r="K11" s="29"/>
    </row>
    <row r="12" spans="2:11" x14ac:dyDescent="0.25">
      <c r="B12" s="97" t="s">
        <v>13</v>
      </c>
      <c r="C12" s="24"/>
      <c r="D12" s="24"/>
      <c r="E12" s="24"/>
      <c r="F12" s="24"/>
      <c r="G12" s="24"/>
      <c r="H12" s="24"/>
      <c r="I12" s="24"/>
      <c r="J12" s="24"/>
      <c r="K12" s="29"/>
    </row>
    <row r="13" spans="2:11" x14ac:dyDescent="0.25">
      <c r="B13" s="97" t="s">
        <v>102</v>
      </c>
      <c r="C13" s="24"/>
      <c r="D13" s="24"/>
      <c r="E13" s="24"/>
      <c r="F13" s="24"/>
      <c r="G13" s="24"/>
      <c r="H13" s="24"/>
      <c r="I13" s="24"/>
      <c r="J13" s="24"/>
      <c r="K13" s="29"/>
    </row>
    <row r="14" spans="2:11" x14ac:dyDescent="0.25">
      <c r="B14" s="143" t="s">
        <v>203</v>
      </c>
      <c r="C14" s="228"/>
      <c r="D14" s="228"/>
      <c r="E14" s="228"/>
      <c r="F14" s="228"/>
      <c r="G14" s="228"/>
      <c r="H14" s="228"/>
      <c r="I14" s="228"/>
      <c r="J14" s="228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/>
      <c r="D17" s="24"/>
      <c r="E17" s="24"/>
      <c r="F17" s="24"/>
      <c r="G17" s="24"/>
      <c r="H17" s="24"/>
      <c r="I17" s="24"/>
      <c r="J17" s="24"/>
      <c r="K17" s="29"/>
    </row>
    <row r="18" spans="2:11" x14ac:dyDescent="0.25">
      <c r="B18" s="97" t="s">
        <v>16</v>
      </c>
      <c r="C18" s="24"/>
      <c r="D18" s="24"/>
      <c r="E18" s="24"/>
      <c r="F18" s="24"/>
      <c r="G18" s="24"/>
      <c r="H18" s="24"/>
      <c r="I18" s="24"/>
      <c r="J18" s="24"/>
      <c r="K18" s="29"/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/>
      <c r="D20" s="24"/>
      <c r="E20" s="24"/>
      <c r="F20" s="24"/>
      <c r="G20" s="24"/>
      <c r="H20" s="24"/>
      <c r="I20" s="24"/>
      <c r="J20" s="24"/>
      <c r="K20" s="29"/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/>
      <c r="D24" s="24"/>
      <c r="E24" s="24"/>
      <c r="F24" s="24"/>
      <c r="G24" s="24"/>
      <c r="H24" s="24"/>
      <c r="I24" s="24"/>
      <c r="J24" s="24"/>
      <c r="K24" s="29"/>
    </row>
    <row r="25" spans="2:11" x14ac:dyDescent="0.25">
      <c r="B25" s="97" t="s">
        <v>19</v>
      </c>
      <c r="C25" s="24"/>
      <c r="D25" s="24">
        <v>2.6388888888888885E-3</v>
      </c>
      <c r="E25" s="24"/>
      <c r="F25" s="24"/>
      <c r="G25" s="24"/>
      <c r="H25" s="24"/>
      <c r="I25" s="24"/>
      <c r="J25" s="24">
        <v>2.2453703703703707E-3</v>
      </c>
      <c r="K25" s="29">
        <f t="shared" ref="K25" si="0">SUM(C25:J25)</f>
        <v>4.8842592592592592E-3</v>
      </c>
    </row>
    <row r="26" spans="2:11" x14ac:dyDescent="0.25">
      <c r="B26" s="17" t="s">
        <v>3</v>
      </c>
      <c r="C26" s="18"/>
      <c r="D26" s="18">
        <f>SUM(D7:D25)</f>
        <v>6.7476851851851847E-3</v>
      </c>
      <c r="E26" s="18"/>
      <c r="F26" s="18"/>
      <c r="G26" s="18"/>
      <c r="H26" s="18"/>
      <c r="I26" s="18"/>
      <c r="J26" s="165">
        <f t="shared" ref="J26" si="1">SUM(J7:J25)</f>
        <v>4.0046296296296297E-3</v>
      </c>
      <c r="K26" s="30">
        <f>SUM(K7:K25)</f>
        <v>1.0752314814814815E-2</v>
      </c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/>
      <c r="D30" s="24"/>
      <c r="E30" s="24"/>
      <c r="F30" s="24"/>
      <c r="G30" s="24"/>
      <c r="H30" s="24"/>
      <c r="I30" s="24"/>
      <c r="J30" s="24"/>
      <c r="K30" s="29"/>
    </row>
    <row r="31" spans="2:11" x14ac:dyDescent="0.25">
      <c r="B31" s="16" t="s">
        <v>23</v>
      </c>
      <c r="C31" s="24"/>
      <c r="D31" s="24"/>
      <c r="E31" s="24"/>
      <c r="F31" s="24"/>
      <c r="G31" s="24"/>
      <c r="H31" s="24"/>
      <c r="I31" s="24"/>
      <c r="J31" s="24"/>
      <c r="K31" s="29"/>
    </row>
    <row r="32" spans="2:11" x14ac:dyDescent="0.25">
      <c r="B32" s="16" t="s">
        <v>24</v>
      </c>
      <c r="C32" s="24"/>
      <c r="D32" s="24"/>
      <c r="E32" s="24"/>
      <c r="F32" s="24"/>
      <c r="G32" s="24"/>
      <c r="H32" s="24"/>
      <c r="I32" s="24"/>
      <c r="J32" s="24"/>
      <c r="K32" s="29"/>
    </row>
    <row r="33" spans="2:11" x14ac:dyDescent="0.25">
      <c r="B33" s="16" t="s">
        <v>25</v>
      </c>
      <c r="C33" s="24"/>
      <c r="D33" s="24"/>
      <c r="E33" s="24"/>
      <c r="F33" s="24"/>
      <c r="G33" s="24"/>
      <c r="H33" s="24"/>
      <c r="I33" s="24"/>
      <c r="J33" s="24"/>
      <c r="K33" s="29"/>
    </row>
    <row r="34" spans="2:11" x14ac:dyDescent="0.25">
      <c r="B34" s="16" t="s">
        <v>26</v>
      </c>
      <c r="C34" s="24"/>
      <c r="D34" s="24"/>
      <c r="E34" s="24"/>
      <c r="F34" s="24"/>
      <c r="G34" s="24"/>
      <c r="H34" s="24"/>
      <c r="I34" s="24"/>
      <c r="J34" s="24"/>
      <c r="K34" s="29"/>
    </row>
    <row r="35" spans="2:11" x14ac:dyDescent="0.25">
      <c r="B35" s="17" t="s">
        <v>3</v>
      </c>
      <c r="C35" s="18"/>
      <c r="D35" s="18"/>
      <c r="E35" s="18"/>
      <c r="F35" s="18"/>
      <c r="G35" s="18"/>
      <c r="H35" s="18"/>
      <c r="I35" s="18"/>
      <c r="J35" s="123"/>
      <c r="K35" s="30"/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/>
      <c r="D37" s="21">
        <f t="shared" ref="D37:J37" si="2">D26+D35</f>
        <v>6.7476851851851847E-3</v>
      </c>
      <c r="E37" s="21"/>
      <c r="F37" s="21"/>
      <c r="G37" s="21"/>
      <c r="H37" s="21"/>
      <c r="I37" s="21"/>
      <c r="J37" s="21">
        <f t="shared" si="2"/>
        <v>4.0046296296296297E-3</v>
      </c>
      <c r="K37" s="36">
        <f>K26+K35</f>
        <v>1.0752314814814815E-2</v>
      </c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06" t="s">
        <v>32</v>
      </c>
      <c r="C39" s="197"/>
      <c r="D39" s="197"/>
      <c r="E39" s="197"/>
      <c r="F39" s="197"/>
      <c r="G39" s="197"/>
      <c r="H39" s="197"/>
      <c r="I39" s="197"/>
      <c r="J39" s="197"/>
      <c r="K39" s="19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&amp;R43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158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9" t="s">
        <v>195</v>
      </c>
      <c r="C4" s="191"/>
      <c r="D4" s="191"/>
      <c r="E4" s="191"/>
      <c r="F4" s="191"/>
      <c r="G4" s="191"/>
      <c r="H4" s="191"/>
      <c r="I4" s="191"/>
      <c r="J4" s="191"/>
      <c r="K4" s="193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/>
      <c r="D7" s="24">
        <v>2.9178240740740741E-2</v>
      </c>
      <c r="E7" s="24"/>
      <c r="F7" s="24"/>
      <c r="G7" s="24"/>
      <c r="H7" s="24"/>
      <c r="I7" s="24"/>
      <c r="J7" s="24"/>
      <c r="K7" s="29">
        <f>SUM(C7:J7)</f>
        <v>2.9178240740740741E-2</v>
      </c>
    </row>
    <row r="8" spans="2:11" x14ac:dyDescent="0.25">
      <c r="B8" s="97" t="s">
        <v>190</v>
      </c>
      <c r="C8" s="24"/>
      <c r="D8" s="24"/>
      <c r="E8" s="24"/>
      <c r="F8" s="24"/>
      <c r="G8" s="24"/>
      <c r="H8" s="24"/>
      <c r="I8" s="24"/>
      <c r="J8" s="24"/>
      <c r="K8" s="29"/>
    </row>
    <row r="9" spans="2:11" x14ac:dyDescent="0.25">
      <c r="B9" s="97" t="s">
        <v>188</v>
      </c>
      <c r="C9" s="99"/>
      <c r="D9" s="99"/>
      <c r="E9" s="99"/>
      <c r="F9" s="99"/>
      <c r="G9" s="99"/>
      <c r="H9" s="99"/>
      <c r="I9" s="99"/>
      <c r="J9" s="99"/>
      <c r="K9" s="29"/>
    </row>
    <row r="10" spans="2:11" x14ac:dyDescent="0.25">
      <c r="B10" s="97" t="s">
        <v>12</v>
      </c>
      <c r="C10" s="24"/>
      <c r="D10" s="24"/>
      <c r="E10" s="24"/>
      <c r="F10" s="24"/>
      <c r="G10" s="24"/>
      <c r="H10" s="24"/>
      <c r="I10" s="24"/>
      <c r="J10" s="24"/>
      <c r="K10" s="29"/>
    </row>
    <row r="11" spans="2:11" x14ac:dyDescent="0.25">
      <c r="B11" s="97" t="s">
        <v>191</v>
      </c>
      <c r="C11" s="24"/>
      <c r="D11" s="24"/>
      <c r="E11" s="24"/>
      <c r="F11" s="24"/>
      <c r="G11" s="24"/>
      <c r="H11" s="24"/>
      <c r="I11" s="24"/>
      <c r="J11" s="24"/>
      <c r="K11" s="29"/>
    </row>
    <row r="12" spans="2:11" x14ac:dyDescent="0.25">
      <c r="B12" s="97" t="s">
        <v>13</v>
      </c>
      <c r="C12" s="24"/>
      <c r="D12" s="24"/>
      <c r="E12" s="24"/>
      <c r="F12" s="24"/>
      <c r="G12" s="24"/>
      <c r="H12" s="24"/>
      <c r="I12" s="24"/>
      <c r="J12" s="24"/>
      <c r="K12" s="29"/>
    </row>
    <row r="13" spans="2:11" x14ac:dyDescent="0.25">
      <c r="B13" s="97" t="s">
        <v>102</v>
      </c>
      <c r="C13" s="24"/>
      <c r="D13" s="24"/>
      <c r="E13" s="24"/>
      <c r="F13" s="24"/>
      <c r="G13" s="24"/>
      <c r="H13" s="24"/>
      <c r="I13" s="24"/>
      <c r="J13" s="24"/>
      <c r="K13" s="29"/>
    </row>
    <row r="14" spans="2:11" x14ac:dyDescent="0.25">
      <c r="B14" s="143" t="s">
        <v>203</v>
      </c>
      <c r="C14" s="228"/>
      <c r="D14" s="228"/>
      <c r="E14" s="228"/>
      <c r="F14" s="228"/>
      <c r="G14" s="228"/>
      <c r="H14" s="228"/>
      <c r="I14" s="228"/>
      <c r="J14" s="228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/>
      <c r="D17" s="24"/>
      <c r="E17" s="24"/>
      <c r="F17" s="24"/>
      <c r="G17" s="24"/>
      <c r="H17" s="24"/>
      <c r="I17" s="24"/>
      <c r="J17" s="24"/>
      <c r="K17" s="29"/>
    </row>
    <row r="18" spans="2:11" x14ac:dyDescent="0.25">
      <c r="B18" s="97" t="s">
        <v>16</v>
      </c>
      <c r="C18" s="24"/>
      <c r="D18" s="24"/>
      <c r="E18" s="24"/>
      <c r="F18" s="24"/>
      <c r="G18" s="24"/>
      <c r="H18" s="24"/>
      <c r="I18" s="24"/>
      <c r="J18" s="24"/>
      <c r="K18" s="29"/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/>
      <c r="D20" s="24"/>
      <c r="E20" s="24"/>
      <c r="F20" s="24"/>
      <c r="G20" s="24"/>
      <c r="H20" s="24"/>
      <c r="I20" s="24"/>
      <c r="J20" s="24"/>
      <c r="K20" s="29"/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/>
      <c r="D24" s="24">
        <v>3.3333333333333331E-3</v>
      </c>
      <c r="E24" s="24"/>
      <c r="F24" s="24"/>
      <c r="G24" s="24"/>
      <c r="H24" s="24"/>
      <c r="I24" s="24"/>
      <c r="J24" s="24"/>
      <c r="K24" s="29">
        <f t="shared" ref="K24:K25" si="0">SUM(C24:J24)</f>
        <v>3.3333333333333331E-3</v>
      </c>
    </row>
    <row r="25" spans="2:11" x14ac:dyDescent="0.25">
      <c r="B25" s="97" t="s">
        <v>19</v>
      </c>
      <c r="C25" s="24"/>
      <c r="D25" s="24">
        <v>6.076388888888889E-3</v>
      </c>
      <c r="E25" s="24"/>
      <c r="F25" s="24"/>
      <c r="G25" s="24"/>
      <c r="H25" s="24"/>
      <c r="I25" s="24"/>
      <c r="J25" s="24"/>
      <c r="K25" s="29">
        <f t="shared" si="0"/>
        <v>6.076388888888889E-3</v>
      </c>
    </row>
    <row r="26" spans="2:11" x14ac:dyDescent="0.25">
      <c r="B26" s="17" t="s">
        <v>3</v>
      </c>
      <c r="C26" s="18"/>
      <c r="D26" s="18">
        <f>SUM(D7:D25)</f>
        <v>3.8587962962962963E-2</v>
      </c>
      <c r="E26" s="18"/>
      <c r="F26" s="18"/>
      <c r="G26" s="18"/>
      <c r="H26" s="18"/>
      <c r="I26" s="18"/>
      <c r="J26" s="123"/>
      <c r="K26" s="30">
        <f>SUM(K7:K25)</f>
        <v>3.8587962962962963E-2</v>
      </c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/>
      <c r="D30" s="24"/>
      <c r="E30" s="24"/>
      <c r="F30" s="24"/>
      <c r="G30" s="24"/>
      <c r="H30" s="24"/>
      <c r="I30" s="24"/>
      <c r="J30" s="24"/>
      <c r="K30" s="29"/>
    </row>
    <row r="31" spans="2:11" x14ac:dyDescent="0.25">
      <c r="B31" s="16" t="s">
        <v>23</v>
      </c>
      <c r="C31" s="24"/>
      <c r="D31" s="24"/>
      <c r="E31" s="24"/>
      <c r="F31" s="24"/>
      <c r="G31" s="24"/>
      <c r="H31" s="24"/>
      <c r="I31" s="24"/>
      <c r="J31" s="24"/>
      <c r="K31" s="29"/>
    </row>
    <row r="32" spans="2:11" x14ac:dyDescent="0.25">
      <c r="B32" s="16" t="s">
        <v>24</v>
      </c>
      <c r="C32" s="24"/>
      <c r="D32" s="24"/>
      <c r="E32" s="24"/>
      <c r="F32" s="24"/>
      <c r="G32" s="24"/>
      <c r="H32" s="24"/>
      <c r="I32" s="24"/>
      <c r="J32" s="24"/>
      <c r="K32" s="29"/>
    </row>
    <row r="33" spans="2:11" x14ac:dyDescent="0.25">
      <c r="B33" s="16" t="s">
        <v>25</v>
      </c>
      <c r="C33" s="24"/>
      <c r="D33" s="24">
        <v>1.5625E-2</v>
      </c>
      <c r="E33" s="24"/>
      <c r="F33" s="24"/>
      <c r="G33" s="24"/>
      <c r="H33" s="24"/>
      <c r="I33" s="24"/>
      <c r="J33" s="24"/>
      <c r="K33" s="29">
        <f t="shared" ref="K33:K34" si="1">SUM(C33:J33)</f>
        <v>1.5625E-2</v>
      </c>
    </row>
    <row r="34" spans="2:11" x14ac:dyDescent="0.25">
      <c r="B34" s="16" t="s">
        <v>26</v>
      </c>
      <c r="C34" s="24"/>
      <c r="D34" s="24">
        <v>1.2673611111111113E-2</v>
      </c>
      <c r="E34" s="24"/>
      <c r="F34" s="24"/>
      <c r="G34" s="24"/>
      <c r="H34" s="24"/>
      <c r="I34" s="24"/>
      <c r="J34" s="24"/>
      <c r="K34" s="29">
        <f t="shared" si="1"/>
        <v>1.2673611111111113E-2</v>
      </c>
    </row>
    <row r="35" spans="2:11" x14ac:dyDescent="0.25">
      <c r="B35" s="17" t="s">
        <v>3</v>
      </c>
      <c r="C35" s="18"/>
      <c r="D35" s="18">
        <f t="shared" ref="D35" si="2">SUM(D29:D34)</f>
        <v>2.8298611111111115E-2</v>
      </c>
      <c r="E35" s="18"/>
      <c r="F35" s="18"/>
      <c r="G35" s="18"/>
      <c r="H35" s="18"/>
      <c r="I35" s="18"/>
      <c r="J35" s="123"/>
      <c r="K35" s="30">
        <f>SUM(K29:K34)</f>
        <v>2.8298611111111115E-2</v>
      </c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/>
      <c r="D37" s="21">
        <f t="shared" ref="D37" si="3">D26+D35</f>
        <v>6.6886574074074084E-2</v>
      </c>
      <c r="E37" s="21"/>
      <c r="F37" s="21"/>
      <c r="G37" s="21"/>
      <c r="H37" s="21"/>
      <c r="I37" s="21"/>
      <c r="J37" s="21"/>
      <c r="K37" s="36">
        <f>K26+K35</f>
        <v>6.6886574074074084E-2</v>
      </c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06" t="s">
        <v>32</v>
      </c>
      <c r="C39" s="197"/>
      <c r="D39" s="197"/>
      <c r="E39" s="197"/>
      <c r="F39" s="197"/>
      <c r="G39" s="197"/>
      <c r="H39" s="197"/>
      <c r="I39" s="197"/>
      <c r="J39" s="197"/>
      <c r="K39" s="19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&amp;R44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159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9" t="s">
        <v>195</v>
      </c>
      <c r="C4" s="191"/>
      <c r="D4" s="191"/>
      <c r="E4" s="191"/>
      <c r="F4" s="191"/>
      <c r="G4" s="191"/>
      <c r="H4" s="191"/>
      <c r="I4" s="191"/>
      <c r="J4" s="191"/>
      <c r="K4" s="193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>
        <v>2.9861111111111106E-2</v>
      </c>
      <c r="D7" s="24">
        <v>3.0821759259259264E-2</v>
      </c>
      <c r="E7" s="24">
        <v>1.8402777777777779E-3</v>
      </c>
      <c r="F7" s="24"/>
      <c r="G7" s="24">
        <v>3.4444444444444437E-2</v>
      </c>
      <c r="H7" s="24"/>
      <c r="I7" s="24"/>
      <c r="J7" s="24"/>
      <c r="K7" s="29">
        <f>SUM(C7:J7)</f>
        <v>9.6967592592592577E-2</v>
      </c>
    </row>
    <row r="8" spans="2:11" x14ac:dyDescent="0.25">
      <c r="B8" s="97" t="s">
        <v>190</v>
      </c>
      <c r="C8" s="24"/>
      <c r="D8" s="24"/>
      <c r="E8" s="24"/>
      <c r="F8" s="24"/>
      <c r="G8" s="24"/>
      <c r="H8" s="24"/>
      <c r="I8" s="24"/>
      <c r="J8" s="24"/>
      <c r="K8" s="29"/>
    </row>
    <row r="9" spans="2:11" x14ac:dyDescent="0.25">
      <c r="B9" s="97" t="s">
        <v>188</v>
      </c>
      <c r="C9" s="99">
        <v>3.6689814814814814E-3</v>
      </c>
      <c r="D9" s="99"/>
      <c r="E9" s="99"/>
      <c r="F9" s="99"/>
      <c r="G9" s="99">
        <v>4.7453703703703698E-4</v>
      </c>
      <c r="H9" s="99"/>
      <c r="I9" s="99"/>
      <c r="J9" s="99"/>
      <c r="K9" s="29">
        <f t="shared" ref="K9:K18" si="0">SUM(C9:J9)</f>
        <v>4.1435185185185186E-3</v>
      </c>
    </row>
    <row r="10" spans="2:11" x14ac:dyDescent="0.25">
      <c r="B10" s="97" t="s">
        <v>12</v>
      </c>
      <c r="C10" s="24">
        <v>5.324074074074074E-3</v>
      </c>
      <c r="D10" s="24">
        <v>2.2800925925925927E-3</v>
      </c>
      <c r="E10" s="24"/>
      <c r="F10" s="24"/>
      <c r="G10" s="24">
        <v>6.851851851851852E-3</v>
      </c>
      <c r="H10" s="24"/>
      <c r="I10" s="24"/>
      <c r="J10" s="24"/>
      <c r="K10" s="29">
        <f t="shared" si="0"/>
        <v>1.4456018518518519E-2</v>
      </c>
    </row>
    <row r="11" spans="2:11" x14ac:dyDescent="0.25">
      <c r="B11" s="97" t="s">
        <v>191</v>
      </c>
      <c r="C11" s="24">
        <v>5.6134259259259262E-3</v>
      </c>
      <c r="D11" s="24"/>
      <c r="E11" s="24"/>
      <c r="F11" s="24"/>
      <c r="G11" s="24">
        <v>2.5462962962962961E-4</v>
      </c>
      <c r="H11" s="24"/>
      <c r="I11" s="24"/>
      <c r="J11" s="24"/>
      <c r="K11" s="29">
        <f t="shared" si="0"/>
        <v>5.868055555555556E-3</v>
      </c>
    </row>
    <row r="12" spans="2:11" x14ac:dyDescent="0.25">
      <c r="B12" s="97" t="s">
        <v>13</v>
      </c>
      <c r="C12" s="24">
        <v>1.0243055555555556E-2</v>
      </c>
      <c r="D12" s="24"/>
      <c r="E12" s="24"/>
      <c r="F12" s="24"/>
      <c r="G12" s="24">
        <v>7.2337962962962963E-3</v>
      </c>
      <c r="H12" s="24"/>
      <c r="I12" s="24"/>
      <c r="J12" s="24"/>
      <c r="K12" s="29">
        <f t="shared" si="0"/>
        <v>1.7476851851851851E-2</v>
      </c>
    </row>
    <row r="13" spans="2:11" x14ac:dyDescent="0.25">
      <c r="B13" s="97" t="s">
        <v>102</v>
      </c>
      <c r="C13" s="24">
        <v>6.3888888888888884E-3</v>
      </c>
      <c r="D13" s="24">
        <v>1.8634259259259259E-3</v>
      </c>
      <c r="E13" s="24"/>
      <c r="F13" s="24"/>
      <c r="G13" s="24">
        <v>2.0925925925925924E-2</v>
      </c>
      <c r="H13" s="24"/>
      <c r="I13" s="24"/>
      <c r="J13" s="24"/>
      <c r="K13" s="29">
        <f t="shared" si="0"/>
        <v>2.9178240740740741E-2</v>
      </c>
    </row>
    <row r="14" spans="2:11" x14ac:dyDescent="0.25">
      <c r="B14" s="143" t="s">
        <v>203</v>
      </c>
      <c r="C14" s="228"/>
      <c r="D14" s="228"/>
      <c r="E14" s="228"/>
      <c r="F14" s="228"/>
      <c r="G14" s="228"/>
      <c r="H14" s="228"/>
      <c r="I14" s="228"/>
      <c r="J14" s="228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>
        <v>5.6134259259259262E-3</v>
      </c>
      <c r="D17" s="24"/>
      <c r="E17" s="24"/>
      <c r="F17" s="24"/>
      <c r="G17" s="24">
        <v>1.0648148148148148E-2</v>
      </c>
      <c r="H17" s="24"/>
      <c r="I17" s="24"/>
      <c r="J17" s="24"/>
      <c r="K17" s="29">
        <f t="shared" si="0"/>
        <v>1.6261574074074074E-2</v>
      </c>
    </row>
    <row r="18" spans="2:11" x14ac:dyDescent="0.25">
      <c r="B18" s="97" t="s">
        <v>16</v>
      </c>
      <c r="C18" s="24"/>
      <c r="D18" s="24">
        <v>3.8773148148148143E-3</v>
      </c>
      <c r="E18" s="24"/>
      <c r="F18" s="24"/>
      <c r="G18" s="24"/>
      <c r="H18" s="24"/>
      <c r="I18" s="24"/>
      <c r="J18" s="24"/>
      <c r="K18" s="29">
        <f t="shared" si="0"/>
        <v>3.8773148148148143E-3</v>
      </c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/>
      <c r="D20" s="24"/>
      <c r="E20" s="24"/>
      <c r="F20" s="24"/>
      <c r="G20" s="24"/>
      <c r="H20" s="24"/>
      <c r="I20" s="24"/>
      <c r="J20" s="24"/>
      <c r="K20" s="29"/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/>
      <c r="D24" s="24"/>
      <c r="E24" s="24"/>
      <c r="F24" s="24">
        <v>2.5810185185185181E-3</v>
      </c>
      <c r="G24" s="24"/>
      <c r="H24" s="24"/>
      <c r="I24" s="24"/>
      <c r="J24" s="24"/>
      <c r="K24" s="29">
        <f t="shared" ref="K24:K25" si="1">SUM(C24:J24)</f>
        <v>2.5810185185185181E-3</v>
      </c>
    </row>
    <row r="25" spans="2:11" x14ac:dyDescent="0.25">
      <c r="B25" s="97" t="s">
        <v>19</v>
      </c>
      <c r="C25" s="24">
        <v>8.1365740740740738E-3</v>
      </c>
      <c r="D25" s="24">
        <v>2.1979166666666668E-2</v>
      </c>
      <c r="E25" s="24"/>
      <c r="F25" s="24"/>
      <c r="G25" s="24">
        <v>3.5613425925925916E-2</v>
      </c>
      <c r="H25" s="24"/>
      <c r="I25" s="24"/>
      <c r="J25" s="24"/>
      <c r="K25" s="29">
        <f t="shared" si="1"/>
        <v>6.5729166666666658E-2</v>
      </c>
    </row>
    <row r="26" spans="2:11" x14ac:dyDescent="0.25">
      <c r="B26" s="17" t="s">
        <v>3</v>
      </c>
      <c r="C26" s="18">
        <f>SUM(C7:C25)</f>
        <v>7.484953703703702E-2</v>
      </c>
      <c r="D26" s="18">
        <f>SUM(D7:D25)</f>
        <v>6.0821759259259263E-2</v>
      </c>
      <c r="E26" s="18">
        <f>SUM(E7:E25)</f>
        <v>1.8402777777777779E-3</v>
      </c>
      <c r="F26" s="18">
        <f>SUM(F7:F25)</f>
        <v>2.5810185185185181E-3</v>
      </c>
      <c r="G26" s="18">
        <f>SUM(G7:G25)</f>
        <v>0.11644675925925924</v>
      </c>
      <c r="H26" s="18"/>
      <c r="I26" s="18"/>
      <c r="J26" s="123"/>
      <c r="K26" s="30">
        <f>SUM(K7:K25)</f>
        <v>0.25653935185185184</v>
      </c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/>
      <c r="D30" s="24"/>
      <c r="E30" s="24"/>
      <c r="F30" s="24"/>
      <c r="G30" s="24"/>
      <c r="H30" s="24"/>
      <c r="I30" s="24"/>
      <c r="J30" s="24"/>
      <c r="K30" s="29"/>
    </row>
    <row r="31" spans="2:11" x14ac:dyDescent="0.25">
      <c r="B31" s="16" t="s">
        <v>23</v>
      </c>
      <c r="C31" s="24"/>
      <c r="D31" s="24"/>
      <c r="E31" s="24"/>
      <c r="F31" s="24"/>
      <c r="G31" s="24">
        <v>7.2916666666666659E-4</v>
      </c>
      <c r="H31" s="24"/>
      <c r="I31" s="24"/>
      <c r="J31" s="24"/>
      <c r="K31" s="29">
        <f t="shared" ref="K31:K34" si="2">SUM(C31:J31)</f>
        <v>7.2916666666666659E-4</v>
      </c>
    </row>
    <row r="32" spans="2:11" x14ac:dyDescent="0.25">
      <c r="B32" s="16" t="s">
        <v>24</v>
      </c>
      <c r="C32" s="24"/>
      <c r="D32" s="24"/>
      <c r="E32" s="24"/>
      <c r="F32" s="24"/>
      <c r="G32" s="24">
        <v>3.1250000000000001E-4</v>
      </c>
      <c r="H32" s="24"/>
      <c r="I32" s="24"/>
      <c r="J32" s="24"/>
      <c r="K32" s="29">
        <f t="shared" si="2"/>
        <v>3.1250000000000001E-4</v>
      </c>
    </row>
    <row r="33" spans="2:11" x14ac:dyDescent="0.25">
      <c r="B33" s="16" t="s">
        <v>25</v>
      </c>
      <c r="C33" s="24">
        <v>4.0335648148148155E-2</v>
      </c>
      <c r="D33" s="24">
        <v>5.5555555555555556E-4</v>
      </c>
      <c r="E33" s="24"/>
      <c r="F33" s="24"/>
      <c r="G33" s="24">
        <v>2.8819444444444448E-3</v>
      </c>
      <c r="H33" s="24"/>
      <c r="I33" s="24"/>
      <c r="J33" s="24"/>
      <c r="K33" s="29">
        <f t="shared" si="2"/>
        <v>4.3773148148148151E-2</v>
      </c>
    </row>
    <row r="34" spans="2:11" x14ac:dyDescent="0.25">
      <c r="B34" s="16" t="s">
        <v>26</v>
      </c>
      <c r="C34" s="24"/>
      <c r="D34" s="24"/>
      <c r="E34" s="24">
        <v>1.7592592592592592E-3</v>
      </c>
      <c r="F34" s="24"/>
      <c r="G34" s="24"/>
      <c r="H34" s="24"/>
      <c r="I34" s="24"/>
      <c r="J34" s="24"/>
      <c r="K34" s="29">
        <f t="shared" si="2"/>
        <v>1.7592592592592592E-3</v>
      </c>
    </row>
    <row r="35" spans="2:11" x14ac:dyDescent="0.25">
      <c r="B35" s="17" t="s">
        <v>3</v>
      </c>
      <c r="C35" s="18">
        <f>SUM(C29:C34)</f>
        <v>4.0335648148148155E-2</v>
      </c>
      <c r="D35" s="18">
        <f t="shared" ref="D35:G35" si="3">SUM(D29:D34)</f>
        <v>5.5555555555555556E-4</v>
      </c>
      <c r="E35" s="18">
        <f t="shared" si="3"/>
        <v>1.7592592592592592E-3</v>
      </c>
      <c r="F35" s="18"/>
      <c r="G35" s="18">
        <f t="shared" si="3"/>
        <v>3.9236111111111112E-3</v>
      </c>
      <c r="H35" s="18"/>
      <c r="I35" s="18"/>
      <c r="J35" s="123"/>
      <c r="K35" s="30">
        <f>SUM(K29:K34)</f>
        <v>4.657407407407408E-2</v>
      </c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>
        <f>C26+C35</f>
        <v>0.11518518518518517</v>
      </c>
      <c r="D37" s="21">
        <f t="shared" ref="D37:G37" si="4">D26+D35</f>
        <v>6.1377314814814815E-2</v>
      </c>
      <c r="E37" s="21">
        <f t="shared" si="4"/>
        <v>3.5995370370370374E-3</v>
      </c>
      <c r="F37" s="21">
        <f t="shared" si="4"/>
        <v>2.5810185185185181E-3</v>
      </c>
      <c r="G37" s="21">
        <f t="shared" si="4"/>
        <v>0.12037037037037035</v>
      </c>
      <c r="H37" s="21"/>
      <c r="I37" s="21"/>
      <c r="J37" s="21"/>
      <c r="K37" s="36">
        <f>K26+K35</f>
        <v>0.30311342592592594</v>
      </c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06" t="s">
        <v>32</v>
      </c>
      <c r="C39" s="197"/>
      <c r="D39" s="197"/>
      <c r="E39" s="197"/>
      <c r="F39" s="197"/>
      <c r="G39" s="197"/>
      <c r="H39" s="197"/>
      <c r="I39" s="197"/>
      <c r="J39" s="197"/>
      <c r="K39" s="19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&amp;R45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Normal="100"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160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9" t="s">
        <v>195</v>
      </c>
      <c r="C4" s="191"/>
      <c r="D4" s="191"/>
      <c r="E4" s="191"/>
      <c r="F4" s="191"/>
      <c r="G4" s="191"/>
      <c r="H4" s="191"/>
      <c r="I4" s="191"/>
      <c r="J4" s="191"/>
      <c r="K4" s="193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/>
      <c r="D7" s="24"/>
      <c r="E7" s="24"/>
      <c r="F7" s="24"/>
      <c r="G7" s="24"/>
      <c r="H7" s="24"/>
      <c r="I7" s="24"/>
      <c r="J7" s="24"/>
      <c r="K7" s="29"/>
    </row>
    <row r="8" spans="2:11" x14ac:dyDescent="0.25">
      <c r="B8" s="97" t="s">
        <v>190</v>
      </c>
      <c r="C8" s="24"/>
      <c r="D8" s="24"/>
      <c r="E8" s="24"/>
      <c r="F8" s="24"/>
      <c r="G8" s="24"/>
      <c r="H8" s="24"/>
      <c r="I8" s="24"/>
      <c r="J8" s="24"/>
      <c r="K8" s="29"/>
    </row>
    <row r="9" spans="2:11" x14ac:dyDescent="0.25">
      <c r="B9" s="97" t="s">
        <v>188</v>
      </c>
      <c r="C9" s="99"/>
      <c r="D9" s="99"/>
      <c r="E9" s="99"/>
      <c r="F9" s="99"/>
      <c r="G9" s="99"/>
      <c r="H9" s="99"/>
      <c r="I9" s="99"/>
      <c r="J9" s="99"/>
      <c r="K9" s="29"/>
    </row>
    <row r="10" spans="2:11" x14ac:dyDescent="0.25">
      <c r="B10" s="97" t="s">
        <v>12</v>
      </c>
      <c r="C10" s="24"/>
      <c r="D10" s="24"/>
      <c r="E10" s="24"/>
      <c r="F10" s="24"/>
      <c r="G10" s="24"/>
      <c r="H10" s="24"/>
      <c r="I10" s="24"/>
      <c r="J10" s="24"/>
      <c r="K10" s="29"/>
    </row>
    <row r="11" spans="2:11" x14ac:dyDescent="0.25">
      <c r="B11" s="97" t="s">
        <v>191</v>
      </c>
      <c r="C11" s="24"/>
      <c r="D11" s="24"/>
      <c r="E11" s="24"/>
      <c r="F11" s="24"/>
      <c r="G11" s="24"/>
      <c r="H11" s="24"/>
      <c r="I11" s="24"/>
      <c r="J11" s="24"/>
      <c r="K11" s="29"/>
    </row>
    <row r="12" spans="2:11" x14ac:dyDescent="0.25">
      <c r="B12" s="97" t="s">
        <v>13</v>
      </c>
      <c r="C12" s="24"/>
      <c r="D12" s="24"/>
      <c r="E12" s="24"/>
      <c r="F12" s="24"/>
      <c r="G12" s="24"/>
      <c r="H12" s="24"/>
      <c r="I12" s="24"/>
      <c r="J12" s="24"/>
      <c r="K12" s="29"/>
    </row>
    <row r="13" spans="2:11" x14ac:dyDescent="0.25">
      <c r="B13" s="97" t="s">
        <v>102</v>
      </c>
      <c r="C13" s="24"/>
      <c r="D13" s="24"/>
      <c r="E13" s="24"/>
      <c r="F13" s="24"/>
      <c r="G13" s="24"/>
      <c r="H13" s="24"/>
      <c r="I13" s="24"/>
      <c r="J13" s="24"/>
      <c r="K13" s="29"/>
    </row>
    <row r="14" spans="2:11" x14ac:dyDescent="0.25">
      <c r="B14" s="143" t="s">
        <v>203</v>
      </c>
      <c r="C14" s="228"/>
      <c r="D14" s="228"/>
      <c r="E14" s="228"/>
      <c r="F14" s="228"/>
      <c r="G14" s="228"/>
      <c r="H14" s="228"/>
      <c r="I14" s="228"/>
      <c r="J14" s="228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/>
      <c r="D17" s="24"/>
      <c r="E17" s="24"/>
      <c r="F17" s="24"/>
      <c r="G17" s="24"/>
      <c r="H17" s="24"/>
      <c r="I17" s="24"/>
      <c r="J17" s="24"/>
      <c r="K17" s="29"/>
    </row>
    <row r="18" spans="2:11" x14ac:dyDescent="0.25">
      <c r="B18" s="97" t="s">
        <v>16</v>
      </c>
      <c r="C18" s="24"/>
      <c r="D18" s="24"/>
      <c r="E18" s="24"/>
      <c r="F18" s="24"/>
      <c r="G18" s="24"/>
      <c r="H18" s="24"/>
      <c r="I18" s="24"/>
      <c r="J18" s="24"/>
      <c r="K18" s="29"/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/>
      <c r="D20" s="24"/>
      <c r="E20" s="24"/>
      <c r="F20" s="24"/>
      <c r="G20" s="24"/>
      <c r="H20" s="24"/>
      <c r="I20" s="24"/>
      <c r="J20" s="24"/>
      <c r="K20" s="29"/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/>
      <c r="D24" s="24"/>
      <c r="E24" s="24"/>
      <c r="F24" s="24"/>
      <c r="G24" s="24"/>
      <c r="H24" s="24"/>
      <c r="I24" s="24"/>
      <c r="J24" s="24"/>
      <c r="K24" s="29"/>
    </row>
    <row r="25" spans="2:11" x14ac:dyDescent="0.25">
      <c r="B25" s="97" t="s">
        <v>19</v>
      </c>
      <c r="C25" s="24"/>
      <c r="D25" s="24"/>
      <c r="E25" s="24"/>
      <c r="F25" s="24"/>
      <c r="G25" s="24"/>
      <c r="H25" s="24"/>
      <c r="I25" s="24"/>
      <c r="J25" s="24"/>
      <c r="K25" s="29"/>
    </row>
    <row r="26" spans="2:11" x14ac:dyDescent="0.25">
      <c r="B26" s="17" t="s">
        <v>3</v>
      </c>
      <c r="C26" s="18"/>
      <c r="D26" s="18"/>
      <c r="E26" s="18"/>
      <c r="F26" s="18"/>
      <c r="G26" s="18"/>
      <c r="H26" s="18"/>
      <c r="I26" s="18"/>
      <c r="J26" s="123"/>
      <c r="K26" s="30"/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/>
      <c r="D30" s="24"/>
      <c r="E30" s="24"/>
      <c r="F30" s="24"/>
      <c r="G30" s="24"/>
      <c r="H30" s="24"/>
      <c r="I30" s="24"/>
      <c r="J30" s="24"/>
      <c r="K30" s="29"/>
    </row>
    <row r="31" spans="2:11" x14ac:dyDescent="0.25">
      <c r="B31" s="16" t="s">
        <v>23</v>
      </c>
      <c r="C31" s="24"/>
      <c r="D31" s="24"/>
      <c r="E31" s="24"/>
      <c r="F31" s="24"/>
      <c r="G31" s="24"/>
      <c r="H31" s="24"/>
      <c r="I31" s="24"/>
      <c r="J31" s="24"/>
      <c r="K31" s="29"/>
    </row>
    <row r="32" spans="2:11" x14ac:dyDescent="0.25">
      <c r="B32" s="16" t="s">
        <v>24</v>
      </c>
      <c r="C32" s="24"/>
      <c r="D32" s="24"/>
      <c r="E32" s="24"/>
      <c r="F32" s="24"/>
      <c r="G32" s="24"/>
      <c r="H32" s="24"/>
      <c r="I32" s="24"/>
      <c r="J32" s="24"/>
      <c r="K32" s="29"/>
    </row>
    <row r="33" spans="2:11" x14ac:dyDescent="0.25">
      <c r="B33" s="16" t="s">
        <v>25</v>
      </c>
      <c r="C33" s="24"/>
      <c r="D33" s="24"/>
      <c r="E33" s="24"/>
      <c r="F33" s="24"/>
      <c r="G33" s="24"/>
      <c r="H33" s="24"/>
      <c r="I33" s="24"/>
      <c r="J33" s="24"/>
      <c r="K33" s="29"/>
    </row>
    <row r="34" spans="2:11" x14ac:dyDescent="0.25">
      <c r="B34" s="16" t="s">
        <v>26</v>
      </c>
      <c r="C34" s="24"/>
      <c r="D34" s="24"/>
      <c r="E34" s="24"/>
      <c r="F34" s="24"/>
      <c r="G34" s="24"/>
      <c r="H34" s="24"/>
      <c r="I34" s="24"/>
      <c r="J34" s="24"/>
      <c r="K34" s="29"/>
    </row>
    <row r="35" spans="2:11" x14ac:dyDescent="0.25">
      <c r="B35" s="17" t="s">
        <v>3</v>
      </c>
      <c r="C35" s="18"/>
      <c r="D35" s="18"/>
      <c r="E35" s="18"/>
      <c r="F35" s="18"/>
      <c r="G35" s="18"/>
      <c r="H35" s="18"/>
      <c r="I35" s="18"/>
      <c r="J35" s="123"/>
      <c r="K35" s="30"/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/>
      <c r="D37" s="21"/>
      <c r="E37" s="21"/>
      <c r="F37" s="21"/>
      <c r="G37" s="21"/>
      <c r="H37" s="21"/>
      <c r="I37" s="21"/>
      <c r="J37" s="21"/>
      <c r="K37" s="36"/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06" t="s">
        <v>32</v>
      </c>
      <c r="C39" s="197"/>
      <c r="D39" s="197"/>
      <c r="E39" s="197"/>
      <c r="F39" s="197"/>
      <c r="G39" s="197"/>
      <c r="H39" s="197"/>
      <c r="I39" s="197"/>
      <c r="J39" s="197"/>
      <c r="K39" s="19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&amp;R46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161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9" t="s">
        <v>195</v>
      </c>
      <c r="C4" s="191"/>
      <c r="D4" s="191"/>
      <c r="E4" s="191"/>
      <c r="F4" s="191"/>
      <c r="G4" s="191"/>
      <c r="H4" s="191"/>
      <c r="I4" s="191"/>
      <c r="J4" s="191"/>
      <c r="K4" s="193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/>
      <c r="D7" s="24"/>
      <c r="E7" s="24"/>
      <c r="F7" s="24"/>
      <c r="G7" s="24"/>
      <c r="H7" s="24"/>
      <c r="I7" s="24"/>
      <c r="J7" s="24"/>
      <c r="K7" s="29"/>
    </row>
    <row r="8" spans="2:11" x14ac:dyDescent="0.25">
      <c r="B8" s="97" t="s">
        <v>190</v>
      </c>
      <c r="C8" s="24"/>
      <c r="D8" s="24"/>
      <c r="E8" s="24"/>
      <c r="F8" s="24"/>
      <c r="G8" s="24"/>
      <c r="H8" s="24"/>
      <c r="I8" s="24"/>
      <c r="J8" s="24"/>
      <c r="K8" s="29"/>
    </row>
    <row r="9" spans="2:11" x14ac:dyDescent="0.25">
      <c r="B9" s="97" t="s">
        <v>188</v>
      </c>
      <c r="C9" s="99"/>
      <c r="D9" s="99"/>
      <c r="E9" s="99"/>
      <c r="F9" s="99"/>
      <c r="G9" s="99"/>
      <c r="H9" s="99"/>
      <c r="I9" s="99"/>
      <c r="J9" s="99"/>
      <c r="K9" s="29"/>
    </row>
    <row r="10" spans="2:11" x14ac:dyDescent="0.25">
      <c r="B10" s="97" t="s">
        <v>12</v>
      </c>
      <c r="C10" s="24"/>
      <c r="D10" s="24"/>
      <c r="E10" s="24"/>
      <c r="F10" s="24"/>
      <c r="G10" s="24"/>
      <c r="H10" s="24"/>
      <c r="I10" s="24"/>
      <c r="J10" s="24"/>
      <c r="K10" s="29"/>
    </row>
    <row r="11" spans="2:11" x14ac:dyDescent="0.25">
      <c r="B11" s="97" t="s">
        <v>191</v>
      </c>
      <c r="C11" s="24"/>
      <c r="D11" s="24"/>
      <c r="E11" s="24"/>
      <c r="F11" s="24"/>
      <c r="G11" s="24"/>
      <c r="H11" s="24"/>
      <c r="I11" s="24"/>
      <c r="J11" s="24"/>
      <c r="K11" s="29"/>
    </row>
    <row r="12" spans="2:11" x14ac:dyDescent="0.25">
      <c r="B12" s="97" t="s">
        <v>13</v>
      </c>
      <c r="C12" s="24"/>
      <c r="D12" s="24"/>
      <c r="E12" s="24"/>
      <c r="F12" s="24"/>
      <c r="G12" s="24"/>
      <c r="H12" s="24"/>
      <c r="I12" s="24"/>
      <c r="J12" s="24"/>
      <c r="K12" s="29"/>
    </row>
    <row r="13" spans="2:11" x14ac:dyDescent="0.25">
      <c r="B13" s="97" t="s">
        <v>102</v>
      </c>
      <c r="C13" s="24"/>
      <c r="D13" s="24"/>
      <c r="E13" s="24"/>
      <c r="F13" s="24"/>
      <c r="G13" s="24"/>
      <c r="H13" s="24"/>
      <c r="I13" s="24"/>
      <c r="J13" s="24"/>
      <c r="K13" s="29"/>
    </row>
    <row r="14" spans="2:11" x14ac:dyDescent="0.25">
      <c r="B14" s="143" t="s">
        <v>203</v>
      </c>
      <c r="C14" s="228"/>
      <c r="D14" s="228"/>
      <c r="E14" s="228"/>
      <c r="F14" s="228"/>
      <c r="G14" s="228"/>
      <c r="H14" s="228"/>
      <c r="I14" s="228"/>
      <c r="J14" s="228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/>
      <c r="D17" s="24"/>
      <c r="E17" s="24"/>
      <c r="F17" s="24"/>
      <c r="G17" s="24"/>
      <c r="H17" s="24"/>
      <c r="I17" s="24"/>
      <c r="J17" s="24"/>
      <c r="K17" s="29"/>
    </row>
    <row r="18" spans="2:11" x14ac:dyDescent="0.25">
      <c r="B18" s="97" t="s">
        <v>16</v>
      </c>
      <c r="C18" s="24"/>
      <c r="D18" s="24"/>
      <c r="E18" s="24"/>
      <c r="F18" s="24"/>
      <c r="G18" s="24"/>
      <c r="H18" s="24"/>
      <c r="I18" s="24"/>
      <c r="J18" s="24"/>
      <c r="K18" s="29"/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/>
      <c r="D20" s="24"/>
      <c r="E20" s="24"/>
      <c r="F20" s="24"/>
      <c r="G20" s="24"/>
      <c r="H20" s="24"/>
      <c r="I20" s="24"/>
      <c r="J20" s="24"/>
      <c r="K20" s="29"/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/>
      <c r="D24" s="24"/>
      <c r="E24" s="24"/>
      <c r="F24" s="24"/>
      <c r="G24" s="24"/>
      <c r="H24" s="24"/>
      <c r="I24" s="24"/>
      <c r="J24" s="24"/>
      <c r="K24" s="29"/>
    </row>
    <row r="25" spans="2:11" x14ac:dyDescent="0.25">
      <c r="B25" s="97" t="s">
        <v>19</v>
      </c>
      <c r="C25" s="24"/>
      <c r="D25" s="24"/>
      <c r="E25" s="24"/>
      <c r="F25" s="24"/>
      <c r="G25" s="24"/>
      <c r="H25" s="24"/>
      <c r="I25" s="24"/>
      <c r="J25" s="24"/>
      <c r="K25" s="29"/>
    </row>
    <row r="26" spans="2:11" x14ac:dyDescent="0.25">
      <c r="B26" s="17" t="s">
        <v>3</v>
      </c>
      <c r="C26" s="18"/>
      <c r="D26" s="18"/>
      <c r="E26" s="18"/>
      <c r="F26" s="18"/>
      <c r="G26" s="18"/>
      <c r="H26" s="18"/>
      <c r="I26" s="18"/>
      <c r="J26" s="123"/>
      <c r="K26" s="30"/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/>
      <c r="D30" s="24"/>
      <c r="E30" s="24"/>
      <c r="F30" s="24"/>
      <c r="G30" s="24"/>
      <c r="H30" s="24"/>
      <c r="I30" s="24"/>
      <c r="J30" s="24"/>
      <c r="K30" s="29"/>
    </row>
    <row r="31" spans="2:11" x14ac:dyDescent="0.25">
      <c r="B31" s="16" t="s">
        <v>23</v>
      </c>
      <c r="C31" s="24"/>
      <c r="D31" s="24"/>
      <c r="E31" s="24"/>
      <c r="F31" s="24"/>
      <c r="G31" s="24"/>
      <c r="H31" s="24"/>
      <c r="I31" s="24"/>
      <c r="J31" s="24"/>
      <c r="K31" s="29"/>
    </row>
    <row r="32" spans="2:11" x14ac:dyDescent="0.25">
      <c r="B32" s="16" t="s">
        <v>24</v>
      </c>
      <c r="C32" s="24"/>
      <c r="D32" s="24"/>
      <c r="E32" s="24"/>
      <c r="F32" s="24"/>
      <c r="G32" s="24"/>
      <c r="H32" s="24"/>
      <c r="I32" s="24"/>
      <c r="J32" s="24"/>
      <c r="K32" s="29"/>
    </row>
    <row r="33" spans="2:11" x14ac:dyDescent="0.25">
      <c r="B33" s="16" t="s">
        <v>25</v>
      </c>
      <c r="C33" s="24"/>
      <c r="D33" s="24"/>
      <c r="E33" s="24"/>
      <c r="F33" s="24"/>
      <c r="G33" s="24"/>
      <c r="H33" s="24"/>
      <c r="I33" s="24"/>
      <c r="J33" s="24"/>
      <c r="K33" s="29"/>
    </row>
    <row r="34" spans="2:11" x14ac:dyDescent="0.25">
      <c r="B34" s="16" t="s">
        <v>26</v>
      </c>
      <c r="C34" s="24"/>
      <c r="D34" s="24"/>
      <c r="E34" s="24"/>
      <c r="F34" s="24"/>
      <c r="G34" s="24"/>
      <c r="H34" s="24"/>
      <c r="I34" s="24"/>
      <c r="J34" s="24"/>
      <c r="K34" s="29"/>
    </row>
    <row r="35" spans="2:11" x14ac:dyDescent="0.25">
      <c r="B35" s="17" t="s">
        <v>3</v>
      </c>
      <c r="C35" s="18"/>
      <c r="D35" s="18"/>
      <c r="E35" s="18"/>
      <c r="F35" s="18"/>
      <c r="G35" s="18"/>
      <c r="H35" s="18"/>
      <c r="I35" s="18"/>
      <c r="J35" s="123"/>
      <c r="K35" s="30"/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/>
      <c r="D37" s="21"/>
      <c r="E37" s="21"/>
      <c r="F37" s="21"/>
      <c r="G37" s="21"/>
      <c r="H37" s="21"/>
      <c r="I37" s="21"/>
      <c r="J37" s="21"/>
      <c r="K37" s="36"/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06" t="s">
        <v>32</v>
      </c>
      <c r="C39" s="197"/>
      <c r="D39" s="197"/>
      <c r="E39" s="197"/>
      <c r="F39" s="197"/>
      <c r="G39" s="197"/>
      <c r="H39" s="197"/>
      <c r="I39" s="197"/>
      <c r="J39" s="197"/>
      <c r="K39" s="19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&amp;R47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opLeftCell="A16"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180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9" t="s">
        <v>195</v>
      </c>
      <c r="C4" s="191"/>
      <c r="D4" s="191"/>
      <c r="E4" s="191"/>
      <c r="F4" s="191"/>
      <c r="G4" s="191"/>
      <c r="H4" s="191"/>
      <c r="I4" s="191"/>
      <c r="J4" s="191"/>
      <c r="K4" s="193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/>
      <c r="D7" s="24"/>
      <c r="E7" s="24"/>
      <c r="F7" s="24"/>
      <c r="G7" s="24"/>
      <c r="H7" s="24"/>
      <c r="I7" s="24"/>
      <c r="J7" s="24"/>
      <c r="K7" s="29"/>
    </row>
    <row r="8" spans="2:11" x14ac:dyDescent="0.25">
      <c r="B8" s="97" t="s">
        <v>190</v>
      </c>
      <c r="C8" s="24"/>
      <c r="D8" s="24"/>
      <c r="E8" s="24"/>
      <c r="F8" s="24"/>
      <c r="G8" s="24"/>
      <c r="H8" s="24"/>
      <c r="I8" s="24"/>
      <c r="J8" s="24"/>
      <c r="K8" s="29"/>
    </row>
    <row r="9" spans="2:11" x14ac:dyDescent="0.25">
      <c r="B9" s="97" t="s">
        <v>188</v>
      </c>
      <c r="C9" s="99"/>
      <c r="D9" s="99"/>
      <c r="E9" s="99"/>
      <c r="F9" s="99"/>
      <c r="G9" s="99"/>
      <c r="H9" s="99"/>
      <c r="I9" s="99"/>
      <c r="J9" s="99"/>
      <c r="K9" s="29"/>
    </row>
    <row r="10" spans="2:11" x14ac:dyDescent="0.25">
      <c r="B10" s="97" t="s">
        <v>12</v>
      </c>
      <c r="C10" s="24"/>
      <c r="D10" s="24"/>
      <c r="E10" s="24"/>
      <c r="F10" s="24"/>
      <c r="G10" s="24"/>
      <c r="H10" s="24"/>
      <c r="I10" s="24"/>
      <c r="J10" s="24"/>
      <c r="K10" s="29"/>
    </row>
    <row r="11" spans="2:11" x14ac:dyDescent="0.25">
      <c r="B11" s="97" t="s">
        <v>191</v>
      </c>
      <c r="C11" s="24"/>
      <c r="D11" s="24"/>
      <c r="E11" s="24"/>
      <c r="F11" s="24"/>
      <c r="G11" s="24"/>
      <c r="H11" s="24"/>
      <c r="I11" s="24"/>
      <c r="J11" s="24"/>
      <c r="K11" s="29"/>
    </row>
    <row r="12" spans="2:11" x14ac:dyDescent="0.25">
      <c r="B12" s="97" t="s">
        <v>13</v>
      </c>
      <c r="C12" s="24"/>
      <c r="D12" s="24"/>
      <c r="E12" s="24"/>
      <c r="F12" s="24"/>
      <c r="G12" s="24"/>
      <c r="H12" s="24"/>
      <c r="I12" s="24"/>
      <c r="J12" s="24"/>
      <c r="K12" s="29"/>
    </row>
    <row r="13" spans="2:11" x14ac:dyDescent="0.25">
      <c r="B13" s="97" t="s">
        <v>102</v>
      </c>
      <c r="C13" s="24"/>
      <c r="D13" s="24"/>
      <c r="E13" s="24"/>
      <c r="F13" s="24"/>
      <c r="G13" s="24"/>
      <c r="H13" s="24"/>
      <c r="I13" s="24"/>
      <c r="J13" s="24"/>
      <c r="K13" s="29"/>
    </row>
    <row r="14" spans="2:11" x14ac:dyDescent="0.25">
      <c r="B14" s="143" t="s">
        <v>203</v>
      </c>
      <c r="C14" s="228"/>
      <c r="D14" s="228"/>
      <c r="E14" s="228"/>
      <c r="F14" s="228"/>
      <c r="G14" s="228"/>
      <c r="H14" s="228"/>
      <c r="I14" s="228"/>
      <c r="J14" s="228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/>
      <c r="D17" s="24"/>
      <c r="E17" s="24"/>
      <c r="F17" s="24"/>
      <c r="G17" s="24"/>
      <c r="H17" s="24"/>
      <c r="I17" s="24"/>
      <c r="J17" s="24"/>
      <c r="K17" s="29"/>
    </row>
    <row r="18" spans="2:11" x14ac:dyDescent="0.25">
      <c r="B18" s="97" t="s">
        <v>16</v>
      </c>
      <c r="C18" s="24"/>
      <c r="D18" s="24"/>
      <c r="E18" s="24"/>
      <c r="F18" s="24"/>
      <c r="G18" s="24"/>
      <c r="H18" s="24"/>
      <c r="I18" s="24"/>
      <c r="J18" s="24"/>
      <c r="K18" s="29"/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/>
      <c r="D20" s="24"/>
      <c r="E20" s="24"/>
      <c r="F20" s="24"/>
      <c r="G20" s="24"/>
      <c r="H20" s="24"/>
      <c r="I20" s="24"/>
      <c r="J20" s="24"/>
      <c r="K20" s="29"/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/>
      <c r="D24" s="24"/>
      <c r="E24" s="24"/>
      <c r="F24" s="24"/>
      <c r="G24" s="24"/>
      <c r="H24" s="24"/>
      <c r="I24" s="24"/>
      <c r="J24" s="24"/>
      <c r="K24" s="29"/>
    </row>
    <row r="25" spans="2:11" x14ac:dyDescent="0.25">
      <c r="B25" s="97" t="s">
        <v>19</v>
      </c>
      <c r="C25" s="24"/>
      <c r="D25" s="24"/>
      <c r="E25" s="24"/>
      <c r="F25" s="24"/>
      <c r="G25" s="24"/>
      <c r="H25" s="24"/>
      <c r="I25" s="24"/>
      <c r="J25" s="24"/>
      <c r="K25" s="29"/>
    </row>
    <row r="26" spans="2:11" x14ac:dyDescent="0.25">
      <c r="B26" s="17" t="s">
        <v>3</v>
      </c>
      <c r="C26" s="18"/>
      <c r="D26" s="18"/>
      <c r="E26" s="18"/>
      <c r="F26" s="18"/>
      <c r="G26" s="18"/>
      <c r="H26" s="18"/>
      <c r="I26" s="18"/>
      <c r="J26" s="123"/>
      <c r="K26" s="30"/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/>
      <c r="D30" s="24"/>
      <c r="E30" s="24"/>
      <c r="F30" s="24"/>
      <c r="G30" s="24"/>
      <c r="H30" s="24"/>
      <c r="I30" s="24"/>
      <c r="J30" s="24"/>
      <c r="K30" s="29"/>
    </row>
    <row r="31" spans="2:11" x14ac:dyDescent="0.25">
      <c r="B31" s="16" t="s">
        <v>23</v>
      </c>
      <c r="C31" s="24"/>
      <c r="D31" s="24"/>
      <c r="E31" s="24"/>
      <c r="F31" s="24"/>
      <c r="G31" s="24"/>
      <c r="H31" s="24"/>
      <c r="I31" s="24"/>
      <c r="J31" s="24"/>
      <c r="K31" s="29"/>
    </row>
    <row r="32" spans="2:11" x14ac:dyDescent="0.25">
      <c r="B32" s="16" t="s">
        <v>24</v>
      </c>
      <c r="C32" s="24"/>
      <c r="D32" s="24"/>
      <c r="E32" s="24"/>
      <c r="F32" s="24"/>
      <c r="G32" s="24"/>
      <c r="H32" s="24"/>
      <c r="I32" s="24"/>
      <c r="J32" s="24"/>
      <c r="K32" s="29"/>
    </row>
    <row r="33" spans="2:11" x14ac:dyDescent="0.25">
      <c r="B33" s="16" t="s">
        <v>25</v>
      </c>
      <c r="C33" s="24"/>
      <c r="D33" s="24"/>
      <c r="E33" s="24"/>
      <c r="F33" s="24"/>
      <c r="G33" s="24"/>
      <c r="H33" s="24"/>
      <c r="I33" s="24"/>
      <c r="J33" s="24"/>
      <c r="K33" s="29"/>
    </row>
    <row r="34" spans="2:11" x14ac:dyDescent="0.25">
      <c r="B34" s="16" t="s">
        <v>26</v>
      </c>
      <c r="C34" s="24"/>
      <c r="D34" s="24"/>
      <c r="E34" s="24"/>
      <c r="F34" s="24"/>
      <c r="G34" s="24"/>
      <c r="H34" s="24"/>
      <c r="I34" s="24"/>
      <c r="J34" s="24"/>
      <c r="K34" s="29"/>
    </row>
    <row r="35" spans="2:11" x14ac:dyDescent="0.25">
      <c r="B35" s="17" t="s">
        <v>3</v>
      </c>
      <c r="C35" s="18"/>
      <c r="D35" s="18"/>
      <c r="E35" s="18"/>
      <c r="F35" s="18"/>
      <c r="G35" s="18"/>
      <c r="H35" s="18"/>
      <c r="I35" s="18"/>
      <c r="J35" s="123"/>
      <c r="K35" s="30"/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/>
      <c r="D37" s="21"/>
      <c r="E37" s="21"/>
      <c r="F37" s="21"/>
      <c r="G37" s="21"/>
      <c r="H37" s="21"/>
      <c r="I37" s="21"/>
      <c r="J37" s="21"/>
      <c r="K37" s="36"/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06" t="s">
        <v>32</v>
      </c>
      <c r="C39" s="197"/>
      <c r="D39" s="197"/>
      <c r="E39" s="197"/>
      <c r="F39" s="197"/>
      <c r="G39" s="197"/>
      <c r="H39" s="197"/>
      <c r="I39" s="197"/>
      <c r="J39" s="197"/>
      <c r="K39" s="19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&amp;R49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opLeftCell="A13"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179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9" t="s">
        <v>195</v>
      </c>
      <c r="C4" s="191"/>
      <c r="D4" s="191"/>
      <c r="E4" s="191"/>
      <c r="F4" s="191"/>
      <c r="G4" s="191"/>
      <c r="H4" s="191"/>
      <c r="I4" s="191"/>
      <c r="J4" s="191"/>
      <c r="K4" s="193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/>
      <c r="D7" s="24"/>
      <c r="E7" s="24"/>
      <c r="F7" s="24"/>
      <c r="G7" s="24"/>
      <c r="H7" s="24"/>
      <c r="I7" s="24"/>
      <c r="J7" s="24"/>
      <c r="K7" s="29"/>
    </row>
    <row r="8" spans="2:11" x14ac:dyDescent="0.25">
      <c r="B8" s="97" t="s">
        <v>190</v>
      </c>
      <c r="C8" s="24"/>
      <c r="D8" s="24"/>
      <c r="E8" s="24"/>
      <c r="F8" s="24"/>
      <c r="G8" s="24"/>
      <c r="H8" s="24"/>
      <c r="I8" s="24"/>
      <c r="J8" s="24"/>
      <c r="K8" s="29"/>
    </row>
    <row r="9" spans="2:11" x14ac:dyDescent="0.25">
      <c r="B9" s="97" t="s">
        <v>188</v>
      </c>
      <c r="C9" s="99"/>
      <c r="D9" s="99"/>
      <c r="E9" s="99"/>
      <c r="F9" s="99"/>
      <c r="G9" s="99"/>
      <c r="H9" s="99"/>
      <c r="I9" s="99"/>
      <c r="J9" s="99"/>
      <c r="K9" s="29"/>
    </row>
    <row r="10" spans="2:11" x14ac:dyDescent="0.25">
      <c r="B10" s="97" t="s">
        <v>12</v>
      </c>
      <c r="C10" s="24"/>
      <c r="D10" s="24"/>
      <c r="E10" s="24"/>
      <c r="F10" s="24"/>
      <c r="G10" s="24"/>
      <c r="H10" s="24"/>
      <c r="I10" s="24"/>
      <c r="J10" s="24"/>
      <c r="K10" s="29"/>
    </row>
    <row r="11" spans="2:11" x14ac:dyDescent="0.25">
      <c r="B11" s="97" t="s">
        <v>191</v>
      </c>
      <c r="C11" s="24"/>
      <c r="D11" s="24"/>
      <c r="E11" s="24"/>
      <c r="F11" s="24"/>
      <c r="G11" s="24"/>
      <c r="H11" s="24"/>
      <c r="I11" s="24"/>
      <c r="J11" s="24"/>
      <c r="K11" s="29"/>
    </row>
    <row r="12" spans="2:11" x14ac:dyDescent="0.25">
      <c r="B12" s="97" t="s">
        <v>13</v>
      </c>
      <c r="C12" s="24"/>
      <c r="D12" s="24"/>
      <c r="E12" s="24"/>
      <c r="F12" s="24"/>
      <c r="G12" s="24"/>
      <c r="H12" s="24"/>
      <c r="I12" s="24"/>
      <c r="J12" s="24"/>
      <c r="K12" s="29"/>
    </row>
    <row r="13" spans="2:11" x14ac:dyDescent="0.25">
      <c r="B13" s="97" t="s">
        <v>102</v>
      </c>
      <c r="C13" s="24"/>
      <c r="D13" s="24"/>
      <c r="E13" s="24"/>
      <c r="F13" s="24"/>
      <c r="G13" s="24"/>
      <c r="H13" s="24"/>
      <c r="I13" s="24"/>
      <c r="J13" s="24"/>
      <c r="K13" s="29"/>
    </row>
    <row r="14" spans="2:11" x14ac:dyDescent="0.25">
      <c r="B14" s="143" t="s">
        <v>203</v>
      </c>
      <c r="C14" s="228"/>
      <c r="D14" s="228"/>
      <c r="E14" s="228"/>
      <c r="F14" s="228"/>
      <c r="G14" s="228"/>
      <c r="H14" s="228"/>
      <c r="I14" s="228"/>
      <c r="J14" s="228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/>
      <c r="D17" s="24"/>
      <c r="E17" s="24"/>
      <c r="F17" s="24"/>
      <c r="G17" s="24"/>
      <c r="H17" s="24"/>
      <c r="I17" s="24"/>
      <c r="J17" s="24"/>
      <c r="K17" s="29"/>
    </row>
    <row r="18" spans="2:11" x14ac:dyDescent="0.25">
      <c r="B18" s="97" t="s">
        <v>16</v>
      </c>
      <c r="C18" s="24"/>
      <c r="D18" s="24"/>
      <c r="E18" s="24"/>
      <c r="F18" s="24"/>
      <c r="G18" s="24"/>
      <c r="H18" s="24"/>
      <c r="I18" s="24"/>
      <c r="J18" s="24"/>
      <c r="K18" s="29"/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/>
      <c r="D20" s="24"/>
      <c r="E20" s="24"/>
      <c r="F20" s="24"/>
      <c r="G20" s="24"/>
      <c r="H20" s="24"/>
      <c r="I20" s="24"/>
      <c r="J20" s="24"/>
      <c r="K20" s="29"/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/>
      <c r="D24" s="24"/>
      <c r="E24" s="24"/>
      <c r="F24" s="24"/>
      <c r="G24" s="24"/>
      <c r="H24" s="24"/>
      <c r="I24" s="24"/>
      <c r="J24" s="24"/>
      <c r="K24" s="29"/>
    </row>
    <row r="25" spans="2:11" x14ac:dyDescent="0.25">
      <c r="B25" s="97" t="s">
        <v>19</v>
      </c>
      <c r="C25" s="24"/>
      <c r="D25" s="24"/>
      <c r="E25" s="24"/>
      <c r="F25" s="24"/>
      <c r="G25" s="24"/>
      <c r="H25" s="24"/>
      <c r="I25" s="24"/>
      <c r="J25" s="24"/>
      <c r="K25" s="29"/>
    </row>
    <row r="26" spans="2:11" x14ac:dyDescent="0.25">
      <c r="B26" s="17" t="s">
        <v>3</v>
      </c>
      <c r="C26" s="18"/>
      <c r="D26" s="18"/>
      <c r="E26" s="18"/>
      <c r="F26" s="18"/>
      <c r="G26" s="18"/>
      <c r="H26" s="18"/>
      <c r="I26" s="18"/>
      <c r="J26" s="123"/>
      <c r="K26" s="30"/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/>
      <c r="D30" s="24"/>
      <c r="E30" s="24"/>
      <c r="F30" s="24"/>
      <c r="G30" s="24"/>
      <c r="H30" s="24"/>
      <c r="I30" s="24"/>
      <c r="J30" s="24"/>
      <c r="K30" s="29"/>
    </row>
    <row r="31" spans="2:11" x14ac:dyDescent="0.25">
      <c r="B31" s="16" t="s">
        <v>23</v>
      </c>
      <c r="C31" s="24"/>
      <c r="D31" s="24"/>
      <c r="E31" s="24"/>
      <c r="F31" s="24"/>
      <c r="G31" s="24"/>
      <c r="H31" s="24"/>
      <c r="I31" s="24"/>
      <c r="J31" s="24"/>
      <c r="K31" s="29"/>
    </row>
    <row r="32" spans="2:11" x14ac:dyDescent="0.25">
      <c r="B32" s="16" t="s">
        <v>24</v>
      </c>
      <c r="C32" s="24"/>
      <c r="D32" s="24"/>
      <c r="E32" s="24"/>
      <c r="F32" s="24"/>
      <c r="G32" s="24"/>
      <c r="H32" s="24"/>
      <c r="I32" s="24"/>
      <c r="J32" s="24"/>
      <c r="K32" s="29"/>
    </row>
    <row r="33" spans="2:11" x14ac:dyDescent="0.25">
      <c r="B33" s="16" t="s">
        <v>25</v>
      </c>
      <c r="C33" s="24"/>
      <c r="D33" s="24"/>
      <c r="E33" s="24"/>
      <c r="F33" s="24"/>
      <c r="G33" s="24"/>
      <c r="H33" s="24"/>
      <c r="I33" s="24"/>
      <c r="J33" s="24"/>
      <c r="K33" s="29"/>
    </row>
    <row r="34" spans="2:11" x14ac:dyDescent="0.25">
      <c r="B34" s="16" t="s">
        <v>26</v>
      </c>
      <c r="C34" s="24"/>
      <c r="D34" s="24"/>
      <c r="E34" s="24"/>
      <c r="F34" s="24"/>
      <c r="G34" s="24"/>
      <c r="H34" s="24"/>
      <c r="I34" s="24"/>
      <c r="J34" s="24"/>
      <c r="K34" s="29"/>
    </row>
    <row r="35" spans="2:11" x14ac:dyDescent="0.25">
      <c r="B35" s="17" t="s">
        <v>3</v>
      </c>
      <c r="C35" s="18"/>
      <c r="D35" s="18"/>
      <c r="E35" s="18"/>
      <c r="F35" s="18"/>
      <c r="G35" s="18"/>
      <c r="H35" s="18"/>
      <c r="I35" s="18"/>
      <c r="J35" s="123"/>
      <c r="K35" s="30"/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/>
      <c r="D37" s="21"/>
      <c r="E37" s="21"/>
      <c r="F37" s="21"/>
      <c r="G37" s="21"/>
      <c r="H37" s="21"/>
      <c r="I37" s="21"/>
      <c r="J37" s="21"/>
      <c r="K37" s="36"/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06" t="s">
        <v>32</v>
      </c>
      <c r="C39" s="197"/>
      <c r="D39" s="197"/>
      <c r="E39" s="197"/>
      <c r="F39" s="197"/>
      <c r="G39" s="197"/>
      <c r="H39" s="197"/>
      <c r="I39" s="197"/>
      <c r="J39" s="197"/>
      <c r="K39" s="19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&amp;R48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162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9" t="s">
        <v>195</v>
      </c>
      <c r="C4" s="191"/>
      <c r="D4" s="191"/>
      <c r="E4" s="191"/>
      <c r="F4" s="191"/>
      <c r="G4" s="191"/>
      <c r="H4" s="191"/>
      <c r="I4" s="191"/>
      <c r="J4" s="191"/>
      <c r="K4" s="193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/>
      <c r="D7" s="24"/>
      <c r="E7" s="24"/>
      <c r="F7" s="24"/>
      <c r="G7" s="24"/>
      <c r="H7" s="24"/>
      <c r="I7" s="24"/>
      <c r="J7" s="24"/>
      <c r="K7" s="29"/>
    </row>
    <row r="8" spans="2:11" x14ac:dyDescent="0.25">
      <c r="B8" s="97" t="s">
        <v>190</v>
      </c>
      <c r="C8" s="24"/>
      <c r="D8" s="24"/>
      <c r="E8" s="24"/>
      <c r="F8" s="24"/>
      <c r="G8" s="24"/>
      <c r="H8" s="24"/>
      <c r="I8" s="24"/>
      <c r="J8" s="24"/>
      <c r="K8" s="29"/>
    </row>
    <row r="9" spans="2:11" x14ac:dyDescent="0.25">
      <c r="B9" s="97" t="s">
        <v>188</v>
      </c>
      <c r="C9" s="99"/>
      <c r="D9" s="99"/>
      <c r="E9" s="99"/>
      <c r="F9" s="99"/>
      <c r="G9" s="99"/>
      <c r="H9" s="99"/>
      <c r="I9" s="99"/>
      <c r="J9" s="99"/>
      <c r="K9" s="29"/>
    </row>
    <row r="10" spans="2:11" x14ac:dyDescent="0.25">
      <c r="B10" s="97" t="s">
        <v>12</v>
      </c>
      <c r="C10" s="24"/>
      <c r="D10" s="24"/>
      <c r="E10" s="24"/>
      <c r="F10" s="24"/>
      <c r="G10" s="24"/>
      <c r="H10" s="24"/>
      <c r="I10" s="24"/>
      <c r="J10" s="24"/>
      <c r="K10" s="29"/>
    </row>
    <row r="11" spans="2:11" x14ac:dyDescent="0.25">
      <c r="B11" s="97" t="s">
        <v>191</v>
      </c>
      <c r="C11" s="24"/>
      <c r="D11" s="24"/>
      <c r="E11" s="24"/>
      <c r="F11" s="24"/>
      <c r="G11" s="24"/>
      <c r="H11" s="24"/>
      <c r="I11" s="24"/>
      <c r="J11" s="24"/>
      <c r="K11" s="29"/>
    </row>
    <row r="12" spans="2:11" x14ac:dyDescent="0.25">
      <c r="B12" s="97" t="s">
        <v>13</v>
      </c>
      <c r="C12" s="24"/>
      <c r="D12" s="24"/>
      <c r="E12" s="24"/>
      <c r="F12" s="24"/>
      <c r="G12" s="24"/>
      <c r="H12" s="24"/>
      <c r="I12" s="24"/>
      <c r="J12" s="24"/>
      <c r="K12" s="29"/>
    </row>
    <row r="13" spans="2:11" x14ac:dyDescent="0.25">
      <c r="B13" s="97" t="s">
        <v>102</v>
      </c>
      <c r="C13" s="24"/>
      <c r="D13" s="24"/>
      <c r="E13" s="24"/>
      <c r="F13" s="24"/>
      <c r="G13" s="24"/>
      <c r="H13" s="24"/>
      <c r="I13" s="24"/>
      <c r="J13" s="24"/>
      <c r="K13" s="29"/>
    </row>
    <row r="14" spans="2:11" x14ac:dyDescent="0.25">
      <c r="B14" s="143" t="s">
        <v>203</v>
      </c>
      <c r="C14" s="228"/>
      <c r="D14" s="228"/>
      <c r="E14" s="228"/>
      <c r="F14" s="228"/>
      <c r="G14" s="228"/>
      <c r="H14" s="228"/>
      <c r="I14" s="228"/>
      <c r="J14" s="228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/>
      <c r="D17" s="24"/>
      <c r="E17" s="24"/>
      <c r="F17" s="24"/>
      <c r="G17" s="24"/>
      <c r="H17" s="24"/>
      <c r="I17" s="24"/>
      <c r="J17" s="24"/>
      <c r="K17" s="29"/>
    </row>
    <row r="18" spans="2:11" x14ac:dyDescent="0.25">
      <c r="B18" s="97" t="s">
        <v>16</v>
      </c>
      <c r="C18" s="24"/>
      <c r="D18" s="24"/>
      <c r="E18" s="24"/>
      <c r="F18" s="24"/>
      <c r="G18" s="24"/>
      <c r="H18" s="24"/>
      <c r="I18" s="24"/>
      <c r="J18" s="24"/>
      <c r="K18" s="29"/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/>
      <c r="D20" s="24"/>
      <c r="E20" s="24"/>
      <c r="F20" s="24"/>
      <c r="G20" s="24"/>
      <c r="H20" s="24"/>
      <c r="I20" s="24"/>
      <c r="J20" s="24"/>
      <c r="K20" s="29"/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/>
      <c r="D24" s="24"/>
      <c r="E24" s="24"/>
      <c r="F24" s="24"/>
      <c r="G24" s="24"/>
      <c r="H24" s="24"/>
      <c r="I24" s="24"/>
      <c r="J24" s="24"/>
      <c r="K24" s="29"/>
    </row>
    <row r="25" spans="2:11" x14ac:dyDescent="0.25">
      <c r="B25" s="97" t="s">
        <v>19</v>
      </c>
      <c r="C25" s="24"/>
      <c r="D25" s="24"/>
      <c r="E25" s="24"/>
      <c r="F25" s="24"/>
      <c r="G25" s="24"/>
      <c r="H25" s="24"/>
      <c r="I25" s="24"/>
      <c r="J25" s="24"/>
      <c r="K25" s="29"/>
    </row>
    <row r="26" spans="2:11" x14ac:dyDescent="0.25">
      <c r="B26" s="17" t="s">
        <v>3</v>
      </c>
      <c r="C26" s="18"/>
      <c r="D26" s="18"/>
      <c r="E26" s="18"/>
      <c r="F26" s="18"/>
      <c r="G26" s="18"/>
      <c r="H26" s="18"/>
      <c r="I26" s="18"/>
      <c r="J26" s="123"/>
      <c r="K26" s="30"/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/>
      <c r="D30" s="24"/>
      <c r="E30" s="24"/>
      <c r="F30" s="24"/>
      <c r="G30" s="24"/>
      <c r="H30" s="24"/>
      <c r="I30" s="24"/>
      <c r="J30" s="24"/>
      <c r="K30" s="29"/>
    </row>
    <row r="31" spans="2:11" x14ac:dyDescent="0.25">
      <c r="B31" s="16" t="s">
        <v>23</v>
      </c>
      <c r="C31" s="24"/>
      <c r="D31" s="24"/>
      <c r="E31" s="24"/>
      <c r="F31" s="24"/>
      <c r="G31" s="24"/>
      <c r="H31" s="24"/>
      <c r="I31" s="24"/>
      <c r="J31" s="24"/>
      <c r="K31" s="29"/>
    </row>
    <row r="32" spans="2:11" x14ac:dyDescent="0.25">
      <c r="B32" s="16" t="s">
        <v>24</v>
      </c>
      <c r="C32" s="24"/>
      <c r="D32" s="24"/>
      <c r="E32" s="24"/>
      <c r="F32" s="24"/>
      <c r="G32" s="24"/>
      <c r="H32" s="24"/>
      <c r="I32" s="24"/>
      <c r="J32" s="24"/>
      <c r="K32" s="29"/>
    </row>
    <row r="33" spans="2:11" x14ac:dyDescent="0.25">
      <c r="B33" s="16" t="s">
        <v>25</v>
      </c>
      <c r="C33" s="24"/>
      <c r="D33" s="24"/>
      <c r="E33" s="24"/>
      <c r="F33" s="24"/>
      <c r="G33" s="24"/>
      <c r="H33" s="24"/>
      <c r="I33" s="24"/>
      <c r="J33" s="24"/>
      <c r="K33" s="29"/>
    </row>
    <row r="34" spans="2:11" x14ac:dyDescent="0.25">
      <c r="B34" s="16" t="s">
        <v>26</v>
      </c>
      <c r="C34" s="24"/>
      <c r="D34" s="24"/>
      <c r="E34" s="24"/>
      <c r="F34" s="24"/>
      <c r="G34" s="24"/>
      <c r="H34" s="24"/>
      <c r="I34" s="24"/>
      <c r="J34" s="24"/>
      <c r="K34" s="29"/>
    </row>
    <row r="35" spans="2:11" x14ac:dyDescent="0.25">
      <c r="B35" s="17" t="s">
        <v>3</v>
      </c>
      <c r="C35" s="18"/>
      <c r="D35" s="18"/>
      <c r="E35" s="18"/>
      <c r="F35" s="18"/>
      <c r="G35" s="18"/>
      <c r="H35" s="18"/>
      <c r="I35" s="18"/>
      <c r="J35" s="123"/>
      <c r="K35" s="30"/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/>
      <c r="D37" s="21"/>
      <c r="E37" s="21"/>
      <c r="F37" s="21"/>
      <c r="G37" s="21"/>
      <c r="H37" s="21"/>
      <c r="I37" s="21"/>
      <c r="J37" s="21"/>
      <c r="K37" s="36"/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06" t="s">
        <v>32</v>
      </c>
      <c r="C39" s="197"/>
      <c r="D39" s="197"/>
      <c r="E39" s="197"/>
      <c r="F39" s="197"/>
      <c r="G39" s="197"/>
      <c r="H39" s="197"/>
      <c r="I39" s="197"/>
      <c r="J39" s="197"/>
      <c r="K39" s="19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&amp;R50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163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9" t="s">
        <v>195</v>
      </c>
      <c r="C4" s="191"/>
      <c r="D4" s="191"/>
      <c r="E4" s="191"/>
      <c r="F4" s="191"/>
      <c r="G4" s="191"/>
      <c r="H4" s="191"/>
      <c r="I4" s="191"/>
      <c r="J4" s="191"/>
      <c r="K4" s="193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/>
      <c r="D7" s="24"/>
      <c r="E7" s="24"/>
      <c r="F7" s="24"/>
      <c r="G7" s="24"/>
      <c r="H7" s="24"/>
      <c r="I7" s="24"/>
      <c r="J7" s="24"/>
      <c r="K7" s="29"/>
    </row>
    <row r="8" spans="2:11" x14ac:dyDescent="0.25">
      <c r="B8" s="97" t="s">
        <v>190</v>
      </c>
      <c r="C8" s="24"/>
      <c r="D8" s="24"/>
      <c r="E8" s="24"/>
      <c r="F8" s="24"/>
      <c r="G8" s="24"/>
      <c r="H8" s="24"/>
      <c r="I8" s="24"/>
      <c r="J8" s="24"/>
      <c r="K8" s="29"/>
    </row>
    <row r="9" spans="2:11" x14ac:dyDescent="0.25">
      <c r="B9" s="97" t="s">
        <v>188</v>
      </c>
      <c r="C9" s="99"/>
      <c r="D9" s="99"/>
      <c r="E9" s="99"/>
      <c r="F9" s="99"/>
      <c r="G9" s="99"/>
      <c r="H9" s="99"/>
      <c r="I9" s="99"/>
      <c r="J9" s="99"/>
      <c r="K9" s="29"/>
    </row>
    <row r="10" spans="2:11" x14ac:dyDescent="0.25">
      <c r="B10" s="97" t="s">
        <v>12</v>
      </c>
      <c r="C10" s="24"/>
      <c r="D10" s="24"/>
      <c r="E10" s="24"/>
      <c r="F10" s="24"/>
      <c r="G10" s="24"/>
      <c r="H10" s="24"/>
      <c r="I10" s="24"/>
      <c r="J10" s="24"/>
      <c r="K10" s="29"/>
    </row>
    <row r="11" spans="2:11" x14ac:dyDescent="0.25">
      <c r="B11" s="97" t="s">
        <v>191</v>
      </c>
      <c r="C11" s="24"/>
      <c r="D11" s="24"/>
      <c r="E11" s="24"/>
      <c r="F11" s="24"/>
      <c r="G11" s="24"/>
      <c r="H11" s="24"/>
      <c r="I11" s="24"/>
      <c r="J11" s="24"/>
      <c r="K11" s="29"/>
    </row>
    <row r="12" spans="2:11" x14ac:dyDescent="0.25">
      <c r="B12" s="97" t="s">
        <v>13</v>
      </c>
      <c r="C12" s="24"/>
      <c r="D12" s="24"/>
      <c r="E12" s="24"/>
      <c r="F12" s="24"/>
      <c r="G12" s="24"/>
      <c r="H12" s="24"/>
      <c r="I12" s="24"/>
      <c r="J12" s="24"/>
      <c r="K12" s="29"/>
    </row>
    <row r="13" spans="2:11" x14ac:dyDescent="0.25">
      <c r="B13" s="97" t="s">
        <v>102</v>
      </c>
      <c r="C13" s="24"/>
      <c r="D13" s="24"/>
      <c r="E13" s="24"/>
      <c r="F13" s="24"/>
      <c r="G13" s="24"/>
      <c r="H13" s="24"/>
      <c r="I13" s="24"/>
      <c r="J13" s="24"/>
      <c r="K13" s="29"/>
    </row>
    <row r="14" spans="2:11" x14ac:dyDescent="0.25">
      <c r="B14" s="143" t="s">
        <v>203</v>
      </c>
      <c r="C14" s="228"/>
      <c r="D14" s="228"/>
      <c r="E14" s="228"/>
      <c r="F14" s="228"/>
      <c r="G14" s="228"/>
      <c r="H14" s="228"/>
      <c r="I14" s="228"/>
      <c r="J14" s="228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/>
      <c r="D17" s="24"/>
      <c r="E17" s="24"/>
      <c r="F17" s="24"/>
      <c r="G17" s="24"/>
      <c r="H17" s="24"/>
      <c r="I17" s="24"/>
      <c r="J17" s="24"/>
      <c r="K17" s="29"/>
    </row>
    <row r="18" spans="2:11" x14ac:dyDescent="0.25">
      <c r="B18" s="97" t="s">
        <v>16</v>
      </c>
      <c r="C18" s="24"/>
      <c r="D18" s="24"/>
      <c r="E18" s="24"/>
      <c r="F18" s="24"/>
      <c r="G18" s="24"/>
      <c r="H18" s="24"/>
      <c r="I18" s="24"/>
      <c r="J18" s="24"/>
      <c r="K18" s="29"/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/>
      <c r="D20" s="24"/>
      <c r="E20" s="24"/>
      <c r="F20" s="24"/>
      <c r="G20" s="24"/>
      <c r="H20" s="24"/>
      <c r="I20" s="24"/>
      <c r="J20" s="24"/>
      <c r="K20" s="29"/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/>
      <c r="D24" s="24"/>
      <c r="E24" s="24"/>
      <c r="F24" s="24"/>
      <c r="G24" s="24"/>
      <c r="H24" s="24"/>
      <c r="I24" s="24"/>
      <c r="J24" s="24"/>
      <c r="K24" s="29"/>
    </row>
    <row r="25" spans="2:11" x14ac:dyDescent="0.25">
      <c r="B25" s="97" t="s">
        <v>19</v>
      </c>
      <c r="C25" s="24"/>
      <c r="D25" s="24"/>
      <c r="E25" s="24"/>
      <c r="F25" s="24"/>
      <c r="G25" s="24"/>
      <c r="H25" s="24"/>
      <c r="I25" s="24"/>
      <c r="J25" s="24"/>
      <c r="K25" s="29"/>
    </row>
    <row r="26" spans="2:11" x14ac:dyDescent="0.25">
      <c r="B26" s="17" t="s">
        <v>3</v>
      </c>
      <c r="C26" s="18"/>
      <c r="D26" s="18"/>
      <c r="E26" s="18"/>
      <c r="F26" s="18"/>
      <c r="G26" s="18"/>
      <c r="H26" s="18"/>
      <c r="I26" s="18"/>
      <c r="J26" s="123"/>
      <c r="K26" s="30"/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/>
      <c r="D30" s="24"/>
      <c r="E30" s="24"/>
      <c r="F30" s="24"/>
      <c r="G30" s="24"/>
      <c r="H30" s="24"/>
      <c r="I30" s="24"/>
      <c r="J30" s="24"/>
      <c r="K30" s="29"/>
    </row>
    <row r="31" spans="2:11" x14ac:dyDescent="0.25">
      <c r="B31" s="16" t="s">
        <v>23</v>
      </c>
      <c r="C31" s="24"/>
      <c r="D31" s="24"/>
      <c r="E31" s="24"/>
      <c r="F31" s="24"/>
      <c r="G31" s="24"/>
      <c r="H31" s="24"/>
      <c r="I31" s="24"/>
      <c r="J31" s="24"/>
      <c r="K31" s="29"/>
    </row>
    <row r="32" spans="2:11" x14ac:dyDescent="0.25">
      <c r="B32" s="16" t="s">
        <v>24</v>
      </c>
      <c r="C32" s="24"/>
      <c r="D32" s="24"/>
      <c r="E32" s="24"/>
      <c r="F32" s="24"/>
      <c r="G32" s="24"/>
      <c r="H32" s="24"/>
      <c r="I32" s="24"/>
      <c r="J32" s="24"/>
      <c r="K32" s="29"/>
    </row>
    <row r="33" spans="2:11" x14ac:dyDescent="0.25">
      <c r="B33" s="16" t="s">
        <v>25</v>
      </c>
      <c r="C33" s="24"/>
      <c r="D33" s="24"/>
      <c r="E33" s="24"/>
      <c r="F33" s="24"/>
      <c r="G33" s="24"/>
      <c r="H33" s="24"/>
      <c r="I33" s="24"/>
      <c r="J33" s="24"/>
      <c r="K33" s="29"/>
    </row>
    <row r="34" spans="2:11" x14ac:dyDescent="0.25">
      <c r="B34" s="16" t="s">
        <v>26</v>
      </c>
      <c r="C34" s="24"/>
      <c r="D34" s="24"/>
      <c r="E34" s="24"/>
      <c r="F34" s="24"/>
      <c r="G34" s="24"/>
      <c r="H34" s="24"/>
      <c r="I34" s="24"/>
      <c r="J34" s="24"/>
      <c r="K34" s="29"/>
    </row>
    <row r="35" spans="2:11" x14ac:dyDescent="0.25">
      <c r="B35" s="17" t="s">
        <v>3</v>
      </c>
      <c r="C35" s="18"/>
      <c r="D35" s="18"/>
      <c r="E35" s="18"/>
      <c r="F35" s="18"/>
      <c r="G35" s="18"/>
      <c r="H35" s="18"/>
      <c r="I35" s="18"/>
      <c r="J35" s="123"/>
      <c r="K35" s="30"/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/>
      <c r="D37" s="21"/>
      <c r="E37" s="21"/>
      <c r="F37" s="21"/>
      <c r="G37" s="21"/>
      <c r="H37" s="21"/>
      <c r="I37" s="21"/>
      <c r="J37" s="21"/>
      <c r="K37" s="36"/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06" t="s">
        <v>32</v>
      </c>
      <c r="C39" s="197"/>
      <c r="D39" s="197"/>
      <c r="E39" s="197"/>
      <c r="F39" s="197"/>
      <c r="G39" s="197"/>
      <c r="H39" s="197"/>
      <c r="I39" s="197"/>
      <c r="J39" s="197"/>
      <c r="K39" s="19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&amp;R51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164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9" t="s">
        <v>195</v>
      </c>
      <c r="C4" s="191"/>
      <c r="D4" s="191"/>
      <c r="E4" s="191"/>
      <c r="F4" s="191"/>
      <c r="G4" s="191"/>
      <c r="H4" s="191"/>
      <c r="I4" s="191"/>
      <c r="J4" s="191"/>
      <c r="K4" s="193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/>
      <c r="D7" s="24"/>
      <c r="E7" s="24"/>
      <c r="F7" s="24"/>
      <c r="G7" s="24"/>
      <c r="H7" s="24"/>
      <c r="I7" s="24"/>
      <c r="J7" s="24"/>
      <c r="K7" s="29"/>
    </row>
    <row r="8" spans="2:11" x14ac:dyDescent="0.25">
      <c r="B8" s="97" t="s">
        <v>190</v>
      </c>
      <c r="C8" s="24"/>
      <c r="D8" s="24"/>
      <c r="E8" s="24"/>
      <c r="F8" s="24"/>
      <c r="G8" s="24"/>
      <c r="H8" s="24"/>
      <c r="I8" s="24"/>
      <c r="J8" s="24"/>
      <c r="K8" s="29"/>
    </row>
    <row r="9" spans="2:11" x14ac:dyDescent="0.25">
      <c r="B9" s="97" t="s">
        <v>188</v>
      </c>
      <c r="C9" s="99"/>
      <c r="D9" s="99"/>
      <c r="E9" s="99"/>
      <c r="F9" s="99"/>
      <c r="G9" s="99"/>
      <c r="H9" s="99"/>
      <c r="I9" s="99"/>
      <c r="J9" s="99"/>
      <c r="K9" s="29"/>
    </row>
    <row r="10" spans="2:11" x14ac:dyDescent="0.25">
      <c r="B10" s="97" t="s">
        <v>12</v>
      </c>
      <c r="C10" s="24"/>
      <c r="D10" s="24"/>
      <c r="E10" s="24"/>
      <c r="F10" s="24"/>
      <c r="G10" s="24"/>
      <c r="H10" s="24"/>
      <c r="I10" s="24"/>
      <c r="J10" s="24"/>
      <c r="K10" s="29"/>
    </row>
    <row r="11" spans="2:11" x14ac:dyDescent="0.25">
      <c r="B11" s="97" t="s">
        <v>191</v>
      </c>
      <c r="C11" s="24"/>
      <c r="D11" s="24"/>
      <c r="E11" s="24"/>
      <c r="F11" s="24"/>
      <c r="G11" s="24"/>
      <c r="H11" s="24"/>
      <c r="I11" s="24"/>
      <c r="J11" s="24"/>
      <c r="K11" s="29"/>
    </row>
    <row r="12" spans="2:11" x14ac:dyDescent="0.25">
      <c r="B12" s="97" t="s">
        <v>13</v>
      </c>
      <c r="C12" s="24"/>
      <c r="D12" s="24"/>
      <c r="E12" s="24"/>
      <c r="F12" s="24"/>
      <c r="G12" s="24"/>
      <c r="H12" s="24"/>
      <c r="I12" s="24"/>
      <c r="J12" s="24"/>
      <c r="K12" s="29"/>
    </row>
    <row r="13" spans="2:11" x14ac:dyDescent="0.25">
      <c r="B13" s="97" t="s">
        <v>102</v>
      </c>
      <c r="C13" s="24"/>
      <c r="D13" s="24"/>
      <c r="E13" s="24"/>
      <c r="F13" s="24"/>
      <c r="G13" s="24"/>
      <c r="H13" s="24"/>
      <c r="I13" s="24"/>
      <c r="J13" s="24"/>
      <c r="K13" s="29"/>
    </row>
    <row r="14" spans="2:11" x14ac:dyDescent="0.25">
      <c r="B14" s="143" t="s">
        <v>203</v>
      </c>
      <c r="C14" s="228"/>
      <c r="D14" s="228"/>
      <c r="E14" s="228"/>
      <c r="F14" s="228"/>
      <c r="G14" s="228"/>
      <c r="H14" s="228"/>
      <c r="I14" s="228"/>
      <c r="J14" s="228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/>
      <c r="D17" s="24"/>
      <c r="E17" s="24"/>
      <c r="F17" s="24"/>
      <c r="G17" s="24"/>
      <c r="H17" s="24"/>
      <c r="I17" s="24"/>
      <c r="J17" s="24"/>
      <c r="K17" s="29"/>
    </row>
    <row r="18" spans="2:11" x14ac:dyDescent="0.25">
      <c r="B18" s="97" t="s">
        <v>16</v>
      </c>
      <c r="C18" s="24"/>
      <c r="D18" s="24"/>
      <c r="E18" s="24"/>
      <c r="F18" s="24"/>
      <c r="G18" s="24"/>
      <c r="H18" s="24"/>
      <c r="I18" s="24"/>
      <c r="J18" s="24"/>
      <c r="K18" s="29"/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/>
      <c r="D20" s="24"/>
      <c r="E20" s="24"/>
      <c r="F20" s="24"/>
      <c r="G20" s="24"/>
      <c r="H20" s="24"/>
      <c r="I20" s="24"/>
      <c r="J20" s="24"/>
      <c r="K20" s="29"/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/>
      <c r="D24" s="24"/>
      <c r="E24" s="24"/>
      <c r="F24" s="24"/>
      <c r="G24" s="24"/>
      <c r="H24" s="24"/>
      <c r="I24" s="24"/>
      <c r="J24" s="24"/>
      <c r="K24" s="29"/>
    </row>
    <row r="25" spans="2:11" x14ac:dyDescent="0.25">
      <c r="B25" s="97" t="s">
        <v>19</v>
      </c>
      <c r="C25" s="24"/>
      <c r="D25" s="24">
        <v>1.4814814814814814E-3</v>
      </c>
      <c r="E25" s="24"/>
      <c r="F25" s="24"/>
      <c r="G25" s="24"/>
      <c r="H25" s="24"/>
      <c r="I25" s="24"/>
      <c r="J25" s="24"/>
      <c r="K25" s="29">
        <f t="shared" ref="K25" si="0">SUM(C25:J25)</f>
        <v>1.4814814814814814E-3</v>
      </c>
    </row>
    <row r="26" spans="2:11" x14ac:dyDescent="0.25">
      <c r="B26" s="17" t="s">
        <v>3</v>
      </c>
      <c r="C26" s="18"/>
      <c r="D26" s="18">
        <f>SUM(D7:D25)</f>
        <v>1.4814814814814814E-3</v>
      </c>
      <c r="E26" s="18"/>
      <c r="F26" s="18"/>
      <c r="G26" s="18"/>
      <c r="H26" s="18"/>
      <c r="I26" s="18"/>
      <c r="J26" s="123"/>
      <c r="K26" s="30">
        <f>SUM(K7:K25)</f>
        <v>1.4814814814814814E-3</v>
      </c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/>
      <c r="D30" s="24"/>
      <c r="E30" s="24"/>
      <c r="F30" s="24"/>
      <c r="G30" s="24"/>
      <c r="H30" s="24"/>
      <c r="I30" s="24"/>
      <c r="J30" s="24"/>
      <c r="K30" s="29"/>
    </row>
    <row r="31" spans="2:11" x14ac:dyDescent="0.25">
      <c r="B31" s="16" t="s">
        <v>23</v>
      </c>
      <c r="C31" s="24"/>
      <c r="D31" s="24"/>
      <c r="E31" s="24"/>
      <c r="F31" s="24"/>
      <c r="G31" s="24"/>
      <c r="H31" s="24"/>
      <c r="I31" s="24"/>
      <c r="J31" s="24"/>
      <c r="K31" s="29"/>
    </row>
    <row r="32" spans="2:11" x14ac:dyDescent="0.25">
      <c r="B32" s="16" t="s">
        <v>24</v>
      </c>
      <c r="C32" s="24"/>
      <c r="D32" s="24"/>
      <c r="E32" s="24"/>
      <c r="F32" s="24"/>
      <c r="G32" s="24"/>
      <c r="H32" s="24"/>
      <c r="I32" s="24"/>
      <c r="J32" s="24"/>
      <c r="K32" s="29"/>
    </row>
    <row r="33" spans="2:11" x14ac:dyDescent="0.25">
      <c r="B33" s="16" t="s">
        <v>25</v>
      </c>
      <c r="C33" s="24"/>
      <c r="D33" s="24"/>
      <c r="E33" s="24"/>
      <c r="F33" s="24"/>
      <c r="G33" s="24"/>
      <c r="H33" s="24"/>
      <c r="I33" s="24"/>
      <c r="J33" s="24"/>
      <c r="K33" s="29"/>
    </row>
    <row r="34" spans="2:11" x14ac:dyDescent="0.25">
      <c r="B34" s="16" t="s">
        <v>26</v>
      </c>
      <c r="C34" s="24"/>
      <c r="D34" s="24"/>
      <c r="E34" s="24"/>
      <c r="F34" s="24"/>
      <c r="G34" s="24"/>
      <c r="H34" s="24"/>
      <c r="I34" s="24"/>
      <c r="J34" s="24"/>
      <c r="K34" s="29"/>
    </row>
    <row r="35" spans="2:11" x14ac:dyDescent="0.25">
      <c r="B35" s="17" t="s">
        <v>3</v>
      </c>
      <c r="C35" s="18"/>
      <c r="D35" s="18"/>
      <c r="E35" s="18"/>
      <c r="F35" s="18"/>
      <c r="G35" s="18"/>
      <c r="H35" s="18"/>
      <c r="I35" s="18"/>
      <c r="J35" s="123"/>
      <c r="K35" s="30"/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/>
      <c r="D37" s="21">
        <f>D26+D35</f>
        <v>1.4814814814814814E-3</v>
      </c>
      <c r="E37" s="21"/>
      <c r="F37" s="21"/>
      <c r="G37" s="21"/>
      <c r="H37" s="21"/>
      <c r="I37" s="21"/>
      <c r="J37" s="21"/>
      <c r="K37" s="36">
        <f>K26+K35</f>
        <v>1.4814814814814814E-3</v>
      </c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06" t="s">
        <v>32</v>
      </c>
      <c r="C39" s="197"/>
      <c r="D39" s="197"/>
      <c r="E39" s="197"/>
      <c r="F39" s="197"/>
      <c r="G39" s="197"/>
      <c r="H39" s="197"/>
      <c r="I39" s="197"/>
      <c r="J39" s="197"/>
      <c r="K39" s="19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&amp;R52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" zoomScaleSheetLayoutView="11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43" customWidth="1"/>
    <col min="7" max="7" width="10.85546875" style="2" customWidth="1"/>
    <col min="8" max="8" width="10.85546875" style="43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169" t="s">
        <v>111</v>
      </c>
      <c r="C3" s="170"/>
      <c r="D3" s="170"/>
      <c r="E3" s="170"/>
      <c r="F3" s="170"/>
      <c r="G3" s="170"/>
      <c r="H3" s="171"/>
      <c r="I3" s="170"/>
      <c r="J3" s="170"/>
      <c r="K3" s="171"/>
    </row>
    <row r="4" spans="2:11" x14ac:dyDescent="0.25">
      <c r="B4" s="183" t="s">
        <v>195</v>
      </c>
      <c r="C4" s="173"/>
      <c r="D4" s="173"/>
      <c r="E4" s="173"/>
      <c r="F4" s="173"/>
      <c r="G4" s="173"/>
      <c r="H4" s="173"/>
      <c r="I4" s="173"/>
      <c r="J4" s="173"/>
      <c r="K4" s="174"/>
    </row>
    <row r="5" spans="2:11" x14ac:dyDescent="0.25">
      <c r="B5" s="66"/>
      <c r="C5" s="175" t="s">
        <v>56</v>
      </c>
      <c r="D5" s="173"/>
      <c r="E5" s="176"/>
      <c r="F5" s="175" t="s">
        <v>57</v>
      </c>
      <c r="G5" s="173"/>
      <c r="H5" s="176"/>
      <c r="I5" s="173" t="s">
        <v>58</v>
      </c>
      <c r="J5" s="173"/>
      <c r="K5" s="174"/>
    </row>
    <row r="6" spans="2:11" x14ac:dyDescent="0.25">
      <c r="B6" s="1" t="s">
        <v>10</v>
      </c>
      <c r="C6" s="46" t="s">
        <v>4</v>
      </c>
      <c r="D6" s="7" t="s">
        <v>5</v>
      </c>
      <c r="E6" s="52" t="s">
        <v>5</v>
      </c>
      <c r="F6" s="46" t="s">
        <v>4</v>
      </c>
      <c r="G6" s="7" t="s">
        <v>5</v>
      </c>
      <c r="H6" s="52" t="s">
        <v>5</v>
      </c>
      <c r="I6" s="44" t="s">
        <v>4</v>
      </c>
      <c r="J6" s="7" t="s">
        <v>5</v>
      </c>
      <c r="K6" s="45" t="s">
        <v>5</v>
      </c>
    </row>
    <row r="7" spans="2:11" x14ac:dyDescent="0.25">
      <c r="B7" s="97" t="s">
        <v>11</v>
      </c>
      <c r="C7" s="117">
        <v>1.3425925925925925E-3</v>
      </c>
      <c r="D7" s="118">
        <f>C7/C$26</f>
        <v>0.12236286919831227</v>
      </c>
      <c r="E7" s="118">
        <f>C7/C$37</f>
        <v>2.6220614828209775E-2</v>
      </c>
      <c r="F7" s="117"/>
      <c r="G7" s="118"/>
      <c r="H7" s="118"/>
      <c r="I7" s="119">
        <f>C7+F7</f>
        <v>1.3425925925925925E-3</v>
      </c>
      <c r="J7" s="118">
        <f>I7/I$26</f>
        <v>0.12236286919831227</v>
      </c>
      <c r="K7" s="126">
        <f>I7/I$37</f>
        <v>2.6220614828209775E-2</v>
      </c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>
        <v>1.5162037037037036E-3</v>
      </c>
      <c r="D10" s="118">
        <f>C10/C$26</f>
        <v>0.13818565400843885</v>
      </c>
      <c r="E10" s="118">
        <f>C10/C$37</f>
        <v>2.9611211573236901E-2</v>
      </c>
      <c r="F10" s="117"/>
      <c r="G10" s="118"/>
      <c r="H10" s="118"/>
      <c r="I10" s="119">
        <f t="shared" ref="I10:I25" si="0">C10+F10</f>
        <v>1.5162037037037036E-3</v>
      </c>
      <c r="J10" s="118">
        <f>I10/I$26</f>
        <v>0.13818565400843885</v>
      </c>
      <c r="K10" s="126">
        <f>I10/I$37</f>
        <v>2.9611211573236901E-2</v>
      </c>
    </row>
    <row r="11" spans="2:11" x14ac:dyDescent="0.25">
      <c r="B11" s="97" t="s">
        <v>191</v>
      </c>
      <c r="C11" s="117">
        <v>5.7870370370370366E-5</v>
      </c>
      <c r="D11" s="118">
        <f>C11/C$26</f>
        <v>5.2742616033755289E-3</v>
      </c>
      <c r="E11" s="118">
        <f>C11/C$37</f>
        <v>1.1301989150090421E-3</v>
      </c>
      <c r="F11" s="117"/>
      <c r="G11" s="118"/>
      <c r="H11" s="118"/>
      <c r="I11" s="119">
        <f t="shared" si="0"/>
        <v>5.7870370370370366E-5</v>
      </c>
      <c r="J11" s="118">
        <f>I11/I$26</f>
        <v>5.2742616033755289E-3</v>
      </c>
      <c r="K11" s="126">
        <f>I11/I$37</f>
        <v>1.1301989150090421E-3</v>
      </c>
    </row>
    <row r="12" spans="2:11" x14ac:dyDescent="0.25">
      <c r="B12" s="97" t="s">
        <v>13</v>
      </c>
      <c r="C12" s="117">
        <v>1.2847222222222223E-3</v>
      </c>
      <c r="D12" s="118">
        <f>C12/C$26</f>
        <v>0.11708860759493675</v>
      </c>
      <c r="E12" s="118">
        <f>C12/C$37</f>
        <v>2.5090415913200735E-2</v>
      </c>
      <c r="F12" s="117"/>
      <c r="G12" s="118"/>
      <c r="H12" s="118"/>
      <c r="I12" s="119">
        <f t="shared" si="0"/>
        <v>1.2847222222222223E-3</v>
      </c>
      <c r="J12" s="118">
        <f>I12/I$26</f>
        <v>0.11708860759493675</v>
      </c>
      <c r="K12" s="126">
        <f>I12/I$37</f>
        <v>2.5090415913200735E-2</v>
      </c>
    </row>
    <row r="13" spans="2:11" x14ac:dyDescent="0.25">
      <c r="B13" s="97" t="s">
        <v>102</v>
      </c>
      <c r="C13" s="120">
        <v>2.7314814814814806E-3</v>
      </c>
      <c r="D13" s="118">
        <f>C13/C$26</f>
        <v>0.24894514767932491</v>
      </c>
      <c r="E13" s="118">
        <f>C13/C$37</f>
        <v>5.3345388788426769E-2</v>
      </c>
      <c r="F13" s="120"/>
      <c r="G13" s="118"/>
      <c r="H13" s="118"/>
      <c r="I13" s="119">
        <f t="shared" si="0"/>
        <v>2.7314814814814806E-3</v>
      </c>
      <c r="J13" s="118">
        <f>I13/I$26</f>
        <v>0.24894514767932491</v>
      </c>
      <c r="K13" s="126">
        <f>I13/I$37</f>
        <v>5.3345388788426769E-2</v>
      </c>
    </row>
    <row r="14" spans="2:1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>
        <v>2.0833333333333332E-4</v>
      </c>
      <c r="D17" s="118">
        <f>C17/C$26</f>
        <v>1.8987341772151903E-2</v>
      </c>
      <c r="E17" s="118">
        <f>C17/C$37</f>
        <v>4.0687160940325508E-3</v>
      </c>
      <c r="F17" s="117"/>
      <c r="G17" s="118"/>
      <c r="H17" s="118"/>
      <c r="I17" s="119">
        <f t="shared" si="0"/>
        <v>2.0833333333333332E-4</v>
      </c>
      <c r="J17" s="118">
        <f>I17/I$26</f>
        <v>1.8987341772151903E-2</v>
      </c>
      <c r="K17" s="126">
        <f>I17/I$37</f>
        <v>4.0687160940325508E-3</v>
      </c>
    </row>
    <row r="18" spans="2:14" x14ac:dyDescent="0.25">
      <c r="B18" s="97" t="s">
        <v>16</v>
      </c>
      <c r="C18" s="117">
        <v>5.7870370370370366E-5</v>
      </c>
      <c r="D18" s="118">
        <f>C18/C$26</f>
        <v>5.2742616033755289E-3</v>
      </c>
      <c r="E18" s="118">
        <f>C18/C$37</f>
        <v>1.1301989150090421E-3</v>
      </c>
      <c r="F18" s="117"/>
      <c r="G18" s="118"/>
      <c r="H18" s="118"/>
      <c r="I18" s="119">
        <f t="shared" si="0"/>
        <v>5.7870370370370366E-5</v>
      </c>
      <c r="J18" s="118">
        <f>I18/I$26</f>
        <v>5.2742616033755289E-3</v>
      </c>
      <c r="K18" s="126">
        <f>I18/I$37</f>
        <v>1.1301989150090421E-3</v>
      </c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>
        <v>3.7731481481481461E-3</v>
      </c>
      <c r="D25" s="118">
        <f>C25/C$26</f>
        <v>0.34388185654008435</v>
      </c>
      <c r="E25" s="118">
        <f>C25/C$37</f>
        <v>7.3688969258589504E-2</v>
      </c>
      <c r="F25" s="117"/>
      <c r="G25" s="118"/>
      <c r="H25" s="118"/>
      <c r="I25" s="119">
        <f t="shared" si="0"/>
        <v>3.7731481481481461E-3</v>
      </c>
      <c r="J25" s="118">
        <f>I25/I$26</f>
        <v>0.34388185654008435</v>
      </c>
      <c r="K25" s="126">
        <f>I25/I$37</f>
        <v>7.3688969258589504E-2</v>
      </c>
    </row>
    <row r="26" spans="2:14" x14ac:dyDescent="0.25">
      <c r="B26" s="51" t="s">
        <v>3</v>
      </c>
      <c r="C26" s="25">
        <f>SUM(C7:C25)</f>
        <v>1.0972222222222218E-2</v>
      </c>
      <c r="D26" s="121">
        <f>SUM(D7:D25)</f>
        <v>1</v>
      </c>
      <c r="E26" s="19">
        <f>SUM(E7:E25)</f>
        <v>0.21428571428571433</v>
      </c>
      <c r="F26" s="25"/>
      <c r="G26" s="121"/>
      <c r="H26" s="19"/>
      <c r="I26" s="25">
        <f>SUM(I7:I25)</f>
        <v>1.0972222222222218E-2</v>
      </c>
      <c r="J26" s="121">
        <f>SUM(J7:J25)</f>
        <v>1</v>
      </c>
      <c r="K26" s="20">
        <f>SUM(K7:K25)</f>
        <v>0.21428571428571433</v>
      </c>
    </row>
    <row r="27" spans="2:14" x14ac:dyDescent="0.25">
      <c r="B27" s="6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80" t="s">
        <v>21</v>
      </c>
      <c r="C29" s="117">
        <v>2.395833333333334E-3</v>
      </c>
      <c r="D29" s="119"/>
      <c r="E29" s="118">
        <f t="shared" ref="E29:E34" si="1">C29/C$37</f>
        <v>4.6790235081374358E-2</v>
      </c>
      <c r="F29" s="117"/>
      <c r="G29" s="119"/>
      <c r="H29" s="118"/>
      <c r="I29" s="119">
        <f t="shared" ref="I29:I34" si="2">C29+F29</f>
        <v>2.395833333333334E-3</v>
      </c>
      <c r="J29" s="119"/>
      <c r="K29" s="126">
        <f t="shared" ref="K29:K34" si="3">I29/I$37</f>
        <v>4.6790235081374358E-2</v>
      </c>
    </row>
    <row r="30" spans="2:14" x14ac:dyDescent="0.25">
      <c r="B30" s="80" t="s">
        <v>22</v>
      </c>
      <c r="C30" s="117">
        <v>2.6620370370370372E-4</v>
      </c>
      <c r="D30" s="119"/>
      <c r="E30" s="118">
        <f t="shared" si="1"/>
        <v>5.198915009041594E-3</v>
      </c>
      <c r="F30" s="117"/>
      <c r="G30" s="119"/>
      <c r="H30" s="118"/>
      <c r="I30" s="119">
        <f t="shared" si="2"/>
        <v>2.6620370370370372E-4</v>
      </c>
      <c r="J30" s="119"/>
      <c r="K30" s="126">
        <f t="shared" si="3"/>
        <v>5.198915009041594E-3</v>
      </c>
    </row>
    <row r="31" spans="2:14" x14ac:dyDescent="0.25">
      <c r="B31" s="80" t="s">
        <v>23</v>
      </c>
      <c r="C31" s="117">
        <v>2.0833333333333335E-4</v>
      </c>
      <c r="D31" s="119"/>
      <c r="E31" s="118">
        <f t="shared" si="1"/>
        <v>4.0687160940325517E-3</v>
      </c>
      <c r="F31" s="117"/>
      <c r="G31" s="119"/>
      <c r="H31" s="118"/>
      <c r="I31" s="119">
        <f t="shared" si="2"/>
        <v>2.0833333333333335E-4</v>
      </c>
      <c r="J31" s="119"/>
      <c r="K31" s="126">
        <f t="shared" si="3"/>
        <v>4.0687160940325517E-3</v>
      </c>
    </row>
    <row r="32" spans="2:14" x14ac:dyDescent="0.25">
      <c r="B32" s="80" t="s">
        <v>24</v>
      </c>
      <c r="C32" s="117">
        <v>7.9282407407407374E-3</v>
      </c>
      <c r="D32" s="119"/>
      <c r="E32" s="118">
        <f t="shared" si="1"/>
        <v>0.15483725135623869</v>
      </c>
      <c r="F32" s="117"/>
      <c r="G32" s="119"/>
      <c r="H32" s="118"/>
      <c r="I32" s="119">
        <f t="shared" si="2"/>
        <v>7.9282407407407374E-3</v>
      </c>
      <c r="J32" s="119"/>
      <c r="K32" s="126">
        <f t="shared" si="3"/>
        <v>0.15483725135623869</v>
      </c>
    </row>
    <row r="33" spans="2:14" x14ac:dyDescent="0.25">
      <c r="B33" s="80" t="s">
        <v>25</v>
      </c>
      <c r="C33" s="117">
        <v>2.1631944444444436E-2</v>
      </c>
      <c r="D33" s="119"/>
      <c r="E33" s="118">
        <f t="shared" si="1"/>
        <v>0.42246835443037978</v>
      </c>
      <c r="F33" s="117"/>
      <c r="G33" s="119"/>
      <c r="H33" s="118"/>
      <c r="I33" s="119">
        <f t="shared" si="2"/>
        <v>2.1631944444444436E-2</v>
      </c>
      <c r="J33" s="119"/>
      <c r="K33" s="126">
        <f t="shared" si="3"/>
        <v>0.42246835443037978</v>
      </c>
    </row>
    <row r="34" spans="2:14" x14ac:dyDescent="0.25">
      <c r="B34" s="80" t="s">
        <v>26</v>
      </c>
      <c r="C34" s="117">
        <v>7.800925925925923E-3</v>
      </c>
      <c r="D34" s="119"/>
      <c r="E34" s="118">
        <f t="shared" si="1"/>
        <v>0.15235081374321882</v>
      </c>
      <c r="F34" s="117"/>
      <c r="G34" s="119"/>
      <c r="H34" s="118"/>
      <c r="I34" s="119">
        <f t="shared" si="2"/>
        <v>7.800925925925923E-3</v>
      </c>
      <c r="J34" s="119"/>
      <c r="K34" s="126">
        <f t="shared" si="3"/>
        <v>0.15235081374321882</v>
      </c>
    </row>
    <row r="35" spans="2:14" x14ac:dyDescent="0.25">
      <c r="B35" s="81" t="s">
        <v>3</v>
      </c>
      <c r="C35" s="102">
        <f>SUM(C29:C34)</f>
        <v>4.0231481481481465E-2</v>
      </c>
      <c r="D35" s="123"/>
      <c r="E35" s="121">
        <f>SUM(E29:E34)</f>
        <v>0.78571428571428581</v>
      </c>
      <c r="F35" s="102"/>
      <c r="G35" s="123"/>
      <c r="H35" s="121"/>
      <c r="I35" s="102">
        <f>SUM(I29:I34)</f>
        <v>4.0231481481481465E-2</v>
      </c>
      <c r="J35" s="123"/>
      <c r="K35" s="125">
        <f>SUM(K29:K34)</f>
        <v>0.78571428571428581</v>
      </c>
    </row>
    <row r="36" spans="2:14" x14ac:dyDescent="0.25">
      <c r="B36" s="70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x14ac:dyDescent="0.25">
      <c r="B37" s="51" t="s">
        <v>6</v>
      </c>
      <c r="C37" s="102">
        <f>C26+C35</f>
        <v>5.1203703703703682E-2</v>
      </c>
      <c r="D37" s="22"/>
      <c r="E37" s="121">
        <f>E26+E35</f>
        <v>1.0000000000000002</v>
      </c>
      <c r="F37" s="102"/>
      <c r="G37" s="22"/>
      <c r="H37" s="121"/>
      <c r="I37" s="102">
        <f>I26+I35</f>
        <v>5.1203703703703682E-2</v>
      </c>
      <c r="J37" s="22"/>
      <c r="K37" s="125">
        <f>K26+K35</f>
        <v>1.0000000000000002</v>
      </c>
    </row>
    <row r="38" spans="2:14" ht="66" customHeight="1" thickBot="1" x14ac:dyDescent="0.3">
      <c r="B38" s="180" t="s">
        <v>59</v>
      </c>
      <c r="C38" s="181"/>
      <c r="D38" s="181"/>
      <c r="E38" s="181"/>
      <c r="F38" s="181"/>
      <c r="G38" s="181"/>
      <c r="H38" s="182"/>
      <c r="I38" s="181"/>
      <c r="J38" s="181"/>
      <c r="K38" s="18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&amp;R8</oddHeader>
  </headerFooter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165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9" t="s">
        <v>195</v>
      </c>
      <c r="C4" s="191"/>
      <c r="D4" s="191"/>
      <c r="E4" s="191"/>
      <c r="F4" s="191"/>
      <c r="G4" s="191"/>
      <c r="H4" s="191"/>
      <c r="I4" s="191"/>
      <c r="J4" s="191"/>
      <c r="K4" s="193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/>
      <c r="D7" s="24"/>
      <c r="E7" s="24"/>
      <c r="F7" s="24"/>
      <c r="G7" s="24"/>
      <c r="H7" s="24"/>
      <c r="I7" s="24"/>
      <c r="J7" s="24"/>
      <c r="K7" s="29"/>
    </row>
    <row r="8" spans="2:11" x14ac:dyDescent="0.25">
      <c r="B8" s="97" t="s">
        <v>190</v>
      </c>
      <c r="C8" s="24"/>
      <c r="D8" s="24"/>
      <c r="E8" s="24"/>
      <c r="F8" s="24"/>
      <c r="G8" s="24"/>
      <c r="H8" s="24"/>
      <c r="I8" s="24"/>
      <c r="J8" s="24"/>
      <c r="K8" s="29"/>
    </row>
    <row r="9" spans="2:11" x14ac:dyDescent="0.25">
      <c r="B9" s="97" t="s">
        <v>188</v>
      </c>
      <c r="C9" s="99"/>
      <c r="D9" s="99"/>
      <c r="E9" s="99"/>
      <c r="F9" s="99"/>
      <c r="G9" s="99"/>
      <c r="H9" s="99"/>
      <c r="I9" s="99"/>
      <c r="J9" s="99"/>
      <c r="K9" s="29"/>
    </row>
    <row r="10" spans="2:11" x14ac:dyDescent="0.25">
      <c r="B10" s="97" t="s">
        <v>12</v>
      </c>
      <c r="C10" s="24"/>
      <c r="D10" s="24"/>
      <c r="E10" s="24"/>
      <c r="F10" s="24"/>
      <c r="G10" s="24"/>
      <c r="H10" s="24"/>
      <c r="I10" s="24"/>
      <c r="J10" s="24"/>
      <c r="K10" s="29"/>
    </row>
    <row r="11" spans="2:11" x14ac:dyDescent="0.25">
      <c r="B11" s="97" t="s">
        <v>191</v>
      </c>
      <c r="C11" s="24"/>
      <c r="D11" s="24"/>
      <c r="E11" s="24"/>
      <c r="F11" s="24"/>
      <c r="G11" s="24"/>
      <c r="H11" s="24"/>
      <c r="I11" s="24"/>
      <c r="J11" s="24"/>
      <c r="K11" s="29"/>
    </row>
    <row r="12" spans="2:11" x14ac:dyDescent="0.25">
      <c r="B12" s="97" t="s">
        <v>13</v>
      </c>
      <c r="C12" s="24"/>
      <c r="D12" s="24"/>
      <c r="E12" s="24"/>
      <c r="F12" s="24"/>
      <c r="G12" s="24"/>
      <c r="H12" s="24"/>
      <c r="I12" s="24"/>
      <c r="J12" s="24"/>
      <c r="K12" s="29"/>
    </row>
    <row r="13" spans="2:11" x14ac:dyDescent="0.25">
      <c r="B13" s="97" t="s">
        <v>102</v>
      </c>
      <c r="C13" s="24"/>
      <c r="D13" s="24"/>
      <c r="E13" s="24"/>
      <c r="F13" s="24"/>
      <c r="G13" s="24"/>
      <c r="H13" s="24"/>
      <c r="I13" s="24"/>
      <c r="J13" s="24"/>
      <c r="K13" s="29"/>
    </row>
    <row r="14" spans="2:11" x14ac:dyDescent="0.25">
      <c r="B14" s="143" t="s">
        <v>203</v>
      </c>
      <c r="C14" s="228"/>
      <c r="D14" s="228"/>
      <c r="E14" s="228"/>
      <c r="F14" s="228"/>
      <c r="G14" s="228"/>
      <c r="H14" s="228"/>
      <c r="I14" s="228"/>
      <c r="J14" s="228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/>
      <c r="D17" s="24"/>
      <c r="E17" s="24"/>
      <c r="F17" s="24"/>
      <c r="G17" s="24"/>
      <c r="H17" s="24"/>
      <c r="I17" s="24"/>
      <c r="J17" s="24"/>
      <c r="K17" s="29"/>
    </row>
    <row r="18" spans="2:11" x14ac:dyDescent="0.25">
      <c r="B18" s="97" t="s">
        <v>16</v>
      </c>
      <c r="C18" s="24"/>
      <c r="D18" s="24"/>
      <c r="E18" s="24"/>
      <c r="F18" s="24"/>
      <c r="G18" s="24"/>
      <c r="H18" s="24"/>
      <c r="I18" s="24"/>
      <c r="J18" s="24"/>
      <c r="K18" s="29"/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/>
      <c r="D20" s="24"/>
      <c r="E20" s="24"/>
      <c r="F20" s="24"/>
      <c r="G20" s="24"/>
      <c r="H20" s="24"/>
      <c r="I20" s="24"/>
      <c r="J20" s="24"/>
      <c r="K20" s="29"/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/>
      <c r="D24" s="24"/>
      <c r="E24" s="24"/>
      <c r="F24" s="24"/>
      <c r="G24" s="24"/>
      <c r="H24" s="24"/>
      <c r="I24" s="24"/>
      <c r="J24" s="24"/>
      <c r="K24" s="29"/>
    </row>
    <row r="25" spans="2:11" x14ac:dyDescent="0.25">
      <c r="B25" s="97" t="s">
        <v>19</v>
      </c>
      <c r="C25" s="24"/>
      <c r="D25" s="24"/>
      <c r="E25" s="24"/>
      <c r="F25" s="24"/>
      <c r="G25" s="24"/>
      <c r="H25" s="24"/>
      <c r="I25" s="24"/>
      <c r="J25" s="24"/>
      <c r="K25" s="29"/>
    </row>
    <row r="26" spans="2:11" x14ac:dyDescent="0.25">
      <c r="B26" s="17" t="s">
        <v>3</v>
      </c>
      <c r="C26" s="18"/>
      <c r="D26" s="18"/>
      <c r="E26" s="18"/>
      <c r="F26" s="18"/>
      <c r="G26" s="18"/>
      <c r="H26" s="18"/>
      <c r="I26" s="18"/>
      <c r="J26" s="123"/>
      <c r="K26" s="30"/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/>
      <c r="D30" s="24"/>
      <c r="E30" s="24"/>
      <c r="F30" s="24"/>
      <c r="G30" s="24"/>
      <c r="H30" s="24"/>
      <c r="I30" s="24"/>
      <c r="J30" s="24"/>
      <c r="K30" s="29"/>
    </row>
    <row r="31" spans="2:11" x14ac:dyDescent="0.25">
      <c r="B31" s="16" t="s">
        <v>23</v>
      </c>
      <c r="C31" s="24"/>
      <c r="D31" s="24"/>
      <c r="E31" s="24"/>
      <c r="F31" s="24"/>
      <c r="G31" s="24"/>
      <c r="H31" s="24"/>
      <c r="I31" s="24"/>
      <c r="J31" s="24"/>
      <c r="K31" s="29"/>
    </row>
    <row r="32" spans="2:11" x14ac:dyDescent="0.25">
      <c r="B32" s="16" t="s">
        <v>24</v>
      </c>
      <c r="C32" s="24"/>
      <c r="D32" s="24"/>
      <c r="E32" s="24"/>
      <c r="F32" s="24"/>
      <c r="G32" s="24"/>
      <c r="H32" s="24"/>
      <c r="I32" s="24"/>
      <c r="J32" s="24"/>
      <c r="K32" s="29"/>
    </row>
    <row r="33" spans="2:11" x14ac:dyDescent="0.25">
      <c r="B33" s="16" t="s">
        <v>25</v>
      </c>
      <c r="C33" s="24"/>
      <c r="D33" s="24"/>
      <c r="E33" s="24"/>
      <c r="F33" s="24"/>
      <c r="G33" s="24"/>
      <c r="H33" s="24"/>
      <c r="I33" s="24"/>
      <c r="J33" s="24"/>
      <c r="K33" s="29"/>
    </row>
    <row r="34" spans="2:11" x14ac:dyDescent="0.25">
      <c r="B34" s="16" t="s">
        <v>26</v>
      </c>
      <c r="C34" s="24"/>
      <c r="D34" s="24"/>
      <c r="E34" s="24"/>
      <c r="F34" s="24"/>
      <c r="G34" s="24"/>
      <c r="H34" s="24"/>
      <c r="I34" s="24"/>
      <c r="J34" s="24"/>
      <c r="K34" s="29"/>
    </row>
    <row r="35" spans="2:11" x14ac:dyDescent="0.25">
      <c r="B35" s="17" t="s">
        <v>3</v>
      </c>
      <c r="C35" s="18"/>
      <c r="D35" s="18"/>
      <c r="E35" s="18"/>
      <c r="F35" s="18"/>
      <c r="G35" s="18"/>
      <c r="H35" s="18"/>
      <c r="I35" s="18"/>
      <c r="J35" s="123"/>
      <c r="K35" s="30"/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/>
      <c r="D37" s="21"/>
      <c r="E37" s="21"/>
      <c r="F37" s="21"/>
      <c r="G37" s="21"/>
      <c r="H37" s="21"/>
      <c r="I37" s="21"/>
      <c r="J37" s="21"/>
      <c r="K37" s="36"/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06" t="s">
        <v>32</v>
      </c>
      <c r="C39" s="197"/>
      <c r="D39" s="197"/>
      <c r="E39" s="197"/>
      <c r="F39" s="197"/>
      <c r="G39" s="197"/>
      <c r="H39" s="197"/>
      <c r="I39" s="197"/>
      <c r="J39" s="197"/>
      <c r="K39" s="19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&amp;R53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166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9" t="s">
        <v>195</v>
      </c>
      <c r="C4" s="191"/>
      <c r="D4" s="191"/>
      <c r="E4" s="191"/>
      <c r="F4" s="191"/>
      <c r="G4" s="191"/>
      <c r="H4" s="191"/>
      <c r="I4" s="191"/>
      <c r="J4" s="191"/>
      <c r="K4" s="193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>
        <v>6.7013888888888878E-3</v>
      </c>
      <c r="D7" s="24"/>
      <c r="E7" s="24"/>
      <c r="F7" s="24"/>
      <c r="G7" s="24"/>
      <c r="H7" s="24"/>
      <c r="I7" s="24"/>
      <c r="J7" s="24"/>
      <c r="K7" s="29">
        <f>SUM(C7:J7)</f>
        <v>6.7013888888888878E-3</v>
      </c>
    </row>
    <row r="8" spans="2:11" x14ac:dyDescent="0.25">
      <c r="B8" s="97" t="s">
        <v>190</v>
      </c>
      <c r="C8" s="24"/>
      <c r="D8" s="24"/>
      <c r="E8" s="24"/>
      <c r="F8" s="24"/>
      <c r="G8" s="24"/>
      <c r="H8" s="24"/>
      <c r="I8" s="24"/>
      <c r="J8" s="24"/>
      <c r="K8" s="29"/>
    </row>
    <row r="9" spans="2:11" x14ac:dyDescent="0.25">
      <c r="B9" s="97" t="s">
        <v>188</v>
      </c>
      <c r="C9" s="99"/>
      <c r="D9" s="99"/>
      <c r="E9" s="99"/>
      <c r="F9" s="99"/>
      <c r="G9" s="99"/>
      <c r="H9" s="99"/>
      <c r="I9" s="99"/>
      <c r="J9" s="99"/>
      <c r="K9" s="29"/>
    </row>
    <row r="10" spans="2:11" x14ac:dyDescent="0.25">
      <c r="B10" s="97" t="s">
        <v>12</v>
      </c>
      <c r="C10" s="24">
        <v>4.131944444444445E-3</v>
      </c>
      <c r="D10" s="24"/>
      <c r="E10" s="24"/>
      <c r="F10" s="24"/>
      <c r="G10" s="24"/>
      <c r="H10" s="24"/>
      <c r="I10" s="24"/>
      <c r="J10" s="24"/>
      <c r="K10" s="29">
        <f t="shared" ref="K10:K25" si="0">SUM(C10:J10)</f>
        <v>4.131944444444445E-3</v>
      </c>
    </row>
    <row r="11" spans="2:11" x14ac:dyDescent="0.25">
      <c r="B11" s="97" t="s">
        <v>191</v>
      </c>
      <c r="C11" s="24">
        <v>2.4305555555555552E-4</v>
      </c>
      <c r="D11" s="24"/>
      <c r="E11" s="24"/>
      <c r="F11" s="24"/>
      <c r="G11" s="24"/>
      <c r="H11" s="24"/>
      <c r="I11" s="24"/>
      <c r="J11" s="24"/>
      <c r="K11" s="29">
        <f t="shared" si="0"/>
        <v>2.4305555555555552E-4</v>
      </c>
    </row>
    <row r="12" spans="2:11" x14ac:dyDescent="0.25">
      <c r="B12" s="97" t="s">
        <v>13</v>
      </c>
      <c r="C12" s="24">
        <v>1.2499999999999999E-2</v>
      </c>
      <c r="D12" s="24"/>
      <c r="E12" s="24"/>
      <c r="F12" s="24"/>
      <c r="G12" s="24"/>
      <c r="H12" s="24"/>
      <c r="I12" s="24"/>
      <c r="J12" s="24"/>
      <c r="K12" s="29">
        <f t="shared" si="0"/>
        <v>1.2499999999999999E-2</v>
      </c>
    </row>
    <row r="13" spans="2:11" x14ac:dyDescent="0.25">
      <c r="B13" s="97" t="s">
        <v>102</v>
      </c>
      <c r="C13" s="24"/>
      <c r="D13" s="24"/>
      <c r="E13" s="24"/>
      <c r="F13" s="24"/>
      <c r="G13" s="24"/>
      <c r="H13" s="24"/>
      <c r="I13" s="24"/>
      <c r="J13" s="24"/>
      <c r="K13" s="29"/>
    </row>
    <row r="14" spans="2:11" x14ac:dyDescent="0.25">
      <c r="B14" s="143" t="s">
        <v>203</v>
      </c>
      <c r="C14" s="228"/>
      <c r="D14" s="228"/>
      <c r="E14" s="228"/>
      <c r="F14" s="228"/>
      <c r="G14" s="228"/>
      <c r="H14" s="228"/>
      <c r="I14" s="228"/>
      <c r="J14" s="228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/>
      <c r="D17" s="24"/>
      <c r="E17" s="24"/>
      <c r="F17" s="24"/>
      <c r="G17" s="24"/>
      <c r="H17" s="24"/>
      <c r="I17" s="24"/>
      <c r="J17" s="24"/>
      <c r="K17" s="29"/>
    </row>
    <row r="18" spans="2:11" x14ac:dyDescent="0.25">
      <c r="B18" s="97" t="s">
        <v>16</v>
      </c>
      <c r="C18" s="24">
        <v>4.2476851851851851E-3</v>
      </c>
      <c r="D18" s="24"/>
      <c r="E18" s="24"/>
      <c r="F18" s="24"/>
      <c r="G18" s="24"/>
      <c r="H18" s="24"/>
      <c r="I18" s="24"/>
      <c r="J18" s="24"/>
      <c r="K18" s="29">
        <f t="shared" si="0"/>
        <v>4.2476851851851851E-3</v>
      </c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/>
      <c r="D20" s="24"/>
      <c r="E20" s="24"/>
      <c r="F20" s="24"/>
      <c r="G20" s="24"/>
      <c r="H20" s="24"/>
      <c r="I20" s="24"/>
      <c r="J20" s="24"/>
      <c r="K20" s="29"/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/>
      <c r="D24" s="24"/>
      <c r="E24" s="24"/>
      <c r="F24" s="24"/>
      <c r="G24" s="24"/>
      <c r="H24" s="24"/>
      <c r="I24" s="24"/>
      <c r="J24" s="24"/>
      <c r="K24" s="29"/>
    </row>
    <row r="25" spans="2:11" x14ac:dyDescent="0.25">
      <c r="B25" s="97" t="s">
        <v>19</v>
      </c>
      <c r="C25" s="24">
        <v>6.2152777777777779E-3</v>
      </c>
      <c r="D25" s="24"/>
      <c r="E25" s="24"/>
      <c r="F25" s="24"/>
      <c r="G25" s="24"/>
      <c r="H25" s="24"/>
      <c r="I25" s="24"/>
      <c r="J25" s="24"/>
      <c r="K25" s="29">
        <f t="shared" si="0"/>
        <v>6.2152777777777779E-3</v>
      </c>
    </row>
    <row r="26" spans="2:11" x14ac:dyDescent="0.25">
      <c r="B26" s="17" t="s">
        <v>3</v>
      </c>
      <c r="C26" s="18">
        <f>SUM(C7:C25)</f>
        <v>3.4039351851851848E-2</v>
      </c>
      <c r="D26" s="18"/>
      <c r="E26" s="18"/>
      <c r="F26" s="18"/>
      <c r="G26" s="18"/>
      <c r="H26" s="18"/>
      <c r="I26" s="18"/>
      <c r="J26" s="123"/>
      <c r="K26" s="30">
        <f>SUM(K7:K25)</f>
        <v>3.4039351851851848E-2</v>
      </c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/>
      <c r="D30" s="24"/>
      <c r="E30" s="24"/>
      <c r="F30" s="24"/>
      <c r="G30" s="24"/>
      <c r="H30" s="24"/>
      <c r="I30" s="24"/>
      <c r="J30" s="24"/>
      <c r="K30" s="29"/>
    </row>
    <row r="31" spans="2:11" x14ac:dyDescent="0.25">
      <c r="B31" s="16" t="s">
        <v>23</v>
      </c>
      <c r="C31" s="24"/>
      <c r="D31" s="24"/>
      <c r="E31" s="24"/>
      <c r="F31" s="24"/>
      <c r="G31" s="24"/>
      <c r="H31" s="24"/>
      <c r="I31" s="24"/>
      <c r="J31" s="24"/>
      <c r="K31" s="29"/>
    </row>
    <row r="32" spans="2:11" x14ac:dyDescent="0.25">
      <c r="B32" s="16" t="s">
        <v>24</v>
      </c>
      <c r="C32" s="24"/>
      <c r="D32" s="24"/>
      <c r="E32" s="24"/>
      <c r="F32" s="24"/>
      <c r="G32" s="24"/>
      <c r="H32" s="24"/>
      <c r="I32" s="24"/>
      <c r="J32" s="24"/>
      <c r="K32" s="29"/>
    </row>
    <row r="33" spans="2:11" x14ac:dyDescent="0.25">
      <c r="B33" s="16" t="s">
        <v>25</v>
      </c>
      <c r="C33" s="24">
        <v>1.4085648148148146E-2</v>
      </c>
      <c r="D33" s="24"/>
      <c r="E33" s="24"/>
      <c r="F33" s="24"/>
      <c r="G33" s="24"/>
      <c r="H33" s="24"/>
      <c r="I33" s="24"/>
      <c r="J33" s="24"/>
      <c r="K33" s="29">
        <f t="shared" ref="K33" si="1">SUM(C33:J33)</f>
        <v>1.4085648148148146E-2</v>
      </c>
    </row>
    <row r="34" spans="2:11" x14ac:dyDescent="0.25">
      <c r="B34" s="16" t="s">
        <v>26</v>
      </c>
      <c r="C34" s="24"/>
      <c r="D34" s="24"/>
      <c r="E34" s="24"/>
      <c r="F34" s="24"/>
      <c r="G34" s="24"/>
      <c r="H34" s="24"/>
      <c r="I34" s="24"/>
      <c r="J34" s="24"/>
      <c r="K34" s="29"/>
    </row>
    <row r="35" spans="2:11" x14ac:dyDescent="0.25">
      <c r="B35" s="17" t="s">
        <v>3</v>
      </c>
      <c r="C35" s="18">
        <f>SUM(C29:C34)</f>
        <v>1.4085648148148146E-2</v>
      </c>
      <c r="D35" s="18"/>
      <c r="E35" s="18"/>
      <c r="F35" s="18"/>
      <c r="G35" s="18"/>
      <c r="H35" s="18"/>
      <c r="I35" s="18"/>
      <c r="J35" s="123"/>
      <c r="K35" s="30">
        <f>SUM(K29:K34)</f>
        <v>1.4085648148148146E-2</v>
      </c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>
        <f>C26+C35</f>
        <v>4.8124999999999994E-2</v>
      </c>
      <c r="D37" s="21"/>
      <c r="E37" s="21"/>
      <c r="F37" s="21"/>
      <c r="G37" s="21"/>
      <c r="H37" s="21"/>
      <c r="I37" s="21"/>
      <c r="J37" s="21"/>
      <c r="K37" s="36">
        <f>K26+K35</f>
        <v>4.8124999999999994E-2</v>
      </c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06" t="s">
        <v>32</v>
      </c>
      <c r="C39" s="197"/>
      <c r="D39" s="197"/>
      <c r="E39" s="197"/>
      <c r="F39" s="197"/>
      <c r="G39" s="197"/>
      <c r="H39" s="197"/>
      <c r="I39" s="197"/>
      <c r="J39" s="197"/>
      <c r="K39" s="19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&amp;R54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167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9" t="s">
        <v>195</v>
      </c>
      <c r="C4" s="191"/>
      <c r="D4" s="191"/>
      <c r="E4" s="191"/>
      <c r="F4" s="191"/>
      <c r="G4" s="191"/>
      <c r="H4" s="191"/>
      <c r="I4" s="191"/>
      <c r="J4" s="191"/>
      <c r="K4" s="193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/>
      <c r="D7" s="24"/>
      <c r="E7" s="24"/>
      <c r="F7" s="24"/>
      <c r="G7" s="24"/>
      <c r="H7" s="24"/>
      <c r="I7" s="24"/>
      <c r="J7" s="24"/>
      <c r="K7" s="29"/>
    </row>
    <row r="8" spans="2:11" x14ac:dyDescent="0.25">
      <c r="B8" s="97" t="s">
        <v>190</v>
      </c>
      <c r="C8" s="24"/>
      <c r="D8" s="24"/>
      <c r="E8" s="24"/>
      <c r="F8" s="24"/>
      <c r="G8" s="24"/>
      <c r="H8" s="24"/>
      <c r="I8" s="24"/>
      <c r="J8" s="24"/>
      <c r="K8" s="29"/>
    </row>
    <row r="9" spans="2:11" x14ac:dyDescent="0.25">
      <c r="B9" s="97" t="s">
        <v>188</v>
      </c>
      <c r="C9" s="99"/>
      <c r="D9" s="99"/>
      <c r="E9" s="99"/>
      <c r="F9" s="99"/>
      <c r="G9" s="99"/>
      <c r="H9" s="99"/>
      <c r="I9" s="99"/>
      <c r="J9" s="99"/>
      <c r="K9" s="29"/>
    </row>
    <row r="10" spans="2:11" x14ac:dyDescent="0.25">
      <c r="B10" s="97" t="s">
        <v>12</v>
      </c>
      <c r="C10" s="24"/>
      <c r="D10" s="24"/>
      <c r="E10" s="24"/>
      <c r="F10" s="24"/>
      <c r="G10" s="24"/>
      <c r="H10" s="24"/>
      <c r="I10" s="24"/>
      <c r="J10" s="24"/>
      <c r="K10" s="29"/>
    </row>
    <row r="11" spans="2:11" x14ac:dyDescent="0.25">
      <c r="B11" s="97" t="s">
        <v>191</v>
      </c>
      <c r="C11" s="24"/>
      <c r="D11" s="24"/>
      <c r="E11" s="24"/>
      <c r="F11" s="24"/>
      <c r="G11" s="24"/>
      <c r="H11" s="24"/>
      <c r="I11" s="24"/>
      <c r="J11" s="24"/>
      <c r="K11" s="29"/>
    </row>
    <row r="12" spans="2:11" x14ac:dyDescent="0.25">
      <c r="B12" s="97" t="s">
        <v>13</v>
      </c>
      <c r="C12" s="24"/>
      <c r="D12" s="24"/>
      <c r="E12" s="24"/>
      <c r="F12" s="24"/>
      <c r="G12" s="24"/>
      <c r="H12" s="24"/>
      <c r="I12" s="24"/>
      <c r="J12" s="24"/>
      <c r="K12" s="29"/>
    </row>
    <row r="13" spans="2:11" x14ac:dyDescent="0.25">
      <c r="B13" s="97" t="s">
        <v>102</v>
      </c>
      <c r="C13" s="24"/>
      <c r="D13" s="24"/>
      <c r="E13" s="24"/>
      <c r="F13" s="24"/>
      <c r="G13" s="24"/>
      <c r="H13" s="24"/>
      <c r="I13" s="24"/>
      <c r="J13" s="24"/>
      <c r="K13" s="29"/>
    </row>
    <row r="14" spans="2:11" x14ac:dyDescent="0.25">
      <c r="B14" s="143" t="s">
        <v>203</v>
      </c>
      <c r="C14" s="228"/>
      <c r="D14" s="228"/>
      <c r="E14" s="228"/>
      <c r="F14" s="228"/>
      <c r="G14" s="228"/>
      <c r="H14" s="228"/>
      <c r="I14" s="228"/>
      <c r="J14" s="228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/>
      <c r="D17" s="24"/>
      <c r="E17" s="24"/>
      <c r="F17" s="24"/>
      <c r="G17" s="24"/>
      <c r="H17" s="24"/>
      <c r="I17" s="24"/>
      <c r="J17" s="24"/>
      <c r="K17" s="29"/>
    </row>
    <row r="18" spans="2:11" x14ac:dyDescent="0.25">
      <c r="B18" s="97" t="s">
        <v>16</v>
      </c>
      <c r="C18" s="24"/>
      <c r="D18" s="24"/>
      <c r="E18" s="24"/>
      <c r="F18" s="24"/>
      <c r="G18" s="24"/>
      <c r="H18" s="24"/>
      <c r="I18" s="24"/>
      <c r="J18" s="24"/>
      <c r="K18" s="29"/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/>
      <c r="D20" s="24"/>
      <c r="E20" s="24"/>
      <c r="F20" s="24"/>
      <c r="G20" s="24"/>
      <c r="H20" s="24"/>
      <c r="I20" s="24"/>
      <c r="J20" s="24"/>
      <c r="K20" s="29"/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/>
      <c r="D24" s="24"/>
      <c r="E24" s="24"/>
      <c r="F24" s="24"/>
      <c r="G24" s="24"/>
      <c r="H24" s="24"/>
      <c r="I24" s="24"/>
      <c r="J24" s="24"/>
      <c r="K24" s="29"/>
    </row>
    <row r="25" spans="2:11" x14ac:dyDescent="0.25">
      <c r="B25" s="97" t="s">
        <v>19</v>
      </c>
      <c r="C25" s="24"/>
      <c r="D25" s="24"/>
      <c r="E25" s="24"/>
      <c r="F25" s="24"/>
      <c r="G25" s="24"/>
      <c r="H25" s="24"/>
      <c r="I25" s="24"/>
      <c r="J25" s="24"/>
      <c r="K25" s="29"/>
    </row>
    <row r="26" spans="2:11" x14ac:dyDescent="0.25">
      <c r="B26" s="17" t="s">
        <v>3</v>
      </c>
      <c r="C26" s="18"/>
      <c r="D26" s="18"/>
      <c r="E26" s="18"/>
      <c r="F26" s="18"/>
      <c r="G26" s="18"/>
      <c r="H26" s="18"/>
      <c r="I26" s="18"/>
      <c r="J26" s="123"/>
      <c r="K26" s="30"/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/>
      <c r="D30" s="24"/>
      <c r="E30" s="24"/>
      <c r="F30" s="24"/>
      <c r="G30" s="24"/>
      <c r="H30" s="24"/>
      <c r="I30" s="24"/>
      <c r="J30" s="24"/>
      <c r="K30" s="29"/>
    </row>
    <row r="31" spans="2:11" x14ac:dyDescent="0.25">
      <c r="B31" s="16" t="s">
        <v>23</v>
      </c>
      <c r="C31" s="24"/>
      <c r="D31" s="24"/>
      <c r="E31" s="24"/>
      <c r="F31" s="24"/>
      <c r="G31" s="24"/>
      <c r="H31" s="24"/>
      <c r="I31" s="24"/>
      <c r="J31" s="24"/>
      <c r="K31" s="29"/>
    </row>
    <row r="32" spans="2:11" x14ac:dyDescent="0.25">
      <c r="B32" s="16" t="s">
        <v>24</v>
      </c>
      <c r="C32" s="24"/>
      <c r="D32" s="24"/>
      <c r="E32" s="24"/>
      <c r="F32" s="24"/>
      <c r="G32" s="24"/>
      <c r="H32" s="24"/>
      <c r="I32" s="24"/>
      <c r="J32" s="24"/>
      <c r="K32" s="29"/>
    </row>
    <row r="33" spans="2:11" x14ac:dyDescent="0.25">
      <c r="B33" s="16" t="s">
        <v>25</v>
      </c>
      <c r="C33" s="24"/>
      <c r="D33" s="24"/>
      <c r="E33" s="24"/>
      <c r="F33" s="24"/>
      <c r="G33" s="24"/>
      <c r="H33" s="24"/>
      <c r="I33" s="24"/>
      <c r="J33" s="24"/>
      <c r="K33" s="29"/>
    </row>
    <row r="34" spans="2:11" x14ac:dyDescent="0.25">
      <c r="B34" s="16" t="s">
        <v>26</v>
      </c>
      <c r="C34" s="24"/>
      <c r="D34" s="24"/>
      <c r="E34" s="24"/>
      <c r="F34" s="24"/>
      <c r="G34" s="24"/>
      <c r="H34" s="24"/>
      <c r="I34" s="24"/>
      <c r="J34" s="24"/>
      <c r="K34" s="29"/>
    </row>
    <row r="35" spans="2:11" x14ac:dyDescent="0.25">
      <c r="B35" s="17" t="s">
        <v>3</v>
      </c>
      <c r="C35" s="18"/>
      <c r="D35" s="18"/>
      <c r="E35" s="18"/>
      <c r="F35" s="18"/>
      <c r="G35" s="18"/>
      <c r="H35" s="18"/>
      <c r="I35" s="18"/>
      <c r="J35" s="123"/>
      <c r="K35" s="30"/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/>
      <c r="D37" s="21"/>
      <c r="E37" s="21"/>
      <c r="F37" s="21"/>
      <c r="G37" s="21"/>
      <c r="H37" s="21"/>
      <c r="I37" s="21"/>
      <c r="J37" s="21"/>
      <c r="K37" s="36"/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06" t="s">
        <v>32</v>
      </c>
      <c r="C39" s="197"/>
      <c r="D39" s="197"/>
      <c r="E39" s="197"/>
      <c r="F39" s="197"/>
      <c r="G39" s="197"/>
      <c r="H39" s="197"/>
      <c r="I39" s="197"/>
      <c r="J39" s="197"/>
      <c r="K39" s="19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&amp;R55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SheetLayoutView="10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168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9" t="s">
        <v>195</v>
      </c>
      <c r="C4" s="191"/>
      <c r="D4" s="191"/>
      <c r="E4" s="191"/>
      <c r="F4" s="191"/>
      <c r="G4" s="191"/>
      <c r="H4" s="191"/>
      <c r="I4" s="191"/>
      <c r="J4" s="191"/>
      <c r="K4" s="193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/>
      <c r="D7" s="24"/>
      <c r="E7" s="24"/>
      <c r="F7" s="24"/>
      <c r="G7" s="24"/>
      <c r="H7" s="24"/>
      <c r="I7" s="24"/>
      <c r="J7" s="24"/>
      <c r="K7" s="29"/>
    </row>
    <row r="8" spans="2:11" x14ac:dyDescent="0.25">
      <c r="B8" s="97" t="s">
        <v>190</v>
      </c>
      <c r="C8" s="24"/>
      <c r="D8" s="24"/>
      <c r="E8" s="24"/>
      <c r="F8" s="24"/>
      <c r="G8" s="24"/>
      <c r="H8" s="24"/>
      <c r="I8" s="24"/>
      <c r="J8" s="24"/>
      <c r="K8" s="29"/>
    </row>
    <row r="9" spans="2:11" x14ac:dyDescent="0.25">
      <c r="B9" s="97" t="s">
        <v>188</v>
      </c>
      <c r="C9" s="99"/>
      <c r="D9" s="99"/>
      <c r="E9" s="99"/>
      <c r="F9" s="99"/>
      <c r="G9" s="99"/>
      <c r="H9" s="99"/>
      <c r="I9" s="99"/>
      <c r="J9" s="99"/>
      <c r="K9" s="29"/>
    </row>
    <row r="10" spans="2:11" x14ac:dyDescent="0.25">
      <c r="B10" s="97" t="s">
        <v>12</v>
      </c>
      <c r="C10" s="24"/>
      <c r="D10" s="24"/>
      <c r="E10" s="24"/>
      <c r="F10" s="24"/>
      <c r="G10" s="24"/>
      <c r="H10" s="24"/>
      <c r="I10" s="24"/>
      <c r="J10" s="24"/>
      <c r="K10" s="29"/>
    </row>
    <row r="11" spans="2:11" x14ac:dyDescent="0.25">
      <c r="B11" s="97" t="s">
        <v>191</v>
      </c>
      <c r="C11" s="24"/>
      <c r="D11" s="24"/>
      <c r="E11" s="24"/>
      <c r="F11" s="24"/>
      <c r="G11" s="24"/>
      <c r="H11" s="24"/>
      <c r="I11" s="24"/>
      <c r="J11" s="24"/>
      <c r="K11" s="29"/>
    </row>
    <row r="12" spans="2:11" x14ac:dyDescent="0.25">
      <c r="B12" s="97" t="s">
        <v>13</v>
      </c>
      <c r="C12" s="24"/>
      <c r="D12" s="24"/>
      <c r="E12" s="24"/>
      <c r="F12" s="24"/>
      <c r="G12" s="24"/>
      <c r="H12" s="24"/>
      <c r="I12" s="24"/>
      <c r="J12" s="24"/>
      <c r="K12" s="29"/>
    </row>
    <row r="13" spans="2:11" x14ac:dyDescent="0.25">
      <c r="B13" s="97" t="s">
        <v>102</v>
      </c>
      <c r="C13" s="24"/>
      <c r="D13" s="24"/>
      <c r="E13" s="24"/>
      <c r="F13" s="24"/>
      <c r="G13" s="24"/>
      <c r="H13" s="24"/>
      <c r="I13" s="24"/>
      <c r="J13" s="24"/>
      <c r="K13" s="29"/>
    </row>
    <row r="14" spans="2:11" x14ac:dyDescent="0.25">
      <c r="B14" s="143" t="s">
        <v>203</v>
      </c>
      <c r="C14" s="228"/>
      <c r="D14" s="228"/>
      <c r="E14" s="228"/>
      <c r="F14" s="228"/>
      <c r="G14" s="228"/>
      <c r="H14" s="228"/>
      <c r="I14" s="228"/>
      <c r="J14" s="228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/>
      <c r="D17" s="24"/>
      <c r="E17" s="24"/>
      <c r="F17" s="24"/>
      <c r="G17" s="24"/>
      <c r="H17" s="24"/>
      <c r="I17" s="24"/>
      <c r="J17" s="24"/>
      <c r="K17" s="29"/>
    </row>
    <row r="18" spans="2:11" x14ac:dyDescent="0.25">
      <c r="B18" s="97" t="s">
        <v>16</v>
      </c>
      <c r="C18" s="24"/>
      <c r="D18" s="24"/>
      <c r="E18" s="24"/>
      <c r="F18" s="24"/>
      <c r="G18" s="24"/>
      <c r="H18" s="24"/>
      <c r="I18" s="24"/>
      <c r="J18" s="24"/>
      <c r="K18" s="29"/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/>
      <c r="D20" s="24"/>
      <c r="E20" s="24"/>
      <c r="F20" s="24"/>
      <c r="G20" s="24"/>
      <c r="H20" s="24"/>
      <c r="I20" s="24"/>
      <c r="J20" s="24"/>
      <c r="K20" s="29"/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/>
      <c r="D24" s="24"/>
      <c r="E24" s="24"/>
      <c r="F24" s="24"/>
      <c r="G24" s="24"/>
      <c r="H24" s="24"/>
      <c r="I24" s="24"/>
      <c r="J24" s="24"/>
      <c r="K24" s="29"/>
    </row>
    <row r="25" spans="2:11" x14ac:dyDescent="0.25">
      <c r="B25" s="97" t="s">
        <v>19</v>
      </c>
      <c r="C25" s="24"/>
      <c r="D25" s="24"/>
      <c r="E25" s="24"/>
      <c r="F25" s="24"/>
      <c r="G25" s="24"/>
      <c r="H25" s="24"/>
      <c r="I25" s="24"/>
      <c r="J25" s="24"/>
      <c r="K25" s="29"/>
    </row>
    <row r="26" spans="2:11" x14ac:dyDescent="0.25">
      <c r="B26" s="17" t="s">
        <v>3</v>
      </c>
      <c r="C26" s="18"/>
      <c r="D26" s="18"/>
      <c r="E26" s="18"/>
      <c r="F26" s="18"/>
      <c r="G26" s="18"/>
      <c r="H26" s="18"/>
      <c r="I26" s="18"/>
      <c r="J26" s="123"/>
      <c r="K26" s="30"/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/>
      <c r="D30" s="24"/>
      <c r="E30" s="24"/>
      <c r="F30" s="24"/>
      <c r="G30" s="24"/>
      <c r="H30" s="24"/>
      <c r="I30" s="24"/>
      <c r="J30" s="24"/>
      <c r="K30" s="29"/>
    </row>
    <row r="31" spans="2:11" x14ac:dyDescent="0.25">
      <c r="B31" s="16" t="s">
        <v>23</v>
      </c>
      <c r="C31" s="24"/>
      <c r="D31" s="24"/>
      <c r="E31" s="24"/>
      <c r="F31" s="24"/>
      <c r="G31" s="24"/>
      <c r="H31" s="24"/>
      <c r="I31" s="24"/>
      <c r="J31" s="24"/>
      <c r="K31" s="29"/>
    </row>
    <row r="32" spans="2:11" x14ac:dyDescent="0.25">
      <c r="B32" s="16" t="s">
        <v>24</v>
      </c>
      <c r="C32" s="24"/>
      <c r="D32" s="24"/>
      <c r="E32" s="24"/>
      <c r="F32" s="24"/>
      <c r="G32" s="24"/>
      <c r="H32" s="24"/>
      <c r="I32" s="24"/>
      <c r="J32" s="24"/>
      <c r="K32" s="29"/>
    </row>
    <row r="33" spans="2:11" x14ac:dyDescent="0.25">
      <c r="B33" s="16" t="s">
        <v>25</v>
      </c>
      <c r="C33" s="24"/>
      <c r="D33" s="24"/>
      <c r="E33" s="24"/>
      <c r="F33" s="24"/>
      <c r="G33" s="24"/>
      <c r="H33" s="24"/>
      <c r="I33" s="24"/>
      <c r="J33" s="24"/>
      <c r="K33" s="29"/>
    </row>
    <row r="34" spans="2:11" x14ac:dyDescent="0.25">
      <c r="B34" s="16" t="s">
        <v>26</v>
      </c>
      <c r="C34" s="24"/>
      <c r="D34" s="24"/>
      <c r="E34" s="24"/>
      <c r="F34" s="24"/>
      <c r="G34" s="24"/>
      <c r="H34" s="24"/>
      <c r="I34" s="24"/>
      <c r="J34" s="24"/>
      <c r="K34" s="29"/>
    </row>
    <row r="35" spans="2:11" x14ac:dyDescent="0.25">
      <c r="B35" s="17" t="s">
        <v>3</v>
      </c>
      <c r="C35" s="18"/>
      <c r="D35" s="18"/>
      <c r="E35" s="18"/>
      <c r="F35" s="18"/>
      <c r="G35" s="18"/>
      <c r="H35" s="18"/>
      <c r="I35" s="18"/>
      <c r="J35" s="123"/>
      <c r="K35" s="30"/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/>
      <c r="D37" s="21"/>
      <c r="E37" s="21"/>
      <c r="F37" s="21"/>
      <c r="G37" s="21"/>
      <c r="H37" s="21"/>
      <c r="I37" s="21"/>
      <c r="J37" s="21"/>
      <c r="K37" s="36"/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06" t="s">
        <v>32</v>
      </c>
      <c r="C39" s="197"/>
      <c r="D39" s="197"/>
      <c r="E39" s="197"/>
      <c r="F39" s="197"/>
      <c r="G39" s="197"/>
      <c r="H39" s="197"/>
      <c r="I39" s="197"/>
      <c r="J39" s="197"/>
      <c r="K39" s="19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&amp;R56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5" width="18.7109375" style="43" customWidth="1"/>
    <col min="6" max="7" width="18.7109375" style="2" customWidth="1"/>
    <col min="8" max="16384" width="8.85546875" style="2"/>
  </cols>
  <sheetData>
    <row r="2" spans="2:7" ht="15.75" thickBot="1" x14ac:dyDescent="0.3"/>
    <row r="3" spans="2:7" x14ac:dyDescent="0.25">
      <c r="B3" s="207" t="s">
        <v>82</v>
      </c>
      <c r="C3" s="208"/>
      <c r="D3" s="208"/>
      <c r="E3" s="208"/>
      <c r="F3" s="208"/>
      <c r="G3" s="209"/>
    </row>
    <row r="4" spans="2:7" x14ac:dyDescent="0.25">
      <c r="B4" s="210" t="s">
        <v>195</v>
      </c>
      <c r="C4" s="173"/>
      <c r="D4" s="173"/>
      <c r="E4" s="173"/>
      <c r="F4" s="173"/>
      <c r="G4" s="174"/>
    </row>
    <row r="5" spans="2:7" x14ac:dyDescent="0.25">
      <c r="B5" s="105"/>
      <c r="C5" s="127" t="s">
        <v>0</v>
      </c>
      <c r="D5" s="131" t="s">
        <v>1</v>
      </c>
      <c r="E5" s="128" t="s">
        <v>2</v>
      </c>
      <c r="F5" s="175" t="s">
        <v>3</v>
      </c>
      <c r="G5" s="174"/>
    </row>
    <row r="6" spans="2:7" x14ac:dyDescent="0.25">
      <c r="B6" s="106" t="s">
        <v>74</v>
      </c>
      <c r="C6" s="129" t="s">
        <v>4</v>
      </c>
      <c r="D6" s="129" t="s">
        <v>4</v>
      </c>
      <c r="E6" s="129" t="s">
        <v>4</v>
      </c>
      <c r="F6" s="129" t="s">
        <v>4</v>
      </c>
      <c r="G6" s="108" t="s">
        <v>5</v>
      </c>
    </row>
    <row r="7" spans="2:7" x14ac:dyDescent="0.25">
      <c r="B7" s="100" t="s">
        <v>83</v>
      </c>
      <c r="C7" s="109">
        <v>7.4710648148148123E-2</v>
      </c>
      <c r="D7" s="109">
        <v>1.4155092592592594E-2</v>
      </c>
      <c r="E7" s="109">
        <v>2.1921296296296296E-2</v>
      </c>
      <c r="F7" s="132">
        <f>C7+D7+E7</f>
        <v>0.11078703703703702</v>
      </c>
      <c r="G7" s="48">
        <f>F7/F10</f>
        <v>0.82474582112700334</v>
      </c>
    </row>
    <row r="8" spans="2:7" x14ac:dyDescent="0.25">
      <c r="B8" s="100" t="s">
        <v>84</v>
      </c>
      <c r="C8" s="109">
        <v>1.5983796296296295E-2</v>
      </c>
      <c r="D8" s="109">
        <v>3.3564814814814811E-3</v>
      </c>
      <c r="E8" s="109">
        <v>4.2013888888888882E-3</v>
      </c>
      <c r="F8" s="132">
        <f>C8+D8+E8</f>
        <v>2.3541666666666662E-2</v>
      </c>
      <c r="G8" s="48">
        <f>F8/F10</f>
        <v>0.17525417887299674</v>
      </c>
    </row>
    <row r="9" spans="2:7" x14ac:dyDescent="0.25">
      <c r="B9" s="100"/>
      <c r="C9" s="49"/>
      <c r="D9" s="50"/>
      <c r="E9" s="50"/>
      <c r="F9" s="50"/>
      <c r="G9" s="48"/>
    </row>
    <row r="10" spans="2:7" x14ac:dyDescent="0.25">
      <c r="B10" s="101" t="s">
        <v>6</v>
      </c>
      <c r="C10" s="102">
        <f>SUM(C7:C8)</f>
        <v>9.0694444444444411E-2</v>
      </c>
      <c r="D10" s="102">
        <f t="shared" ref="D10:F10" si="0">SUM(D7:D8)</f>
        <v>1.7511574074074075E-2</v>
      </c>
      <c r="E10" s="102">
        <f t="shared" si="0"/>
        <v>2.6122685185185186E-2</v>
      </c>
      <c r="F10" s="102">
        <f t="shared" si="0"/>
        <v>0.13432870370370367</v>
      </c>
      <c r="G10" s="104">
        <f>SUM(G7:G8)</f>
        <v>1</v>
      </c>
    </row>
    <row r="11" spans="2:7" ht="66" customHeight="1" thickBot="1" x14ac:dyDescent="0.3">
      <c r="B11" s="166" t="s">
        <v>85</v>
      </c>
      <c r="C11" s="167"/>
      <c r="D11" s="167"/>
      <c r="E11" s="167"/>
      <c r="F11" s="167"/>
      <c r="G11" s="168"/>
    </row>
    <row r="13" spans="2:7" x14ac:dyDescent="0.25">
      <c r="C13" s="2"/>
    </row>
    <row r="14" spans="2:7" x14ac:dyDescent="0.25">
      <c r="C14" s="2"/>
    </row>
    <row r="15" spans="2:7" x14ac:dyDescent="0.25">
      <c r="C15" s="2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&amp;R57</oddHeader>
  </headerFooter>
  <colBreaks count="1" manualBreakCount="1">
    <brk id="7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0" zoomScaleNormal="120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5" width="18.7109375" style="43" customWidth="1"/>
    <col min="6" max="7" width="18.7109375" style="2" customWidth="1"/>
    <col min="8" max="16384" width="8.85546875" style="2"/>
  </cols>
  <sheetData>
    <row r="2" spans="2:7" ht="15.75" thickBot="1" x14ac:dyDescent="0.3"/>
    <row r="3" spans="2:7" x14ac:dyDescent="0.25">
      <c r="B3" s="211" t="s">
        <v>86</v>
      </c>
      <c r="C3" s="212"/>
      <c r="D3" s="212"/>
      <c r="E3" s="212"/>
      <c r="F3" s="212"/>
      <c r="G3" s="213"/>
    </row>
    <row r="4" spans="2:7" x14ac:dyDescent="0.25">
      <c r="B4" s="172" t="s">
        <v>195</v>
      </c>
      <c r="C4" s="173"/>
      <c r="D4" s="173"/>
      <c r="E4" s="173"/>
      <c r="F4" s="173"/>
      <c r="G4" s="174"/>
    </row>
    <row r="5" spans="2:7" x14ac:dyDescent="0.25">
      <c r="B5" s="105"/>
      <c r="C5" s="127" t="s">
        <v>0</v>
      </c>
      <c r="D5" s="131" t="s">
        <v>1</v>
      </c>
      <c r="E5" s="128" t="s">
        <v>2</v>
      </c>
      <c r="F5" s="175" t="s">
        <v>3</v>
      </c>
      <c r="G5" s="174"/>
    </row>
    <row r="6" spans="2:7" x14ac:dyDescent="0.25">
      <c r="B6" s="106" t="s">
        <v>74</v>
      </c>
      <c r="C6" s="129" t="s">
        <v>4</v>
      </c>
      <c r="D6" s="129" t="s">
        <v>4</v>
      </c>
      <c r="E6" s="129" t="s">
        <v>4</v>
      </c>
      <c r="F6" s="129" t="s">
        <v>4</v>
      </c>
      <c r="G6" s="108" t="s">
        <v>5</v>
      </c>
    </row>
    <row r="7" spans="2:7" x14ac:dyDescent="0.25">
      <c r="B7" s="100" t="s">
        <v>83</v>
      </c>
      <c r="C7" s="133">
        <v>4.2025462962962945E-2</v>
      </c>
      <c r="D7" s="133">
        <v>9.2708333333333341E-3</v>
      </c>
      <c r="E7" s="133">
        <v>9.5023148148148141E-3</v>
      </c>
      <c r="F7" s="132">
        <f>C7+D7+E7</f>
        <v>6.0798611111111095E-2</v>
      </c>
      <c r="G7" s="48">
        <f>F7/F10</f>
        <v>0.9638532110091742</v>
      </c>
    </row>
    <row r="8" spans="2:7" x14ac:dyDescent="0.25">
      <c r="B8" s="100" t="s">
        <v>84</v>
      </c>
      <c r="C8" s="133">
        <v>1.6782407407407406E-3</v>
      </c>
      <c r="D8" s="133">
        <v>3.4722222222222224E-4</v>
      </c>
      <c r="E8" s="133">
        <v>2.5462962962962961E-4</v>
      </c>
      <c r="F8" s="132">
        <f>C8+D8+E8</f>
        <v>2.2800925925925922E-3</v>
      </c>
      <c r="G8" s="48">
        <f>F8/F10</f>
        <v>3.6146788990825691E-2</v>
      </c>
    </row>
    <row r="9" spans="2:7" x14ac:dyDescent="0.25">
      <c r="B9" s="100"/>
      <c r="C9" s="49"/>
      <c r="D9" s="50"/>
      <c r="E9" s="50"/>
      <c r="F9" s="50"/>
      <c r="G9" s="48"/>
    </row>
    <row r="10" spans="2:7" x14ac:dyDescent="0.25">
      <c r="B10" s="101" t="s">
        <v>6</v>
      </c>
      <c r="C10" s="102">
        <f>SUM(C7:C8)</f>
        <v>4.3703703703703689E-2</v>
      </c>
      <c r="D10" s="102">
        <f t="shared" ref="D10:F10" si="0">SUM(D7:D8)</f>
        <v>9.6180555555555568E-3</v>
      </c>
      <c r="E10" s="102">
        <f t="shared" si="0"/>
        <v>9.7569444444444431E-3</v>
      </c>
      <c r="F10" s="102">
        <f t="shared" si="0"/>
        <v>6.3078703703703692E-2</v>
      </c>
      <c r="G10" s="104">
        <f>SUM(G7:G8)</f>
        <v>0.99999999999999989</v>
      </c>
    </row>
    <row r="11" spans="2:7" ht="66" customHeight="1" thickBot="1" x14ac:dyDescent="0.3">
      <c r="B11" s="166"/>
      <c r="C11" s="167"/>
      <c r="D11" s="167"/>
      <c r="E11" s="167"/>
      <c r="F11" s="167"/>
      <c r="G11" s="168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&amp;R58</oddHeader>
  </headerFooter>
  <colBreaks count="1" manualBreakCount="1">
    <brk id="7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zoomScale="110" zoomScaleNormal="110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43" customWidth="1"/>
    <col min="9" max="10" width="12.7109375" style="2" customWidth="1"/>
    <col min="11" max="16384" width="8.85546875" style="2"/>
  </cols>
  <sheetData>
    <row r="2" spans="2:11" ht="15.75" thickBot="1" x14ac:dyDescent="0.3"/>
    <row r="3" spans="2:11" ht="36" customHeight="1" x14ac:dyDescent="0.25">
      <c r="B3" s="207" t="s">
        <v>181</v>
      </c>
      <c r="C3" s="208"/>
      <c r="D3" s="208"/>
      <c r="E3" s="208"/>
      <c r="F3" s="208"/>
      <c r="G3" s="208"/>
      <c r="H3" s="208"/>
      <c r="I3" s="208"/>
      <c r="J3" s="209"/>
    </row>
    <row r="4" spans="2:11" x14ac:dyDescent="0.25">
      <c r="B4" s="172" t="s">
        <v>195</v>
      </c>
      <c r="C4" s="173"/>
      <c r="D4" s="173"/>
      <c r="E4" s="173"/>
      <c r="F4" s="173"/>
      <c r="G4" s="173"/>
      <c r="H4" s="173"/>
      <c r="I4" s="173"/>
      <c r="J4" s="174"/>
    </row>
    <row r="5" spans="2:11" x14ac:dyDescent="0.25">
      <c r="B5" s="105"/>
      <c r="C5" s="214" t="s">
        <v>77</v>
      </c>
      <c r="D5" s="214"/>
      <c r="E5" s="214" t="s">
        <v>81</v>
      </c>
      <c r="F5" s="214"/>
      <c r="G5" s="214" t="s">
        <v>78</v>
      </c>
      <c r="H5" s="214"/>
      <c r="I5" s="214" t="s">
        <v>90</v>
      </c>
      <c r="J5" s="215"/>
    </row>
    <row r="6" spans="2:11" x14ac:dyDescent="0.25">
      <c r="B6" s="106" t="s">
        <v>74</v>
      </c>
      <c r="C6" s="129" t="s">
        <v>4</v>
      </c>
      <c r="D6" s="107" t="s">
        <v>5</v>
      </c>
      <c r="E6" s="130" t="s">
        <v>4</v>
      </c>
      <c r="F6" s="107" t="s">
        <v>5</v>
      </c>
      <c r="G6" s="130" t="s">
        <v>4</v>
      </c>
      <c r="H6" s="107" t="s">
        <v>5</v>
      </c>
      <c r="I6" s="130" t="s">
        <v>4</v>
      </c>
      <c r="J6" s="108" t="s">
        <v>5</v>
      </c>
    </row>
    <row r="7" spans="2:11" x14ac:dyDescent="0.25">
      <c r="B7" s="100" t="s">
        <v>83</v>
      </c>
      <c r="C7" s="109"/>
      <c r="D7" s="134"/>
      <c r="E7" s="109"/>
      <c r="F7" s="134"/>
      <c r="G7" s="109"/>
      <c r="H7" s="134"/>
      <c r="I7" s="109">
        <v>1.2094907407407408E-2</v>
      </c>
      <c r="J7" s="135">
        <f t="shared" ref="J7" si="0">I7/I10</f>
        <v>0.80261136712749626</v>
      </c>
      <c r="K7" s="98"/>
    </row>
    <row r="8" spans="2:11" x14ac:dyDescent="0.25">
      <c r="B8" s="100" t="s">
        <v>84</v>
      </c>
      <c r="C8" s="109"/>
      <c r="D8" s="134"/>
      <c r="E8" s="132"/>
      <c r="F8" s="134"/>
      <c r="G8" s="109"/>
      <c r="H8" s="134"/>
      <c r="I8" s="109">
        <v>2.9745370370370368E-3</v>
      </c>
      <c r="J8" s="135">
        <f t="shared" ref="J8" si="1">I8/I10</f>
        <v>0.19738863287250383</v>
      </c>
    </row>
    <row r="9" spans="2:11" x14ac:dyDescent="0.25">
      <c r="B9" s="100"/>
      <c r="C9" s="49"/>
      <c r="D9" s="50"/>
      <c r="E9" s="49"/>
      <c r="F9" s="50"/>
      <c r="G9" s="49"/>
      <c r="H9" s="50"/>
      <c r="I9" s="49"/>
      <c r="J9" s="48"/>
    </row>
    <row r="10" spans="2:11" x14ac:dyDescent="0.25">
      <c r="B10" s="101" t="s">
        <v>6</v>
      </c>
      <c r="C10" s="102"/>
      <c r="D10" s="103"/>
      <c r="E10" s="102"/>
      <c r="F10" s="103"/>
      <c r="G10" s="102"/>
      <c r="H10" s="103"/>
      <c r="I10" s="102">
        <f t="shared" ref="I10" si="2">SUM(I7:I8)</f>
        <v>1.5069444444444444E-2</v>
      </c>
      <c r="J10" s="104">
        <f t="shared" ref="J10" si="3">SUM(J7:J9)</f>
        <v>1</v>
      </c>
    </row>
    <row r="11" spans="2:11" ht="66" customHeight="1" thickBot="1" x14ac:dyDescent="0.3">
      <c r="B11" s="166" t="s">
        <v>85</v>
      </c>
      <c r="C11" s="167"/>
      <c r="D11" s="167"/>
      <c r="E11" s="167"/>
      <c r="F11" s="167"/>
      <c r="G11" s="167"/>
      <c r="H11" s="167"/>
      <c r="I11" s="167"/>
      <c r="J11" s="168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&amp;R59</oddHeader>
  </headerFooter>
  <colBreaks count="1" manualBreakCount="1">
    <brk id="10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43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07" t="s">
        <v>182</v>
      </c>
      <c r="C3" s="208"/>
      <c r="D3" s="208"/>
      <c r="E3" s="208"/>
      <c r="F3" s="208"/>
      <c r="G3" s="208"/>
      <c r="H3" s="208"/>
      <c r="I3" s="208"/>
      <c r="J3" s="209"/>
    </row>
    <row r="4" spans="2:10" x14ac:dyDescent="0.25">
      <c r="B4" s="172" t="s">
        <v>195</v>
      </c>
      <c r="C4" s="173"/>
      <c r="D4" s="173"/>
      <c r="E4" s="173"/>
      <c r="F4" s="173"/>
      <c r="G4" s="173"/>
      <c r="H4" s="173"/>
      <c r="I4" s="173"/>
      <c r="J4" s="174"/>
    </row>
    <row r="5" spans="2:10" x14ac:dyDescent="0.25">
      <c r="B5" s="105"/>
      <c r="C5" s="214" t="s">
        <v>77</v>
      </c>
      <c r="D5" s="214"/>
      <c r="E5" s="214" t="s">
        <v>81</v>
      </c>
      <c r="F5" s="214"/>
      <c r="G5" s="214" t="s">
        <v>78</v>
      </c>
      <c r="H5" s="214"/>
      <c r="I5" s="214" t="s">
        <v>90</v>
      </c>
      <c r="J5" s="215"/>
    </row>
    <row r="6" spans="2:10" x14ac:dyDescent="0.25">
      <c r="B6" s="106" t="s">
        <v>74</v>
      </c>
      <c r="C6" s="129" t="s">
        <v>4</v>
      </c>
      <c r="D6" s="107" t="s">
        <v>5</v>
      </c>
      <c r="E6" s="130" t="s">
        <v>4</v>
      </c>
      <c r="F6" s="107" t="s">
        <v>5</v>
      </c>
      <c r="G6" s="130" t="s">
        <v>4</v>
      </c>
      <c r="H6" s="107" t="s">
        <v>5</v>
      </c>
      <c r="I6" s="130" t="s">
        <v>4</v>
      </c>
      <c r="J6" s="108" t="s">
        <v>5</v>
      </c>
    </row>
    <row r="7" spans="2:10" x14ac:dyDescent="0.25">
      <c r="B7" s="100" t="s">
        <v>83</v>
      </c>
      <c r="C7" s="133"/>
      <c r="D7" s="134"/>
      <c r="E7" s="132"/>
      <c r="F7" s="134"/>
      <c r="G7" s="133"/>
      <c r="H7" s="134"/>
      <c r="I7" s="133">
        <v>7.499999999999998E-3</v>
      </c>
      <c r="J7" s="135">
        <f>I7/I10</f>
        <v>0.86170212765957444</v>
      </c>
    </row>
    <row r="8" spans="2:10" x14ac:dyDescent="0.25">
      <c r="B8" s="100" t="s">
        <v>84</v>
      </c>
      <c r="C8" s="133"/>
      <c r="D8" s="134"/>
      <c r="E8" s="132"/>
      <c r="F8" s="134"/>
      <c r="G8" s="133"/>
      <c r="H8" s="134"/>
      <c r="I8" s="133">
        <v>1.2037037037037038E-3</v>
      </c>
      <c r="J8" s="135">
        <f>I8/I10</f>
        <v>0.13829787234042559</v>
      </c>
    </row>
    <row r="9" spans="2:10" x14ac:dyDescent="0.25">
      <c r="B9" s="100"/>
      <c r="C9" s="49"/>
      <c r="D9" s="50"/>
      <c r="E9" s="49"/>
      <c r="F9" s="50"/>
      <c r="G9" s="49"/>
      <c r="H9" s="50"/>
      <c r="I9" s="49"/>
      <c r="J9" s="48"/>
    </row>
    <row r="10" spans="2:10" x14ac:dyDescent="0.25">
      <c r="B10" s="101" t="s">
        <v>6</v>
      </c>
      <c r="C10" s="102"/>
      <c r="D10" s="103"/>
      <c r="E10" s="102"/>
      <c r="F10" s="103"/>
      <c r="G10" s="102"/>
      <c r="H10" s="103"/>
      <c r="I10" s="102">
        <f>SUM(I7:I8)</f>
        <v>8.7037037037037013E-3</v>
      </c>
      <c r="J10" s="104">
        <f>SUM(J7:J9)</f>
        <v>1</v>
      </c>
    </row>
    <row r="11" spans="2:10" ht="66" customHeight="1" thickBot="1" x14ac:dyDescent="0.3">
      <c r="B11" s="166"/>
      <c r="C11" s="167"/>
      <c r="D11" s="167"/>
      <c r="E11" s="167"/>
      <c r="F11" s="167"/>
      <c r="G11" s="167"/>
      <c r="H11" s="167"/>
      <c r="I11" s="167"/>
      <c r="J11" s="168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&amp;R60</oddHeader>
  </headerFooter>
  <colBreaks count="1" manualBreakCount="1">
    <brk id="10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43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07" t="s">
        <v>129</v>
      </c>
      <c r="C3" s="208"/>
      <c r="D3" s="208"/>
      <c r="E3" s="208"/>
      <c r="F3" s="208"/>
      <c r="G3" s="208"/>
      <c r="H3" s="208"/>
      <c r="I3" s="208"/>
      <c r="J3" s="209"/>
    </row>
    <row r="4" spans="2:10" x14ac:dyDescent="0.25">
      <c r="B4" s="172" t="s">
        <v>195</v>
      </c>
      <c r="C4" s="173"/>
      <c r="D4" s="173"/>
      <c r="E4" s="173"/>
      <c r="F4" s="173"/>
      <c r="G4" s="173"/>
      <c r="H4" s="173"/>
      <c r="I4" s="173"/>
      <c r="J4" s="174"/>
    </row>
    <row r="5" spans="2:10" x14ac:dyDescent="0.25">
      <c r="B5" s="105"/>
      <c r="C5" s="175" t="s">
        <v>79</v>
      </c>
      <c r="D5" s="176"/>
      <c r="E5" s="175" t="s">
        <v>87</v>
      </c>
      <c r="F5" s="176"/>
      <c r="G5" s="175" t="s">
        <v>75</v>
      </c>
      <c r="H5" s="176"/>
      <c r="I5" s="175" t="s">
        <v>76</v>
      </c>
      <c r="J5" s="174"/>
    </row>
    <row r="6" spans="2:10" x14ac:dyDescent="0.25">
      <c r="B6" s="106" t="s">
        <v>74</v>
      </c>
      <c r="C6" s="129" t="s">
        <v>4</v>
      </c>
      <c r="D6" s="107" t="s">
        <v>5</v>
      </c>
      <c r="E6" s="130" t="s">
        <v>4</v>
      </c>
      <c r="F6" s="107" t="s">
        <v>5</v>
      </c>
      <c r="G6" s="130" t="s">
        <v>4</v>
      </c>
      <c r="H6" s="107" t="s">
        <v>5</v>
      </c>
      <c r="I6" s="130" t="s">
        <v>4</v>
      </c>
      <c r="J6" s="108" t="s">
        <v>5</v>
      </c>
    </row>
    <row r="7" spans="2:10" x14ac:dyDescent="0.25">
      <c r="B7" s="100" t="s">
        <v>83</v>
      </c>
      <c r="C7" s="109">
        <v>3.0520833333333334E-2</v>
      </c>
      <c r="D7" s="134">
        <f>C7/C10</f>
        <v>0.77971614429331748</v>
      </c>
      <c r="E7" s="132"/>
      <c r="F7" s="134"/>
      <c r="G7" s="109">
        <v>2.8587962962962963E-3</v>
      </c>
      <c r="H7" s="134">
        <f>G7/G10</f>
        <v>0.83445945945945943</v>
      </c>
      <c r="I7" s="109">
        <v>3.2546296296296309E-2</v>
      </c>
      <c r="J7" s="48">
        <f>I7/I10</f>
        <v>0.79233586925894628</v>
      </c>
    </row>
    <row r="8" spans="2:10" x14ac:dyDescent="0.25">
      <c r="B8" s="100" t="s">
        <v>84</v>
      </c>
      <c r="C8" s="109">
        <v>8.6226851851851864E-3</v>
      </c>
      <c r="D8" s="134">
        <f>C8/C10</f>
        <v>0.22028385570668244</v>
      </c>
      <c r="E8" s="132"/>
      <c r="F8" s="134"/>
      <c r="G8" s="109">
        <v>5.6712962962962956E-4</v>
      </c>
      <c r="H8" s="134">
        <f>G8/G10</f>
        <v>0.16554054054054052</v>
      </c>
      <c r="I8" s="109">
        <v>8.5300925925925909E-3</v>
      </c>
      <c r="J8" s="48">
        <f>I8/I10</f>
        <v>0.20766413074105372</v>
      </c>
    </row>
    <row r="9" spans="2:10" x14ac:dyDescent="0.25">
      <c r="B9" s="100"/>
      <c r="C9" s="49"/>
      <c r="D9" s="50"/>
      <c r="E9" s="50"/>
      <c r="F9" s="50"/>
      <c r="G9" s="50"/>
      <c r="H9" s="50"/>
      <c r="I9" s="50"/>
      <c r="J9" s="48"/>
    </row>
    <row r="10" spans="2:10" x14ac:dyDescent="0.25">
      <c r="B10" s="101" t="s">
        <v>6</v>
      </c>
      <c r="C10" s="102">
        <f>SUM(C7:C8)</f>
        <v>3.9143518518518522E-2</v>
      </c>
      <c r="D10" s="103">
        <f>SUM(D7:D8)</f>
        <v>0.99999999999999989</v>
      </c>
      <c r="E10" s="102"/>
      <c r="F10" s="103"/>
      <c r="G10" s="102">
        <f t="shared" ref="G10:I10" si="0">SUM(G7:G8)</f>
        <v>3.425925925925926E-3</v>
      </c>
      <c r="H10" s="103">
        <f>SUM(H7:H8)</f>
        <v>1</v>
      </c>
      <c r="I10" s="102">
        <f t="shared" si="0"/>
        <v>4.1076388888888898E-2</v>
      </c>
      <c r="J10" s="104">
        <f>SUM(J7:J8)</f>
        <v>1</v>
      </c>
    </row>
    <row r="11" spans="2:10" ht="66" customHeight="1" thickBot="1" x14ac:dyDescent="0.3">
      <c r="B11" s="166" t="s">
        <v>85</v>
      </c>
      <c r="C11" s="167"/>
      <c r="D11" s="167"/>
      <c r="E11" s="167"/>
      <c r="F11" s="167"/>
      <c r="G11" s="167"/>
      <c r="H11" s="167"/>
      <c r="I11" s="167"/>
      <c r="J11" s="168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&amp;R61</oddHeader>
  </headerFooter>
  <colBreaks count="1" manualBreakCount="1">
    <brk id="10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43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07" t="s">
        <v>133</v>
      </c>
      <c r="C3" s="208"/>
      <c r="D3" s="208"/>
      <c r="E3" s="208"/>
      <c r="F3" s="208"/>
      <c r="G3" s="208"/>
      <c r="H3" s="208"/>
      <c r="I3" s="208"/>
      <c r="J3" s="209"/>
    </row>
    <row r="4" spans="2:10" x14ac:dyDescent="0.25">
      <c r="B4" s="172" t="s">
        <v>195</v>
      </c>
      <c r="C4" s="173"/>
      <c r="D4" s="173"/>
      <c r="E4" s="173"/>
      <c r="F4" s="173"/>
      <c r="G4" s="173"/>
      <c r="H4" s="173"/>
      <c r="I4" s="173"/>
      <c r="J4" s="174"/>
    </row>
    <row r="5" spans="2:10" x14ac:dyDescent="0.25">
      <c r="B5" s="105"/>
      <c r="C5" s="175" t="s">
        <v>79</v>
      </c>
      <c r="D5" s="176"/>
      <c r="E5" s="175" t="s">
        <v>87</v>
      </c>
      <c r="F5" s="176"/>
      <c r="G5" s="175" t="s">
        <v>75</v>
      </c>
      <c r="H5" s="176"/>
      <c r="I5" s="175" t="s">
        <v>76</v>
      </c>
      <c r="J5" s="174"/>
    </row>
    <row r="6" spans="2:10" x14ac:dyDescent="0.25">
      <c r="B6" s="106" t="s">
        <v>74</v>
      </c>
      <c r="C6" s="129" t="s">
        <v>4</v>
      </c>
      <c r="D6" s="107" t="s">
        <v>5</v>
      </c>
      <c r="E6" s="130" t="s">
        <v>4</v>
      </c>
      <c r="F6" s="107" t="s">
        <v>5</v>
      </c>
      <c r="G6" s="130" t="s">
        <v>4</v>
      </c>
      <c r="H6" s="107" t="s">
        <v>5</v>
      </c>
      <c r="I6" s="130" t="s">
        <v>4</v>
      </c>
      <c r="J6" s="108" t="s">
        <v>5</v>
      </c>
    </row>
    <row r="7" spans="2:10" x14ac:dyDescent="0.25">
      <c r="B7" s="100" t="s">
        <v>83</v>
      </c>
      <c r="C7" s="133">
        <v>4.0543981481481466E-2</v>
      </c>
      <c r="D7" s="153">
        <f>C7/C10</f>
        <v>0.73330542181285308</v>
      </c>
      <c r="E7" s="162"/>
      <c r="F7" s="134"/>
      <c r="G7" s="136">
        <v>5.2546296296296299E-3</v>
      </c>
      <c r="H7" s="134">
        <f>G7/G10</f>
        <v>0.85984848484848486</v>
      </c>
      <c r="I7" s="136">
        <v>1.1030092592592591E-2</v>
      </c>
      <c r="J7" s="137">
        <f>I7/I10</f>
        <v>0.91371045062320233</v>
      </c>
    </row>
    <row r="8" spans="2:10" x14ac:dyDescent="0.25">
      <c r="B8" s="138" t="s">
        <v>84</v>
      </c>
      <c r="C8" s="139">
        <v>1.474537037037037E-2</v>
      </c>
      <c r="D8" s="153">
        <f>C8/C10</f>
        <v>0.26669457818714681</v>
      </c>
      <c r="E8" s="162"/>
      <c r="F8" s="140"/>
      <c r="G8" s="141">
        <v>8.564814814814815E-4</v>
      </c>
      <c r="H8" s="153">
        <f>G8/G10</f>
        <v>0.14015151515151514</v>
      </c>
      <c r="I8" s="141">
        <v>1.0416666666666667E-3</v>
      </c>
      <c r="J8" s="142">
        <f>I8/I10</f>
        <v>8.6289549376797711E-2</v>
      </c>
    </row>
    <row r="9" spans="2:10" x14ac:dyDescent="0.25">
      <c r="B9" s="143"/>
      <c r="C9" s="49"/>
      <c r="D9" s="50"/>
      <c r="E9" s="50"/>
      <c r="F9" s="50"/>
      <c r="G9" s="50"/>
      <c r="H9" s="50"/>
      <c r="I9" s="50"/>
      <c r="J9" s="48"/>
    </row>
    <row r="10" spans="2:10" x14ac:dyDescent="0.25">
      <c r="B10" s="144" t="s">
        <v>6</v>
      </c>
      <c r="C10" s="145">
        <f>SUM(C7:C8)</f>
        <v>5.528935185185184E-2</v>
      </c>
      <c r="D10" s="146">
        <f>SUM(D7:D8)</f>
        <v>0.99999999999999989</v>
      </c>
      <c r="E10" s="145"/>
      <c r="F10" s="146"/>
      <c r="G10" s="145">
        <f t="shared" ref="G10:I10" si="0">SUM(G7:G8)</f>
        <v>6.1111111111111114E-3</v>
      </c>
      <c r="H10" s="146">
        <f>SUM(H7:H9)</f>
        <v>1</v>
      </c>
      <c r="I10" s="145">
        <f t="shared" si="0"/>
        <v>1.2071759259259258E-2</v>
      </c>
      <c r="J10" s="147">
        <f t="shared" ref="J10" si="1">SUM(J7:J9)</f>
        <v>1</v>
      </c>
    </row>
    <row r="11" spans="2:10" ht="66" customHeight="1" thickBot="1" x14ac:dyDescent="0.3">
      <c r="B11" s="216"/>
      <c r="C11" s="217"/>
      <c r="D11" s="217"/>
      <c r="E11" s="217"/>
      <c r="F11" s="217"/>
      <c r="G11" s="217"/>
      <c r="H11" s="217"/>
      <c r="I11" s="217"/>
      <c r="J11" s="218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&amp;R62</oddHead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" zoomScaleSheetLayoutView="11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43" customWidth="1"/>
    <col min="7" max="7" width="10.85546875" style="2" customWidth="1"/>
    <col min="8" max="8" width="10.85546875" style="43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187" t="s">
        <v>115</v>
      </c>
      <c r="C3" s="188"/>
      <c r="D3" s="188"/>
      <c r="E3" s="188"/>
      <c r="F3" s="188"/>
      <c r="G3" s="188"/>
      <c r="H3" s="189"/>
      <c r="I3" s="188"/>
      <c r="J3" s="188"/>
      <c r="K3" s="189"/>
    </row>
    <row r="4" spans="2:11" x14ac:dyDescent="0.25">
      <c r="B4" s="183" t="s">
        <v>195</v>
      </c>
      <c r="C4" s="173"/>
      <c r="D4" s="173"/>
      <c r="E4" s="173"/>
      <c r="F4" s="173"/>
      <c r="G4" s="173"/>
      <c r="H4" s="173"/>
      <c r="I4" s="173"/>
      <c r="J4" s="173"/>
      <c r="K4" s="174"/>
    </row>
    <row r="5" spans="2:11" x14ac:dyDescent="0.25">
      <c r="B5" s="3"/>
      <c r="C5" s="190" t="s">
        <v>56</v>
      </c>
      <c r="D5" s="191"/>
      <c r="E5" s="192"/>
      <c r="F5" s="190" t="s">
        <v>57</v>
      </c>
      <c r="G5" s="191"/>
      <c r="H5" s="192"/>
      <c r="I5" s="191" t="s">
        <v>58</v>
      </c>
      <c r="J5" s="191"/>
      <c r="K5" s="193"/>
    </row>
    <row r="6" spans="2:11" x14ac:dyDescent="0.25">
      <c r="B6" s="1" t="s">
        <v>10</v>
      </c>
      <c r="C6" s="41" t="s">
        <v>4</v>
      </c>
      <c r="D6" s="4" t="s">
        <v>5</v>
      </c>
      <c r="E6" s="42" t="s">
        <v>5</v>
      </c>
      <c r="F6" s="41" t="s">
        <v>4</v>
      </c>
      <c r="G6" s="4" t="s">
        <v>5</v>
      </c>
      <c r="H6" s="42" t="s">
        <v>5</v>
      </c>
      <c r="I6" s="39" t="s">
        <v>4</v>
      </c>
      <c r="J6" s="4" t="s">
        <v>5</v>
      </c>
      <c r="K6" s="40" t="s">
        <v>5</v>
      </c>
    </row>
    <row r="7" spans="2:11" x14ac:dyDescent="0.25">
      <c r="B7" s="97" t="s">
        <v>11</v>
      </c>
      <c r="C7" s="117">
        <v>4.1666666666666664E-4</v>
      </c>
      <c r="D7" s="118">
        <f>C7/C$26</f>
        <v>7.6109936575052856E-2</v>
      </c>
      <c r="E7" s="118">
        <f>C7/C$37</f>
        <v>1.6909347111319872E-2</v>
      </c>
      <c r="F7" s="117"/>
      <c r="G7" s="118"/>
      <c r="H7" s="118"/>
      <c r="I7" s="119">
        <f>C7+F7</f>
        <v>4.1666666666666664E-4</v>
      </c>
      <c r="J7" s="118">
        <f>I7/I$26</f>
        <v>7.6109936575052856E-2</v>
      </c>
      <c r="K7" s="126">
        <f>I7/I$37</f>
        <v>1.6909347111319872E-2</v>
      </c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>
        <v>6.4814814814814813E-4</v>
      </c>
      <c r="D10" s="118">
        <f>C10/C$26</f>
        <v>0.11839323467230445</v>
      </c>
      <c r="E10" s="118">
        <f>C10/C$37</f>
        <v>2.630342883983091E-2</v>
      </c>
      <c r="F10" s="117"/>
      <c r="G10" s="118"/>
      <c r="H10" s="118"/>
      <c r="I10" s="119">
        <f t="shared" ref="I10:I25" si="0">C10+F10</f>
        <v>6.4814814814814813E-4</v>
      </c>
      <c r="J10" s="118">
        <f>I10/I$26</f>
        <v>0.11839323467230445</v>
      </c>
      <c r="K10" s="126">
        <f>I10/I$37</f>
        <v>2.630342883983091E-2</v>
      </c>
    </row>
    <row r="11" spans="2:11" x14ac:dyDescent="0.25">
      <c r="B11" s="97" t="s">
        <v>191</v>
      </c>
      <c r="C11" s="117">
        <v>4.6296296296296294E-5</v>
      </c>
      <c r="D11" s="118">
        <f>C11/C$26</f>
        <v>8.4566596194503175E-3</v>
      </c>
      <c r="E11" s="118">
        <f>C11/C$37</f>
        <v>1.8788163457022079E-3</v>
      </c>
      <c r="F11" s="117"/>
      <c r="G11" s="118"/>
      <c r="H11" s="118"/>
      <c r="I11" s="119">
        <f t="shared" si="0"/>
        <v>4.6296296296296294E-5</v>
      </c>
      <c r="J11" s="118">
        <f>I11/I$26</f>
        <v>8.4566596194503175E-3</v>
      </c>
      <c r="K11" s="126">
        <f>I11/I$37</f>
        <v>1.8788163457022079E-3</v>
      </c>
    </row>
    <row r="12" spans="2:11" x14ac:dyDescent="0.25">
      <c r="B12" s="97" t="s">
        <v>13</v>
      </c>
      <c r="C12" s="117">
        <v>3.4722222222222224E-4</v>
      </c>
      <c r="D12" s="118">
        <f>C12/C$26</f>
        <v>6.3424947145877389E-2</v>
      </c>
      <c r="E12" s="118">
        <f>C12/C$37</f>
        <v>1.4091122592766559E-2</v>
      </c>
      <c r="F12" s="117"/>
      <c r="G12" s="118"/>
      <c r="H12" s="118"/>
      <c r="I12" s="119">
        <f t="shared" si="0"/>
        <v>3.4722222222222224E-4</v>
      </c>
      <c r="J12" s="118">
        <f>I12/I$26</f>
        <v>6.3424947145877389E-2</v>
      </c>
      <c r="K12" s="126">
        <f>I12/I$37</f>
        <v>1.4091122592766559E-2</v>
      </c>
    </row>
    <row r="13" spans="2:11" x14ac:dyDescent="0.25">
      <c r="B13" s="97" t="s">
        <v>102</v>
      </c>
      <c r="C13" s="120">
        <v>2.2800925925925918E-3</v>
      </c>
      <c r="D13" s="118">
        <f>C13/C$26</f>
        <v>0.41649048625792801</v>
      </c>
      <c r="E13" s="118">
        <f>C13/C$37</f>
        <v>9.2531705025833702E-2</v>
      </c>
      <c r="F13" s="120"/>
      <c r="G13" s="118"/>
      <c r="H13" s="118"/>
      <c r="I13" s="119">
        <f t="shared" si="0"/>
        <v>2.2800925925925918E-3</v>
      </c>
      <c r="J13" s="118">
        <f>I13/I$26</f>
        <v>0.41649048625792801</v>
      </c>
      <c r="K13" s="126">
        <f>I13/I$37</f>
        <v>9.2531705025833702E-2</v>
      </c>
    </row>
    <row r="14" spans="2:1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>
        <v>8.1018518518518516E-5</v>
      </c>
      <c r="D17" s="118">
        <f t="shared" ref="D17:D18" si="1">C17/C$26</f>
        <v>1.4799154334038056E-2</v>
      </c>
      <c r="E17" s="118">
        <f t="shared" ref="E17:E18" si="2">C17/C$37</f>
        <v>3.2879286049788637E-3</v>
      </c>
      <c r="F17" s="117"/>
      <c r="G17" s="118"/>
      <c r="H17" s="118"/>
      <c r="I17" s="119">
        <f t="shared" ref="I17:I18" si="3">C17+F17</f>
        <v>8.1018518518518516E-5</v>
      </c>
      <c r="J17" s="118">
        <f t="shared" ref="J17:J18" si="4">I17/I$26</f>
        <v>1.4799154334038056E-2</v>
      </c>
      <c r="K17" s="126">
        <f t="shared" ref="K17:K18" si="5">I17/I$37</f>
        <v>3.2879286049788637E-3</v>
      </c>
    </row>
    <row r="18" spans="2:14" x14ac:dyDescent="0.25">
      <c r="B18" s="97" t="s">
        <v>16</v>
      </c>
      <c r="C18" s="117">
        <v>8.1018518518518516E-5</v>
      </c>
      <c r="D18" s="118">
        <f t="shared" si="1"/>
        <v>1.4799154334038056E-2</v>
      </c>
      <c r="E18" s="118">
        <f t="shared" si="2"/>
        <v>3.2879286049788637E-3</v>
      </c>
      <c r="F18" s="117"/>
      <c r="G18" s="118"/>
      <c r="H18" s="118"/>
      <c r="I18" s="119">
        <f t="shared" si="3"/>
        <v>8.1018518518518516E-5</v>
      </c>
      <c r="J18" s="118">
        <f t="shared" si="4"/>
        <v>1.4799154334038056E-2</v>
      </c>
      <c r="K18" s="126">
        <f t="shared" si="5"/>
        <v>3.2879286049788637E-3</v>
      </c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>
        <v>1.5740740740740739E-3</v>
      </c>
      <c r="D25" s="118">
        <f>C25/C$26</f>
        <v>0.28752642706131076</v>
      </c>
      <c r="E25" s="118">
        <f>C25/C$37</f>
        <v>6.3879755753875056E-2</v>
      </c>
      <c r="F25" s="117"/>
      <c r="G25" s="118"/>
      <c r="H25" s="118"/>
      <c r="I25" s="119">
        <f t="shared" si="0"/>
        <v>1.5740740740740739E-3</v>
      </c>
      <c r="J25" s="118">
        <f>I25/I$26</f>
        <v>0.28752642706131076</v>
      </c>
      <c r="K25" s="126">
        <f>I25/I$37</f>
        <v>6.3879755753875056E-2</v>
      </c>
    </row>
    <row r="26" spans="2:14" x14ac:dyDescent="0.25">
      <c r="B26" s="17" t="s">
        <v>3</v>
      </c>
      <c r="C26" s="25">
        <f>SUM(C7:C25)</f>
        <v>5.4745370370370364E-3</v>
      </c>
      <c r="D26" s="121">
        <f>SUM(D7:D25)</f>
        <v>0.99999999999999978</v>
      </c>
      <c r="E26" s="19">
        <f>SUM(E7:E25)</f>
        <v>0.22217003287928605</v>
      </c>
      <c r="F26" s="25"/>
      <c r="G26" s="121"/>
      <c r="H26" s="19"/>
      <c r="I26" s="25">
        <f>SUM(I7:I25)</f>
        <v>5.4745370370370364E-3</v>
      </c>
      <c r="J26" s="121">
        <f>SUM(J7:J25)</f>
        <v>0.99999999999999978</v>
      </c>
      <c r="K26" s="20">
        <f>SUM(K7:K25)</f>
        <v>0.22217003287928605</v>
      </c>
    </row>
    <row r="27" spans="2:14" x14ac:dyDescent="0.25">
      <c r="B27" s="10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82" t="s">
        <v>21</v>
      </c>
      <c r="C29" s="117">
        <v>1.0879629629629629E-3</v>
      </c>
      <c r="D29" s="119"/>
      <c r="E29" s="118">
        <f t="shared" ref="E29:E34" si="6">C29/C$37</f>
        <v>4.4152184124001882E-2</v>
      </c>
      <c r="F29" s="117"/>
      <c r="G29" s="119"/>
      <c r="H29" s="118"/>
      <c r="I29" s="119">
        <f t="shared" ref="I29:I34" si="7">C29+F29</f>
        <v>1.0879629629629629E-3</v>
      </c>
      <c r="J29" s="119"/>
      <c r="K29" s="126">
        <f t="shared" ref="K29:K34" si="8">I29/I$37</f>
        <v>4.4152184124001882E-2</v>
      </c>
    </row>
    <row r="30" spans="2:14" x14ac:dyDescent="0.25">
      <c r="B30" s="82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82" t="s">
        <v>23</v>
      </c>
      <c r="C31" s="117">
        <v>1.3888888888888889E-4</v>
      </c>
      <c r="D31" s="119"/>
      <c r="E31" s="118">
        <f t="shared" si="6"/>
        <v>5.6364490371066233E-3</v>
      </c>
      <c r="F31" s="117"/>
      <c r="G31" s="119"/>
      <c r="H31" s="118"/>
      <c r="I31" s="119">
        <f t="shared" si="7"/>
        <v>1.3888888888888889E-4</v>
      </c>
      <c r="J31" s="119"/>
      <c r="K31" s="126">
        <f t="shared" si="8"/>
        <v>5.6364490371066233E-3</v>
      </c>
    </row>
    <row r="32" spans="2:14" x14ac:dyDescent="0.25">
      <c r="B32" s="82" t="s">
        <v>24</v>
      </c>
      <c r="C32" s="117">
        <v>4.3981481481481484E-3</v>
      </c>
      <c r="D32" s="119"/>
      <c r="E32" s="118">
        <f t="shared" si="6"/>
        <v>0.17848755284170975</v>
      </c>
      <c r="F32" s="117"/>
      <c r="G32" s="119"/>
      <c r="H32" s="118"/>
      <c r="I32" s="119">
        <f t="shared" si="7"/>
        <v>4.3981481481481484E-3</v>
      </c>
      <c r="J32" s="119"/>
      <c r="K32" s="126">
        <f t="shared" si="8"/>
        <v>0.17848755284170975</v>
      </c>
    </row>
    <row r="33" spans="2:14" x14ac:dyDescent="0.25">
      <c r="B33" s="82" t="s">
        <v>25</v>
      </c>
      <c r="C33" s="117">
        <v>1.2256944444444442E-2</v>
      </c>
      <c r="D33" s="119"/>
      <c r="E33" s="118">
        <f t="shared" si="6"/>
        <v>0.49741662752465943</v>
      </c>
      <c r="F33" s="117"/>
      <c r="G33" s="119"/>
      <c r="H33" s="118"/>
      <c r="I33" s="119">
        <f t="shared" si="7"/>
        <v>1.2256944444444442E-2</v>
      </c>
      <c r="J33" s="119"/>
      <c r="K33" s="126">
        <f t="shared" si="8"/>
        <v>0.49741662752465943</v>
      </c>
    </row>
    <row r="34" spans="2:14" x14ac:dyDescent="0.25">
      <c r="B34" s="82" t="s">
        <v>26</v>
      </c>
      <c r="C34" s="117">
        <v>1.284722222222222E-3</v>
      </c>
      <c r="D34" s="119"/>
      <c r="E34" s="118">
        <f t="shared" si="6"/>
        <v>5.2137153593236264E-2</v>
      </c>
      <c r="F34" s="117"/>
      <c r="G34" s="119"/>
      <c r="H34" s="118"/>
      <c r="I34" s="119">
        <f t="shared" si="7"/>
        <v>1.284722222222222E-3</v>
      </c>
      <c r="J34" s="119"/>
      <c r="K34" s="126">
        <f t="shared" si="8"/>
        <v>5.2137153593236264E-2</v>
      </c>
    </row>
    <row r="35" spans="2:14" x14ac:dyDescent="0.25">
      <c r="B35" s="83" t="s">
        <v>3</v>
      </c>
      <c r="C35" s="102">
        <f>SUM(C29:C34)</f>
        <v>1.9166666666666665E-2</v>
      </c>
      <c r="D35" s="123"/>
      <c r="E35" s="121">
        <f>SUM(E29:E34)</f>
        <v>0.77782996712071395</v>
      </c>
      <c r="F35" s="102"/>
      <c r="G35" s="123"/>
      <c r="H35" s="121"/>
      <c r="I35" s="102">
        <f>SUM(I29:I34)</f>
        <v>1.9166666666666665E-2</v>
      </c>
      <c r="J35" s="123"/>
      <c r="K35" s="125">
        <f>SUM(K29:K34)</f>
        <v>0.77782996712071395</v>
      </c>
    </row>
    <row r="36" spans="2:14" x14ac:dyDescent="0.25">
      <c r="B36" s="87"/>
      <c r="C36" s="71"/>
      <c r="D36" s="71"/>
      <c r="E36" s="71"/>
      <c r="F36" s="71"/>
      <c r="G36" s="71"/>
      <c r="H36" s="71"/>
      <c r="I36" s="71"/>
      <c r="J36" s="71"/>
      <c r="K36" s="72"/>
      <c r="L36" s="85"/>
      <c r="M36" s="85"/>
      <c r="N36" s="85"/>
    </row>
    <row r="37" spans="2:14" x14ac:dyDescent="0.25">
      <c r="B37" s="17" t="s">
        <v>6</v>
      </c>
      <c r="C37" s="102">
        <f>C26+C35</f>
        <v>2.46412037037037E-2</v>
      </c>
      <c r="D37" s="22"/>
      <c r="E37" s="121">
        <f>E26+E35</f>
        <v>1</v>
      </c>
      <c r="F37" s="102"/>
      <c r="G37" s="22"/>
      <c r="H37" s="121"/>
      <c r="I37" s="102">
        <f>I26+I35</f>
        <v>2.46412037037037E-2</v>
      </c>
      <c r="J37" s="22"/>
      <c r="K37" s="125">
        <f>K26+K35</f>
        <v>1</v>
      </c>
    </row>
    <row r="38" spans="2:14" ht="66" customHeight="1" thickBot="1" x14ac:dyDescent="0.3">
      <c r="B38" s="184" t="s">
        <v>59</v>
      </c>
      <c r="C38" s="185"/>
      <c r="D38" s="185"/>
      <c r="E38" s="185"/>
      <c r="F38" s="185"/>
      <c r="G38" s="185"/>
      <c r="H38" s="186"/>
      <c r="I38" s="185"/>
      <c r="J38" s="185"/>
      <c r="K38" s="186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&amp;R9</oddHead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43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07" t="s">
        <v>130</v>
      </c>
      <c r="C3" s="208"/>
      <c r="D3" s="208"/>
      <c r="E3" s="208"/>
      <c r="F3" s="208"/>
      <c r="G3" s="208"/>
      <c r="H3" s="208"/>
      <c r="I3" s="208"/>
      <c r="J3" s="209"/>
    </row>
    <row r="4" spans="2:10" x14ac:dyDescent="0.25">
      <c r="B4" s="219" t="s">
        <v>195</v>
      </c>
      <c r="C4" s="173"/>
      <c r="D4" s="173"/>
      <c r="E4" s="173"/>
      <c r="F4" s="173"/>
      <c r="G4" s="173"/>
      <c r="H4" s="173"/>
      <c r="I4" s="173"/>
      <c r="J4" s="174"/>
    </row>
    <row r="5" spans="2:10" x14ac:dyDescent="0.25">
      <c r="B5" s="148"/>
      <c r="C5" s="175" t="s">
        <v>80</v>
      </c>
      <c r="D5" s="176"/>
      <c r="E5" s="175" t="s">
        <v>88</v>
      </c>
      <c r="F5" s="176"/>
      <c r="G5" s="175" t="s">
        <v>89</v>
      </c>
      <c r="H5" s="176"/>
      <c r="I5" s="175" t="s">
        <v>91</v>
      </c>
      <c r="J5" s="174"/>
    </row>
    <row r="6" spans="2:10" x14ac:dyDescent="0.25">
      <c r="B6" s="149" t="s">
        <v>74</v>
      </c>
      <c r="C6" s="129" t="s">
        <v>4</v>
      </c>
      <c r="D6" s="150" t="s">
        <v>5</v>
      </c>
      <c r="E6" s="130" t="s">
        <v>4</v>
      </c>
      <c r="F6" s="150" t="s">
        <v>5</v>
      </c>
      <c r="G6" s="130" t="s">
        <v>4</v>
      </c>
      <c r="H6" s="150" t="s">
        <v>5</v>
      </c>
      <c r="I6" s="130" t="s">
        <v>4</v>
      </c>
      <c r="J6" s="151" t="s">
        <v>5</v>
      </c>
    </row>
    <row r="7" spans="2:10" x14ac:dyDescent="0.25">
      <c r="B7" s="143" t="s">
        <v>83</v>
      </c>
      <c r="C7" s="152"/>
      <c r="D7" s="153"/>
      <c r="E7" s="154">
        <v>9.9305555555555553E-3</v>
      </c>
      <c r="F7" s="153">
        <f>E7/E10</f>
        <v>0.93058568329717994</v>
      </c>
      <c r="G7" s="154">
        <v>1.5243055555555555E-2</v>
      </c>
      <c r="H7" s="153">
        <f>G7/G10</f>
        <v>0.90267306374228917</v>
      </c>
      <c r="I7" s="155"/>
      <c r="J7" s="142"/>
    </row>
    <row r="8" spans="2:10" x14ac:dyDescent="0.25">
      <c r="B8" s="143" t="s">
        <v>84</v>
      </c>
      <c r="C8" s="152"/>
      <c r="D8" s="153"/>
      <c r="E8" s="154">
        <v>7.407407407407407E-4</v>
      </c>
      <c r="F8" s="153">
        <f>E8/E10</f>
        <v>6.9414316702819945E-2</v>
      </c>
      <c r="G8" s="154">
        <v>1.6435185185185185E-3</v>
      </c>
      <c r="H8" s="153">
        <f>G8/G10</f>
        <v>9.7326936257710758E-2</v>
      </c>
      <c r="I8" s="155"/>
      <c r="J8" s="142"/>
    </row>
    <row r="9" spans="2:10" x14ac:dyDescent="0.25">
      <c r="B9" s="143"/>
      <c r="C9" s="49"/>
      <c r="D9" s="50"/>
      <c r="E9" s="50"/>
      <c r="F9" s="50"/>
      <c r="G9" s="53"/>
      <c r="H9" s="50"/>
      <c r="I9" s="53"/>
      <c r="J9" s="54"/>
    </row>
    <row r="10" spans="2:10" x14ac:dyDescent="0.25">
      <c r="B10" s="144" t="s">
        <v>6</v>
      </c>
      <c r="C10" s="145"/>
      <c r="D10" s="146"/>
      <c r="E10" s="145">
        <f t="shared" ref="E10:G10" si="0">SUM(E7:E8)</f>
        <v>1.0671296296296297E-2</v>
      </c>
      <c r="F10" s="146">
        <f t="shared" ref="F10:H10" si="1">SUM(F7:F9)</f>
        <v>0.99999999999999989</v>
      </c>
      <c r="G10" s="145">
        <f t="shared" si="0"/>
        <v>1.6886574074074075E-2</v>
      </c>
      <c r="H10" s="146">
        <f t="shared" si="1"/>
        <v>0.99999999999999989</v>
      </c>
      <c r="I10" s="156"/>
      <c r="J10" s="157"/>
    </row>
    <row r="11" spans="2:10" ht="66" customHeight="1" thickBot="1" x14ac:dyDescent="0.3">
      <c r="B11" s="216" t="s">
        <v>85</v>
      </c>
      <c r="C11" s="217"/>
      <c r="D11" s="217"/>
      <c r="E11" s="217"/>
      <c r="F11" s="217"/>
      <c r="G11" s="217"/>
      <c r="H11" s="217"/>
      <c r="I11" s="217"/>
      <c r="J11" s="218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&amp;R63</oddHeader>
  </headerFooter>
  <colBreaks count="1" manualBreakCount="1">
    <brk id="10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43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07" t="s">
        <v>134</v>
      </c>
      <c r="C3" s="208"/>
      <c r="D3" s="208"/>
      <c r="E3" s="208"/>
      <c r="F3" s="208"/>
      <c r="G3" s="208"/>
      <c r="H3" s="208"/>
      <c r="I3" s="208"/>
      <c r="J3" s="209"/>
    </row>
    <row r="4" spans="2:10" x14ac:dyDescent="0.25">
      <c r="B4" s="219" t="s">
        <v>195</v>
      </c>
      <c r="C4" s="173"/>
      <c r="D4" s="173"/>
      <c r="E4" s="173"/>
      <c r="F4" s="173"/>
      <c r="G4" s="173"/>
      <c r="H4" s="173"/>
      <c r="I4" s="173"/>
      <c r="J4" s="174"/>
    </row>
    <row r="5" spans="2:10" x14ac:dyDescent="0.25">
      <c r="B5" s="148"/>
      <c r="C5" s="175" t="s">
        <v>80</v>
      </c>
      <c r="D5" s="176"/>
      <c r="E5" s="175" t="s">
        <v>88</v>
      </c>
      <c r="F5" s="176"/>
      <c r="G5" s="175" t="s">
        <v>89</v>
      </c>
      <c r="H5" s="176"/>
      <c r="I5" s="175" t="s">
        <v>91</v>
      </c>
      <c r="J5" s="174"/>
    </row>
    <row r="6" spans="2:10" x14ac:dyDescent="0.25">
      <c r="B6" s="149" t="s">
        <v>74</v>
      </c>
      <c r="C6" s="129" t="s">
        <v>4</v>
      </c>
      <c r="D6" s="150" t="s">
        <v>5</v>
      </c>
      <c r="E6" s="130" t="s">
        <v>4</v>
      </c>
      <c r="F6" s="150" t="s">
        <v>5</v>
      </c>
      <c r="G6" s="130" t="s">
        <v>4</v>
      </c>
      <c r="H6" s="150" t="s">
        <v>5</v>
      </c>
      <c r="I6" s="130" t="s">
        <v>4</v>
      </c>
      <c r="J6" s="151" t="s">
        <v>5</v>
      </c>
    </row>
    <row r="7" spans="2:10" x14ac:dyDescent="0.25">
      <c r="B7" s="143" t="s">
        <v>83</v>
      </c>
      <c r="C7" s="152"/>
      <c r="D7" s="153"/>
      <c r="E7" s="152">
        <v>1.7002314814814817E-2</v>
      </c>
      <c r="F7" s="153">
        <f>E7/E10</f>
        <v>0.925645872715816</v>
      </c>
      <c r="G7" s="152">
        <v>2.1701388888888888E-2</v>
      </c>
      <c r="H7" s="153">
        <f>G7/G10</f>
        <v>0.86685159500693476</v>
      </c>
      <c r="I7" s="155"/>
      <c r="J7" s="158"/>
    </row>
    <row r="8" spans="2:10" x14ac:dyDescent="0.25">
      <c r="B8" s="143" t="s">
        <v>84</v>
      </c>
      <c r="C8" s="152"/>
      <c r="D8" s="153"/>
      <c r="E8" s="152">
        <v>1.3657407407407407E-3</v>
      </c>
      <c r="F8" s="153">
        <f>E8/E10</f>
        <v>7.4354127284183988E-2</v>
      </c>
      <c r="G8" s="152">
        <v>3.3333333333333335E-3</v>
      </c>
      <c r="H8" s="153">
        <f>G8/G10</f>
        <v>0.13314840499306518</v>
      </c>
      <c r="I8" s="155"/>
      <c r="J8" s="158"/>
    </row>
    <row r="9" spans="2:10" x14ac:dyDescent="0.25">
      <c r="B9" s="143"/>
      <c r="C9" s="49"/>
      <c r="D9" s="50"/>
      <c r="E9" s="50"/>
      <c r="F9" s="50"/>
      <c r="G9" s="50"/>
      <c r="H9" s="50"/>
      <c r="I9" s="53"/>
      <c r="J9" s="54"/>
    </row>
    <row r="10" spans="2:10" x14ac:dyDescent="0.25">
      <c r="B10" s="144" t="s">
        <v>6</v>
      </c>
      <c r="C10" s="145"/>
      <c r="D10" s="146"/>
      <c r="E10" s="145">
        <f t="shared" ref="E10:G10" si="0">SUM(E7:E8)</f>
        <v>1.8368055555555558E-2</v>
      </c>
      <c r="F10" s="146">
        <f>SUM(F7:F8)</f>
        <v>1</v>
      </c>
      <c r="G10" s="145">
        <f t="shared" si="0"/>
        <v>2.5034722222222222E-2</v>
      </c>
      <c r="H10" s="146">
        <f>SUM(H7:H8)</f>
        <v>1</v>
      </c>
      <c r="I10" s="156"/>
      <c r="J10" s="157"/>
    </row>
    <row r="11" spans="2:10" ht="66" customHeight="1" thickBot="1" x14ac:dyDescent="0.3">
      <c r="B11" s="216"/>
      <c r="C11" s="217"/>
      <c r="D11" s="217"/>
      <c r="E11" s="217"/>
      <c r="F11" s="217"/>
      <c r="G11" s="217"/>
      <c r="H11" s="217"/>
      <c r="I11" s="217"/>
      <c r="J11" s="218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&amp;R64</oddHeader>
  </headerFooter>
  <colBreaks count="1" manualBreakCount="1">
    <brk id="10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43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x14ac:dyDescent="0.25">
      <c r="B3" s="207" t="s">
        <v>92</v>
      </c>
      <c r="C3" s="208"/>
      <c r="D3" s="208"/>
      <c r="E3" s="208"/>
      <c r="F3" s="208"/>
      <c r="G3" s="208"/>
      <c r="H3" s="220"/>
      <c r="I3" s="220"/>
      <c r="J3" s="221"/>
    </row>
    <row r="4" spans="2:10" x14ac:dyDescent="0.25">
      <c r="B4" s="219" t="s">
        <v>195</v>
      </c>
      <c r="C4" s="173"/>
      <c r="D4" s="173"/>
      <c r="E4" s="173"/>
      <c r="F4" s="173"/>
      <c r="G4" s="173"/>
      <c r="H4" s="173"/>
      <c r="I4" s="173"/>
      <c r="J4" s="174"/>
    </row>
    <row r="5" spans="2:10" x14ac:dyDescent="0.25">
      <c r="B5" s="148"/>
      <c r="C5" s="175" t="s">
        <v>0</v>
      </c>
      <c r="D5" s="176"/>
      <c r="E5" s="175" t="s">
        <v>1</v>
      </c>
      <c r="F5" s="176"/>
      <c r="G5" s="175" t="s">
        <v>2</v>
      </c>
      <c r="H5" s="176"/>
      <c r="I5" s="175" t="s">
        <v>3</v>
      </c>
      <c r="J5" s="174"/>
    </row>
    <row r="6" spans="2:10" x14ac:dyDescent="0.25">
      <c r="B6" s="149" t="s">
        <v>74</v>
      </c>
      <c r="C6" s="129" t="s">
        <v>4</v>
      </c>
      <c r="D6" s="150" t="s">
        <v>5</v>
      </c>
      <c r="E6" s="130" t="s">
        <v>4</v>
      </c>
      <c r="F6" s="150" t="s">
        <v>5</v>
      </c>
      <c r="G6" s="130" t="s">
        <v>4</v>
      </c>
      <c r="H6" s="150" t="s">
        <v>5</v>
      </c>
      <c r="I6" s="130" t="s">
        <v>4</v>
      </c>
      <c r="J6" s="151" t="s">
        <v>5</v>
      </c>
    </row>
    <row r="7" spans="2:10" x14ac:dyDescent="0.25">
      <c r="B7" s="143" t="s">
        <v>83</v>
      </c>
      <c r="C7" s="152">
        <v>3.6990740740740748E-2</v>
      </c>
      <c r="D7" s="153">
        <f>C7/C10</f>
        <v>0.84550264550264553</v>
      </c>
      <c r="E7" s="152">
        <v>1.0115740740740741E-2</v>
      </c>
      <c r="F7" s="153">
        <f>E7/E10</f>
        <v>0.8018348623853212</v>
      </c>
      <c r="G7" s="152">
        <v>1.9953703703703706E-2</v>
      </c>
      <c r="H7" s="153">
        <f>G7/G10</f>
        <v>0.83729966002914036</v>
      </c>
      <c r="I7" s="152">
        <f>C7+E7+G7</f>
        <v>6.7060185185185195E-2</v>
      </c>
      <c r="J7" s="142">
        <f>I7/I10</f>
        <v>0.83619569923509884</v>
      </c>
    </row>
    <row r="8" spans="2:10" x14ac:dyDescent="0.25">
      <c r="B8" s="143" t="s">
        <v>84</v>
      </c>
      <c r="C8" s="152">
        <v>6.7592592592592583E-3</v>
      </c>
      <c r="D8" s="153">
        <f>C8/C10</f>
        <v>0.15449735449735447</v>
      </c>
      <c r="E8" s="152">
        <v>2.4999999999999996E-3</v>
      </c>
      <c r="F8" s="153">
        <f>E8/E10</f>
        <v>0.19816513761467888</v>
      </c>
      <c r="G8" s="152">
        <v>3.8773148148148143E-3</v>
      </c>
      <c r="H8" s="153">
        <f>G8/G10</f>
        <v>0.16270033997085959</v>
      </c>
      <c r="I8" s="152">
        <f>C8+E8+G8</f>
        <v>1.3136574074074073E-2</v>
      </c>
      <c r="J8" s="142">
        <f>I8/I10</f>
        <v>0.1638043007649011</v>
      </c>
    </row>
    <row r="9" spans="2:10" x14ac:dyDescent="0.25">
      <c r="B9" s="143"/>
      <c r="C9" s="49"/>
      <c r="D9" s="50"/>
      <c r="E9" s="50"/>
      <c r="F9" s="50"/>
      <c r="G9" s="50"/>
      <c r="H9" s="50"/>
      <c r="I9" s="50"/>
      <c r="J9" s="48"/>
    </row>
    <row r="10" spans="2:10" x14ac:dyDescent="0.25">
      <c r="B10" s="144" t="s">
        <v>6</v>
      </c>
      <c r="C10" s="145">
        <f>SUM(C7:C8)</f>
        <v>4.3750000000000004E-2</v>
      </c>
      <c r="D10" s="146">
        <f>SUM(D7:D8)</f>
        <v>1</v>
      </c>
      <c r="E10" s="145">
        <f t="shared" ref="E10:I10" si="0">SUM(E7:E8)</f>
        <v>1.261574074074074E-2</v>
      </c>
      <c r="F10" s="146">
        <f>SUM(F7:F8)</f>
        <v>1</v>
      </c>
      <c r="G10" s="145">
        <f t="shared" si="0"/>
        <v>2.3831018518518522E-2</v>
      </c>
      <c r="H10" s="146">
        <f>SUM(H7:H8)</f>
        <v>1</v>
      </c>
      <c r="I10" s="145">
        <f t="shared" si="0"/>
        <v>8.0196759259259273E-2</v>
      </c>
      <c r="J10" s="147">
        <f>SUM(J7:J9)</f>
        <v>1</v>
      </c>
    </row>
    <row r="11" spans="2:10" ht="66" customHeight="1" thickBot="1" x14ac:dyDescent="0.3">
      <c r="B11" s="216" t="s">
        <v>85</v>
      </c>
      <c r="C11" s="217"/>
      <c r="D11" s="217"/>
      <c r="E11" s="217"/>
      <c r="F11" s="217"/>
      <c r="G11" s="217"/>
      <c r="H11" s="217"/>
      <c r="I11" s="217"/>
      <c r="J11" s="218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&amp;R65</oddHeader>
  </headerFooter>
  <colBreaks count="1" manualBreakCount="1">
    <brk id="10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25" zoomScaleNormal="125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43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x14ac:dyDescent="0.25">
      <c r="B3" s="207" t="s">
        <v>93</v>
      </c>
      <c r="C3" s="208"/>
      <c r="D3" s="208"/>
      <c r="E3" s="208"/>
      <c r="F3" s="208"/>
      <c r="G3" s="208"/>
      <c r="H3" s="220"/>
      <c r="I3" s="220"/>
      <c r="J3" s="221"/>
    </row>
    <row r="4" spans="2:10" x14ac:dyDescent="0.25">
      <c r="B4" s="219" t="s">
        <v>195</v>
      </c>
      <c r="C4" s="173"/>
      <c r="D4" s="173"/>
      <c r="E4" s="173"/>
      <c r="F4" s="173"/>
      <c r="G4" s="173"/>
      <c r="H4" s="173"/>
      <c r="I4" s="173"/>
      <c r="J4" s="174"/>
    </row>
    <row r="5" spans="2:10" x14ac:dyDescent="0.25">
      <c r="B5" s="148"/>
      <c r="C5" s="175" t="s">
        <v>0</v>
      </c>
      <c r="D5" s="176"/>
      <c r="E5" s="175" t="s">
        <v>1</v>
      </c>
      <c r="F5" s="176"/>
      <c r="G5" s="175" t="s">
        <v>2</v>
      </c>
      <c r="H5" s="176"/>
      <c r="I5" s="175" t="s">
        <v>3</v>
      </c>
      <c r="J5" s="174"/>
    </row>
    <row r="6" spans="2:10" x14ac:dyDescent="0.25">
      <c r="B6" s="149" t="s">
        <v>74</v>
      </c>
      <c r="C6" s="129" t="s">
        <v>4</v>
      </c>
      <c r="D6" s="150" t="s">
        <v>5</v>
      </c>
      <c r="E6" s="130" t="s">
        <v>4</v>
      </c>
      <c r="F6" s="150" t="s">
        <v>5</v>
      </c>
      <c r="G6" s="130" t="s">
        <v>4</v>
      </c>
      <c r="H6" s="150" t="s">
        <v>5</v>
      </c>
      <c r="I6" s="130" t="s">
        <v>4</v>
      </c>
      <c r="J6" s="151" t="s">
        <v>5</v>
      </c>
    </row>
    <row r="7" spans="2:10" x14ac:dyDescent="0.25">
      <c r="B7" s="143" t="s">
        <v>83</v>
      </c>
      <c r="C7" s="152">
        <v>1.3391203703703704E-2</v>
      </c>
      <c r="D7" s="153">
        <f>C7/C10</f>
        <v>0.97145256087321574</v>
      </c>
      <c r="E7" s="152">
        <v>6.1689814814814802E-3</v>
      </c>
      <c r="F7" s="153">
        <f>E7/E10</f>
        <v>0.96209386281588449</v>
      </c>
      <c r="G7" s="152">
        <v>6.7476851851851847E-3</v>
      </c>
      <c r="H7" s="153">
        <f>G7/G10</f>
        <v>0.96363636363636362</v>
      </c>
      <c r="I7" s="152">
        <f>C7+E7+G7</f>
        <v>2.630787037037037E-2</v>
      </c>
      <c r="J7" s="142">
        <f>I7/I10</f>
        <v>0.96723404255319156</v>
      </c>
    </row>
    <row r="8" spans="2:10" x14ac:dyDescent="0.25">
      <c r="B8" s="143" t="s">
        <v>84</v>
      </c>
      <c r="C8" s="152">
        <v>3.9351851851851852E-4</v>
      </c>
      <c r="D8" s="153">
        <f>C8/C10</f>
        <v>2.8547439126784216E-2</v>
      </c>
      <c r="E8" s="152">
        <v>2.4305555555555555E-4</v>
      </c>
      <c r="F8" s="153">
        <f>E8/E10</f>
        <v>3.7906137184115528E-2</v>
      </c>
      <c r="G8" s="152">
        <v>2.5462962962962961E-4</v>
      </c>
      <c r="H8" s="153">
        <f>G8/G10</f>
        <v>3.6363636363636362E-2</v>
      </c>
      <c r="I8" s="152">
        <f>C8+E8+G8</f>
        <v>8.9120370370370373E-4</v>
      </c>
      <c r="J8" s="142">
        <f>I8/I10</f>
        <v>3.2765957446808512E-2</v>
      </c>
    </row>
    <row r="9" spans="2:10" x14ac:dyDescent="0.25">
      <c r="B9" s="143"/>
      <c r="C9" s="49"/>
      <c r="D9" s="50"/>
      <c r="E9" s="50"/>
      <c r="F9" s="50"/>
      <c r="G9" s="50"/>
      <c r="H9" s="50"/>
      <c r="I9" s="50"/>
      <c r="J9" s="48"/>
    </row>
    <row r="10" spans="2:10" x14ac:dyDescent="0.25">
      <c r="B10" s="144" t="s">
        <v>6</v>
      </c>
      <c r="C10" s="145">
        <f>SUM(C7:C8)</f>
        <v>1.3784722222222223E-2</v>
      </c>
      <c r="D10" s="146">
        <f>SUM(D7:D8)</f>
        <v>1</v>
      </c>
      <c r="E10" s="145">
        <f t="shared" ref="E10:I10" si="0">SUM(E7:E8)</f>
        <v>6.4120370370370355E-3</v>
      </c>
      <c r="F10" s="146">
        <f>SUM(F7:F8)</f>
        <v>1</v>
      </c>
      <c r="G10" s="145">
        <f t="shared" si="0"/>
        <v>7.0023148148148145E-3</v>
      </c>
      <c r="H10" s="146">
        <f>SUM(H7:H8)</f>
        <v>1</v>
      </c>
      <c r="I10" s="145">
        <f t="shared" si="0"/>
        <v>2.7199074074074073E-2</v>
      </c>
      <c r="J10" s="147">
        <f>SUM(J7:J9)</f>
        <v>1</v>
      </c>
    </row>
    <row r="11" spans="2:10" ht="66" customHeight="1" thickBot="1" x14ac:dyDescent="0.3">
      <c r="B11" s="216"/>
      <c r="C11" s="217"/>
      <c r="D11" s="217"/>
      <c r="E11" s="217"/>
      <c r="F11" s="217"/>
      <c r="G11" s="217"/>
      <c r="H11" s="217"/>
      <c r="I11" s="217"/>
      <c r="J11" s="218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&amp;R66</oddHeader>
  </headerFooter>
  <colBreaks count="1" manualBreakCount="1">
    <brk id="10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43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07" t="s">
        <v>131</v>
      </c>
      <c r="C3" s="208"/>
      <c r="D3" s="208"/>
      <c r="E3" s="208"/>
      <c r="F3" s="208"/>
      <c r="G3" s="208"/>
      <c r="H3" s="209"/>
    </row>
    <row r="4" spans="2:8" x14ac:dyDescent="0.25">
      <c r="B4" s="219" t="s">
        <v>195</v>
      </c>
      <c r="C4" s="173"/>
      <c r="D4" s="173"/>
      <c r="E4" s="173"/>
      <c r="F4" s="173"/>
      <c r="G4" s="173"/>
      <c r="H4" s="174"/>
    </row>
    <row r="5" spans="2:8" x14ac:dyDescent="0.25">
      <c r="B5" s="148"/>
      <c r="C5" s="175" t="s">
        <v>79</v>
      </c>
      <c r="D5" s="176"/>
      <c r="E5" s="175" t="s">
        <v>90</v>
      </c>
      <c r="F5" s="176"/>
      <c r="G5" s="175" t="s">
        <v>76</v>
      </c>
      <c r="H5" s="174"/>
    </row>
    <row r="6" spans="2:8" x14ac:dyDescent="0.25">
      <c r="B6" s="149" t="s">
        <v>74</v>
      </c>
      <c r="C6" s="129" t="s">
        <v>4</v>
      </c>
      <c r="D6" s="150" t="s">
        <v>5</v>
      </c>
      <c r="E6" s="130" t="s">
        <v>4</v>
      </c>
      <c r="F6" s="150" t="s">
        <v>5</v>
      </c>
      <c r="G6" s="129" t="s">
        <v>4</v>
      </c>
      <c r="H6" s="151" t="s">
        <v>5</v>
      </c>
    </row>
    <row r="7" spans="2:8" x14ac:dyDescent="0.25">
      <c r="B7" s="143" t="s">
        <v>83</v>
      </c>
      <c r="C7" s="154">
        <v>5.0810185185185186E-3</v>
      </c>
      <c r="D7" s="153">
        <f>C7/C10</f>
        <v>0.72923588039867104</v>
      </c>
      <c r="E7" s="154">
        <v>3.5879629629629629E-3</v>
      </c>
      <c r="F7" s="153">
        <f>E7/E10</f>
        <v>0.81151832460732987</v>
      </c>
      <c r="G7" s="152">
        <v>1.3356481481481481E-2</v>
      </c>
      <c r="H7" s="142">
        <f>G7/G10</f>
        <v>0.71366728509585653</v>
      </c>
    </row>
    <row r="8" spans="2:8" x14ac:dyDescent="0.25">
      <c r="B8" s="143" t="s">
        <v>84</v>
      </c>
      <c r="C8" s="152">
        <v>1.8865740740740744E-3</v>
      </c>
      <c r="D8" s="153">
        <f>C8/C10</f>
        <v>0.27076411960132896</v>
      </c>
      <c r="E8" s="152">
        <v>8.3333333333333328E-4</v>
      </c>
      <c r="F8" s="153">
        <f>E8/E10</f>
        <v>0.18848167539267013</v>
      </c>
      <c r="G8" s="152">
        <v>5.3587962962962964E-3</v>
      </c>
      <c r="H8" s="142">
        <f>G8/G10</f>
        <v>0.28633271490414347</v>
      </c>
    </row>
    <row r="9" spans="2:8" x14ac:dyDescent="0.25">
      <c r="B9" s="143"/>
      <c r="C9" s="49"/>
      <c r="D9" s="50"/>
      <c r="E9" s="49"/>
      <c r="F9" s="50"/>
      <c r="G9" s="49"/>
      <c r="H9" s="48"/>
    </row>
    <row r="10" spans="2:8" x14ac:dyDescent="0.25">
      <c r="B10" s="144" t="s">
        <v>6</v>
      </c>
      <c r="C10" s="145">
        <f>SUM(C7:C8)</f>
        <v>6.9675925925925929E-3</v>
      </c>
      <c r="D10" s="146">
        <f>SUM(D7:D9)</f>
        <v>1</v>
      </c>
      <c r="E10" s="145">
        <f>SUM(E7:E8)</f>
        <v>4.4212962962962964E-3</v>
      </c>
      <c r="F10" s="146">
        <f>SUM(F7:F9)</f>
        <v>1</v>
      </c>
      <c r="G10" s="145">
        <f>SUM(G7:G8)</f>
        <v>1.8715277777777779E-2</v>
      </c>
      <c r="H10" s="147">
        <f>SUM(H7:H8)</f>
        <v>1</v>
      </c>
    </row>
    <row r="11" spans="2:8" ht="66" customHeight="1" thickBot="1" x14ac:dyDescent="0.3">
      <c r="B11" s="216" t="s">
        <v>85</v>
      </c>
      <c r="C11" s="217"/>
      <c r="D11" s="217"/>
      <c r="E11" s="217"/>
      <c r="F11" s="217"/>
      <c r="G11" s="217"/>
      <c r="H11" s="21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&amp;R67</oddHeader>
  </headerFooter>
  <colBreaks count="1" manualBreakCount="1">
    <brk id="8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43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07" t="s">
        <v>135</v>
      </c>
      <c r="C3" s="208"/>
      <c r="D3" s="208"/>
      <c r="E3" s="208"/>
      <c r="F3" s="208"/>
      <c r="G3" s="208"/>
      <c r="H3" s="209"/>
    </row>
    <row r="4" spans="2:8" x14ac:dyDescent="0.25">
      <c r="B4" s="219" t="s">
        <v>195</v>
      </c>
      <c r="C4" s="173"/>
      <c r="D4" s="173"/>
      <c r="E4" s="173"/>
      <c r="F4" s="173"/>
      <c r="G4" s="173"/>
      <c r="H4" s="174"/>
    </row>
    <row r="5" spans="2:8" x14ac:dyDescent="0.25">
      <c r="B5" s="148"/>
      <c r="C5" s="175" t="s">
        <v>79</v>
      </c>
      <c r="D5" s="176"/>
      <c r="E5" s="175" t="s">
        <v>90</v>
      </c>
      <c r="F5" s="176"/>
      <c r="G5" s="175" t="s">
        <v>76</v>
      </c>
      <c r="H5" s="174"/>
    </row>
    <row r="6" spans="2:8" x14ac:dyDescent="0.25">
      <c r="B6" s="149" t="s">
        <v>74</v>
      </c>
      <c r="C6" s="129" t="s">
        <v>4</v>
      </c>
      <c r="D6" s="150" t="s">
        <v>5</v>
      </c>
      <c r="E6" s="130" t="s">
        <v>4</v>
      </c>
      <c r="F6" s="150" t="s">
        <v>5</v>
      </c>
      <c r="G6" s="129" t="s">
        <v>4</v>
      </c>
      <c r="H6" s="151" t="s">
        <v>5</v>
      </c>
    </row>
    <row r="7" spans="2:8" x14ac:dyDescent="0.25">
      <c r="B7" s="143" t="s">
        <v>83</v>
      </c>
      <c r="C7" s="152">
        <v>9.224537037037038E-3</v>
      </c>
      <c r="D7" s="153">
        <f>C7/C10</f>
        <v>0.7497648165569144</v>
      </c>
      <c r="E7" s="152">
        <v>2.2453703703703702E-3</v>
      </c>
      <c r="F7" s="153">
        <f>E7/E10</f>
        <v>0.8699551569506726</v>
      </c>
      <c r="G7" s="152">
        <v>6.1226851851851841E-3</v>
      </c>
      <c r="H7" s="142">
        <f>G7/G10</f>
        <v>0.8729372937293729</v>
      </c>
    </row>
    <row r="8" spans="2:8" x14ac:dyDescent="0.25">
      <c r="B8" s="143" t="s">
        <v>84</v>
      </c>
      <c r="C8" s="152">
        <v>3.0787037037037037E-3</v>
      </c>
      <c r="D8" s="153">
        <f>C8/C10</f>
        <v>0.2502351834430856</v>
      </c>
      <c r="E8" s="152">
        <v>3.3564814814814812E-4</v>
      </c>
      <c r="F8" s="153">
        <f>E8/E10</f>
        <v>0.13004484304932734</v>
      </c>
      <c r="G8" s="152">
        <v>8.9120370370370373E-4</v>
      </c>
      <c r="H8" s="153">
        <f>G8/G10</f>
        <v>0.12706270627062707</v>
      </c>
    </row>
    <row r="9" spans="2:8" x14ac:dyDescent="0.25">
      <c r="B9" s="143"/>
      <c r="C9" s="49"/>
      <c r="D9" s="50"/>
      <c r="E9" s="49"/>
      <c r="F9" s="50"/>
      <c r="G9" s="49"/>
      <c r="H9" s="48"/>
    </row>
    <row r="10" spans="2:8" x14ac:dyDescent="0.25">
      <c r="B10" s="144" t="s">
        <v>6</v>
      </c>
      <c r="C10" s="145">
        <f>SUM(C7:C8)</f>
        <v>1.2303240740740741E-2</v>
      </c>
      <c r="D10" s="146">
        <f>SUM(D7:D9)</f>
        <v>1</v>
      </c>
      <c r="E10" s="145">
        <f>SUM(E7:E8)</f>
        <v>2.5810185185185185E-3</v>
      </c>
      <c r="F10" s="146">
        <f>SUM(F7:F9)</f>
        <v>1</v>
      </c>
      <c r="G10" s="145">
        <f>SUM(G7:G8)</f>
        <v>7.0138888888888881E-3</v>
      </c>
      <c r="H10" s="147">
        <f>SUM(H7:H8)</f>
        <v>1</v>
      </c>
    </row>
    <row r="11" spans="2:8" ht="66" customHeight="1" thickBot="1" x14ac:dyDescent="0.3">
      <c r="B11" s="216"/>
      <c r="C11" s="217"/>
      <c r="D11" s="217"/>
      <c r="E11" s="217"/>
      <c r="F11" s="217"/>
      <c r="G11" s="217"/>
      <c r="H11" s="21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&amp;R68</oddHeader>
  </headerFooter>
  <colBreaks count="1" manualBreakCount="1">
    <brk id="8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43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07" t="s">
        <v>132</v>
      </c>
      <c r="C3" s="208"/>
      <c r="D3" s="208"/>
      <c r="E3" s="208"/>
      <c r="F3" s="208"/>
      <c r="G3" s="208"/>
      <c r="H3" s="209"/>
    </row>
    <row r="4" spans="2:8" x14ac:dyDescent="0.25">
      <c r="B4" s="219" t="s">
        <v>195</v>
      </c>
      <c r="C4" s="173"/>
      <c r="D4" s="173"/>
      <c r="E4" s="173"/>
      <c r="F4" s="173"/>
      <c r="G4" s="173"/>
      <c r="H4" s="174"/>
    </row>
    <row r="5" spans="2:8" x14ac:dyDescent="0.25">
      <c r="B5" s="148"/>
      <c r="C5" s="222" t="s">
        <v>80</v>
      </c>
      <c r="D5" s="222"/>
      <c r="E5" s="222" t="s">
        <v>88</v>
      </c>
      <c r="F5" s="222"/>
      <c r="G5" s="173" t="s">
        <v>91</v>
      </c>
      <c r="H5" s="174"/>
    </row>
    <row r="6" spans="2:8" x14ac:dyDescent="0.25">
      <c r="B6" s="149" t="s">
        <v>74</v>
      </c>
      <c r="C6" s="129" t="s">
        <v>4</v>
      </c>
      <c r="D6" s="150" t="s">
        <v>5</v>
      </c>
      <c r="E6" s="130" t="s">
        <v>4</v>
      </c>
      <c r="F6" s="150" t="s">
        <v>5</v>
      </c>
      <c r="G6" s="130" t="s">
        <v>4</v>
      </c>
      <c r="H6" s="151" t="s">
        <v>5</v>
      </c>
    </row>
    <row r="7" spans="2:8" x14ac:dyDescent="0.25">
      <c r="B7" s="143" t="s">
        <v>83</v>
      </c>
      <c r="C7" s="152"/>
      <c r="D7" s="153"/>
      <c r="E7" s="152">
        <v>1.5856481481481481E-3</v>
      </c>
      <c r="F7" s="153">
        <f>E7/E10</f>
        <v>0.77840909090909094</v>
      </c>
      <c r="G7" s="155"/>
      <c r="H7" s="158"/>
    </row>
    <row r="8" spans="2:8" x14ac:dyDescent="0.25">
      <c r="B8" s="143" t="s">
        <v>84</v>
      </c>
      <c r="C8" s="152"/>
      <c r="D8" s="153"/>
      <c r="E8" s="152">
        <v>4.5138888888888892E-4</v>
      </c>
      <c r="F8" s="153">
        <f>E8/E10</f>
        <v>0.22159090909090912</v>
      </c>
      <c r="G8" s="155"/>
      <c r="H8" s="158"/>
    </row>
    <row r="9" spans="2:8" x14ac:dyDescent="0.25">
      <c r="B9" s="143"/>
      <c r="C9" s="49"/>
      <c r="D9" s="50"/>
      <c r="E9" s="50"/>
      <c r="F9" s="50"/>
      <c r="G9" s="53"/>
      <c r="H9" s="54"/>
    </row>
    <row r="10" spans="2:8" x14ac:dyDescent="0.25">
      <c r="B10" s="144" t="s">
        <v>6</v>
      </c>
      <c r="C10" s="145"/>
      <c r="D10" s="146"/>
      <c r="E10" s="145">
        <f t="shared" ref="E10" si="0">SUM(E7:E8)</f>
        <v>2.0370370370370369E-3</v>
      </c>
      <c r="F10" s="146">
        <f t="shared" ref="F10" si="1">SUM(F7:F9)</f>
        <v>1</v>
      </c>
      <c r="G10" s="156"/>
      <c r="H10" s="157"/>
    </row>
    <row r="11" spans="2:8" ht="66" customHeight="1" thickBot="1" x14ac:dyDescent="0.3">
      <c r="B11" s="216" t="s">
        <v>85</v>
      </c>
      <c r="C11" s="217"/>
      <c r="D11" s="217"/>
      <c r="E11" s="217"/>
      <c r="F11" s="217"/>
      <c r="G11" s="217"/>
      <c r="H11" s="21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&amp;R69</oddHeader>
  </headerFooter>
  <colBreaks count="1" manualBreakCount="1">
    <brk id="8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43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07" t="s">
        <v>136</v>
      </c>
      <c r="C3" s="208"/>
      <c r="D3" s="208"/>
      <c r="E3" s="208"/>
      <c r="F3" s="208"/>
      <c r="G3" s="208"/>
      <c r="H3" s="209"/>
    </row>
    <row r="4" spans="2:8" x14ac:dyDescent="0.25">
      <c r="B4" s="219" t="s">
        <v>195</v>
      </c>
      <c r="C4" s="173"/>
      <c r="D4" s="173"/>
      <c r="E4" s="173"/>
      <c r="F4" s="173"/>
      <c r="G4" s="173"/>
      <c r="H4" s="174"/>
    </row>
    <row r="5" spans="2:8" x14ac:dyDescent="0.25">
      <c r="B5" s="148"/>
      <c r="C5" s="222" t="s">
        <v>80</v>
      </c>
      <c r="D5" s="222"/>
      <c r="E5" s="222" t="s">
        <v>88</v>
      </c>
      <c r="F5" s="222"/>
      <c r="G5" s="173" t="s">
        <v>91</v>
      </c>
      <c r="H5" s="174"/>
    </row>
    <row r="6" spans="2:8" x14ac:dyDescent="0.25">
      <c r="B6" s="149" t="s">
        <v>74</v>
      </c>
      <c r="C6" s="129" t="s">
        <v>4</v>
      </c>
      <c r="D6" s="150" t="s">
        <v>5</v>
      </c>
      <c r="E6" s="130" t="s">
        <v>4</v>
      </c>
      <c r="F6" s="150" t="s">
        <v>5</v>
      </c>
      <c r="G6" s="130" t="s">
        <v>4</v>
      </c>
      <c r="H6" s="151" t="s">
        <v>5</v>
      </c>
    </row>
    <row r="7" spans="2:8" x14ac:dyDescent="0.25">
      <c r="B7" s="143" t="s">
        <v>83</v>
      </c>
      <c r="C7" s="152"/>
      <c r="D7" s="153"/>
      <c r="E7" s="152">
        <v>4.7800925925925927E-3</v>
      </c>
      <c r="F7" s="153">
        <f>E7/E10</f>
        <v>0.94724770642201839</v>
      </c>
      <c r="G7" s="155"/>
      <c r="H7" s="158"/>
    </row>
    <row r="8" spans="2:8" x14ac:dyDescent="0.25">
      <c r="B8" s="143" t="s">
        <v>84</v>
      </c>
      <c r="C8" s="152"/>
      <c r="D8" s="153"/>
      <c r="E8" s="152">
        <v>2.6620370370370372E-4</v>
      </c>
      <c r="F8" s="153">
        <f>E8/E10</f>
        <v>5.2752293577981654E-2</v>
      </c>
      <c r="G8" s="155"/>
      <c r="H8" s="158"/>
    </row>
    <row r="9" spans="2:8" x14ac:dyDescent="0.25">
      <c r="B9" s="143"/>
      <c r="C9" s="49"/>
      <c r="D9" s="50"/>
      <c r="E9" s="50"/>
      <c r="F9" s="50"/>
      <c r="G9" s="53"/>
      <c r="H9" s="54"/>
    </row>
    <row r="10" spans="2:8" x14ac:dyDescent="0.25">
      <c r="B10" s="144" t="s">
        <v>6</v>
      </c>
      <c r="C10" s="145"/>
      <c r="D10" s="146"/>
      <c r="E10" s="145">
        <f t="shared" ref="E10" si="0">SUM(E7:E8)</f>
        <v>5.0462962962962961E-3</v>
      </c>
      <c r="F10" s="146">
        <f>SUM(F7:F8)</f>
        <v>1</v>
      </c>
      <c r="G10" s="156"/>
      <c r="H10" s="157"/>
    </row>
    <row r="11" spans="2:8" ht="66" customHeight="1" thickBot="1" x14ac:dyDescent="0.3">
      <c r="B11" s="216"/>
      <c r="C11" s="217"/>
      <c r="D11" s="217"/>
      <c r="E11" s="217"/>
      <c r="F11" s="217"/>
      <c r="G11" s="217"/>
      <c r="H11" s="21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&amp;R70</oddHeader>
  </headerFooter>
  <colBreaks count="1" manualBreakCount="1">
    <brk id="8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6" customHeight="1" x14ac:dyDescent="0.25">
      <c r="B3" s="207" t="s">
        <v>103</v>
      </c>
      <c r="C3" s="208"/>
      <c r="D3" s="208"/>
      <c r="E3" s="208"/>
      <c r="F3" s="209"/>
      <c r="G3" s="55"/>
    </row>
    <row r="4" spans="2:7" x14ac:dyDescent="0.25">
      <c r="B4" s="219" t="s">
        <v>195</v>
      </c>
      <c r="C4" s="173"/>
      <c r="D4" s="173"/>
      <c r="E4" s="173"/>
      <c r="F4" s="174"/>
    </row>
    <row r="5" spans="2:7" x14ac:dyDescent="0.25">
      <c r="B5" s="148"/>
      <c r="C5" s="127" t="s">
        <v>94</v>
      </c>
      <c r="D5" s="159" t="s">
        <v>95</v>
      </c>
      <c r="E5" s="175" t="s">
        <v>3</v>
      </c>
      <c r="F5" s="174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>
        <v>1.9421296296296298E-2</v>
      </c>
      <c r="D7" s="160">
        <v>0.29686342592592591</v>
      </c>
      <c r="E7" s="152">
        <f>C7+D7</f>
        <v>0.3162847222222222</v>
      </c>
      <c r="F7" s="48">
        <f>E7/E10</f>
        <v>0.82285456187895212</v>
      </c>
    </row>
    <row r="8" spans="2:7" x14ac:dyDescent="0.25">
      <c r="B8" s="143" t="s">
        <v>84</v>
      </c>
      <c r="C8" s="152"/>
      <c r="D8" s="152">
        <v>6.8090277777777777E-2</v>
      </c>
      <c r="E8" s="152">
        <f>C8+D8</f>
        <v>6.8090277777777777E-2</v>
      </c>
      <c r="F8" s="48">
        <f>E8/E10</f>
        <v>0.17714543812104788</v>
      </c>
    </row>
    <row r="9" spans="2:7" x14ac:dyDescent="0.25">
      <c r="B9" s="143"/>
      <c r="C9" s="49"/>
      <c r="D9" s="50"/>
      <c r="E9" s="50"/>
      <c r="F9" s="48"/>
    </row>
    <row r="10" spans="2:7" x14ac:dyDescent="0.25">
      <c r="B10" s="144" t="s">
        <v>6</v>
      </c>
      <c r="C10" s="145">
        <f>SUM(C7:C8)</f>
        <v>1.9421296296296298E-2</v>
      </c>
      <c r="D10" s="145">
        <f>SUM(D7:D8)</f>
        <v>0.36495370370370367</v>
      </c>
      <c r="E10" s="145">
        <f t="shared" ref="E10" si="0">SUM(E7:E8)</f>
        <v>0.38437499999999997</v>
      </c>
      <c r="F10" s="147">
        <f>SUM(F7:F8)</f>
        <v>1</v>
      </c>
    </row>
    <row r="11" spans="2:7" ht="66" customHeight="1" thickBot="1" x14ac:dyDescent="0.3">
      <c r="B11" s="216" t="s">
        <v>85</v>
      </c>
      <c r="C11" s="217"/>
      <c r="D11" s="217"/>
      <c r="E11" s="217"/>
      <c r="F11" s="218"/>
    </row>
    <row r="15" spans="2:7" x14ac:dyDescent="0.25">
      <c r="E15" s="5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&amp;R71</oddHeader>
  </headerFooter>
  <colBreaks count="1" manualBreakCount="1">
    <brk id="6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29.25" customHeight="1" x14ac:dyDescent="0.25">
      <c r="B3" s="207" t="s">
        <v>104</v>
      </c>
      <c r="C3" s="208"/>
      <c r="D3" s="208"/>
      <c r="E3" s="208"/>
      <c r="F3" s="209"/>
      <c r="G3" s="55"/>
    </row>
    <row r="4" spans="2:7" x14ac:dyDescent="0.25">
      <c r="B4" s="219" t="s">
        <v>195</v>
      </c>
      <c r="C4" s="173"/>
      <c r="D4" s="173"/>
      <c r="E4" s="173"/>
      <c r="F4" s="174"/>
    </row>
    <row r="5" spans="2:7" x14ac:dyDescent="0.25">
      <c r="B5" s="148"/>
      <c r="C5" s="127" t="s">
        <v>94</v>
      </c>
      <c r="D5" s="159" t="s">
        <v>95</v>
      </c>
      <c r="E5" s="175" t="s">
        <v>3</v>
      </c>
      <c r="F5" s="174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>
        <v>9.1076388888888901E-2</v>
      </c>
      <c r="D7" s="152">
        <v>8.1620370370370357E-2</v>
      </c>
      <c r="E7" s="152">
        <f>C7+D7</f>
        <v>0.17269675925925926</v>
      </c>
      <c r="F7" s="48">
        <f>E7/E10</f>
        <v>0.66671134941912424</v>
      </c>
    </row>
    <row r="8" spans="2:7" x14ac:dyDescent="0.25">
      <c r="B8" s="143" t="s">
        <v>84</v>
      </c>
      <c r="C8" s="152">
        <v>4.8194444444444443E-2</v>
      </c>
      <c r="D8" s="152">
        <v>3.8136574074074073E-2</v>
      </c>
      <c r="E8" s="152">
        <f>C8+D8</f>
        <v>8.6331018518518515E-2</v>
      </c>
      <c r="F8" s="48">
        <f>E8/E10</f>
        <v>0.33328865058087581</v>
      </c>
    </row>
    <row r="9" spans="2:7" x14ac:dyDescent="0.25">
      <c r="B9" s="143"/>
      <c r="C9" s="49"/>
      <c r="D9" s="50"/>
      <c r="E9" s="50"/>
      <c r="F9" s="48"/>
    </row>
    <row r="10" spans="2:7" x14ac:dyDescent="0.25">
      <c r="B10" s="144" t="s">
        <v>6</v>
      </c>
      <c r="C10" s="145">
        <f t="shared" ref="C10:E10" si="0">SUM(C7:C8)</f>
        <v>0.13927083333333334</v>
      </c>
      <c r="D10" s="145">
        <f t="shared" si="0"/>
        <v>0.11975694444444443</v>
      </c>
      <c r="E10" s="145">
        <f t="shared" si="0"/>
        <v>0.25902777777777775</v>
      </c>
      <c r="F10" s="147">
        <f>SUM(F7:F8)</f>
        <v>1</v>
      </c>
    </row>
    <row r="11" spans="2:7" ht="66" customHeight="1" thickBot="1" x14ac:dyDescent="0.3">
      <c r="B11" s="216" t="s">
        <v>85</v>
      </c>
      <c r="C11" s="217"/>
      <c r="D11" s="217"/>
      <c r="E11" s="217"/>
      <c r="F11" s="218"/>
    </row>
    <row r="15" spans="2:7" x14ac:dyDescent="0.25">
      <c r="E15" s="5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&amp;R72</oddHeader>
  </headerFooter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opLeftCell="B1" zoomScaleSheetLayoutView="11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43" customWidth="1"/>
    <col min="7" max="7" width="10.85546875" style="2" customWidth="1"/>
    <col min="8" max="8" width="10.85546875" style="43" customWidth="1"/>
    <col min="9" max="11" width="10.85546875" style="2" customWidth="1"/>
    <col min="12" max="16384" width="8.85546875" style="2"/>
  </cols>
  <sheetData>
    <row r="1" spans="2:11" s="65" customFormat="1" x14ac:dyDescent="0.25">
      <c r="C1" s="75"/>
      <c r="D1" s="75"/>
      <c r="E1" s="75"/>
      <c r="F1" s="75"/>
      <c r="H1" s="75"/>
    </row>
    <row r="2" spans="2:11" s="65" customFormat="1" ht="15.75" thickBot="1" x14ac:dyDescent="0.3">
      <c r="C2" s="75"/>
      <c r="D2" s="75"/>
      <c r="E2" s="75"/>
      <c r="F2" s="75"/>
      <c r="H2" s="75"/>
    </row>
    <row r="3" spans="2:11" s="65" customFormat="1" x14ac:dyDescent="0.25">
      <c r="B3" s="169" t="s">
        <v>171</v>
      </c>
      <c r="C3" s="170"/>
      <c r="D3" s="170"/>
      <c r="E3" s="170"/>
      <c r="F3" s="170"/>
      <c r="G3" s="170"/>
      <c r="H3" s="171"/>
      <c r="I3" s="170"/>
      <c r="J3" s="170"/>
      <c r="K3" s="171"/>
    </row>
    <row r="4" spans="2:11" s="65" customFormat="1" x14ac:dyDescent="0.25">
      <c r="B4" s="183" t="s">
        <v>195</v>
      </c>
      <c r="C4" s="173"/>
      <c r="D4" s="173"/>
      <c r="E4" s="173"/>
      <c r="F4" s="173"/>
      <c r="G4" s="173"/>
      <c r="H4" s="173"/>
      <c r="I4" s="173"/>
      <c r="J4" s="173"/>
      <c r="K4" s="174"/>
    </row>
    <row r="5" spans="2:11" s="65" customFormat="1" x14ac:dyDescent="0.25">
      <c r="B5" s="66"/>
      <c r="C5" s="175" t="s">
        <v>56</v>
      </c>
      <c r="D5" s="173"/>
      <c r="E5" s="176"/>
      <c r="F5" s="175" t="s">
        <v>57</v>
      </c>
      <c r="G5" s="173"/>
      <c r="H5" s="176"/>
      <c r="I5" s="173" t="s">
        <v>58</v>
      </c>
      <c r="J5" s="173"/>
      <c r="K5" s="174"/>
    </row>
    <row r="6" spans="2:11" s="65" customFormat="1" x14ac:dyDescent="0.25">
      <c r="B6" s="1" t="s">
        <v>10</v>
      </c>
      <c r="C6" s="46" t="s">
        <v>4</v>
      </c>
      <c r="D6" s="7" t="s">
        <v>5</v>
      </c>
      <c r="E6" s="52" t="s">
        <v>5</v>
      </c>
      <c r="F6" s="46" t="s">
        <v>4</v>
      </c>
      <c r="G6" s="7" t="s">
        <v>5</v>
      </c>
      <c r="H6" s="52" t="s">
        <v>5</v>
      </c>
      <c r="I6" s="44" t="s">
        <v>4</v>
      </c>
      <c r="J6" s="7" t="s">
        <v>5</v>
      </c>
      <c r="K6" s="45" t="s">
        <v>5</v>
      </c>
    </row>
    <row r="7" spans="2:11" s="65" customFormat="1" x14ac:dyDescent="0.25">
      <c r="B7" s="97" t="s">
        <v>11</v>
      </c>
      <c r="C7" s="117">
        <v>5.7870370370370367E-4</v>
      </c>
      <c r="D7" s="118">
        <f>C7/C$26</f>
        <v>0.11820330969267138</v>
      </c>
      <c r="E7" s="118">
        <f>C7/C$37</f>
        <v>2.8042624789680316E-2</v>
      </c>
      <c r="F7" s="117"/>
      <c r="G7" s="118"/>
      <c r="H7" s="118"/>
      <c r="I7" s="119">
        <f>C7+F7</f>
        <v>5.7870370370370367E-4</v>
      </c>
      <c r="J7" s="118">
        <f>I7/I$26</f>
        <v>0.11820330969267138</v>
      </c>
      <c r="K7" s="126">
        <f>I7/I$37</f>
        <v>2.8042624789680316E-2</v>
      </c>
    </row>
    <row r="8" spans="2:11" s="65" customFormat="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s="65" customFormat="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s="65" customFormat="1" x14ac:dyDescent="0.25">
      <c r="B10" s="97" t="s">
        <v>12</v>
      </c>
      <c r="C10" s="117">
        <v>1.0879629629629629E-3</v>
      </c>
      <c r="D10" s="118">
        <f>C10/C$26</f>
        <v>0.22222222222222218</v>
      </c>
      <c r="E10" s="118">
        <f>C10/C$37</f>
        <v>5.2720134604598998E-2</v>
      </c>
      <c r="F10" s="117"/>
      <c r="G10" s="118"/>
      <c r="H10" s="118"/>
      <c r="I10" s="119">
        <f t="shared" ref="I10:I25" si="0">C10+F10</f>
        <v>1.0879629629629629E-3</v>
      </c>
      <c r="J10" s="118">
        <f>I10/I$26</f>
        <v>0.22222222222222218</v>
      </c>
      <c r="K10" s="126">
        <f>I10/I$37</f>
        <v>5.2720134604598998E-2</v>
      </c>
    </row>
    <row r="11" spans="2:11" s="65" customFormat="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s="65" customFormat="1" x14ac:dyDescent="0.25">
      <c r="B12" s="97" t="s">
        <v>13</v>
      </c>
      <c r="C12" s="117">
        <v>8.1018518518518516E-5</v>
      </c>
      <c r="D12" s="118">
        <f>C12/C$26</f>
        <v>1.6548463356973995E-2</v>
      </c>
      <c r="E12" s="118">
        <f>C12/C$37</f>
        <v>3.9259674705552448E-3</v>
      </c>
      <c r="F12" s="117"/>
      <c r="G12" s="118"/>
      <c r="H12" s="118"/>
      <c r="I12" s="119">
        <f t="shared" si="0"/>
        <v>8.1018518518518516E-5</v>
      </c>
      <c r="J12" s="118">
        <f>I12/I$26</f>
        <v>1.6548463356973995E-2</v>
      </c>
      <c r="K12" s="126">
        <f>I12/I$37</f>
        <v>3.9259674705552448E-3</v>
      </c>
    </row>
    <row r="13" spans="2:11" s="65" customFormat="1" x14ac:dyDescent="0.25">
      <c r="B13" s="97" t="s">
        <v>102</v>
      </c>
      <c r="C13" s="120">
        <v>1.8287037037037037E-3</v>
      </c>
      <c r="D13" s="118">
        <f>C13/C$26</f>
        <v>0.37352245862884159</v>
      </c>
      <c r="E13" s="118">
        <f>C13/C$37</f>
        <v>8.8614694335389807E-2</v>
      </c>
      <c r="F13" s="120"/>
      <c r="G13" s="118"/>
      <c r="H13" s="118"/>
      <c r="I13" s="119">
        <f t="shared" si="0"/>
        <v>1.8287037037037037E-3</v>
      </c>
      <c r="J13" s="118">
        <f>I13/I$26</f>
        <v>0.37352245862884159</v>
      </c>
      <c r="K13" s="126">
        <f>I13/I$37</f>
        <v>8.8614694335389807E-2</v>
      </c>
    </row>
    <row r="14" spans="2:11" s="65" customFormat="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s="65" customFormat="1" x14ac:dyDescent="0.25">
      <c r="B15" s="97" t="s">
        <v>96</v>
      </c>
      <c r="C15" s="117"/>
      <c r="D15" s="118"/>
      <c r="E15" s="118"/>
      <c r="F15" s="120"/>
      <c r="G15" s="118"/>
      <c r="H15" s="118"/>
      <c r="I15" s="119"/>
      <c r="J15" s="118"/>
      <c r="K15" s="126"/>
    </row>
    <row r="16" spans="2:11" s="65" customFormat="1" x14ac:dyDescent="0.25">
      <c r="B16" s="97" t="s">
        <v>14</v>
      </c>
      <c r="C16" s="117"/>
      <c r="D16" s="118"/>
      <c r="E16" s="118"/>
      <c r="F16" s="120"/>
      <c r="G16" s="118"/>
      <c r="H16" s="118"/>
      <c r="I16" s="119"/>
      <c r="J16" s="118"/>
      <c r="K16" s="126"/>
    </row>
    <row r="17" spans="2:14" s="65" customFormat="1" x14ac:dyDescent="0.25">
      <c r="B17" s="97" t="s">
        <v>15</v>
      </c>
      <c r="C17" s="117">
        <v>6.9444444444444444E-5</v>
      </c>
      <c r="D17" s="118">
        <f t="shared" ref="D17:D18" si="1">C17/C$26</f>
        <v>1.4184397163120567E-2</v>
      </c>
      <c r="E17" s="118">
        <f t="shared" ref="E17:E18" si="2">C17/C$37</f>
        <v>3.3651149747616384E-3</v>
      </c>
      <c r="F17" s="120"/>
      <c r="G17" s="118"/>
      <c r="H17" s="118"/>
      <c r="I17" s="119">
        <f t="shared" ref="I17:I18" si="3">C17+F17</f>
        <v>6.9444444444444444E-5</v>
      </c>
      <c r="J17" s="118">
        <f t="shared" ref="J17:J18" si="4">I17/I$26</f>
        <v>1.4184397163120567E-2</v>
      </c>
      <c r="K17" s="126">
        <f t="shared" ref="K17:K18" si="5">I17/I$37</f>
        <v>3.3651149747616384E-3</v>
      </c>
    </row>
    <row r="18" spans="2:14" s="65" customFormat="1" x14ac:dyDescent="0.25">
      <c r="B18" s="97" t="s">
        <v>16</v>
      </c>
      <c r="C18" s="117">
        <v>1.8518518518518518E-4</v>
      </c>
      <c r="D18" s="118">
        <f t="shared" si="1"/>
        <v>3.7825059101654845E-2</v>
      </c>
      <c r="E18" s="118">
        <f t="shared" si="2"/>
        <v>8.9736399326977006E-3</v>
      </c>
      <c r="F18" s="120"/>
      <c r="G18" s="118"/>
      <c r="H18" s="118"/>
      <c r="I18" s="119">
        <f t="shared" si="3"/>
        <v>1.8518518518518518E-4</v>
      </c>
      <c r="J18" s="118">
        <f t="shared" si="4"/>
        <v>3.7825059101654845E-2</v>
      </c>
      <c r="K18" s="126">
        <f t="shared" si="5"/>
        <v>8.9736399326977006E-3</v>
      </c>
    </row>
    <row r="19" spans="2:14" s="65" customFormat="1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s="65" customFormat="1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s="65" customFormat="1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s="65" customFormat="1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s="65" customFormat="1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s="65" customFormat="1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s="65" customFormat="1" x14ac:dyDescent="0.25">
      <c r="B25" s="97" t="s">
        <v>19</v>
      </c>
      <c r="C25" s="117">
        <v>1.0648148148148149E-3</v>
      </c>
      <c r="D25" s="118">
        <f>C25/C$26</f>
        <v>0.21749408983451538</v>
      </c>
      <c r="E25" s="118">
        <f>C25/C$37</f>
        <v>5.1598429613011788E-2</v>
      </c>
      <c r="F25" s="117"/>
      <c r="G25" s="118"/>
      <c r="H25" s="118"/>
      <c r="I25" s="119">
        <f t="shared" si="0"/>
        <v>1.0648148148148149E-3</v>
      </c>
      <c r="J25" s="118">
        <f>I25/I$26</f>
        <v>0.21749408983451538</v>
      </c>
      <c r="K25" s="126">
        <f>I25/I$37</f>
        <v>5.1598429613011788E-2</v>
      </c>
    </row>
    <row r="26" spans="2:14" s="65" customFormat="1" x14ac:dyDescent="0.25">
      <c r="B26" s="51" t="s">
        <v>3</v>
      </c>
      <c r="C26" s="25">
        <f>SUM(C7:C25)</f>
        <v>4.8958333333333336E-3</v>
      </c>
      <c r="D26" s="121">
        <f>SUM(D7:D25)</f>
        <v>0.99999999999999989</v>
      </c>
      <c r="E26" s="19">
        <f>SUM(E7:E25)</f>
        <v>0.2372406057206955</v>
      </c>
      <c r="F26" s="25"/>
      <c r="G26" s="121"/>
      <c r="H26" s="19"/>
      <c r="I26" s="25">
        <f>SUM(I7:I25)</f>
        <v>4.8958333333333336E-3</v>
      </c>
      <c r="J26" s="121">
        <f>SUM(J7:J25)</f>
        <v>0.99999999999999989</v>
      </c>
      <c r="K26" s="20">
        <f>SUM(K7:K25)</f>
        <v>0.2372406057206955</v>
      </c>
    </row>
    <row r="27" spans="2:14" s="65" customFormat="1" x14ac:dyDescent="0.25">
      <c r="B27" s="7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s="65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s="65" customFormat="1" x14ac:dyDescent="0.25">
      <c r="B29" s="80" t="s">
        <v>21</v>
      </c>
      <c r="C29" s="117">
        <v>7.8703703703703705E-4</v>
      </c>
      <c r="D29" s="119"/>
      <c r="E29" s="118">
        <f t="shared" ref="E29:E34" si="6">C29/C$37</f>
        <v>3.8137969713965235E-2</v>
      </c>
      <c r="F29" s="117"/>
      <c r="G29" s="119"/>
      <c r="H29" s="118"/>
      <c r="I29" s="119">
        <f t="shared" ref="I29:I34" si="7">C29+F29</f>
        <v>7.8703703703703705E-4</v>
      </c>
      <c r="J29" s="119"/>
      <c r="K29" s="126">
        <f t="shared" ref="K29:K34" si="8">I29/I$37</f>
        <v>3.8137969713965235E-2</v>
      </c>
    </row>
    <row r="30" spans="2:14" s="65" customFormat="1" x14ac:dyDescent="0.25">
      <c r="B30" s="80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s="65" customFormat="1" x14ac:dyDescent="0.25">
      <c r="B31" s="80" t="s">
        <v>23</v>
      </c>
      <c r="C31" s="117">
        <v>1.7361111111111112E-4</v>
      </c>
      <c r="D31" s="119"/>
      <c r="E31" s="118">
        <f t="shared" si="6"/>
        <v>8.4127874369040959E-3</v>
      </c>
      <c r="F31" s="117"/>
      <c r="G31" s="119"/>
      <c r="H31" s="118"/>
      <c r="I31" s="119">
        <f t="shared" si="7"/>
        <v>1.7361111111111112E-4</v>
      </c>
      <c r="J31" s="119"/>
      <c r="K31" s="126">
        <f t="shared" si="8"/>
        <v>8.4127874369040959E-3</v>
      </c>
    </row>
    <row r="32" spans="2:14" s="65" customFormat="1" x14ac:dyDescent="0.25">
      <c r="B32" s="80" t="s">
        <v>24</v>
      </c>
      <c r="C32" s="117">
        <v>3.9583333333333319E-3</v>
      </c>
      <c r="D32" s="119"/>
      <c r="E32" s="118">
        <f t="shared" si="6"/>
        <v>0.1918115535614133</v>
      </c>
      <c r="F32" s="117"/>
      <c r="G32" s="119"/>
      <c r="H32" s="118"/>
      <c r="I32" s="119">
        <f t="shared" si="7"/>
        <v>3.9583333333333319E-3</v>
      </c>
      <c r="J32" s="119"/>
      <c r="K32" s="126">
        <f t="shared" si="8"/>
        <v>0.1918115535614133</v>
      </c>
    </row>
    <row r="33" spans="2:14" s="65" customFormat="1" x14ac:dyDescent="0.25">
      <c r="B33" s="80" t="s">
        <v>25</v>
      </c>
      <c r="C33" s="117">
        <v>8.8888888888888854E-3</v>
      </c>
      <c r="D33" s="119"/>
      <c r="E33" s="118">
        <f t="shared" si="6"/>
        <v>0.43073471676948955</v>
      </c>
      <c r="F33" s="117"/>
      <c r="G33" s="119"/>
      <c r="H33" s="118"/>
      <c r="I33" s="119">
        <f t="shared" si="7"/>
        <v>8.8888888888888854E-3</v>
      </c>
      <c r="J33" s="119"/>
      <c r="K33" s="126">
        <f t="shared" si="8"/>
        <v>0.43073471676948955</v>
      </c>
    </row>
    <row r="34" spans="2:14" s="65" customFormat="1" x14ac:dyDescent="0.25">
      <c r="B34" s="80" t="s">
        <v>26</v>
      </c>
      <c r="C34" s="117">
        <v>1.9328703703703702E-3</v>
      </c>
      <c r="D34" s="119"/>
      <c r="E34" s="118">
        <f t="shared" si="6"/>
        <v>9.3662366797532259E-2</v>
      </c>
      <c r="F34" s="117"/>
      <c r="G34" s="119"/>
      <c r="H34" s="118"/>
      <c r="I34" s="119">
        <f t="shared" si="7"/>
        <v>1.9328703703703702E-3</v>
      </c>
      <c r="J34" s="119"/>
      <c r="K34" s="126">
        <f t="shared" si="8"/>
        <v>9.3662366797532259E-2</v>
      </c>
    </row>
    <row r="35" spans="2:14" s="65" customFormat="1" x14ac:dyDescent="0.25">
      <c r="B35" s="81" t="s">
        <v>3</v>
      </c>
      <c r="C35" s="102">
        <f>SUM(C29:C34)</f>
        <v>1.5740740740740736E-2</v>
      </c>
      <c r="D35" s="123"/>
      <c r="E35" s="121">
        <f>SUM(E29:E34)</f>
        <v>0.7627593942793045</v>
      </c>
      <c r="F35" s="102"/>
      <c r="G35" s="123"/>
      <c r="H35" s="121"/>
      <c r="I35" s="102">
        <f>SUM(I29:I34)</f>
        <v>1.5740740740740736E-2</v>
      </c>
      <c r="J35" s="123"/>
      <c r="K35" s="125">
        <f>SUM(K29:K34)</f>
        <v>0.7627593942793045</v>
      </c>
      <c r="M35" s="76"/>
    </row>
    <row r="36" spans="2:14" s="65" customFormat="1" x14ac:dyDescent="0.25">
      <c r="B36" s="78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s="65" customFormat="1" x14ac:dyDescent="0.25">
      <c r="B37" s="51" t="s">
        <v>6</v>
      </c>
      <c r="C37" s="102">
        <f>C26+C35</f>
        <v>2.0636574074074071E-2</v>
      </c>
      <c r="D37" s="22"/>
      <c r="E37" s="121">
        <f>E26+E35</f>
        <v>1</v>
      </c>
      <c r="F37" s="102"/>
      <c r="G37" s="22"/>
      <c r="H37" s="121"/>
      <c r="I37" s="102">
        <f>I26+I35</f>
        <v>2.0636574074074071E-2</v>
      </c>
      <c r="J37" s="22"/>
      <c r="K37" s="125">
        <f>K26+K35</f>
        <v>1</v>
      </c>
    </row>
    <row r="38" spans="2:14" s="65" customFormat="1" ht="66" customHeight="1" thickBot="1" x14ac:dyDescent="0.3">
      <c r="B38" s="180" t="s">
        <v>59</v>
      </c>
      <c r="C38" s="181"/>
      <c r="D38" s="181"/>
      <c r="E38" s="181"/>
      <c r="F38" s="181"/>
      <c r="G38" s="181"/>
      <c r="H38" s="182"/>
      <c r="I38" s="181"/>
      <c r="J38" s="181"/>
      <c r="K38" s="182"/>
    </row>
    <row r="39" spans="2:14" s="65" customFormat="1" x14ac:dyDescent="0.25">
      <c r="C39" s="75"/>
      <c r="D39" s="75"/>
      <c r="E39" s="75"/>
      <c r="F39" s="75"/>
      <c r="H39" s="75"/>
    </row>
    <row r="40" spans="2:14" s="65" customFormat="1" x14ac:dyDescent="0.25">
      <c r="C40" s="75"/>
      <c r="D40" s="75"/>
      <c r="E40" s="75"/>
      <c r="F40" s="75"/>
      <c r="H40" s="75"/>
    </row>
    <row r="41" spans="2:14" s="65" customFormat="1" x14ac:dyDescent="0.25">
      <c r="C41" s="75"/>
      <c r="D41" s="75"/>
      <c r="E41" s="75"/>
      <c r="F41" s="75"/>
      <c r="H41" s="75"/>
    </row>
    <row r="42" spans="2:14" s="65" customFormat="1" x14ac:dyDescent="0.25">
      <c r="C42" s="75"/>
      <c r="D42" s="75"/>
      <c r="E42" s="75"/>
      <c r="F42" s="75"/>
      <c r="H42" s="75"/>
    </row>
    <row r="43" spans="2:14" s="65" customFormat="1" x14ac:dyDescent="0.25">
      <c r="C43" s="75"/>
      <c r="D43" s="75"/>
      <c r="E43" s="75"/>
      <c r="F43" s="75"/>
      <c r="H43" s="75"/>
    </row>
    <row r="44" spans="2:14" s="65" customFormat="1" x14ac:dyDescent="0.25">
      <c r="C44" s="75"/>
      <c r="D44" s="75"/>
      <c r="E44" s="75"/>
      <c r="F44" s="75"/>
      <c r="H44" s="75"/>
    </row>
    <row r="45" spans="2:14" s="65" customFormat="1" x14ac:dyDescent="0.25">
      <c r="C45" s="75"/>
      <c r="D45" s="75"/>
      <c r="E45" s="75"/>
      <c r="F45" s="75"/>
      <c r="H45" s="75"/>
    </row>
    <row r="46" spans="2:14" s="65" customFormat="1" x14ac:dyDescent="0.25">
      <c r="C46" s="75"/>
      <c r="D46" s="75"/>
      <c r="E46" s="75"/>
      <c r="F46" s="75"/>
      <c r="H46" s="75"/>
    </row>
    <row r="47" spans="2:14" s="65" customFormat="1" x14ac:dyDescent="0.25">
      <c r="C47" s="75"/>
      <c r="D47" s="75"/>
      <c r="E47" s="75"/>
      <c r="F47" s="75"/>
      <c r="H47" s="75"/>
    </row>
    <row r="48" spans="2:14" s="65" customFormat="1" x14ac:dyDescent="0.25">
      <c r="C48" s="75"/>
      <c r="D48" s="75"/>
      <c r="E48" s="75"/>
      <c r="F48" s="75"/>
      <c r="H48" s="75"/>
    </row>
    <row r="49" spans="3:8" s="65" customFormat="1" x14ac:dyDescent="0.25">
      <c r="C49" s="75"/>
      <c r="D49" s="75"/>
      <c r="E49" s="75"/>
      <c r="F49" s="75"/>
      <c r="H49" s="75"/>
    </row>
    <row r="50" spans="3:8" s="65" customFormat="1" x14ac:dyDescent="0.25">
      <c r="C50" s="75"/>
      <c r="D50" s="75"/>
      <c r="E50" s="75"/>
      <c r="F50" s="75"/>
      <c r="H50" s="75"/>
    </row>
    <row r="51" spans="3:8" s="65" customFormat="1" x14ac:dyDescent="0.25">
      <c r="C51" s="75"/>
      <c r="D51" s="75"/>
      <c r="E51" s="75"/>
      <c r="F51" s="75"/>
      <c r="H51" s="75"/>
    </row>
    <row r="52" spans="3:8" s="65" customFormat="1" x14ac:dyDescent="0.25">
      <c r="C52" s="75"/>
      <c r="D52" s="75"/>
      <c r="E52" s="75"/>
      <c r="F52" s="75"/>
      <c r="H52" s="75"/>
    </row>
    <row r="53" spans="3:8" s="65" customFormat="1" x14ac:dyDescent="0.25">
      <c r="C53" s="75"/>
      <c r="D53" s="75"/>
      <c r="E53" s="75"/>
      <c r="F53" s="75"/>
      <c r="H53" s="75"/>
    </row>
    <row r="54" spans="3:8" s="65" customFormat="1" x14ac:dyDescent="0.25">
      <c r="C54" s="75"/>
      <c r="D54" s="75"/>
      <c r="E54" s="75"/>
      <c r="F54" s="75"/>
      <c r="H54" s="75"/>
    </row>
    <row r="55" spans="3:8" s="65" customFormat="1" x14ac:dyDescent="0.25">
      <c r="C55" s="75"/>
      <c r="D55" s="75"/>
      <c r="E55" s="75"/>
      <c r="F55" s="75"/>
      <c r="H55" s="75"/>
    </row>
    <row r="56" spans="3:8" s="65" customFormat="1" x14ac:dyDescent="0.25">
      <c r="C56" s="75"/>
      <c r="D56" s="75"/>
      <c r="E56" s="75"/>
      <c r="F56" s="75"/>
      <c r="H56" s="75"/>
    </row>
    <row r="57" spans="3:8" s="65" customFormat="1" x14ac:dyDescent="0.25">
      <c r="C57" s="75"/>
      <c r="D57" s="75"/>
      <c r="E57" s="75"/>
      <c r="F57" s="75"/>
      <c r="H57" s="75"/>
    </row>
    <row r="58" spans="3:8" s="65" customFormat="1" x14ac:dyDescent="0.25">
      <c r="C58" s="75"/>
      <c r="D58" s="75"/>
      <c r="E58" s="75"/>
      <c r="F58" s="75"/>
      <c r="H58" s="75"/>
    </row>
    <row r="59" spans="3:8" s="65" customFormat="1" x14ac:dyDescent="0.25">
      <c r="C59" s="75"/>
      <c r="D59" s="75"/>
      <c r="E59" s="75"/>
      <c r="F59" s="75"/>
      <c r="H59" s="75"/>
    </row>
    <row r="60" spans="3:8" s="65" customFormat="1" x14ac:dyDescent="0.25">
      <c r="C60" s="75"/>
      <c r="D60" s="75"/>
      <c r="E60" s="75"/>
      <c r="F60" s="75"/>
      <c r="H60" s="75"/>
    </row>
    <row r="61" spans="3:8" s="65" customFormat="1" x14ac:dyDescent="0.25">
      <c r="C61" s="75"/>
      <c r="D61" s="75"/>
      <c r="E61" s="75"/>
      <c r="F61" s="75"/>
      <c r="H61" s="75"/>
    </row>
    <row r="62" spans="3:8" s="65" customFormat="1" x14ac:dyDescent="0.25">
      <c r="C62" s="75"/>
      <c r="D62" s="75"/>
      <c r="E62" s="75"/>
      <c r="F62" s="75"/>
      <c r="H62" s="75"/>
    </row>
    <row r="63" spans="3:8" s="65" customFormat="1" x14ac:dyDescent="0.25">
      <c r="C63" s="75"/>
      <c r="D63" s="75"/>
      <c r="E63" s="75"/>
      <c r="F63" s="75"/>
      <c r="H63" s="75"/>
    </row>
    <row r="64" spans="3:8" s="65" customFormat="1" x14ac:dyDescent="0.25">
      <c r="C64" s="75"/>
      <c r="D64" s="75"/>
      <c r="E64" s="75"/>
      <c r="F64" s="75"/>
      <c r="H64" s="75"/>
    </row>
    <row r="65" spans="3:8" s="65" customFormat="1" x14ac:dyDescent="0.25">
      <c r="C65" s="75"/>
      <c r="D65" s="75"/>
      <c r="E65" s="75"/>
      <c r="F65" s="75"/>
      <c r="H65" s="75"/>
    </row>
    <row r="66" spans="3:8" s="65" customFormat="1" x14ac:dyDescent="0.25">
      <c r="C66" s="75"/>
      <c r="D66" s="75"/>
      <c r="E66" s="75"/>
      <c r="F66" s="75"/>
      <c r="H66" s="75"/>
    </row>
    <row r="67" spans="3:8" s="65" customFormat="1" x14ac:dyDescent="0.25">
      <c r="C67" s="75"/>
      <c r="D67" s="75"/>
      <c r="E67" s="75"/>
      <c r="F67" s="75"/>
      <c r="H67" s="75"/>
    </row>
    <row r="68" spans="3:8" s="65" customFormat="1" x14ac:dyDescent="0.25">
      <c r="C68" s="75"/>
      <c r="D68" s="75"/>
      <c r="E68" s="75"/>
      <c r="F68" s="75"/>
      <c r="H68" s="75"/>
    </row>
    <row r="69" spans="3:8" s="65" customFormat="1" x14ac:dyDescent="0.25">
      <c r="C69" s="75"/>
      <c r="D69" s="75"/>
      <c r="E69" s="75"/>
      <c r="F69" s="75"/>
      <c r="H69" s="75"/>
    </row>
    <row r="70" spans="3:8" s="65" customFormat="1" x14ac:dyDescent="0.25">
      <c r="C70" s="75"/>
      <c r="D70" s="75"/>
      <c r="E70" s="75"/>
      <c r="F70" s="75"/>
      <c r="H70" s="75"/>
    </row>
    <row r="71" spans="3:8" s="65" customFormat="1" x14ac:dyDescent="0.25">
      <c r="C71" s="75"/>
      <c r="D71" s="75"/>
      <c r="E71" s="75"/>
      <c r="F71" s="75"/>
      <c r="H71" s="75"/>
    </row>
    <row r="72" spans="3:8" s="65" customFormat="1" x14ac:dyDescent="0.25">
      <c r="C72" s="75"/>
      <c r="D72" s="75"/>
      <c r="E72" s="75"/>
      <c r="F72" s="75"/>
      <c r="H72" s="75"/>
    </row>
    <row r="73" spans="3:8" s="65" customFormat="1" x14ac:dyDescent="0.25">
      <c r="C73" s="75"/>
      <c r="D73" s="75"/>
      <c r="E73" s="75"/>
      <c r="F73" s="75"/>
      <c r="H73" s="7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&amp;R11</oddHead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07" t="s">
        <v>137</v>
      </c>
      <c r="C3" s="208"/>
      <c r="D3" s="208"/>
      <c r="E3" s="208"/>
      <c r="F3" s="209"/>
      <c r="G3" s="55"/>
    </row>
    <row r="4" spans="2:7" x14ac:dyDescent="0.25">
      <c r="B4" s="219" t="s">
        <v>195</v>
      </c>
      <c r="C4" s="173"/>
      <c r="D4" s="173"/>
      <c r="E4" s="173"/>
      <c r="F4" s="174"/>
    </row>
    <row r="5" spans="2:7" x14ac:dyDescent="0.25">
      <c r="B5" s="148"/>
      <c r="C5" s="127" t="s">
        <v>94</v>
      </c>
      <c r="D5" s="159" t="s">
        <v>95</v>
      </c>
      <c r="E5" s="175" t="s">
        <v>3</v>
      </c>
      <c r="F5" s="174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/>
      <c r="D7" s="152"/>
      <c r="E7" s="152"/>
      <c r="F7" s="48"/>
    </row>
    <row r="8" spans="2:7" x14ac:dyDescent="0.25">
      <c r="B8" s="143" t="s">
        <v>84</v>
      </c>
      <c r="C8" s="152"/>
      <c r="D8" s="152"/>
      <c r="E8" s="152"/>
      <c r="F8" s="48"/>
    </row>
    <row r="9" spans="2:7" x14ac:dyDescent="0.25">
      <c r="B9" s="143"/>
      <c r="C9" s="49"/>
      <c r="D9" s="50"/>
      <c r="E9" s="50"/>
      <c r="F9" s="48"/>
    </row>
    <row r="10" spans="2:7" x14ac:dyDescent="0.25">
      <c r="B10" s="144" t="s">
        <v>6</v>
      </c>
      <c r="C10" s="145"/>
      <c r="D10" s="145"/>
      <c r="E10" s="145"/>
      <c r="F10" s="147"/>
    </row>
    <row r="11" spans="2:7" ht="66" customHeight="1" thickBot="1" x14ac:dyDescent="0.3">
      <c r="B11" s="216" t="s">
        <v>85</v>
      </c>
      <c r="C11" s="217"/>
      <c r="D11" s="217"/>
      <c r="E11" s="217"/>
      <c r="F11" s="21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&amp;R73</oddHeader>
  </headerFooter>
  <colBreaks count="1" manualBreakCount="1">
    <brk id="6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view="pageBreakPreview" zoomScaleNormal="125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07" t="s">
        <v>138</v>
      </c>
      <c r="C3" s="208"/>
      <c r="D3" s="208"/>
      <c r="E3" s="208"/>
      <c r="F3" s="209"/>
      <c r="G3" s="55"/>
    </row>
    <row r="4" spans="2:7" x14ac:dyDescent="0.25">
      <c r="B4" s="219" t="s">
        <v>195</v>
      </c>
      <c r="C4" s="173"/>
      <c r="D4" s="173"/>
      <c r="E4" s="173"/>
      <c r="F4" s="174"/>
    </row>
    <row r="5" spans="2:7" x14ac:dyDescent="0.25">
      <c r="B5" s="148"/>
      <c r="C5" s="127" t="s">
        <v>94</v>
      </c>
      <c r="D5" s="159" t="s">
        <v>95</v>
      </c>
      <c r="E5" s="175" t="s">
        <v>3</v>
      </c>
      <c r="F5" s="174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/>
      <c r="D7" s="152"/>
      <c r="E7" s="152"/>
      <c r="F7" s="48"/>
    </row>
    <row r="8" spans="2:7" x14ac:dyDescent="0.25">
      <c r="B8" s="143" t="s">
        <v>84</v>
      </c>
      <c r="C8" s="152"/>
      <c r="D8" s="152"/>
      <c r="E8" s="152"/>
      <c r="F8" s="48"/>
    </row>
    <row r="9" spans="2:7" x14ac:dyDescent="0.25">
      <c r="B9" s="143"/>
      <c r="C9" s="49"/>
      <c r="D9" s="50"/>
      <c r="E9" s="50"/>
      <c r="F9" s="48"/>
    </row>
    <row r="10" spans="2:7" x14ac:dyDescent="0.25">
      <c r="B10" s="144" t="s">
        <v>6</v>
      </c>
      <c r="C10" s="145"/>
      <c r="D10" s="145"/>
      <c r="E10" s="145"/>
      <c r="F10" s="147"/>
    </row>
    <row r="11" spans="2:7" ht="66" customHeight="1" thickBot="1" x14ac:dyDescent="0.3">
      <c r="B11" s="216" t="s">
        <v>85</v>
      </c>
      <c r="C11" s="217"/>
      <c r="D11" s="217"/>
      <c r="E11" s="217"/>
      <c r="F11" s="21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&amp;R74</oddHeader>
  </headerFooter>
  <colBreaks count="1" manualBreakCount="1">
    <brk id="6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07" t="s">
        <v>184</v>
      </c>
      <c r="C3" s="208"/>
      <c r="D3" s="208"/>
      <c r="E3" s="208"/>
      <c r="F3" s="209"/>
      <c r="G3" s="55"/>
    </row>
    <row r="4" spans="2:7" x14ac:dyDescent="0.25">
      <c r="B4" s="219" t="s">
        <v>195</v>
      </c>
      <c r="C4" s="173"/>
      <c r="D4" s="173"/>
      <c r="E4" s="173"/>
      <c r="F4" s="174"/>
    </row>
    <row r="5" spans="2:7" x14ac:dyDescent="0.25">
      <c r="B5" s="148"/>
      <c r="C5" s="127" t="s">
        <v>94</v>
      </c>
      <c r="D5" s="159" t="s">
        <v>95</v>
      </c>
      <c r="E5" s="175" t="s">
        <v>3</v>
      </c>
      <c r="F5" s="174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/>
      <c r="D7" s="152"/>
      <c r="E7" s="152"/>
      <c r="F7" s="48"/>
    </row>
    <row r="8" spans="2:7" x14ac:dyDescent="0.25">
      <c r="B8" s="143" t="s">
        <v>84</v>
      </c>
      <c r="C8" s="152"/>
      <c r="D8" s="152"/>
      <c r="E8" s="152"/>
      <c r="F8" s="48"/>
    </row>
    <row r="9" spans="2:7" x14ac:dyDescent="0.25">
      <c r="B9" s="143"/>
      <c r="C9" s="50"/>
      <c r="D9" s="50"/>
      <c r="E9" s="50"/>
      <c r="F9" s="48"/>
    </row>
    <row r="10" spans="2:7" x14ac:dyDescent="0.25">
      <c r="B10" s="144" t="s">
        <v>6</v>
      </c>
      <c r="C10" s="145"/>
      <c r="D10" s="145"/>
      <c r="E10" s="145"/>
      <c r="F10" s="147"/>
    </row>
    <row r="11" spans="2:7" ht="66" customHeight="1" thickBot="1" x14ac:dyDescent="0.3">
      <c r="B11" s="216" t="s">
        <v>85</v>
      </c>
      <c r="C11" s="217"/>
      <c r="D11" s="217"/>
      <c r="E11" s="217"/>
      <c r="F11" s="21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&amp;R76</oddHeader>
  </headerFooter>
  <colBreaks count="1" manualBreakCount="1">
    <brk id="6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s="56" customFormat="1" ht="29.25" customHeight="1" x14ac:dyDescent="0.25">
      <c r="B3" s="207" t="s">
        <v>183</v>
      </c>
      <c r="C3" s="208"/>
      <c r="D3" s="208"/>
      <c r="E3" s="208"/>
      <c r="F3" s="209"/>
      <c r="G3" s="57"/>
    </row>
    <row r="4" spans="2:7" x14ac:dyDescent="0.25">
      <c r="B4" s="219" t="s">
        <v>195</v>
      </c>
      <c r="C4" s="173"/>
      <c r="D4" s="173"/>
      <c r="E4" s="173"/>
      <c r="F4" s="174"/>
    </row>
    <row r="5" spans="2:7" x14ac:dyDescent="0.25">
      <c r="B5" s="148"/>
      <c r="C5" s="127" t="s">
        <v>94</v>
      </c>
      <c r="D5" s="159" t="s">
        <v>95</v>
      </c>
      <c r="E5" s="175" t="s">
        <v>3</v>
      </c>
      <c r="F5" s="174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/>
      <c r="D7" s="152"/>
      <c r="E7" s="152"/>
      <c r="F7" s="48"/>
    </row>
    <row r="8" spans="2:7" x14ac:dyDescent="0.25">
      <c r="B8" s="143" t="s">
        <v>84</v>
      </c>
      <c r="C8" s="152"/>
      <c r="D8" s="152"/>
      <c r="E8" s="152"/>
      <c r="F8" s="48"/>
    </row>
    <row r="9" spans="2:7" x14ac:dyDescent="0.25">
      <c r="B9" s="143"/>
      <c r="C9" s="49"/>
      <c r="D9" s="50"/>
      <c r="E9" s="50"/>
      <c r="F9" s="48"/>
    </row>
    <row r="10" spans="2:7" x14ac:dyDescent="0.25">
      <c r="B10" s="144" t="s">
        <v>6</v>
      </c>
      <c r="C10" s="145"/>
      <c r="D10" s="145"/>
      <c r="E10" s="145"/>
      <c r="F10" s="147"/>
    </row>
    <row r="11" spans="2:7" ht="66" customHeight="1" thickBot="1" x14ac:dyDescent="0.3">
      <c r="B11" s="216" t="s">
        <v>85</v>
      </c>
      <c r="C11" s="217"/>
      <c r="D11" s="217"/>
      <c r="E11" s="217"/>
      <c r="F11" s="21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&amp;R75</oddHeader>
  </headerFooter>
  <colBreaks count="1" manualBreakCount="1">
    <brk id="6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07" t="s">
        <v>139</v>
      </c>
      <c r="C3" s="208"/>
      <c r="D3" s="208"/>
      <c r="E3" s="208"/>
      <c r="F3" s="209"/>
      <c r="G3" s="55"/>
    </row>
    <row r="4" spans="2:7" x14ac:dyDescent="0.25">
      <c r="B4" s="219" t="s">
        <v>195</v>
      </c>
      <c r="C4" s="173"/>
      <c r="D4" s="173"/>
      <c r="E4" s="173"/>
      <c r="F4" s="174"/>
    </row>
    <row r="5" spans="2:7" x14ac:dyDescent="0.25">
      <c r="B5" s="148"/>
      <c r="C5" s="127" t="s">
        <v>94</v>
      </c>
      <c r="D5" s="159" t="s">
        <v>95</v>
      </c>
      <c r="E5" s="175" t="s">
        <v>3</v>
      </c>
      <c r="F5" s="174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/>
      <c r="D7" s="152"/>
      <c r="E7" s="152"/>
      <c r="F7" s="48"/>
    </row>
    <row r="8" spans="2:7" x14ac:dyDescent="0.25">
      <c r="B8" s="143" t="s">
        <v>84</v>
      </c>
      <c r="C8" s="152"/>
      <c r="D8" s="152"/>
      <c r="E8" s="152"/>
      <c r="F8" s="48"/>
    </row>
    <row r="9" spans="2:7" x14ac:dyDescent="0.25">
      <c r="B9" s="143"/>
      <c r="C9" s="50"/>
      <c r="D9" s="50"/>
      <c r="E9" s="50"/>
      <c r="F9" s="48"/>
    </row>
    <row r="10" spans="2:7" x14ac:dyDescent="0.25">
      <c r="B10" s="144" t="s">
        <v>6</v>
      </c>
      <c r="C10" s="145"/>
      <c r="D10" s="145"/>
      <c r="E10" s="145"/>
      <c r="F10" s="147"/>
    </row>
    <row r="11" spans="2:7" ht="66" customHeight="1" thickBot="1" x14ac:dyDescent="0.3">
      <c r="B11" s="216" t="s">
        <v>85</v>
      </c>
      <c r="C11" s="217"/>
      <c r="D11" s="217"/>
      <c r="E11" s="217"/>
      <c r="F11" s="218"/>
    </row>
    <row r="15" spans="2:7" x14ac:dyDescent="0.25">
      <c r="E15" s="5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&amp;R77</oddHeader>
  </headerFooter>
  <colBreaks count="1" manualBreakCount="1">
    <brk id="6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07" t="s">
        <v>140</v>
      </c>
      <c r="C3" s="208"/>
      <c r="D3" s="208"/>
      <c r="E3" s="208"/>
      <c r="F3" s="209"/>
      <c r="G3" s="55"/>
    </row>
    <row r="4" spans="2:7" x14ac:dyDescent="0.25">
      <c r="B4" s="219" t="s">
        <v>195</v>
      </c>
      <c r="C4" s="173"/>
      <c r="D4" s="173"/>
      <c r="E4" s="173"/>
      <c r="F4" s="174"/>
    </row>
    <row r="5" spans="2:7" x14ac:dyDescent="0.25">
      <c r="B5" s="148"/>
      <c r="C5" s="127" t="s">
        <v>94</v>
      </c>
      <c r="D5" s="159" t="s">
        <v>95</v>
      </c>
      <c r="E5" s="175" t="s">
        <v>3</v>
      </c>
      <c r="F5" s="174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/>
      <c r="D7" s="152"/>
      <c r="E7" s="152"/>
      <c r="F7" s="48"/>
    </row>
    <row r="8" spans="2:7" x14ac:dyDescent="0.25">
      <c r="B8" s="143" t="s">
        <v>84</v>
      </c>
      <c r="C8" s="152"/>
      <c r="D8" s="152"/>
      <c r="E8" s="152"/>
      <c r="F8" s="48"/>
    </row>
    <row r="9" spans="2:7" x14ac:dyDescent="0.25">
      <c r="B9" s="143"/>
      <c r="C9" s="49"/>
      <c r="D9" s="50"/>
      <c r="E9" s="50"/>
      <c r="F9" s="48"/>
    </row>
    <row r="10" spans="2:7" x14ac:dyDescent="0.25">
      <c r="B10" s="144" t="s">
        <v>6</v>
      </c>
      <c r="C10" s="145"/>
      <c r="D10" s="145"/>
      <c r="E10" s="145"/>
      <c r="F10" s="147"/>
    </row>
    <row r="11" spans="2:7" ht="66" customHeight="1" thickBot="1" x14ac:dyDescent="0.3">
      <c r="B11" s="216" t="s">
        <v>85</v>
      </c>
      <c r="C11" s="217"/>
      <c r="D11" s="217"/>
      <c r="E11" s="217"/>
      <c r="F11" s="21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&amp;R78</oddHeader>
  </headerFooter>
  <colBreaks count="1" manualBreakCount="1">
    <brk id="6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07" t="s">
        <v>141</v>
      </c>
      <c r="C3" s="208"/>
      <c r="D3" s="208"/>
      <c r="E3" s="208"/>
      <c r="F3" s="209"/>
      <c r="G3" s="55"/>
    </row>
    <row r="4" spans="2:7" x14ac:dyDescent="0.25">
      <c r="B4" s="219" t="s">
        <v>195</v>
      </c>
      <c r="C4" s="173"/>
      <c r="D4" s="173"/>
      <c r="E4" s="173"/>
      <c r="F4" s="174"/>
    </row>
    <row r="5" spans="2:7" x14ac:dyDescent="0.25">
      <c r="B5" s="148"/>
      <c r="C5" s="127" t="s">
        <v>94</v>
      </c>
      <c r="D5" s="159" t="s">
        <v>95</v>
      </c>
      <c r="E5" s="175" t="s">
        <v>3</v>
      </c>
      <c r="F5" s="174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>
        <v>1.4814814814814814E-3</v>
      </c>
      <c r="D7" s="152"/>
      <c r="E7" s="152">
        <f>C7+D7</f>
        <v>1.4814814814814814E-3</v>
      </c>
      <c r="F7" s="48">
        <f>E7/E10</f>
        <v>1</v>
      </c>
    </row>
    <row r="8" spans="2:7" x14ac:dyDescent="0.25">
      <c r="B8" s="143" t="s">
        <v>84</v>
      </c>
      <c r="C8" s="152"/>
      <c r="D8" s="152"/>
      <c r="E8" s="152"/>
      <c r="F8" s="48"/>
    </row>
    <row r="9" spans="2:7" x14ac:dyDescent="0.25">
      <c r="B9" s="143"/>
      <c r="C9" s="49"/>
      <c r="D9" s="50"/>
      <c r="E9" s="50"/>
      <c r="F9" s="48"/>
    </row>
    <row r="10" spans="2:7" x14ac:dyDescent="0.25">
      <c r="B10" s="144" t="s">
        <v>6</v>
      </c>
      <c r="C10" s="145">
        <f>SUM(C7:C8)</f>
        <v>1.4814814814814814E-3</v>
      </c>
      <c r="D10" s="145"/>
      <c r="E10" s="145">
        <f t="shared" ref="E10" si="0">SUM(E7:E8)</f>
        <v>1.4814814814814814E-3</v>
      </c>
      <c r="F10" s="147">
        <f>SUM(F7:F8)</f>
        <v>1</v>
      </c>
    </row>
    <row r="11" spans="2:7" ht="66" customHeight="1" thickBot="1" x14ac:dyDescent="0.3">
      <c r="B11" s="216" t="s">
        <v>85</v>
      </c>
      <c r="C11" s="217"/>
      <c r="D11" s="217"/>
      <c r="E11" s="217"/>
      <c r="F11" s="21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&amp;R79</oddHeader>
  </headerFooter>
  <colBreaks count="1" manualBreakCount="1">
    <brk id="6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1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07" t="s">
        <v>142</v>
      </c>
      <c r="C3" s="208"/>
      <c r="D3" s="208"/>
      <c r="E3" s="208"/>
      <c r="F3" s="209"/>
      <c r="G3" s="55"/>
    </row>
    <row r="4" spans="2:7" x14ac:dyDescent="0.25">
      <c r="B4" s="219" t="s">
        <v>195</v>
      </c>
      <c r="C4" s="173"/>
      <c r="D4" s="173"/>
      <c r="E4" s="173"/>
      <c r="F4" s="174"/>
    </row>
    <row r="5" spans="2:7" x14ac:dyDescent="0.25">
      <c r="B5" s="148"/>
      <c r="C5" s="127" t="s">
        <v>94</v>
      </c>
      <c r="D5" s="159" t="s">
        <v>95</v>
      </c>
      <c r="E5" s="175" t="s">
        <v>3</v>
      </c>
      <c r="F5" s="174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/>
      <c r="D7" s="152"/>
      <c r="E7" s="152"/>
      <c r="F7" s="48"/>
    </row>
    <row r="8" spans="2:7" x14ac:dyDescent="0.25">
      <c r="B8" s="143" t="s">
        <v>84</v>
      </c>
      <c r="C8" s="152"/>
      <c r="D8" s="152"/>
      <c r="E8" s="152"/>
      <c r="F8" s="48"/>
    </row>
    <row r="9" spans="2:7" x14ac:dyDescent="0.25">
      <c r="B9" s="143"/>
      <c r="C9" s="49"/>
      <c r="D9" s="50"/>
      <c r="E9" s="50"/>
      <c r="F9" s="48"/>
    </row>
    <row r="10" spans="2:7" x14ac:dyDescent="0.25">
      <c r="B10" s="144" t="s">
        <v>6</v>
      </c>
      <c r="C10" s="145"/>
      <c r="D10" s="145"/>
      <c r="E10" s="145"/>
      <c r="F10" s="147"/>
    </row>
    <row r="11" spans="2:7" ht="66" customHeight="1" thickBot="1" x14ac:dyDescent="0.3">
      <c r="B11" s="216" t="s">
        <v>85</v>
      </c>
      <c r="C11" s="217"/>
      <c r="D11" s="217"/>
      <c r="E11" s="217"/>
      <c r="F11" s="218"/>
    </row>
    <row r="15" spans="2:7" x14ac:dyDescent="0.25">
      <c r="E15" s="5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&amp;R80</oddHeader>
  </headerFooter>
  <colBreaks count="1" manualBreakCount="1">
    <brk id="6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07" t="s">
        <v>143</v>
      </c>
      <c r="C3" s="208"/>
      <c r="D3" s="208"/>
      <c r="E3" s="208"/>
      <c r="F3" s="209"/>
      <c r="G3" s="55"/>
    </row>
    <row r="4" spans="2:7" x14ac:dyDescent="0.25">
      <c r="B4" s="219" t="s">
        <v>195</v>
      </c>
      <c r="C4" s="173"/>
      <c r="D4" s="173"/>
      <c r="E4" s="173"/>
      <c r="F4" s="174"/>
    </row>
    <row r="5" spans="2:7" x14ac:dyDescent="0.25">
      <c r="B5" s="148"/>
      <c r="C5" s="127" t="s">
        <v>94</v>
      </c>
      <c r="D5" s="159" t="s">
        <v>95</v>
      </c>
      <c r="E5" s="175" t="s">
        <v>3</v>
      </c>
      <c r="F5" s="174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/>
      <c r="D7" s="152">
        <v>3.4039351851851855E-2</v>
      </c>
      <c r="E7" s="152">
        <f>C7+D7</f>
        <v>3.4039351851851855E-2</v>
      </c>
      <c r="F7" s="48">
        <f>E7/E10</f>
        <v>1</v>
      </c>
    </row>
    <row r="8" spans="2:7" x14ac:dyDescent="0.25">
      <c r="B8" s="143" t="s">
        <v>84</v>
      </c>
      <c r="C8" s="152"/>
      <c r="D8" s="152"/>
      <c r="E8" s="152"/>
      <c r="F8" s="48"/>
    </row>
    <row r="9" spans="2:7" x14ac:dyDescent="0.25">
      <c r="B9" s="143"/>
      <c r="C9" s="50"/>
      <c r="D9" s="50"/>
      <c r="E9" s="50"/>
      <c r="F9" s="48"/>
    </row>
    <row r="10" spans="2:7" x14ac:dyDescent="0.25">
      <c r="B10" s="144" t="s">
        <v>6</v>
      </c>
      <c r="C10" s="145"/>
      <c r="D10" s="145">
        <f t="shared" ref="D10:E10" si="0">SUM(D7:D8)</f>
        <v>3.4039351851851855E-2</v>
      </c>
      <c r="E10" s="145">
        <f t="shared" si="0"/>
        <v>3.4039351851851855E-2</v>
      </c>
      <c r="F10" s="147">
        <f>SUM(F7:F8)</f>
        <v>1</v>
      </c>
    </row>
    <row r="11" spans="2:7" ht="66" customHeight="1" thickBot="1" x14ac:dyDescent="0.3">
      <c r="B11" s="216" t="s">
        <v>85</v>
      </c>
      <c r="C11" s="217"/>
      <c r="D11" s="217"/>
      <c r="E11" s="217"/>
      <c r="F11" s="21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&amp;R81</oddHeader>
  </headerFooter>
  <colBreaks count="1" manualBreakCount="1">
    <brk id="6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4.5" customHeight="1" x14ac:dyDescent="0.25">
      <c r="B3" s="207" t="s">
        <v>144</v>
      </c>
      <c r="C3" s="208"/>
      <c r="D3" s="208"/>
      <c r="E3" s="208"/>
      <c r="F3" s="209"/>
      <c r="G3" s="55"/>
    </row>
    <row r="4" spans="2:7" x14ac:dyDescent="0.25">
      <c r="B4" s="219" t="s">
        <v>195</v>
      </c>
      <c r="C4" s="173"/>
      <c r="D4" s="173"/>
      <c r="E4" s="173"/>
      <c r="F4" s="174"/>
    </row>
    <row r="5" spans="2:7" x14ac:dyDescent="0.25">
      <c r="B5" s="148"/>
      <c r="C5" s="127" t="s">
        <v>94</v>
      </c>
      <c r="D5" s="159" t="s">
        <v>95</v>
      </c>
      <c r="E5" s="175" t="s">
        <v>3</v>
      </c>
      <c r="F5" s="174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/>
      <c r="D7" s="152"/>
      <c r="E7" s="152"/>
      <c r="F7" s="48"/>
    </row>
    <row r="8" spans="2:7" x14ac:dyDescent="0.25">
      <c r="B8" s="143" t="s">
        <v>84</v>
      </c>
      <c r="C8" s="152"/>
      <c r="D8" s="152"/>
      <c r="E8" s="152"/>
      <c r="F8" s="48"/>
    </row>
    <row r="9" spans="2:7" x14ac:dyDescent="0.25">
      <c r="B9" s="143"/>
      <c r="C9" s="49"/>
      <c r="D9" s="50"/>
      <c r="E9" s="50"/>
      <c r="F9" s="48"/>
    </row>
    <row r="10" spans="2:7" x14ac:dyDescent="0.25">
      <c r="B10" s="144" t="s">
        <v>6</v>
      </c>
      <c r="C10" s="145"/>
      <c r="D10" s="145"/>
      <c r="E10" s="145"/>
      <c r="F10" s="147"/>
    </row>
    <row r="11" spans="2:7" ht="66" customHeight="1" thickBot="1" x14ac:dyDescent="0.3">
      <c r="B11" s="216" t="s">
        <v>85</v>
      </c>
      <c r="C11" s="217"/>
      <c r="D11" s="217"/>
      <c r="E11" s="217"/>
      <c r="F11" s="21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&amp;R82</oddHeader>
  </headerFooter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" zoomScaleSheetLayoutView="11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43" customWidth="1"/>
    <col min="7" max="7" width="10.85546875" style="2" customWidth="1"/>
    <col min="8" max="8" width="10.85546875" style="43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169" t="s">
        <v>170</v>
      </c>
      <c r="C3" s="170"/>
      <c r="D3" s="170"/>
      <c r="E3" s="170"/>
      <c r="F3" s="170"/>
      <c r="G3" s="170"/>
      <c r="H3" s="171"/>
      <c r="I3" s="170"/>
      <c r="J3" s="170"/>
      <c r="K3" s="171"/>
    </row>
    <row r="4" spans="2:11" x14ac:dyDescent="0.25">
      <c r="B4" s="183" t="s">
        <v>195</v>
      </c>
      <c r="C4" s="173"/>
      <c r="D4" s="173"/>
      <c r="E4" s="173"/>
      <c r="F4" s="173"/>
      <c r="G4" s="173"/>
      <c r="H4" s="173"/>
      <c r="I4" s="173"/>
      <c r="J4" s="173"/>
      <c r="K4" s="174"/>
    </row>
    <row r="5" spans="2:11" x14ac:dyDescent="0.25">
      <c r="B5" s="66"/>
      <c r="C5" s="175" t="s">
        <v>56</v>
      </c>
      <c r="D5" s="173"/>
      <c r="E5" s="176"/>
      <c r="F5" s="175" t="s">
        <v>57</v>
      </c>
      <c r="G5" s="173"/>
      <c r="H5" s="176"/>
      <c r="I5" s="173" t="s">
        <v>58</v>
      </c>
      <c r="J5" s="173"/>
      <c r="K5" s="174"/>
    </row>
    <row r="6" spans="2:11" x14ac:dyDescent="0.25">
      <c r="B6" s="1" t="s">
        <v>10</v>
      </c>
      <c r="C6" s="46" t="s">
        <v>4</v>
      </c>
      <c r="D6" s="7" t="s">
        <v>5</v>
      </c>
      <c r="E6" s="52" t="s">
        <v>5</v>
      </c>
      <c r="F6" s="46" t="s">
        <v>4</v>
      </c>
      <c r="G6" s="7" t="s">
        <v>5</v>
      </c>
      <c r="H6" s="52" t="s">
        <v>5</v>
      </c>
      <c r="I6" s="44" t="s">
        <v>4</v>
      </c>
      <c r="J6" s="7" t="s">
        <v>5</v>
      </c>
      <c r="K6" s="45" t="s">
        <v>5</v>
      </c>
    </row>
    <row r="7" spans="2:11" x14ac:dyDescent="0.25">
      <c r="B7" s="97" t="s">
        <v>11</v>
      </c>
      <c r="C7" s="117">
        <v>3.0555555555555557E-3</v>
      </c>
      <c r="D7" s="118">
        <f>C7/C$26</f>
        <v>0.12960235640648016</v>
      </c>
      <c r="E7" s="118">
        <f>C7/C$37</f>
        <v>2.9087703834288225E-2</v>
      </c>
      <c r="F7" s="117">
        <v>3.2638888888888887E-3</v>
      </c>
      <c r="G7" s="118">
        <f>F7/F$26</f>
        <v>0.25111308993766696</v>
      </c>
      <c r="H7" s="118">
        <f>F7/F$37</f>
        <v>0.13729308666017526</v>
      </c>
      <c r="I7" s="119">
        <f>C7+F7</f>
        <v>6.3194444444444444E-3</v>
      </c>
      <c r="J7" s="118">
        <f>I7/I$26</f>
        <v>0.17278481012658228</v>
      </c>
      <c r="K7" s="126">
        <f>I7/I$37</f>
        <v>4.9056603773584888E-2</v>
      </c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>
        <v>1.2615740740740742E-3</v>
      </c>
      <c r="D10" s="118">
        <f>C10/C$26</f>
        <v>5.3510063819342188E-2</v>
      </c>
      <c r="E10" s="118">
        <f>C10/C$37</f>
        <v>1.2009695901278093E-2</v>
      </c>
      <c r="F10" s="117">
        <v>7.5231481481481482E-4</v>
      </c>
      <c r="G10" s="118">
        <f>F10/F$26</f>
        <v>5.7880676758682102E-2</v>
      </c>
      <c r="H10" s="118">
        <f>F10/F$37</f>
        <v>3.1645569620253167E-2</v>
      </c>
      <c r="I10" s="119">
        <f t="shared" ref="I10:I25" si="0">C10+F10</f>
        <v>2.0138888888888888E-3</v>
      </c>
      <c r="J10" s="118">
        <f>I10/I$26</f>
        <v>5.5063291139240508E-2</v>
      </c>
      <c r="K10" s="126">
        <f>I10/I$37</f>
        <v>1.5633423180592985E-2</v>
      </c>
    </row>
    <row r="11" spans="2:11" x14ac:dyDescent="0.25">
      <c r="B11" s="97" t="s">
        <v>191</v>
      </c>
      <c r="C11" s="117">
        <v>3.4722222222222224E-4</v>
      </c>
      <c r="D11" s="118">
        <f>C11/C$26</f>
        <v>1.4727540500736382E-2</v>
      </c>
      <c r="E11" s="118">
        <f>C11/C$37</f>
        <v>3.3054208902600253E-3</v>
      </c>
      <c r="F11" s="117">
        <v>1.1458333333333333E-3</v>
      </c>
      <c r="G11" s="118">
        <f>F11/F$26</f>
        <v>8.8156723063223516E-2</v>
      </c>
      <c r="H11" s="118">
        <f>F11/F$37</f>
        <v>4.8198636806231744E-2</v>
      </c>
      <c r="I11" s="119">
        <f t="shared" si="0"/>
        <v>1.4930555555555556E-3</v>
      </c>
      <c r="J11" s="118">
        <f>I11/I$26</f>
        <v>4.0822784810126585E-2</v>
      </c>
      <c r="K11" s="126">
        <f>I11/I$37</f>
        <v>1.1590296495956869E-2</v>
      </c>
    </row>
    <row r="12" spans="2:11" x14ac:dyDescent="0.25">
      <c r="B12" s="97" t="s">
        <v>13</v>
      </c>
      <c r="C12" s="117">
        <v>3.0555555555555553E-3</v>
      </c>
      <c r="D12" s="118">
        <f>C12/C$26</f>
        <v>0.12960235640648013</v>
      </c>
      <c r="E12" s="118">
        <f>C12/C$37</f>
        <v>2.9087703834288221E-2</v>
      </c>
      <c r="F12" s="117">
        <v>8.1018518518518527E-4</v>
      </c>
      <c r="G12" s="118">
        <f>F12/F$26</f>
        <v>6.2333036509349959E-2</v>
      </c>
      <c r="H12" s="118">
        <f>F12/F$37</f>
        <v>3.4079844206426492E-2</v>
      </c>
      <c r="I12" s="119">
        <f t="shared" si="0"/>
        <v>3.8657407407407408E-3</v>
      </c>
      <c r="J12" s="118">
        <f>I12/I$26</f>
        <v>0.10569620253164558</v>
      </c>
      <c r="K12" s="126">
        <f>I12/I$37</f>
        <v>3.0008984725965849E-2</v>
      </c>
    </row>
    <row r="13" spans="2:11" x14ac:dyDescent="0.25">
      <c r="B13" s="97" t="s">
        <v>102</v>
      </c>
      <c r="C13" s="120">
        <v>7.4537037037037011E-3</v>
      </c>
      <c r="D13" s="118">
        <f>C13/C$26</f>
        <v>0.31615120274914088</v>
      </c>
      <c r="E13" s="118">
        <f>C13/C$37</f>
        <v>7.0956368444248519E-2</v>
      </c>
      <c r="F13" s="120">
        <v>2.0370370370370373E-3</v>
      </c>
      <c r="G13" s="118">
        <f>F13/F$26</f>
        <v>0.15672306322350849</v>
      </c>
      <c r="H13" s="118">
        <f>F13/F$37</f>
        <v>8.5686465433300885E-2</v>
      </c>
      <c r="I13" s="119">
        <f t="shared" si="0"/>
        <v>9.4907407407407388E-3</v>
      </c>
      <c r="J13" s="118">
        <f>I13/I$26</f>
        <v>0.25949367088607589</v>
      </c>
      <c r="K13" s="126">
        <f>I13/I$37</f>
        <v>7.3674752920035905E-2</v>
      </c>
    </row>
    <row r="14" spans="2:11" x14ac:dyDescent="0.25">
      <c r="B14" s="143" t="s">
        <v>203</v>
      </c>
      <c r="C14" s="120">
        <v>3.4722222222222224E-4</v>
      </c>
      <c r="D14" s="118">
        <f>C14/C$26</f>
        <v>1.4727540500736382E-2</v>
      </c>
      <c r="E14" s="118">
        <f>C14/C$37</f>
        <v>3.3054208902600253E-3</v>
      </c>
      <c r="F14" s="120">
        <v>5.6712962962962956E-4</v>
      </c>
      <c r="G14" s="118">
        <f>F14/F$26</f>
        <v>4.3633125556544965E-2</v>
      </c>
      <c r="H14" s="118">
        <f>F14/F$37</f>
        <v>2.3855890944498536E-2</v>
      </c>
      <c r="I14" s="119">
        <f t="shared" ref="I14" si="1">C14+F14</f>
        <v>9.1435185185185174E-4</v>
      </c>
      <c r="J14" s="118">
        <f>I14/I$26</f>
        <v>2.4999999999999998E-2</v>
      </c>
      <c r="K14" s="126">
        <f>I14/I$37</f>
        <v>7.0979335130278492E-3</v>
      </c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>
        <v>1.3888888888888889E-4</v>
      </c>
      <c r="D17" s="118">
        <f>C17/C$26</f>
        <v>5.8910162002945524E-3</v>
      </c>
      <c r="E17" s="118">
        <f>C17/C$37</f>
        <v>1.3221683561040101E-3</v>
      </c>
      <c r="F17" s="117">
        <v>8.1018518518518516E-5</v>
      </c>
      <c r="G17" s="118">
        <f t="shared" ref="G17:G18" si="2">F17/F$26</f>
        <v>6.2333036509349951E-3</v>
      </c>
      <c r="H17" s="118">
        <f t="shared" ref="H17:H18" si="3">F17/F$37</f>
        <v>3.4079844206426485E-3</v>
      </c>
      <c r="I17" s="119">
        <f t="shared" ref="I17" si="4">C17+F17</f>
        <v>2.199074074074074E-4</v>
      </c>
      <c r="J17" s="118">
        <f>I17/I$26</f>
        <v>6.0126582278481012E-3</v>
      </c>
      <c r="K17" s="126">
        <f>I17/I$37</f>
        <v>1.7070979335130274E-3</v>
      </c>
    </row>
    <row r="18" spans="2:14" x14ac:dyDescent="0.25">
      <c r="B18" s="97" t="s">
        <v>16</v>
      </c>
      <c r="C18" s="117">
        <v>1.9675925925925926E-4</v>
      </c>
      <c r="D18" s="118">
        <f>C18/C$26</f>
        <v>8.3456062837506152E-3</v>
      </c>
      <c r="E18" s="118">
        <f>C18/C$37</f>
        <v>1.8730718378140144E-3</v>
      </c>
      <c r="F18" s="117">
        <v>4.3981481481481481E-4</v>
      </c>
      <c r="G18" s="118">
        <f t="shared" si="2"/>
        <v>3.3837934105075691E-2</v>
      </c>
      <c r="H18" s="118">
        <f t="shared" si="3"/>
        <v>1.8500486854917234E-2</v>
      </c>
      <c r="I18" s="119">
        <f t="shared" si="0"/>
        <v>6.3657407407407413E-4</v>
      </c>
      <c r="J18" s="118">
        <f>I18/I$26</f>
        <v>1.7405063291139243E-2</v>
      </c>
      <c r="K18" s="126">
        <f>I18/I$37</f>
        <v>4.9415992812219213E-3</v>
      </c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>
        <v>3.3564814814814818E-4</v>
      </c>
      <c r="D24" s="118">
        <f>C24/C$26</f>
        <v>1.4236622484045169E-2</v>
      </c>
      <c r="E24" s="118">
        <f>C24/C$37</f>
        <v>3.1952401939180247E-3</v>
      </c>
      <c r="F24" s="117">
        <v>5.6712962962962967E-4</v>
      </c>
      <c r="G24" s="118">
        <f>F24/F$26</f>
        <v>4.3633125556544972E-2</v>
      </c>
      <c r="H24" s="118">
        <f>F24/F$37</f>
        <v>2.3855890944498543E-2</v>
      </c>
      <c r="I24" s="119">
        <f t="shared" si="0"/>
        <v>9.0277777777777784E-4</v>
      </c>
      <c r="J24" s="118">
        <f>I24/I$26</f>
        <v>2.4683544303797472E-2</v>
      </c>
      <c r="K24" s="126">
        <f>I24/I$37</f>
        <v>7.0080862533692702E-3</v>
      </c>
    </row>
    <row r="25" spans="2:14" x14ac:dyDescent="0.25">
      <c r="B25" s="97" t="s">
        <v>19</v>
      </c>
      <c r="C25" s="117">
        <v>7.3842592592592588E-3</v>
      </c>
      <c r="D25" s="118">
        <f>C25/C$26</f>
        <v>0.31320569464899367</v>
      </c>
      <c r="E25" s="118">
        <f>C25/C$37</f>
        <v>7.0295284266196537E-2</v>
      </c>
      <c r="F25" s="117">
        <v>3.3333333333333335E-3</v>
      </c>
      <c r="G25" s="118">
        <f>F25/F$26</f>
        <v>0.25645592163846842</v>
      </c>
      <c r="H25" s="118">
        <f>F25/F$37</f>
        <v>0.14021421616358326</v>
      </c>
      <c r="I25" s="119">
        <f t="shared" si="0"/>
        <v>1.0717592592592593E-2</v>
      </c>
      <c r="J25" s="118">
        <f>I25/I$26</f>
        <v>0.29303797468354431</v>
      </c>
      <c r="K25" s="126">
        <f>I25/I$37</f>
        <v>8.3198562443845436E-2</v>
      </c>
    </row>
    <row r="26" spans="2:14" x14ac:dyDescent="0.25">
      <c r="B26" s="51" t="s">
        <v>3</v>
      </c>
      <c r="C26" s="25">
        <f t="shared" ref="C26:K26" si="5">SUM(C7:C25)</f>
        <v>2.3576388888888883E-2</v>
      </c>
      <c r="D26" s="121">
        <f t="shared" si="5"/>
        <v>1</v>
      </c>
      <c r="E26" s="19">
        <f t="shared" si="5"/>
        <v>0.22443807844865571</v>
      </c>
      <c r="F26" s="25">
        <f t="shared" si="5"/>
        <v>1.2997685185185185E-2</v>
      </c>
      <c r="G26" s="121">
        <f t="shared" si="5"/>
        <v>1</v>
      </c>
      <c r="H26" s="19">
        <f t="shared" si="5"/>
        <v>0.54673807205452774</v>
      </c>
      <c r="I26" s="25">
        <f t="shared" si="5"/>
        <v>3.6574074074074071E-2</v>
      </c>
      <c r="J26" s="121">
        <f t="shared" si="5"/>
        <v>1</v>
      </c>
      <c r="K26" s="20">
        <f t="shared" si="5"/>
        <v>0.283917340521114</v>
      </c>
    </row>
    <row r="27" spans="2:14" x14ac:dyDescent="0.25">
      <c r="B27" s="7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80" t="s">
        <v>21</v>
      </c>
      <c r="C29" s="117">
        <v>3.5532407407407409E-3</v>
      </c>
      <c r="D29" s="119"/>
      <c r="E29" s="118">
        <f t="shared" ref="E29:E34" si="6">C29/C$37</f>
        <v>3.3825473776994262E-2</v>
      </c>
      <c r="F29" s="117">
        <v>3.9351851851851852E-4</v>
      </c>
      <c r="G29" s="119"/>
      <c r="H29" s="118">
        <f t="shared" ref="H29:H34" si="7">F29/F$37</f>
        <v>1.6553067185978577E-2</v>
      </c>
      <c r="I29" s="119">
        <f t="shared" ref="I29:I34" si="8">C29+F29</f>
        <v>3.9467592592592592E-3</v>
      </c>
      <c r="J29" s="119"/>
      <c r="K29" s="126">
        <f t="shared" ref="K29:K34" si="9">I29/I$37</f>
        <v>3.0637915543575912E-2</v>
      </c>
    </row>
    <row r="30" spans="2:14" x14ac:dyDescent="0.25">
      <c r="B30" s="80" t="s">
        <v>22</v>
      </c>
      <c r="C30" s="117">
        <v>4.9768518518518521E-4</v>
      </c>
      <c r="D30" s="119"/>
      <c r="E30" s="118">
        <f t="shared" si="6"/>
        <v>4.7377699427060367E-3</v>
      </c>
      <c r="F30" s="117"/>
      <c r="G30" s="119"/>
      <c r="H30" s="118"/>
      <c r="I30" s="119">
        <f t="shared" si="8"/>
        <v>4.9768518518518521E-4</v>
      </c>
      <c r="J30" s="119"/>
      <c r="K30" s="126">
        <f t="shared" si="9"/>
        <v>3.8634321653189569E-3</v>
      </c>
    </row>
    <row r="31" spans="2:14" x14ac:dyDescent="0.25">
      <c r="B31" s="80" t="s">
        <v>23</v>
      </c>
      <c r="C31" s="117">
        <v>1.6666666666666663E-3</v>
      </c>
      <c r="D31" s="119"/>
      <c r="E31" s="118">
        <f t="shared" si="6"/>
        <v>1.586602027324812E-2</v>
      </c>
      <c r="F31" s="117">
        <v>7.9861111111111105E-4</v>
      </c>
      <c r="G31" s="119"/>
      <c r="H31" s="118">
        <f t="shared" si="7"/>
        <v>3.359298928919182E-2</v>
      </c>
      <c r="I31" s="119">
        <f t="shared" si="8"/>
        <v>2.4652777777777772E-3</v>
      </c>
      <c r="J31" s="119"/>
      <c r="K31" s="126">
        <f t="shared" si="9"/>
        <v>1.9137466307277619E-2</v>
      </c>
    </row>
    <row r="32" spans="2:14" x14ac:dyDescent="0.25">
      <c r="B32" s="80" t="s">
        <v>24</v>
      </c>
      <c r="C32" s="117">
        <v>1.3287037037037033E-2</v>
      </c>
      <c r="D32" s="119"/>
      <c r="E32" s="118">
        <f t="shared" si="6"/>
        <v>0.12648743940061694</v>
      </c>
      <c r="F32" s="117">
        <v>2.4074074074074072E-3</v>
      </c>
      <c r="G32" s="119"/>
      <c r="H32" s="118">
        <f t="shared" si="7"/>
        <v>0.10126582278481013</v>
      </c>
      <c r="I32" s="119">
        <f t="shared" si="8"/>
        <v>1.5694444444444441E-2</v>
      </c>
      <c r="J32" s="119"/>
      <c r="K32" s="126">
        <f t="shared" si="9"/>
        <v>0.12183288409703498</v>
      </c>
    </row>
    <row r="33" spans="2:14" x14ac:dyDescent="0.25">
      <c r="B33" s="80" t="s">
        <v>25</v>
      </c>
      <c r="C33" s="117">
        <v>5.4178240740740791E-2</v>
      </c>
      <c r="D33" s="119"/>
      <c r="E33" s="118">
        <f t="shared" si="6"/>
        <v>0.51575583957690641</v>
      </c>
      <c r="F33" s="117">
        <v>6.2962962962962964E-3</v>
      </c>
      <c r="G33" s="119"/>
      <c r="H33" s="118">
        <f t="shared" si="7"/>
        <v>0.26484907497565724</v>
      </c>
      <c r="I33" s="119">
        <f t="shared" si="8"/>
        <v>6.047453703703709E-2</v>
      </c>
      <c r="J33" s="119"/>
      <c r="K33" s="126">
        <f t="shared" si="9"/>
        <v>0.4694519317160829</v>
      </c>
    </row>
    <row r="34" spans="2:14" x14ac:dyDescent="0.25">
      <c r="B34" s="80" t="s">
        <v>26</v>
      </c>
      <c r="C34" s="117">
        <v>8.2870370370370355E-3</v>
      </c>
      <c r="D34" s="119"/>
      <c r="E34" s="118">
        <f t="shared" si="6"/>
        <v>7.8889378580872596E-2</v>
      </c>
      <c r="F34" s="117">
        <v>8.7962962962962951E-4</v>
      </c>
      <c r="G34" s="119"/>
      <c r="H34" s="118">
        <f t="shared" si="7"/>
        <v>3.7000973709834468E-2</v>
      </c>
      <c r="I34" s="119">
        <f t="shared" si="8"/>
        <v>9.166666666666665E-3</v>
      </c>
      <c r="J34" s="119"/>
      <c r="K34" s="126">
        <f t="shared" si="9"/>
        <v>7.1159029649595654E-2</v>
      </c>
    </row>
    <row r="35" spans="2:14" x14ac:dyDescent="0.25">
      <c r="B35" s="81" t="s">
        <v>3</v>
      </c>
      <c r="C35" s="102">
        <f>SUM(C29:C34)</f>
        <v>8.1469907407407449E-2</v>
      </c>
      <c r="D35" s="123"/>
      <c r="E35" s="121">
        <f>SUM(E29:E34)</f>
        <v>0.7755619215513444</v>
      </c>
      <c r="F35" s="102">
        <f>SUM(F29:F34)</f>
        <v>1.0775462962962962E-2</v>
      </c>
      <c r="G35" s="123"/>
      <c r="H35" s="121">
        <f>SUM(H29:H34)</f>
        <v>0.45326192794547221</v>
      </c>
      <c r="I35" s="102">
        <f>SUM(I29:I34)</f>
        <v>9.2245370370370422E-2</v>
      </c>
      <c r="J35" s="123"/>
      <c r="K35" s="125">
        <f>SUM(K29:K34)</f>
        <v>0.71608265947888605</v>
      </c>
    </row>
    <row r="36" spans="2:14" x14ac:dyDescent="0.25">
      <c r="B36" s="78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x14ac:dyDescent="0.25">
      <c r="B37" s="51" t="s">
        <v>6</v>
      </c>
      <c r="C37" s="102">
        <f>C26+C35</f>
        <v>0.10504629629629633</v>
      </c>
      <c r="D37" s="22"/>
      <c r="E37" s="121">
        <f>E26+E35</f>
        <v>1</v>
      </c>
      <c r="F37" s="102">
        <f>F26+F35</f>
        <v>2.3773148148148147E-2</v>
      </c>
      <c r="G37" s="22"/>
      <c r="H37" s="121">
        <f>H26+H35</f>
        <v>1</v>
      </c>
      <c r="I37" s="102">
        <f>I26+I35</f>
        <v>0.12881944444444449</v>
      </c>
      <c r="J37" s="22"/>
      <c r="K37" s="125">
        <f>K26+K35</f>
        <v>1</v>
      </c>
    </row>
    <row r="38" spans="2:14" ht="66" customHeight="1" thickBot="1" x14ac:dyDescent="0.3">
      <c r="B38" s="180" t="s">
        <v>59</v>
      </c>
      <c r="C38" s="181"/>
      <c r="D38" s="181"/>
      <c r="E38" s="181"/>
      <c r="F38" s="181"/>
      <c r="G38" s="181"/>
      <c r="H38" s="182"/>
      <c r="I38" s="181"/>
      <c r="J38" s="181"/>
      <c r="K38" s="18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&amp;R10</oddHeader>
  </headerFooter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07" t="s">
        <v>105</v>
      </c>
      <c r="C3" s="208"/>
      <c r="D3" s="208"/>
      <c r="E3" s="208"/>
      <c r="F3" s="209"/>
      <c r="G3" s="55"/>
    </row>
    <row r="4" spans="2:7" x14ac:dyDescent="0.25">
      <c r="B4" s="219" t="s">
        <v>195</v>
      </c>
      <c r="C4" s="173"/>
      <c r="D4" s="173"/>
      <c r="E4" s="173"/>
      <c r="F4" s="174"/>
    </row>
    <row r="5" spans="2:7" x14ac:dyDescent="0.25">
      <c r="B5" s="148"/>
      <c r="C5" s="127" t="s">
        <v>94</v>
      </c>
      <c r="D5" s="159" t="s">
        <v>95</v>
      </c>
      <c r="E5" s="175" t="s">
        <v>3</v>
      </c>
      <c r="F5" s="174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/>
      <c r="D7" s="152"/>
      <c r="E7" s="152"/>
      <c r="F7" s="48"/>
    </row>
    <row r="8" spans="2:7" x14ac:dyDescent="0.25">
      <c r="B8" s="143" t="s">
        <v>84</v>
      </c>
      <c r="C8" s="152"/>
      <c r="D8" s="152"/>
      <c r="E8" s="152"/>
      <c r="F8" s="48"/>
    </row>
    <row r="9" spans="2:7" x14ac:dyDescent="0.25">
      <c r="B9" s="143"/>
      <c r="C9" s="50"/>
      <c r="D9" s="50"/>
      <c r="E9" s="50"/>
      <c r="F9" s="48"/>
    </row>
    <row r="10" spans="2:7" x14ac:dyDescent="0.25">
      <c r="B10" s="144" t="s">
        <v>6</v>
      </c>
      <c r="C10" s="145"/>
      <c r="D10" s="145"/>
      <c r="E10" s="145"/>
      <c r="F10" s="147"/>
    </row>
    <row r="11" spans="2:7" ht="66" customHeight="1" thickBot="1" x14ac:dyDescent="0.3">
      <c r="B11" s="216" t="s">
        <v>85</v>
      </c>
      <c r="C11" s="217"/>
      <c r="D11" s="217"/>
      <c r="E11" s="217"/>
      <c r="F11" s="21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&amp;R83</oddHeader>
  </headerFooter>
  <colBreaks count="1" manualBreakCount="1">
    <brk id="6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6" customHeight="1" x14ac:dyDescent="0.25">
      <c r="B3" s="207" t="s">
        <v>106</v>
      </c>
      <c r="C3" s="208"/>
      <c r="D3" s="208"/>
      <c r="E3" s="208"/>
      <c r="F3" s="209"/>
      <c r="G3" s="55"/>
    </row>
    <row r="4" spans="2:7" x14ac:dyDescent="0.25">
      <c r="B4" s="219" t="s">
        <v>195</v>
      </c>
      <c r="C4" s="173"/>
      <c r="D4" s="173"/>
      <c r="E4" s="173"/>
      <c r="F4" s="174"/>
    </row>
    <row r="5" spans="2:7" x14ac:dyDescent="0.25">
      <c r="B5" s="148"/>
      <c r="C5" s="127" t="s">
        <v>94</v>
      </c>
      <c r="D5" s="159" t="s">
        <v>95</v>
      </c>
      <c r="E5" s="175" t="s">
        <v>3</v>
      </c>
      <c r="F5" s="174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>
        <v>7.4652777777777773E-3</v>
      </c>
      <c r="D7" s="152">
        <v>5.5902777777777767E-2</v>
      </c>
      <c r="E7" s="152">
        <f>C7+D7</f>
        <v>6.3368055555555539E-2</v>
      </c>
      <c r="F7" s="48">
        <f>E7/E10</f>
        <v>0.82120893955302232</v>
      </c>
    </row>
    <row r="8" spans="2:7" x14ac:dyDescent="0.25">
      <c r="B8" s="143" t="s">
        <v>84</v>
      </c>
      <c r="C8" s="152"/>
      <c r="D8" s="152">
        <v>1.3796296296296294E-2</v>
      </c>
      <c r="E8" s="152">
        <f>C8+D8</f>
        <v>1.3796296296296294E-2</v>
      </c>
      <c r="F8" s="48">
        <f>E8/E10</f>
        <v>0.17879106044697768</v>
      </c>
    </row>
    <row r="9" spans="2:7" x14ac:dyDescent="0.25">
      <c r="B9" s="143"/>
      <c r="C9" s="49"/>
      <c r="D9" s="50"/>
      <c r="E9" s="50"/>
      <c r="F9" s="48"/>
    </row>
    <row r="10" spans="2:7" x14ac:dyDescent="0.25">
      <c r="B10" s="144" t="s">
        <v>6</v>
      </c>
      <c r="C10" s="145">
        <f t="shared" ref="C10:E10" si="0">SUM(C7:C8)</f>
        <v>7.4652777777777773E-3</v>
      </c>
      <c r="D10" s="145">
        <f t="shared" si="0"/>
        <v>6.9699074074074066E-2</v>
      </c>
      <c r="E10" s="145">
        <f t="shared" si="0"/>
        <v>7.7164351851851831E-2</v>
      </c>
      <c r="F10" s="147">
        <f>SUM(F7:F8)</f>
        <v>1</v>
      </c>
    </row>
    <row r="11" spans="2:7" ht="66" customHeight="1" thickBot="1" x14ac:dyDescent="0.3">
      <c r="B11" s="216"/>
      <c r="C11" s="217"/>
      <c r="D11" s="217"/>
      <c r="E11" s="217"/>
      <c r="F11" s="21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&amp;R84</oddHeader>
  </headerFooter>
  <colBreaks count="1" manualBreakCount="1">
    <brk id="6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1.5" customHeight="1" x14ac:dyDescent="0.25">
      <c r="B3" s="207" t="s">
        <v>107</v>
      </c>
      <c r="C3" s="208"/>
      <c r="D3" s="208"/>
      <c r="E3" s="208"/>
      <c r="F3" s="209"/>
      <c r="G3" s="55"/>
    </row>
    <row r="4" spans="2:7" x14ac:dyDescent="0.25">
      <c r="B4" s="219" t="s">
        <v>195</v>
      </c>
      <c r="C4" s="173"/>
      <c r="D4" s="173"/>
      <c r="E4" s="173"/>
      <c r="F4" s="174"/>
    </row>
    <row r="5" spans="2:7" x14ac:dyDescent="0.25">
      <c r="B5" s="148"/>
      <c r="C5" s="127" t="s">
        <v>94</v>
      </c>
      <c r="D5" s="159" t="s">
        <v>95</v>
      </c>
      <c r="E5" s="175" t="s">
        <v>3</v>
      </c>
      <c r="F5" s="174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>
        <v>2.7731481481481482E-2</v>
      </c>
      <c r="D7" s="152">
        <v>2.4652777777777776E-3</v>
      </c>
      <c r="E7" s="152">
        <f>C7+D7</f>
        <v>3.019675925925926E-2</v>
      </c>
      <c r="F7" s="48">
        <f>E7/E10</f>
        <v>0.68495668154371225</v>
      </c>
    </row>
    <row r="8" spans="2:7" x14ac:dyDescent="0.25">
      <c r="B8" s="143" t="s">
        <v>84</v>
      </c>
      <c r="C8" s="152">
        <v>1.3159722222222222E-2</v>
      </c>
      <c r="D8" s="152">
        <v>7.2916666666666659E-4</v>
      </c>
      <c r="E8" s="152">
        <f>C8+D8</f>
        <v>1.3888888888888888E-2</v>
      </c>
      <c r="F8" s="48">
        <f>E8/E10</f>
        <v>0.31504331845628769</v>
      </c>
    </row>
    <row r="9" spans="2:7" x14ac:dyDescent="0.25">
      <c r="B9" s="143"/>
      <c r="C9" s="50"/>
      <c r="D9" s="50"/>
      <c r="E9" s="50"/>
      <c r="F9" s="48"/>
    </row>
    <row r="10" spans="2:7" x14ac:dyDescent="0.25">
      <c r="B10" s="144" t="s">
        <v>6</v>
      </c>
      <c r="C10" s="145">
        <f t="shared" ref="C10:E10" si="0">SUM(C7:C8)</f>
        <v>4.0891203703703707E-2</v>
      </c>
      <c r="D10" s="145">
        <f t="shared" si="0"/>
        <v>3.1944444444444442E-3</v>
      </c>
      <c r="E10" s="145">
        <f t="shared" si="0"/>
        <v>4.4085648148148152E-2</v>
      </c>
      <c r="F10" s="147">
        <f>SUM(F7:F8)</f>
        <v>1</v>
      </c>
    </row>
    <row r="11" spans="2:7" ht="66" customHeight="1" thickBot="1" x14ac:dyDescent="0.3">
      <c r="B11" s="216"/>
      <c r="C11" s="217"/>
      <c r="D11" s="217"/>
      <c r="E11" s="217"/>
      <c r="F11" s="218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&amp;R85</oddHeader>
  </headerFooter>
  <colBreaks count="1" manualBreakCount="1">
    <brk id="6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43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07" t="s">
        <v>145</v>
      </c>
      <c r="C3" s="208"/>
      <c r="D3" s="208"/>
      <c r="E3" s="208"/>
      <c r="F3" s="208"/>
      <c r="G3" s="208"/>
      <c r="H3" s="209"/>
    </row>
    <row r="4" spans="2:8" x14ac:dyDescent="0.25">
      <c r="B4" s="219" t="s">
        <v>195</v>
      </c>
      <c r="C4" s="173"/>
      <c r="D4" s="173"/>
      <c r="E4" s="173"/>
      <c r="F4" s="173"/>
      <c r="G4" s="173"/>
      <c r="H4" s="174"/>
    </row>
    <row r="5" spans="2:8" x14ac:dyDescent="0.25">
      <c r="B5" s="148"/>
      <c r="C5" s="175" t="s">
        <v>94</v>
      </c>
      <c r="D5" s="176"/>
      <c r="E5" s="175" t="s">
        <v>95</v>
      </c>
      <c r="F5" s="176"/>
      <c r="G5" s="175" t="s">
        <v>3</v>
      </c>
      <c r="H5" s="174"/>
    </row>
    <row r="6" spans="2:8" x14ac:dyDescent="0.25">
      <c r="B6" s="149" t="s">
        <v>74</v>
      </c>
      <c r="C6" s="129" t="s">
        <v>4</v>
      </c>
      <c r="D6" s="161" t="s">
        <v>5</v>
      </c>
      <c r="E6" s="129" t="s">
        <v>4</v>
      </c>
      <c r="F6" s="161" t="s">
        <v>5</v>
      </c>
      <c r="G6" s="129" t="s">
        <v>4</v>
      </c>
      <c r="H6" s="151" t="s">
        <v>5</v>
      </c>
    </row>
    <row r="7" spans="2:8" x14ac:dyDescent="0.25">
      <c r="B7" s="143" t="s">
        <v>83</v>
      </c>
      <c r="C7" s="152"/>
      <c r="D7" s="153"/>
      <c r="E7" s="162"/>
      <c r="F7" s="163"/>
      <c r="G7" s="152"/>
      <c r="H7" s="48"/>
    </row>
    <row r="8" spans="2:8" x14ac:dyDescent="0.25">
      <c r="B8" s="143" t="s">
        <v>84</v>
      </c>
      <c r="C8" s="152"/>
      <c r="D8" s="163"/>
      <c r="E8" s="162"/>
      <c r="F8" s="163"/>
      <c r="G8" s="152"/>
      <c r="H8" s="48"/>
    </row>
    <row r="9" spans="2:8" x14ac:dyDescent="0.25">
      <c r="B9" s="143"/>
      <c r="C9" s="49"/>
      <c r="D9" s="58"/>
      <c r="E9" s="59"/>
      <c r="F9" s="58"/>
      <c r="G9" s="50"/>
      <c r="H9" s="48"/>
    </row>
    <row r="10" spans="2:8" x14ac:dyDescent="0.25">
      <c r="B10" s="144" t="s">
        <v>6</v>
      </c>
      <c r="C10" s="145"/>
      <c r="D10" s="146"/>
      <c r="E10" s="145"/>
      <c r="F10" s="145"/>
      <c r="G10" s="145"/>
      <c r="H10" s="147"/>
    </row>
    <row r="11" spans="2:8" ht="66" customHeight="1" thickBot="1" x14ac:dyDescent="0.3">
      <c r="B11" s="216"/>
      <c r="C11" s="217"/>
      <c r="D11" s="217"/>
      <c r="E11" s="217"/>
      <c r="F11" s="217"/>
      <c r="G11" s="217"/>
      <c r="H11" s="21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&amp;R86</oddHeader>
  </headerFooter>
  <colBreaks count="1" manualBreakCount="1">
    <brk id="8" max="1048575" man="1"/>
  </colBreak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43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07" t="s">
        <v>146</v>
      </c>
      <c r="C3" s="208"/>
      <c r="D3" s="208"/>
      <c r="E3" s="208"/>
      <c r="F3" s="208"/>
      <c r="G3" s="208"/>
      <c r="H3" s="209"/>
    </row>
    <row r="4" spans="2:8" x14ac:dyDescent="0.25">
      <c r="B4" s="219" t="s">
        <v>195</v>
      </c>
      <c r="C4" s="173"/>
      <c r="D4" s="173"/>
      <c r="E4" s="173"/>
      <c r="F4" s="173"/>
      <c r="G4" s="173"/>
      <c r="H4" s="174"/>
    </row>
    <row r="5" spans="2:8" x14ac:dyDescent="0.25">
      <c r="B5" s="148"/>
      <c r="C5" s="175" t="s">
        <v>94</v>
      </c>
      <c r="D5" s="176"/>
      <c r="E5" s="175" t="s">
        <v>95</v>
      </c>
      <c r="F5" s="176"/>
      <c r="G5" s="175" t="s">
        <v>3</v>
      </c>
      <c r="H5" s="174"/>
    </row>
    <row r="6" spans="2:8" x14ac:dyDescent="0.25">
      <c r="B6" s="149" t="s">
        <v>74</v>
      </c>
      <c r="C6" s="129" t="s">
        <v>4</v>
      </c>
      <c r="D6" s="161" t="s">
        <v>5</v>
      </c>
      <c r="E6" s="129" t="s">
        <v>4</v>
      </c>
      <c r="F6" s="161" t="s">
        <v>5</v>
      </c>
      <c r="G6" s="129" t="s">
        <v>4</v>
      </c>
      <c r="H6" s="151" t="s">
        <v>5</v>
      </c>
    </row>
    <row r="7" spans="2:8" x14ac:dyDescent="0.25">
      <c r="B7" s="143" t="s">
        <v>83</v>
      </c>
      <c r="C7" s="152"/>
      <c r="D7" s="163"/>
      <c r="E7" s="162"/>
      <c r="F7" s="163"/>
      <c r="G7" s="152"/>
      <c r="H7" s="48"/>
    </row>
    <row r="8" spans="2:8" x14ac:dyDescent="0.25">
      <c r="B8" s="143" t="s">
        <v>84</v>
      </c>
      <c r="C8" s="152"/>
      <c r="D8" s="163"/>
      <c r="E8" s="162"/>
      <c r="F8" s="163"/>
      <c r="G8" s="152"/>
      <c r="H8" s="48"/>
    </row>
    <row r="9" spans="2:8" x14ac:dyDescent="0.25">
      <c r="B9" s="143"/>
      <c r="C9" s="49"/>
      <c r="D9" s="58"/>
      <c r="E9" s="59"/>
      <c r="F9" s="58"/>
      <c r="G9" s="50"/>
      <c r="H9" s="48"/>
    </row>
    <row r="10" spans="2:8" x14ac:dyDescent="0.25">
      <c r="B10" s="144" t="s">
        <v>6</v>
      </c>
      <c r="C10" s="145"/>
      <c r="D10" s="146"/>
      <c r="E10" s="60"/>
      <c r="F10" s="146"/>
      <c r="G10" s="145"/>
      <c r="H10" s="147"/>
    </row>
    <row r="11" spans="2:8" ht="66" customHeight="1" thickBot="1" x14ac:dyDescent="0.3">
      <c r="B11" s="216"/>
      <c r="C11" s="217"/>
      <c r="D11" s="217"/>
      <c r="E11" s="217"/>
      <c r="F11" s="217"/>
      <c r="G11" s="217"/>
      <c r="H11" s="21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&amp;R87</oddHeader>
  </headerFooter>
  <colBreaks count="1" manualBreakCount="1">
    <brk id="8" max="1048575" man="1"/>
  </colBreak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43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07" t="s">
        <v>185</v>
      </c>
      <c r="C3" s="208"/>
      <c r="D3" s="208"/>
      <c r="E3" s="208"/>
      <c r="F3" s="208"/>
      <c r="G3" s="208"/>
      <c r="H3" s="209"/>
    </row>
    <row r="4" spans="2:8" x14ac:dyDescent="0.25">
      <c r="B4" s="219" t="s">
        <v>195</v>
      </c>
      <c r="C4" s="173"/>
      <c r="D4" s="173"/>
      <c r="E4" s="173"/>
      <c r="F4" s="173"/>
      <c r="G4" s="173"/>
      <c r="H4" s="174"/>
    </row>
    <row r="5" spans="2:8" x14ac:dyDescent="0.25">
      <c r="B5" s="148"/>
      <c r="C5" s="175" t="s">
        <v>94</v>
      </c>
      <c r="D5" s="176"/>
      <c r="E5" s="175" t="s">
        <v>95</v>
      </c>
      <c r="F5" s="176"/>
      <c r="G5" s="175" t="s">
        <v>3</v>
      </c>
      <c r="H5" s="174"/>
    </row>
    <row r="6" spans="2:8" x14ac:dyDescent="0.25">
      <c r="B6" s="149" t="s">
        <v>74</v>
      </c>
      <c r="C6" s="129" t="s">
        <v>4</v>
      </c>
      <c r="D6" s="161" t="s">
        <v>5</v>
      </c>
      <c r="E6" s="129" t="s">
        <v>4</v>
      </c>
      <c r="F6" s="161" t="s">
        <v>5</v>
      </c>
      <c r="G6" s="129" t="s">
        <v>4</v>
      </c>
      <c r="H6" s="151" t="s">
        <v>5</v>
      </c>
    </row>
    <row r="7" spans="2:8" x14ac:dyDescent="0.25">
      <c r="B7" s="143" t="s">
        <v>83</v>
      </c>
      <c r="C7" s="152"/>
      <c r="D7" s="163"/>
      <c r="E7" s="162"/>
      <c r="F7" s="163"/>
      <c r="G7" s="152"/>
      <c r="H7" s="48"/>
    </row>
    <row r="8" spans="2:8" x14ac:dyDescent="0.25">
      <c r="B8" s="143" t="s">
        <v>84</v>
      </c>
      <c r="C8" s="152"/>
      <c r="D8" s="163"/>
      <c r="E8" s="162"/>
      <c r="F8" s="153"/>
      <c r="G8" s="152"/>
      <c r="H8" s="48"/>
    </row>
    <row r="9" spans="2:8" x14ac:dyDescent="0.25">
      <c r="B9" s="143"/>
      <c r="C9" s="59"/>
      <c r="D9" s="58"/>
      <c r="E9" s="59"/>
      <c r="F9" s="58"/>
      <c r="G9" s="50"/>
      <c r="H9" s="48"/>
    </row>
    <row r="10" spans="2:8" x14ac:dyDescent="0.25">
      <c r="B10" s="144" t="s">
        <v>6</v>
      </c>
      <c r="C10" s="145"/>
      <c r="D10" s="146"/>
      <c r="E10" s="145"/>
      <c r="F10" s="146"/>
      <c r="G10" s="145"/>
      <c r="H10" s="147"/>
    </row>
    <row r="11" spans="2:8" ht="66" customHeight="1" thickBot="1" x14ac:dyDescent="0.3">
      <c r="B11" s="216"/>
      <c r="C11" s="217"/>
      <c r="D11" s="217"/>
      <c r="E11" s="217"/>
      <c r="F11" s="217"/>
      <c r="G11" s="217"/>
      <c r="H11" s="21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&amp;R89</oddHeader>
  </headerFooter>
  <colBreaks count="1" manualBreakCount="1">
    <brk id="8" max="1048575" man="1"/>
  </colBreak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43" customWidth="1"/>
    <col min="7" max="8" width="15.28515625" style="2" customWidth="1"/>
    <col min="9" max="16384" width="8.85546875" style="2"/>
  </cols>
  <sheetData>
    <row r="2" spans="2:8" ht="15.75" thickBot="1" x14ac:dyDescent="0.3"/>
    <row r="3" spans="2:8" ht="29.25" customHeight="1" x14ac:dyDescent="0.25">
      <c r="B3" s="207" t="s">
        <v>186</v>
      </c>
      <c r="C3" s="208"/>
      <c r="D3" s="208"/>
      <c r="E3" s="208"/>
      <c r="F3" s="208"/>
      <c r="G3" s="208"/>
      <c r="H3" s="209"/>
    </row>
    <row r="4" spans="2:8" x14ac:dyDescent="0.25">
      <c r="B4" s="219" t="s">
        <v>195</v>
      </c>
      <c r="C4" s="173"/>
      <c r="D4" s="173"/>
      <c r="E4" s="173"/>
      <c r="F4" s="173"/>
      <c r="G4" s="173"/>
      <c r="H4" s="174"/>
    </row>
    <row r="5" spans="2:8" x14ac:dyDescent="0.25">
      <c r="B5" s="148"/>
      <c r="C5" s="175" t="s">
        <v>94</v>
      </c>
      <c r="D5" s="176"/>
      <c r="E5" s="175" t="s">
        <v>95</v>
      </c>
      <c r="F5" s="176"/>
      <c r="G5" s="175" t="s">
        <v>3</v>
      </c>
      <c r="H5" s="174"/>
    </row>
    <row r="6" spans="2:8" x14ac:dyDescent="0.25">
      <c r="B6" s="149" t="s">
        <v>74</v>
      </c>
      <c r="C6" s="129" t="s">
        <v>4</v>
      </c>
      <c r="D6" s="161" t="s">
        <v>5</v>
      </c>
      <c r="E6" s="129" t="s">
        <v>4</v>
      </c>
      <c r="F6" s="161" t="s">
        <v>5</v>
      </c>
      <c r="G6" s="129" t="s">
        <v>4</v>
      </c>
      <c r="H6" s="151" t="s">
        <v>5</v>
      </c>
    </row>
    <row r="7" spans="2:8" x14ac:dyDescent="0.25">
      <c r="B7" s="143" t="s">
        <v>83</v>
      </c>
      <c r="C7" s="152"/>
      <c r="D7" s="163"/>
      <c r="E7" s="162"/>
      <c r="F7" s="163"/>
      <c r="G7" s="152"/>
      <c r="H7" s="48"/>
    </row>
    <row r="8" spans="2:8" x14ac:dyDescent="0.25">
      <c r="B8" s="143" t="s">
        <v>84</v>
      </c>
      <c r="C8" s="152"/>
      <c r="D8" s="163"/>
      <c r="E8" s="162"/>
      <c r="F8" s="163"/>
      <c r="G8" s="152"/>
      <c r="H8" s="164"/>
    </row>
    <row r="9" spans="2:8" x14ac:dyDescent="0.25">
      <c r="B9" s="143"/>
      <c r="C9" s="49"/>
      <c r="D9" s="58"/>
      <c r="E9" s="59"/>
      <c r="F9" s="58"/>
      <c r="G9" s="50"/>
      <c r="H9" s="48"/>
    </row>
    <row r="10" spans="2:8" x14ac:dyDescent="0.25">
      <c r="B10" s="144" t="s">
        <v>6</v>
      </c>
      <c r="C10" s="145"/>
      <c r="D10" s="146"/>
      <c r="E10" s="145"/>
      <c r="F10" s="146"/>
      <c r="G10" s="145"/>
      <c r="H10" s="147"/>
    </row>
    <row r="11" spans="2:8" ht="66" customHeight="1" thickBot="1" x14ac:dyDescent="0.3">
      <c r="B11" s="216"/>
      <c r="C11" s="217"/>
      <c r="D11" s="217"/>
      <c r="E11" s="217"/>
      <c r="F11" s="217"/>
      <c r="G11" s="217"/>
      <c r="H11" s="21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&amp;R88</oddHeader>
  </headerFooter>
  <colBreaks count="1" manualBreakCount="1">
    <brk id="8" max="1048575" man="1"/>
  </colBreak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43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07" t="s">
        <v>147</v>
      </c>
      <c r="C3" s="208"/>
      <c r="D3" s="208"/>
      <c r="E3" s="208"/>
      <c r="F3" s="208"/>
      <c r="G3" s="208"/>
      <c r="H3" s="209"/>
    </row>
    <row r="4" spans="2:8" x14ac:dyDescent="0.25">
      <c r="B4" s="219" t="s">
        <v>195</v>
      </c>
      <c r="C4" s="173"/>
      <c r="D4" s="173"/>
      <c r="E4" s="173"/>
      <c r="F4" s="173"/>
      <c r="G4" s="173"/>
      <c r="H4" s="174"/>
    </row>
    <row r="5" spans="2:8" x14ac:dyDescent="0.25">
      <c r="B5" s="148"/>
      <c r="C5" s="175" t="s">
        <v>94</v>
      </c>
      <c r="D5" s="176"/>
      <c r="E5" s="175" t="s">
        <v>95</v>
      </c>
      <c r="F5" s="176"/>
      <c r="G5" s="175" t="s">
        <v>3</v>
      </c>
      <c r="H5" s="174"/>
    </row>
    <row r="6" spans="2:8" x14ac:dyDescent="0.25">
      <c r="B6" s="149" t="s">
        <v>74</v>
      </c>
      <c r="C6" s="129" t="s">
        <v>4</v>
      </c>
      <c r="D6" s="161" t="s">
        <v>5</v>
      </c>
      <c r="E6" s="129" t="s">
        <v>4</v>
      </c>
      <c r="F6" s="161" t="s">
        <v>5</v>
      </c>
      <c r="G6" s="129" t="s">
        <v>4</v>
      </c>
      <c r="H6" s="151" t="s">
        <v>5</v>
      </c>
    </row>
    <row r="7" spans="2:8" x14ac:dyDescent="0.25">
      <c r="B7" s="143" t="s">
        <v>83</v>
      </c>
      <c r="C7" s="152"/>
      <c r="D7" s="153"/>
      <c r="E7" s="162"/>
      <c r="F7" s="163"/>
      <c r="G7" s="152"/>
      <c r="H7" s="48"/>
    </row>
    <row r="8" spans="2:8" x14ac:dyDescent="0.25">
      <c r="B8" s="143" t="s">
        <v>84</v>
      </c>
      <c r="C8" s="152"/>
      <c r="D8" s="163"/>
      <c r="E8" s="162"/>
      <c r="F8" s="163"/>
      <c r="G8" s="152"/>
      <c r="H8" s="48"/>
    </row>
    <row r="9" spans="2:8" x14ac:dyDescent="0.25">
      <c r="B9" s="143"/>
      <c r="C9" s="49"/>
      <c r="D9" s="58"/>
      <c r="E9" s="59"/>
      <c r="F9" s="58"/>
      <c r="G9" s="50"/>
      <c r="H9" s="48"/>
    </row>
    <row r="10" spans="2:8" x14ac:dyDescent="0.25">
      <c r="B10" s="144" t="s">
        <v>6</v>
      </c>
      <c r="C10" s="145"/>
      <c r="D10" s="146"/>
      <c r="E10" s="60"/>
      <c r="F10" s="146"/>
      <c r="G10" s="145"/>
      <c r="H10" s="147"/>
    </row>
    <row r="11" spans="2:8" ht="66" customHeight="1" thickBot="1" x14ac:dyDescent="0.3">
      <c r="B11" s="216"/>
      <c r="C11" s="217"/>
      <c r="D11" s="217"/>
      <c r="E11" s="217"/>
      <c r="F11" s="217"/>
      <c r="G11" s="217"/>
      <c r="H11" s="21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&amp;R90</oddHeader>
  </headerFooter>
  <colBreaks count="1" manualBreakCount="1">
    <brk id="8" max="1048575" man="1"/>
  </colBreak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43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07" t="s">
        <v>148</v>
      </c>
      <c r="C3" s="208"/>
      <c r="D3" s="208"/>
      <c r="E3" s="208"/>
      <c r="F3" s="208"/>
      <c r="G3" s="208"/>
      <c r="H3" s="209"/>
    </row>
    <row r="4" spans="2:8" x14ac:dyDescent="0.25">
      <c r="B4" s="219" t="s">
        <v>195</v>
      </c>
      <c r="C4" s="173"/>
      <c r="D4" s="173"/>
      <c r="E4" s="173"/>
      <c r="F4" s="173"/>
      <c r="G4" s="173"/>
      <c r="H4" s="174"/>
    </row>
    <row r="5" spans="2:8" x14ac:dyDescent="0.25">
      <c r="B5" s="148"/>
      <c r="C5" s="175" t="s">
        <v>94</v>
      </c>
      <c r="D5" s="176"/>
      <c r="E5" s="175" t="s">
        <v>95</v>
      </c>
      <c r="F5" s="176"/>
      <c r="G5" s="175" t="s">
        <v>3</v>
      </c>
      <c r="H5" s="174"/>
    </row>
    <row r="6" spans="2:8" x14ac:dyDescent="0.25">
      <c r="B6" s="149" t="s">
        <v>74</v>
      </c>
      <c r="C6" s="129" t="s">
        <v>4</v>
      </c>
      <c r="D6" s="161" t="s">
        <v>5</v>
      </c>
      <c r="E6" s="129" t="s">
        <v>4</v>
      </c>
      <c r="F6" s="161" t="s">
        <v>5</v>
      </c>
      <c r="G6" s="129" t="s">
        <v>4</v>
      </c>
      <c r="H6" s="151" t="s">
        <v>5</v>
      </c>
    </row>
    <row r="7" spans="2:8" x14ac:dyDescent="0.25">
      <c r="B7" s="143" t="s">
        <v>83</v>
      </c>
      <c r="C7" s="152"/>
      <c r="D7" s="153"/>
      <c r="E7" s="162"/>
      <c r="F7" s="163"/>
      <c r="G7" s="152"/>
      <c r="H7" s="48"/>
    </row>
    <row r="8" spans="2:8" x14ac:dyDescent="0.25">
      <c r="B8" s="143" t="s">
        <v>84</v>
      </c>
      <c r="C8" s="152"/>
      <c r="D8" s="163"/>
      <c r="E8" s="162"/>
      <c r="F8" s="163"/>
      <c r="G8" s="152"/>
      <c r="H8" s="48"/>
    </row>
    <row r="9" spans="2:8" x14ac:dyDescent="0.25">
      <c r="B9" s="143"/>
      <c r="C9" s="49"/>
      <c r="D9" s="58"/>
      <c r="E9" s="59"/>
      <c r="F9" s="58"/>
      <c r="G9" s="50"/>
      <c r="H9" s="48"/>
    </row>
    <row r="10" spans="2:8" x14ac:dyDescent="0.25">
      <c r="B10" s="144" t="s">
        <v>6</v>
      </c>
      <c r="C10" s="145"/>
      <c r="D10" s="146"/>
      <c r="E10" s="60"/>
      <c r="F10" s="146"/>
      <c r="G10" s="145"/>
      <c r="H10" s="147"/>
    </row>
    <row r="11" spans="2:8" ht="66" customHeight="1" thickBot="1" x14ac:dyDescent="0.3">
      <c r="B11" s="216"/>
      <c r="C11" s="217"/>
      <c r="D11" s="217"/>
      <c r="E11" s="217"/>
      <c r="F11" s="217"/>
      <c r="G11" s="217"/>
      <c r="H11" s="21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&amp;R91</oddHeader>
  </headerFooter>
  <colBreaks count="1" manualBreakCount="1">
    <brk id="8" max="1048575" man="1"/>
  </colBreak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43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07" t="s">
        <v>149</v>
      </c>
      <c r="C3" s="208"/>
      <c r="D3" s="208"/>
      <c r="E3" s="208"/>
      <c r="F3" s="208"/>
      <c r="G3" s="208"/>
      <c r="H3" s="209"/>
    </row>
    <row r="4" spans="2:8" x14ac:dyDescent="0.25">
      <c r="B4" s="219" t="s">
        <v>195</v>
      </c>
      <c r="C4" s="173"/>
      <c r="D4" s="173"/>
      <c r="E4" s="173"/>
      <c r="F4" s="173"/>
      <c r="G4" s="173"/>
      <c r="H4" s="174"/>
    </row>
    <row r="5" spans="2:8" x14ac:dyDescent="0.25">
      <c r="B5" s="148"/>
      <c r="C5" s="175" t="s">
        <v>94</v>
      </c>
      <c r="D5" s="176"/>
      <c r="E5" s="175" t="s">
        <v>95</v>
      </c>
      <c r="F5" s="176"/>
      <c r="G5" s="175" t="s">
        <v>3</v>
      </c>
      <c r="H5" s="174"/>
    </row>
    <row r="6" spans="2:8" x14ac:dyDescent="0.25">
      <c r="B6" s="149" t="s">
        <v>74</v>
      </c>
      <c r="C6" s="129" t="s">
        <v>4</v>
      </c>
      <c r="D6" s="161" t="s">
        <v>5</v>
      </c>
      <c r="E6" s="129" t="s">
        <v>4</v>
      </c>
      <c r="F6" s="161" t="s">
        <v>5</v>
      </c>
      <c r="G6" s="129" t="s">
        <v>4</v>
      </c>
      <c r="H6" s="151" t="s">
        <v>5</v>
      </c>
    </row>
    <row r="7" spans="2:8" x14ac:dyDescent="0.25">
      <c r="B7" s="143" t="s">
        <v>83</v>
      </c>
      <c r="C7" s="152"/>
      <c r="D7" s="153"/>
      <c r="E7" s="162"/>
      <c r="F7" s="163"/>
      <c r="G7" s="152"/>
      <c r="H7" s="48"/>
    </row>
    <row r="8" spans="2:8" x14ac:dyDescent="0.25">
      <c r="B8" s="143" t="s">
        <v>84</v>
      </c>
      <c r="C8" s="152"/>
      <c r="D8" s="163"/>
      <c r="E8" s="162"/>
      <c r="F8" s="163"/>
      <c r="G8" s="152"/>
      <c r="H8" s="163"/>
    </row>
    <row r="9" spans="2:8" x14ac:dyDescent="0.25">
      <c r="B9" s="143"/>
      <c r="C9" s="49"/>
      <c r="D9" s="58"/>
      <c r="E9" s="59"/>
      <c r="F9" s="58"/>
      <c r="G9" s="50"/>
      <c r="H9" s="48"/>
    </row>
    <row r="10" spans="2:8" x14ac:dyDescent="0.25">
      <c r="B10" s="144" t="s">
        <v>6</v>
      </c>
      <c r="C10" s="145"/>
      <c r="D10" s="146"/>
      <c r="E10" s="145"/>
      <c r="F10" s="146"/>
      <c r="G10" s="145"/>
      <c r="H10" s="147"/>
    </row>
    <row r="11" spans="2:8" ht="66" customHeight="1" thickBot="1" x14ac:dyDescent="0.3">
      <c r="B11" s="216"/>
      <c r="C11" s="217"/>
      <c r="D11" s="217"/>
      <c r="E11" s="217"/>
      <c r="F11" s="217"/>
      <c r="G11" s="217"/>
      <c r="H11" s="21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&amp;R92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zoomScaleSheetLayoutView="110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43" customWidth="1"/>
    <col min="7" max="7" width="10.85546875" style="2" customWidth="1"/>
    <col min="8" max="8" width="10.85546875" style="43" customWidth="1"/>
    <col min="9" max="11" width="10.85546875" style="2" customWidth="1"/>
    <col min="12" max="16384" width="8.85546875" style="2"/>
  </cols>
  <sheetData>
    <row r="1" spans="2:11" s="65" customFormat="1" x14ac:dyDescent="0.25">
      <c r="C1" s="75"/>
      <c r="D1" s="75"/>
      <c r="E1" s="75"/>
      <c r="F1" s="75"/>
      <c r="H1" s="75"/>
    </row>
    <row r="2" spans="2:11" s="65" customFormat="1" ht="15.75" thickBot="1" x14ac:dyDescent="0.3">
      <c r="C2" s="75"/>
      <c r="D2" s="75"/>
      <c r="E2" s="75"/>
      <c r="F2" s="75"/>
      <c r="H2" s="75"/>
    </row>
    <row r="3" spans="2:11" s="65" customFormat="1" x14ac:dyDescent="0.25">
      <c r="B3" s="169" t="s">
        <v>109</v>
      </c>
      <c r="C3" s="170"/>
      <c r="D3" s="170"/>
      <c r="E3" s="170"/>
      <c r="F3" s="170"/>
      <c r="G3" s="170"/>
      <c r="H3" s="171"/>
      <c r="I3" s="170"/>
      <c r="J3" s="170"/>
      <c r="K3" s="171"/>
    </row>
    <row r="4" spans="2:11" s="65" customFormat="1" x14ac:dyDescent="0.25">
      <c r="B4" s="183" t="s">
        <v>195</v>
      </c>
      <c r="C4" s="173"/>
      <c r="D4" s="173"/>
      <c r="E4" s="173"/>
      <c r="F4" s="173"/>
      <c r="G4" s="173"/>
      <c r="H4" s="173"/>
      <c r="I4" s="173"/>
      <c r="J4" s="173"/>
      <c r="K4" s="174"/>
    </row>
    <row r="5" spans="2:11" s="65" customFormat="1" x14ac:dyDescent="0.25">
      <c r="B5" s="66"/>
      <c r="C5" s="175" t="s">
        <v>56</v>
      </c>
      <c r="D5" s="173"/>
      <c r="E5" s="176"/>
      <c r="F5" s="175" t="s">
        <v>57</v>
      </c>
      <c r="G5" s="173"/>
      <c r="H5" s="176"/>
      <c r="I5" s="173" t="s">
        <v>58</v>
      </c>
      <c r="J5" s="173"/>
      <c r="K5" s="174"/>
    </row>
    <row r="6" spans="2:11" s="65" customFormat="1" x14ac:dyDescent="0.25">
      <c r="B6" s="1" t="s">
        <v>10</v>
      </c>
      <c r="C6" s="46" t="s">
        <v>4</v>
      </c>
      <c r="D6" s="7" t="s">
        <v>5</v>
      </c>
      <c r="E6" s="52" t="s">
        <v>5</v>
      </c>
      <c r="F6" s="46" t="s">
        <v>4</v>
      </c>
      <c r="G6" s="7" t="s">
        <v>5</v>
      </c>
      <c r="H6" s="52" t="s">
        <v>5</v>
      </c>
      <c r="I6" s="44" t="s">
        <v>4</v>
      </c>
      <c r="J6" s="7" t="s">
        <v>5</v>
      </c>
      <c r="K6" s="45" t="s">
        <v>5</v>
      </c>
    </row>
    <row r="7" spans="2:11" s="65" customFormat="1" x14ac:dyDescent="0.25">
      <c r="B7" s="97" t="s">
        <v>11</v>
      </c>
      <c r="C7" s="117"/>
      <c r="D7" s="118"/>
      <c r="E7" s="118"/>
      <c r="F7" s="117"/>
      <c r="G7" s="118"/>
      <c r="H7" s="118"/>
      <c r="I7" s="119"/>
      <c r="J7" s="118"/>
      <c r="K7" s="126"/>
    </row>
    <row r="8" spans="2:11" s="65" customFormat="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s="65" customFormat="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s="65" customFormat="1" x14ac:dyDescent="0.25">
      <c r="B10" s="97" t="s">
        <v>12</v>
      </c>
      <c r="C10" s="117">
        <v>1.0416666666666667E-4</v>
      </c>
      <c r="D10" s="118">
        <f>C10/C$26</f>
        <v>0.52941176470588236</v>
      </c>
      <c r="E10" s="118">
        <f>C10/C$37</f>
        <v>4.4554455445544559E-2</v>
      </c>
      <c r="F10" s="117"/>
      <c r="G10" s="118"/>
      <c r="H10" s="118"/>
      <c r="I10" s="119">
        <f t="shared" ref="I10:I25" si="0">C10+F10</f>
        <v>1.0416666666666667E-4</v>
      </c>
      <c r="J10" s="118">
        <f>I10/I$26</f>
        <v>0.52941176470588236</v>
      </c>
      <c r="K10" s="126">
        <f>I10/I$37</f>
        <v>4.4554455445544559E-2</v>
      </c>
    </row>
    <row r="11" spans="2:11" s="65" customFormat="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s="65" customFormat="1" x14ac:dyDescent="0.25">
      <c r="B12" s="97" t="s">
        <v>13</v>
      </c>
      <c r="C12" s="117"/>
      <c r="D12" s="118"/>
      <c r="E12" s="118"/>
      <c r="F12" s="117"/>
      <c r="G12" s="118"/>
      <c r="H12" s="118"/>
      <c r="I12" s="119"/>
      <c r="J12" s="118"/>
      <c r="K12" s="126"/>
    </row>
    <row r="13" spans="2:11" s="65" customFormat="1" x14ac:dyDescent="0.25">
      <c r="B13" s="97" t="s">
        <v>102</v>
      </c>
      <c r="C13" s="120"/>
      <c r="D13" s="118"/>
      <c r="E13" s="118"/>
      <c r="F13" s="120"/>
      <c r="G13" s="118"/>
      <c r="H13" s="118"/>
      <c r="I13" s="119"/>
      <c r="J13" s="118"/>
      <c r="K13" s="126"/>
    </row>
    <row r="14" spans="2:11" s="65" customFormat="1" x14ac:dyDescent="0.25">
      <c r="B14" s="143" t="s">
        <v>203</v>
      </c>
      <c r="C14" s="225"/>
      <c r="D14" s="224"/>
      <c r="E14" s="224"/>
      <c r="F14" s="225"/>
      <c r="G14" s="224"/>
      <c r="H14" s="224"/>
      <c r="I14" s="226"/>
      <c r="J14" s="224"/>
      <c r="K14" s="227"/>
    </row>
    <row r="15" spans="2:11" s="65" customFormat="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s="65" customFormat="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s="65" customFormat="1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s="65" customFormat="1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s="65" customFormat="1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s="65" customFormat="1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s="65" customFormat="1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s="65" customFormat="1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s="65" customFormat="1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s="65" customFormat="1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s="65" customFormat="1" x14ac:dyDescent="0.25">
      <c r="B25" s="97" t="s">
        <v>19</v>
      </c>
      <c r="C25" s="117">
        <v>9.2592592592592588E-5</v>
      </c>
      <c r="D25" s="118">
        <f>C25/C$26</f>
        <v>0.47058823529411764</v>
      </c>
      <c r="E25" s="118">
        <f>C25/C$37</f>
        <v>3.9603960396039604E-2</v>
      </c>
      <c r="F25" s="117"/>
      <c r="G25" s="118"/>
      <c r="H25" s="118"/>
      <c r="I25" s="119">
        <f t="shared" si="0"/>
        <v>9.2592592592592588E-5</v>
      </c>
      <c r="J25" s="118">
        <f>I25/I$26</f>
        <v>0.47058823529411764</v>
      </c>
      <c r="K25" s="126">
        <f>I25/I$37</f>
        <v>3.9603960396039604E-2</v>
      </c>
    </row>
    <row r="26" spans="2:14" s="65" customFormat="1" x14ac:dyDescent="0.25">
      <c r="B26" s="51" t="s">
        <v>3</v>
      </c>
      <c r="C26" s="25">
        <f>SUM(C7:C25)</f>
        <v>1.9675925925925926E-4</v>
      </c>
      <c r="D26" s="121">
        <f>SUM(D7:D25)</f>
        <v>1</v>
      </c>
      <c r="E26" s="19">
        <f>SUM(E7:E25)</f>
        <v>8.4158415841584164E-2</v>
      </c>
      <c r="F26" s="25"/>
      <c r="G26" s="121"/>
      <c r="H26" s="19"/>
      <c r="I26" s="25">
        <f>SUM(I7:I25)</f>
        <v>1.9675925925925926E-4</v>
      </c>
      <c r="J26" s="121">
        <f>SUM(J7:J25)</f>
        <v>1</v>
      </c>
      <c r="K26" s="20">
        <f>SUM(K7:K25)</f>
        <v>8.4158415841584164E-2</v>
      </c>
    </row>
    <row r="27" spans="2:14" s="65" customFormat="1" x14ac:dyDescent="0.25">
      <c r="B27" s="7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s="65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s="65" customFormat="1" x14ac:dyDescent="0.25">
      <c r="B29" s="47" t="s">
        <v>21</v>
      </c>
      <c r="C29" s="117">
        <v>1.6203703703703706E-4</v>
      </c>
      <c r="D29" s="119"/>
      <c r="E29" s="118">
        <f t="shared" ref="E29:E34" si="1">C29/C$37</f>
        <v>6.9306930693069327E-2</v>
      </c>
      <c r="F29" s="117"/>
      <c r="G29" s="119"/>
      <c r="H29" s="118"/>
      <c r="I29" s="119">
        <f t="shared" ref="I29:I34" si="2">C29+F29</f>
        <v>1.6203703703703706E-4</v>
      </c>
      <c r="J29" s="119"/>
      <c r="K29" s="126">
        <f t="shared" ref="K29:K34" si="3">I29/I$37</f>
        <v>6.9306930693069327E-2</v>
      </c>
    </row>
    <row r="30" spans="2:14" s="65" customFormat="1" x14ac:dyDescent="0.25">
      <c r="B30" s="47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s="65" customFormat="1" x14ac:dyDescent="0.25">
      <c r="B31" s="47" t="s">
        <v>23</v>
      </c>
      <c r="C31" s="117"/>
      <c r="D31" s="119"/>
      <c r="E31" s="118"/>
      <c r="F31" s="117"/>
      <c r="G31" s="119"/>
      <c r="H31" s="118"/>
      <c r="I31" s="119"/>
      <c r="J31" s="119"/>
      <c r="K31" s="126"/>
    </row>
    <row r="32" spans="2:14" s="65" customFormat="1" x14ac:dyDescent="0.25">
      <c r="B32" s="47" t="s">
        <v>24</v>
      </c>
      <c r="C32" s="117">
        <v>5.5555555555555556E-4</v>
      </c>
      <c r="D32" s="119"/>
      <c r="E32" s="118">
        <f t="shared" si="1"/>
        <v>0.23762376237623764</v>
      </c>
      <c r="F32" s="117"/>
      <c r="G32" s="119"/>
      <c r="H32" s="118"/>
      <c r="I32" s="119">
        <f t="shared" si="2"/>
        <v>5.5555555555555556E-4</v>
      </c>
      <c r="J32" s="119"/>
      <c r="K32" s="126">
        <f t="shared" si="3"/>
        <v>0.23762376237623764</v>
      </c>
    </row>
    <row r="33" spans="2:14" s="65" customFormat="1" x14ac:dyDescent="0.25">
      <c r="B33" s="47" t="s">
        <v>25</v>
      </c>
      <c r="C33" s="117">
        <v>1.2499999999999998E-3</v>
      </c>
      <c r="D33" s="119"/>
      <c r="E33" s="118">
        <f t="shared" si="1"/>
        <v>0.53465346534653468</v>
      </c>
      <c r="F33" s="117"/>
      <c r="G33" s="119"/>
      <c r="H33" s="118"/>
      <c r="I33" s="119">
        <f t="shared" si="2"/>
        <v>1.2499999999999998E-3</v>
      </c>
      <c r="J33" s="119"/>
      <c r="K33" s="126">
        <f t="shared" si="3"/>
        <v>0.53465346534653468</v>
      </c>
    </row>
    <row r="34" spans="2:14" s="65" customFormat="1" x14ac:dyDescent="0.25">
      <c r="B34" s="47" t="s">
        <v>26</v>
      </c>
      <c r="C34" s="117">
        <v>1.7361111111111112E-4</v>
      </c>
      <c r="D34" s="119"/>
      <c r="E34" s="118">
        <f t="shared" si="1"/>
        <v>7.4257425742574268E-2</v>
      </c>
      <c r="F34" s="117"/>
      <c r="G34" s="119"/>
      <c r="H34" s="118"/>
      <c r="I34" s="119">
        <f t="shared" si="2"/>
        <v>1.7361111111111112E-4</v>
      </c>
      <c r="J34" s="119"/>
      <c r="K34" s="126">
        <f t="shared" si="3"/>
        <v>7.4257425742574268E-2</v>
      </c>
    </row>
    <row r="35" spans="2:14" s="65" customFormat="1" x14ac:dyDescent="0.25">
      <c r="B35" s="51" t="s">
        <v>3</v>
      </c>
      <c r="C35" s="102">
        <f>SUM(C29:C34)</f>
        <v>2.1412037037037033E-3</v>
      </c>
      <c r="D35" s="123"/>
      <c r="E35" s="121">
        <f>SUM(E29:E34)</f>
        <v>0.91584158415841599</v>
      </c>
      <c r="F35" s="102"/>
      <c r="G35" s="123"/>
      <c r="H35" s="121"/>
      <c r="I35" s="102">
        <f>SUM(I29:I34)</f>
        <v>2.1412037037037033E-3</v>
      </c>
      <c r="J35" s="123"/>
      <c r="K35" s="125">
        <f>SUM(K29:K34)</f>
        <v>0.91584158415841599</v>
      </c>
    </row>
    <row r="36" spans="2:14" s="65" customFormat="1" x14ac:dyDescent="0.25">
      <c r="B36" s="78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s="65" customFormat="1" x14ac:dyDescent="0.25">
      <c r="B37" s="51" t="s">
        <v>6</v>
      </c>
      <c r="C37" s="102">
        <f>C26+C35</f>
        <v>2.3379629629629627E-3</v>
      </c>
      <c r="D37" s="22"/>
      <c r="E37" s="121">
        <f>E26+E35</f>
        <v>1.0000000000000002</v>
      </c>
      <c r="F37" s="102"/>
      <c r="G37" s="22"/>
      <c r="H37" s="121"/>
      <c r="I37" s="102">
        <f>I26+I35</f>
        <v>2.3379629629629627E-3</v>
      </c>
      <c r="J37" s="22"/>
      <c r="K37" s="125">
        <f>K26+K35</f>
        <v>1.0000000000000002</v>
      </c>
    </row>
    <row r="38" spans="2:14" s="65" customFormat="1" ht="66" customHeight="1" thickBot="1" x14ac:dyDescent="0.3">
      <c r="B38" s="180" t="s">
        <v>59</v>
      </c>
      <c r="C38" s="181"/>
      <c r="D38" s="181"/>
      <c r="E38" s="181"/>
      <c r="F38" s="181"/>
      <c r="G38" s="181"/>
      <c r="H38" s="182"/>
      <c r="I38" s="181"/>
      <c r="J38" s="181"/>
      <c r="K38" s="182"/>
    </row>
    <row r="39" spans="2:14" s="65" customFormat="1" x14ac:dyDescent="0.25">
      <c r="C39" s="75"/>
      <c r="D39" s="75"/>
      <c r="E39" s="75"/>
      <c r="F39" s="75"/>
      <c r="H39" s="75"/>
    </row>
    <row r="40" spans="2:14" s="65" customFormat="1" x14ac:dyDescent="0.25">
      <c r="C40" s="75"/>
      <c r="D40" s="75"/>
      <c r="E40" s="75"/>
      <c r="F40" s="75"/>
      <c r="H40" s="75"/>
    </row>
    <row r="41" spans="2:14" s="65" customFormat="1" x14ac:dyDescent="0.25">
      <c r="C41" s="75"/>
      <c r="D41" s="75"/>
      <c r="E41" s="75"/>
      <c r="F41" s="75"/>
      <c r="H41" s="75"/>
    </row>
    <row r="42" spans="2:14" s="65" customFormat="1" x14ac:dyDescent="0.25">
      <c r="C42" s="75"/>
      <c r="D42" s="75"/>
      <c r="E42" s="75"/>
      <c r="F42" s="75"/>
      <c r="H42" s="75"/>
    </row>
    <row r="43" spans="2:14" s="65" customFormat="1" x14ac:dyDescent="0.25">
      <c r="C43" s="75"/>
      <c r="D43" s="75"/>
      <c r="E43" s="75"/>
      <c r="F43" s="75"/>
      <c r="H43" s="75"/>
    </row>
    <row r="44" spans="2:14" s="65" customFormat="1" x14ac:dyDescent="0.25">
      <c r="C44" s="75"/>
      <c r="D44" s="75"/>
      <c r="E44" s="75"/>
      <c r="F44" s="75"/>
      <c r="H44" s="75"/>
    </row>
    <row r="45" spans="2:14" s="65" customFormat="1" x14ac:dyDescent="0.25">
      <c r="C45" s="75"/>
      <c r="D45" s="75"/>
      <c r="E45" s="75"/>
      <c r="F45" s="75"/>
      <c r="H45" s="75"/>
    </row>
    <row r="46" spans="2:14" s="65" customFormat="1" x14ac:dyDescent="0.25">
      <c r="C46" s="75"/>
      <c r="D46" s="75"/>
      <c r="E46" s="75"/>
      <c r="F46" s="75"/>
      <c r="H46" s="75"/>
    </row>
    <row r="47" spans="2:14" s="65" customFormat="1" x14ac:dyDescent="0.25">
      <c r="C47" s="75"/>
      <c r="D47" s="75"/>
      <c r="E47" s="75"/>
      <c r="F47" s="75"/>
      <c r="H47" s="75"/>
    </row>
    <row r="48" spans="2:14" s="65" customFormat="1" x14ac:dyDescent="0.25">
      <c r="C48" s="75"/>
      <c r="D48" s="75"/>
      <c r="E48" s="75"/>
      <c r="F48" s="75"/>
      <c r="H48" s="75"/>
    </row>
    <row r="49" spans="3:8" s="65" customFormat="1" x14ac:dyDescent="0.25">
      <c r="C49" s="75"/>
      <c r="D49" s="75"/>
      <c r="E49" s="75"/>
      <c r="F49" s="75"/>
      <c r="H49" s="75"/>
    </row>
    <row r="50" spans="3:8" s="65" customFormat="1" x14ac:dyDescent="0.25">
      <c r="C50" s="75"/>
      <c r="D50" s="75"/>
      <c r="E50" s="75"/>
      <c r="F50" s="75"/>
      <c r="H50" s="75"/>
    </row>
    <row r="51" spans="3:8" s="65" customFormat="1" x14ac:dyDescent="0.25">
      <c r="C51" s="75"/>
      <c r="D51" s="75"/>
      <c r="E51" s="75"/>
      <c r="F51" s="75"/>
      <c r="H51" s="75"/>
    </row>
    <row r="52" spans="3:8" s="65" customFormat="1" x14ac:dyDescent="0.25">
      <c r="C52" s="75"/>
      <c r="D52" s="75"/>
      <c r="E52" s="75"/>
      <c r="F52" s="75"/>
      <c r="H52" s="75"/>
    </row>
    <row r="53" spans="3:8" s="65" customFormat="1" x14ac:dyDescent="0.25">
      <c r="C53" s="75"/>
      <c r="D53" s="75"/>
      <c r="E53" s="75"/>
      <c r="F53" s="75"/>
      <c r="H53" s="75"/>
    </row>
    <row r="54" spans="3:8" s="65" customFormat="1" x14ac:dyDescent="0.25">
      <c r="C54" s="75"/>
      <c r="D54" s="75"/>
      <c r="E54" s="75"/>
      <c r="F54" s="75"/>
      <c r="H54" s="75"/>
    </row>
    <row r="55" spans="3:8" s="65" customFormat="1" x14ac:dyDescent="0.25">
      <c r="C55" s="75"/>
      <c r="D55" s="75"/>
      <c r="E55" s="75"/>
      <c r="F55" s="75"/>
      <c r="H55" s="75"/>
    </row>
    <row r="56" spans="3:8" s="65" customFormat="1" x14ac:dyDescent="0.25">
      <c r="C56" s="75"/>
      <c r="D56" s="75"/>
      <c r="E56" s="75"/>
      <c r="F56" s="75"/>
      <c r="H56" s="75"/>
    </row>
    <row r="57" spans="3:8" s="65" customFormat="1" x14ac:dyDescent="0.25">
      <c r="C57" s="75"/>
      <c r="D57" s="75"/>
      <c r="E57" s="75"/>
      <c r="F57" s="75"/>
      <c r="H57" s="75"/>
    </row>
    <row r="58" spans="3:8" s="65" customFormat="1" x14ac:dyDescent="0.25">
      <c r="C58" s="75"/>
      <c r="D58" s="75"/>
      <c r="E58" s="75"/>
      <c r="F58" s="75"/>
      <c r="H58" s="75"/>
    </row>
    <row r="59" spans="3:8" s="65" customFormat="1" x14ac:dyDescent="0.25">
      <c r="C59" s="75"/>
      <c r="D59" s="75"/>
      <c r="E59" s="75"/>
      <c r="F59" s="75"/>
      <c r="H59" s="75"/>
    </row>
    <row r="60" spans="3:8" s="65" customFormat="1" x14ac:dyDescent="0.25">
      <c r="C60" s="75"/>
      <c r="D60" s="75"/>
      <c r="E60" s="75"/>
      <c r="F60" s="75"/>
      <c r="H60" s="75"/>
    </row>
    <row r="61" spans="3:8" s="65" customFormat="1" x14ac:dyDescent="0.25">
      <c r="C61" s="75"/>
      <c r="D61" s="75"/>
      <c r="E61" s="75"/>
      <c r="F61" s="75"/>
      <c r="H61" s="75"/>
    </row>
    <row r="62" spans="3:8" s="65" customFormat="1" x14ac:dyDescent="0.25">
      <c r="C62" s="75"/>
      <c r="D62" s="75"/>
      <c r="E62" s="75"/>
      <c r="F62" s="75"/>
      <c r="H62" s="75"/>
    </row>
    <row r="63" spans="3:8" s="65" customFormat="1" x14ac:dyDescent="0.25">
      <c r="C63" s="75"/>
      <c r="D63" s="75"/>
      <c r="E63" s="75"/>
      <c r="F63" s="75"/>
      <c r="H63" s="75"/>
    </row>
    <row r="64" spans="3:8" s="65" customFormat="1" x14ac:dyDescent="0.25">
      <c r="C64" s="75"/>
      <c r="D64" s="75"/>
      <c r="E64" s="75"/>
      <c r="F64" s="75"/>
      <c r="H64" s="75"/>
    </row>
    <row r="65" spans="3:8" s="65" customFormat="1" x14ac:dyDescent="0.25">
      <c r="C65" s="75"/>
      <c r="D65" s="75"/>
      <c r="E65" s="75"/>
      <c r="F65" s="75"/>
      <c r="H65" s="75"/>
    </row>
    <row r="66" spans="3:8" s="65" customFormat="1" x14ac:dyDescent="0.25">
      <c r="C66" s="75"/>
      <c r="D66" s="75"/>
      <c r="E66" s="75"/>
      <c r="F66" s="75"/>
      <c r="H66" s="75"/>
    </row>
    <row r="67" spans="3:8" s="65" customFormat="1" x14ac:dyDescent="0.25">
      <c r="C67" s="75"/>
      <c r="D67" s="75"/>
      <c r="E67" s="75"/>
      <c r="F67" s="75"/>
      <c r="H67" s="75"/>
    </row>
    <row r="68" spans="3:8" s="65" customFormat="1" x14ac:dyDescent="0.25">
      <c r="C68" s="75"/>
      <c r="D68" s="75"/>
      <c r="E68" s="75"/>
      <c r="F68" s="75"/>
      <c r="H68" s="75"/>
    </row>
    <row r="69" spans="3:8" s="65" customFormat="1" x14ac:dyDescent="0.25">
      <c r="C69" s="75"/>
      <c r="D69" s="75"/>
      <c r="E69" s="75"/>
      <c r="F69" s="75"/>
      <c r="H69" s="75"/>
    </row>
    <row r="70" spans="3:8" s="65" customFormat="1" x14ac:dyDescent="0.25">
      <c r="C70" s="75"/>
      <c r="D70" s="75"/>
      <c r="E70" s="75"/>
      <c r="F70" s="75"/>
      <c r="H70" s="75"/>
    </row>
    <row r="71" spans="3:8" s="65" customFormat="1" x14ac:dyDescent="0.25">
      <c r="C71" s="75"/>
      <c r="D71" s="75"/>
      <c r="E71" s="75"/>
      <c r="F71" s="75"/>
      <c r="H71" s="75"/>
    </row>
    <row r="72" spans="3:8" s="65" customFormat="1" x14ac:dyDescent="0.25">
      <c r="C72" s="75"/>
      <c r="D72" s="75"/>
      <c r="E72" s="75"/>
      <c r="F72" s="75"/>
      <c r="H72" s="75"/>
    </row>
    <row r="73" spans="3:8" s="65" customFormat="1" x14ac:dyDescent="0.25">
      <c r="C73" s="75"/>
      <c r="D73" s="75"/>
      <c r="E73" s="75"/>
      <c r="F73" s="75"/>
      <c r="H73" s="7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&amp;R12</oddHeader>
  </headerFooter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43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07" t="s">
        <v>150</v>
      </c>
      <c r="C3" s="208"/>
      <c r="D3" s="208"/>
      <c r="E3" s="208"/>
      <c r="F3" s="208"/>
      <c r="G3" s="208"/>
      <c r="H3" s="209"/>
    </row>
    <row r="4" spans="2:8" x14ac:dyDescent="0.25">
      <c r="B4" s="219" t="s">
        <v>195</v>
      </c>
      <c r="C4" s="173"/>
      <c r="D4" s="173"/>
      <c r="E4" s="173"/>
      <c r="F4" s="173"/>
      <c r="G4" s="173"/>
      <c r="H4" s="174"/>
    </row>
    <row r="5" spans="2:8" x14ac:dyDescent="0.25">
      <c r="B5" s="148"/>
      <c r="C5" s="175" t="s">
        <v>94</v>
      </c>
      <c r="D5" s="176"/>
      <c r="E5" s="175" t="s">
        <v>95</v>
      </c>
      <c r="F5" s="176"/>
      <c r="G5" s="175" t="s">
        <v>3</v>
      </c>
      <c r="H5" s="174"/>
    </row>
    <row r="6" spans="2:8" x14ac:dyDescent="0.25">
      <c r="B6" s="149" t="s">
        <v>74</v>
      </c>
      <c r="C6" s="129" t="s">
        <v>4</v>
      </c>
      <c r="D6" s="161" t="s">
        <v>5</v>
      </c>
      <c r="E6" s="129" t="s">
        <v>4</v>
      </c>
      <c r="F6" s="161" t="s">
        <v>5</v>
      </c>
      <c r="G6" s="129" t="s">
        <v>4</v>
      </c>
      <c r="H6" s="151" t="s">
        <v>5</v>
      </c>
    </row>
    <row r="7" spans="2:8" x14ac:dyDescent="0.25">
      <c r="B7" s="143" t="s">
        <v>83</v>
      </c>
      <c r="C7" s="152"/>
      <c r="D7" s="163"/>
      <c r="E7" s="162"/>
      <c r="F7" s="163"/>
      <c r="G7" s="152"/>
      <c r="H7" s="48"/>
    </row>
    <row r="8" spans="2:8" x14ac:dyDescent="0.25">
      <c r="B8" s="143" t="s">
        <v>84</v>
      </c>
      <c r="C8" s="152"/>
      <c r="D8" s="163"/>
      <c r="E8" s="162"/>
      <c r="F8" s="163"/>
      <c r="G8" s="152"/>
      <c r="H8" s="48"/>
    </row>
    <row r="9" spans="2:8" x14ac:dyDescent="0.25">
      <c r="B9" s="143"/>
      <c r="C9" s="49"/>
      <c r="D9" s="58"/>
      <c r="E9" s="59"/>
      <c r="F9" s="58"/>
      <c r="G9" s="50"/>
      <c r="H9" s="48"/>
    </row>
    <row r="10" spans="2:8" x14ac:dyDescent="0.25">
      <c r="B10" s="144" t="s">
        <v>6</v>
      </c>
      <c r="C10" s="145"/>
      <c r="D10" s="146"/>
      <c r="E10" s="60"/>
      <c r="F10" s="146"/>
      <c r="G10" s="145"/>
      <c r="H10" s="147"/>
    </row>
    <row r="11" spans="2:8" ht="66" customHeight="1" thickBot="1" x14ac:dyDescent="0.3">
      <c r="B11" s="216"/>
      <c r="C11" s="217"/>
      <c r="D11" s="217"/>
      <c r="E11" s="217"/>
      <c r="F11" s="217"/>
      <c r="G11" s="217"/>
      <c r="H11" s="21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&amp;R93</oddHeader>
  </headerFooter>
  <colBreaks count="1" manualBreakCount="1">
    <brk id="8" max="1048575" man="1"/>
  </colBreak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0" zoomScaleNormal="120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43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07" t="s">
        <v>152</v>
      </c>
      <c r="C3" s="208"/>
      <c r="D3" s="208"/>
      <c r="E3" s="208"/>
      <c r="F3" s="208"/>
      <c r="G3" s="208"/>
      <c r="H3" s="209"/>
    </row>
    <row r="4" spans="2:8" x14ac:dyDescent="0.25">
      <c r="B4" s="219" t="s">
        <v>195</v>
      </c>
      <c r="C4" s="173"/>
      <c r="D4" s="173"/>
      <c r="E4" s="173"/>
      <c r="F4" s="173"/>
      <c r="G4" s="173"/>
      <c r="H4" s="174"/>
    </row>
    <row r="5" spans="2:8" x14ac:dyDescent="0.25">
      <c r="B5" s="148"/>
      <c r="C5" s="175" t="s">
        <v>94</v>
      </c>
      <c r="D5" s="176"/>
      <c r="E5" s="175" t="s">
        <v>95</v>
      </c>
      <c r="F5" s="176"/>
      <c r="G5" s="175" t="s">
        <v>3</v>
      </c>
      <c r="H5" s="174"/>
    </row>
    <row r="6" spans="2:8" x14ac:dyDescent="0.25">
      <c r="B6" s="149" t="s">
        <v>74</v>
      </c>
      <c r="C6" s="129" t="s">
        <v>4</v>
      </c>
      <c r="D6" s="161" t="s">
        <v>5</v>
      </c>
      <c r="E6" s="129" t="s">
        <v>4</v>
      </c>
      <c r="F6" s="161" t="s">
        <v>5</v>
      </c>
      <c r="G6" s="129" t="s">
        <v>4</v>
      </c>
      <c r="H6" s="151" t="s">
        <v>5</v>
      </c>
    </row>
    <row r="7" spans="2:8" x14ac:dyDescent="0.25">
      <c r="B7" s="143" t="s">
        <v>83</v>
      </c>
      <c r="C7" s="152"/>
      <c r="D7" s="163"/>
      <c r="E7" s="162">
        <v>1.4085648148148146E-2</v>
      </c>
      <c r="F7" s="163">
        <f>E7/E10</f>
        <v>1</v>
      </c>
      <c r="G7" s="152">
        <f>C7+E7</f>
        <v>1.4085648148148146E-2</v>
      </c>
      <c r="H7" s="48">
        <f>G7/G10</f>
        <v>1</v>
      </c>
    </row>
    <row r="8" spans="2:8" x14ac:dyDescent="0.25">
      <c r="B8" s="143" t="s">
        <v>84</v>
      </c>
      <c r="C8" s="152"/>
      <c r="D8" s="163"/>
      <c r="E8" s="162"/>
      <c r="F8" s="163"/>
      <c r="G8" s="152"/>
      <c r="H8" s="163"/>
    </row>
    <row r="9" spans="2:8" x14ac:dyDescent="0.25">
      <c r="B9" s="143"/>
      <c r="C9" s="49"/>
      <c r="D9" s="58"/>
      <c r="E9" s="59"/>
      <c r="F9" s="58"/>
      <c r="G9" s="50"/>
      <c r="H9" s="48"/>
    </row>
    <row r="10" spans="2:8" x14ac:dyDescent="0.25">
      <c r="B10" s="144" t="s">
        <v>6</v>
      </c>
      <c r="C10" s="145"/>
      <c r="D10" s="146"/>
      <c r="E10" s="145">
        <f t="shared" ref="E10:G10" si="0">SUM(E7:E8)</f>
        <v>1.4085648148148146E-2</v>
      </c>
      <c r="F10" s="146">
        <f>SUM(F7:F8)</f>
        <v>1</v>
      </c>
      <c r="G10" s="145">
        <f t="shared" si="0"/>
        <v>1.4085648148148146E-2</v>
      </c>
      <c r="H10" s="147">
        <f>SUM(H7:H8)</f>
        <v>1</v>
      </c>
    </row>
    <row r="11" spans="2:8" ht="66" customHeight="1" thickBot="1" x14ac:dyDescent="0.3">
      <c r="B11" s="216"/>
      <c r="C11" s="217"/>
      <c r="D11" s="217"/>
      <c r="E11" s="217"/>
      <c r="F11" s="217"/>
      <c r="G11" s="217"/>
      <c r="H11" s="21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&amp;R94</oddHeader>
  </headerFooter>
  <colBreaks count="1" manualBreakCount="1">
    <brk id="8" max="1048575" man="1"/>
  </colBreak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43" customWidth="1"/>
    <col min="7" max="8" width="15.28515625" style="2" customWidth="1"/>
    <col min="9" max="16384" width="8.85546875" style="2"/>
  </cols>
  <sheetData>
    <row r="2" spans="2:8" ht="15.75" thickBot="1" x14ac:dyDescent="0.3"/>
    <row r="3" spans="2:8" ht="36.75" customHeight="1" x14ac:dyDescent="0.25">
      <c r="B3" s="207" t="s">
        <v>151</v>
      </c>
      <c r="C3" s="208"/>
      <c r="D3" s="208"/>
      <c r="E3" s="208"/>
      <c r="F3" s="208"/>
      <c r="G3" s="208"/>
      <c r="H3" s="209"/>
    </row>
    <row r="4" spans="2:8" x14ac:dyDescent="0.25">
      <c r="B4" s="219" t="s">
        <v>195</v>
      </c>
      <c r="C4" s="173"/>
      <c r="D4" s="173"/>
      <c r="E4" s="173"/>
      <c r="F4" s="173"/>
      <c r="G4" s="173"/>
      <c r="H4" s="174"/>
    </row>
    <row r="5" spans="2:8" x14ac:dyDescent="0.25">
      <c r="B5" s="148"/>
      <c r="C5" s="175" t="s">
        <v>94</v>
      </c>
      <c r="D5" s="176"/>
      <c r="E5" s="175" t="s">
        <v>95</v>
      </c>
      <c r="F5" s="176"/>
      <c r="G5" s="175" t="s">
        <v>3</v>
      </c>
      <c r="H5" s="174"/>
    </row>
    <row r="6" spans="2:8" x14ac:dyDescent="0.25">
      <c r="B6" s="149" t="s">
        <v>74</v>
      </c>
      <c r="C6" s="129" t="s">
        <v>4</v>
      </c>
      <c r="D6" s="161" t="s">
        <v>5</v>
      </c>
      <c r="E6" s="129" t="s">
        <v>4</v>
      </c>
      <c r="F6" s="161" t="s">
        <v>5</v>
      </c>
      <c r="G6" s="129" t="s">
        <v>4</v>
      </c>
      <c r="H6" s="151" t="s">
        <v>5</v>
      </c>
    </row>
    <row r="7" spans="2:8" x14ac:dyDescent="0.25">
      <c r="B7" s="143" t="s">
        <v>83</v>
      </c>
      <c r="C7" s="152"/>
      <c r="D7" s="163"/>
      <c r="E7" s="162"/>
      <c r="F7" s="163"/>
      <c r="G7" s="152"/>
      <c r="H7" s="48"/>
    </row>
    <row r="8" spans="2:8" x14ac:dyDescent="0.25">
      <c r="B8" s="143" t="s">
        <v>84</v>
      </c>
      <c r="C8" s="152"/>
      <c r="D8" s="163"/>
      <c r="E8" s="162"/>
      <c r="F8" s="163"/>
      <c r="G8" s="152"/>
      <c r="H8" s="48"/>
    </row>
    <row r="9" spans="2:8" x14ac:dyDescent="0.25">
      <c r="B9" s="143"/>
      <c r="C9" s="49"/>
      <c r="D9" s="58"/>
      <c r="E9" s="59"/>
      <c r="F9" s="58"/>
      <c r="G9" s="50"/>
      <c r="H9" s="48"/>
    </row>
    <row r="10" spans="2:8" x14ac:dyDescent="0.25">
      <c r="B10" s="144" t="s">
        <v>6</v>
      </c>
      <c r="C10" s="145"/>
      <c r="D10" s="146"/>
      <c r="E10" s="60"/>
      <c r="F10" s="146"/>
      <c r="G10" s="145"/>
      <c r="H10" s="147"/>
    </row>
    <row r="11" spans="2:8" ht="66" customHeight="1" thickBot="1" x14ac:dyDescent="0.3">
      <c r="B11" s="216"/>
      <c r="C11" s="217"/>
      <c r="D11" s="217"/>
      <c r="E11" s="217"/>
      <c r="F11" s="217"/>
      <c r="G11" s="217"/>
      <c r="H11" s="21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&amp;R95</oddHeader>
  </headerFooter>
  <colBreaks count="1" manualBreakCount="1">
    <brk id="8" max="1048575" man="1"/>
  </colBreak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M21" sqref="M21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43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07" t="s">
        <v>108</v>
      </c>
      <c r="C3" s="208"/>
      <c r="D3" s="208"/>
      <c r="E3" s="208"/>
      <c r="F3" s="208"/>
      <c r="G3" s="208"/>
      <c r="H3" s="209"/>
    </row>
    <row r="4" spans="2:8" x14ac:dyDescent="0.25">
      <c r="B4" s="219" t="s">
        <v>195</v>
      </c>
      <c r="C4" s="173"/>
      <c r="D4" s="173"/>
      <c r="E4" s="173"/>
      <c r="F4" s="173"/>
      <c r="G4" s="173"/>
      <c r="H4" s="174"/>
    </row>
    <row r="5" spans="2:8" x14ac:dyDescent="0.25">
      <c r="B5" s="148"/>
      <c r="C5" s="175" t="s">
        <v>94</v>
      </c>
      <c r="D5" s="176"/>
      <c r="E5" s="175" t="s">
        <v>95</v>
      </c>
      <c r="F5" s="176"/>
      <c r="G5" s="175" t="s">
        <v>3</v>
      </c>
      <c r="H5" s="174"/>
    </row>
    <row r="6" spans="2:8" x14ac:dyDescent="0.25">
      <c r="B6" s="149" t="s">
        <v>74</v>
      </c>
      <c r="C6" s="129" t="s">
        <v>4</v>
      </c>
      <c r="D6" s="161" t="s">
        <v>5</v>
      </c>
      <c r="E6" s="129" t="s">
        <v>4</v>
      </c>
      <c r="F6" s="161" t="s">
        <v>5</v>
      </c>
      <c r="G6" s="129" t="s">
        <v>4</v>
      </c>
      <c r="H6" s="151" t="s">
        <v>5</v>
      </c>
    </row>
    <row r="7" spans="2:8" x14ac:dyDescent="0.25">
      <c r="B7" s="143" t="s">
        <v>83</v>
      </c>
      <c r="C7" s="152"/>
      <c r="D7" s="163"/>
      <c r="E7" s="162"/>
      <c r="F7" s="163"/>
      <c r="G7" s="152"/>
      <c r="H7" s="48"/>
    </row>
    <row r="8" spans="2:8" x14ac:dyDescent="0.25">
      <c r="B8" s="143" t="s">
        <v>84</v>
      </c>
      <c r="C8" s="152"/>
      <c r="D8" s="163"/>
      <c r="E8" s="162"/>
      <c r="F8" s="163"/>
      <c r="G8" s="152"/>
      <c r="H8" s="48"/>
    </row>
    <row r="9" spans="2:8" x14ac:dyDescent="0.25">
      <c r="B9" s="143"/>
      <c r="C9" s="49"/>
      <c r="D9" s="58"/>
      <c r="E9" s="59"/>
      <c r="F9" s="58"/>
      <c r="G9" s="50"/>
      <c r="H9" s="48"/>
    </row>
    <row r="10" spans="2:8" x14ac:dyDescent="0.25">
      <c r="B10" s="144" t="s">
        <v>6</v>
      </c>
      <c r="C10" s="145"/>
      <c r="D10" s="146"/>
      <c r="E10" s="60"/>
      <c r="F10" s="146"/>
      <c r="G10" s="145"/>
      <c r="H10" s="147"/>
    </row>
    <row r="11" spans="2:8" ht="66" customHeight="1" thickBot="1" x14ac:dyDescent="0.3">
      <c r="B11" s="216"/>
      <c r="C11" s="217"/>
      <c r="D11" s="217"/>
      <c r="E11" s="217"/>
      <c r="F11" s="217"/>
      <c r="G11" s="217"/>
      <c r="H11" s="218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&amp;R96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93</vt:i4>
      </vt:variant>
      <vt:variant>
        <vt:lpstr>Intervalli denominati</vt:lpstr>
      </vt:variant>
      <vt:variant>
        <vt:i4>30</vt:i4>
      </vt:variant>
    </vt:vector>
  </HeadingPairs>
  <TitlesOfParts>
    <vt:vector size="123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D12</vt:lpstr>
      <vt:lpstr>D13</vt:lpstr>
      <vt:lpstr>D14</vt:lpstr>
      <vt:lpstr>D15</vt:lpstr>
      <vt:lpstr>D16</vt:lpstr>
      <vt:lpstr>D17</vt:lpstr>
      <vt:lpstr>D18</vt:lpstr>
      <vt:lpstr>D19</vt:lpstr>
      <vt:lpstr>D20</vt:lpstr>
      <vt:lpstr>D21</vt:lpstr>
      <vt:lpstr>D22</vt:lpstr>
      <vt:lpstr>D23</vt:lpstr>
      <vt:lpstr>D24</vt:lpstr>
      <vt:lpstr>D25</vt:lpstr>
      <vt:lpstr>D26</vt:lpstr>
      <vt:lpstr>D27</vt:lpstr>
      <vt:lpstr>D28</vt:lpstr>
      <vt:lpstr>D29</vt:lpstr>
      <vt:lpstr>D30</vt:lpstr>
      <vt:lpstr>D31</vt:lpstr>
      <vt:lpstr>D32</vt:lpstr>
      <vt:lpstr>D33</vt:lpstr>
      <vt:lpstr>D34</vt:lpstr>
      <vt:lpstr>D35</vt:lpstr>
      <vt:lpstr>D36</vt:lpstr>
      <vt:lpstr>D37</vt:lpstr>
      <vt:lpstr>D38</vt:lpstr>
      <vt:lpstr>D39</vt:lpstr>
      <vt:lpstr>D40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'A24'!Area_stampa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'B14'!Area_stampa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  <vt:lpstr>'D3'!Area_stampa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2017-09-20T13:25:54Z</cp:lastPrinted>
  <dcterms:created xsi:type="dcterms:W3CDTF">2015-07-28T09:23:17Z</dcterms:created>
  <dcterms:modified xsi:type="dcterms:W3CDTF">2017-09-20T13:29:59Z</dcterms:modified>
</cp:coreProperties>
</file>