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9060" yWindow="585" windowWidth="20730" windowHeight="11760" tabRatio="770" firstSheet="24" activeTab="25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4" r:id="rId20"/>
    <sheet name="E21" sheetId="25" r:id="rId21"/>
    <sheet name="E22" sheetId="22" r:id="rId22"/>
    <sheet name="E23" sheetId="23" r:id="rId23"/>
    <sheet name="E24" sheetId="26" r:id="rId24"/>
    <sheet name="F1" sheetId="27" r:id="rId25"/>
    <sheet name="F2" sheetId="28" r:id="rId26"/>
    <sheet name="F3" sheetId="29" r:id="rId27"/>
    <sheet name="F4" sheetId="32" r:id="rId28"/>
    <sheet name="F5" sheetId="36" r:id="rId29"/>
    <sheet name="F6" sheetId="39" r:id="rId30"/>
    <sheet name="F7" sheetId="37" r:id="rId31"/>
    <sheet name="F8" sheetId="30" r:id="rId32"/>
    <sheet name="F9" sheetId="34" r:id="rId33"/>
    <sheet name="F10" sheetId="38" r:id="rId34"/>
    <sheet name="F11" sheetId="31" r:id="rId35"/>
    <sheet name="F12" sheetId="33" r:id="rId36"/>
    <sheet name="F13" sheetId="35" r:id="rId37"/>
    <sheet name="F14" sheetId="40" r:id="rId38"/>
    <sheet name="G1" sheetId="41" r:id="rId39"/>
    <sheet name="G2" sheetId="42" r:id="rId40"/>
    <sheet name="G3" sheetId="43" r:id="rId41"/>
    <sheet name="G4" sheetId="44" r:id="rId42"/>
    <sheet name="G5" sheetId="47" r:id="rId43"/>
    <sheet name="G6" sheetId="51" r:id="rId44"/>
    <sheet name="G7" sheetId="54" r:id="rId45"/>
    <sheet name="G8" sheetId="52" r:id="rId46"/>
    <sheet name="G9" sheetId="45" r:id="rId47"/>
    <sheet name="G10" sheetId="49" r:id="rId48"/>
    <sheet name="G11" sheetId="53" r:id="rId49"/>
    <sheet name="G12" sheetId="46" r:id="rId50"/>
    <sheet name="G13" sheetId="48" r:id="rId51"/>
    <sheet name="G14" sheetId="50" r:id="rId52"/>
    <sheet name="G15" sheetId="55" r:id="rId5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48" l="1"/>
  <c r="K12" i="48"/>
  <c r="K13" i="48"/>
  <c r="K15" i="48"/>
  <c r="K16" i="48"/>
  <c r="K17" i="48"/>
  <c r="K19" i="48"/>
  <c r="K20" i="48"/>
  <c r="K21" i="48"/>
  <c r="K22" i="48"/>
  <c r="K23" i="48"/>
  <c r="K24" i="48"/>
  <c r="K25" i="48"/>
  <c r="K26" i="48"/>
  <c r="K27" i="48"/>
  <c r="D30" i="53"/>
  <c r="K13" i="53"/>
  <c r="K19" i="53"/>
  <c r="K20" i="53"/>
  <c r="K24" i="53"/>
  <c r="G30" i="54"/>
  <c r="K24" i="54"/>
  <c r="K10" i="44"/>
  <c r="K12" i="44"/>
  <c r="K13" i="44"/>
  <c r="K14" i="44"/>
  <c r="K15" i="44"/>
  <c r="K16" i="44"/>
  <c r="K17" i="44"/>
  <c r="K18" i="44"/>
  <c r="K19" i="44"/>
  <c r="K10" i="43"/>
  <c r="K11" i="43"/>
  <c r="K12" i="43"/>
  <c r="K13" i="43"/>
  <c r="K14" i="43"/>
  <c r="K16" i="43"/>
  <c r="K17" i="43"/>
  <c r="K19" i="43"/>
  <c r="K20" i="43"/>
  <c r="K21" i="43"/>
  <c r="K22" i="43"/>
  <c r="K23" i="43"/>
  <c r="K24" i="43"/>
  <c r="K25" i="43"/>
  <c r="E30" i="43"/>
  <c r="F30" i="43"/>
  <c r="G30" i="43"/>
  <c r="I30" i="43"/>
  <c r="J30" i="41"/>
  <c r="K28" i="41"/>
  <c r="I28" i="28"/>
  <c r="I7" i="27"/>
  <c r="G28" i="24"/>
  <c r="G28" i="21"/>
  <c r="G10" i="7"/>
  <c r="G11" i="7"/>
  <c r="G12" i="7"/>
  <c r="G13" i="7"/>
  <c r="G14" i="7"/>
  <c r="G15" i="7"/>
  <c r="G16" i="7"/>
  <c r="G17" i="7"/>
  <c r="G18" i="7"/>
  <c r="G24" i="13"/>
  <c r="G28" i="6"/>
  <c r="K9" i="48" l="1"/>
  <c r="D30" i="48"/>
  <c r="K13" i="42"/>
  <c r="K14" i="42"/>
  <c r="K17" i="42"/>
  <c r="K19" i="42"/>
  <c r="J30" i="42"/>
  <c r="H30" i="42"/>
  <c r="C30" i="33"/>
  <c r="I10" i="27"/>
  <c r="I11" i="27"/>
  <c r="I12" i="27"/>
  <c r="I13" i="27"/>
  <c r="I14" i="27"/>
  <c r="I16" i="27"/>
  <c r="I17" i="27"/>
  <c r="I19" i="27"/>
  <c r="I8" i="27"/>
  <c r="I28" i="19"/>
  <c r="G24" i="11"/>
  <c r="G7" i="7"/>
  <c r="G8" i="26" l="1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5" i="11"/>
  <c r="G26" i="11"/>
  <c r="G27" i="11"/>
  <c r="G28" i="11"/>
  <c r="G9" i="7"/>
  <c r="G21" i="7"/>
  <c r="G25" i="7"/>
  <c r="G26" i="7"/>
  <c r="G2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G17" i="13" l="1"/>
  <c r="C30" i="40" l="1"/>
  <c r="D30" i="33"/>
  <c r="G7" i="23"/>
  <c r="E30" i="23"/>
  <c r="E30" i="24"/>
  <c r="E30" i="21"/>
  <c r="E30" i="10"/>
  <c r="E30" i="11"/>
  <c r="C30" i="19"/>
  <c r="C30" i="28"/>
  <c r="D30" i="43"/>
  <c r="K10" i="42"/>
  <c r="K21" i="42"/>
  <c r="K22" i="42"/>
  <c r="K23" i="42"/>
  <c r="K24" i="42"/>
  <c r="K25" i="42"/>
  <c r="K26" i="42"/>
  <c r="K8" i="41"/>
  <c r="K9" i="41"/>
  <c r="K10" i="41"/>
  <c r="K11" i="41"/>
  <c r="K12" i="41"/>
  <c r="K13" i="41"/>
  <c r="K14" i="41"/>
  <c r="K15" i="41"/>
  <c r="K16" i="41"/>
  <c r="K17" i="41"/>
  <c r="K19" i="41"/>
  <c r="K20" i="41"/>
  <c r="K21" i="41"/>
  <c r="K22" i="41"/>
  <c r="K23" i="41"/>
  <c r="K24" i="41"/>
  <c r="K25" i="41"/>
  <c r="K26" i="41"/>
  <c r="K27" i="41"/>
  <c r="E30" i="38"/>
  <c r="C30" i="38"/>
  <c r="D30" i="38" s="1"/>
  <c r="C30" i="29"/>
  <c r="G30" i="28"/>
  <c r="E30" i="28"/>
  <c r="I9" i="27"/>
  <c r="I30" i="27"/>
  <c r="J7" i="27" s="1"/>
  <c r="I21" i="27"/>
  <c r="I22" i="27"/>
  <c r="I23" i="27"/>
  <c r="I24" i="27"/>
  <c r="I25" i="27"/>
  <c r="I26" i="27"/>
  <c r="G30" i="27"/>
  <c r="E30" i="27"/>
  <c r="E30" i="18"/>
  <c r="G7" i="12"/>
  <c r="E30" i="12"/>
  <c r="C30" i="12"/>
  <c r="G7" i="10"/>
  <c r="E30" i="15"/>
  <c r="G8" i="7"/>
  <c r="C30" i="7"/>
  <c r="C30" i="4"/>
  <c r="K25" i="55"/>
  <c r="K8" i="44"/>
  <c r="K9" i="44"/>
  <c r="K20" i="44"/>
  <c r="K21" i="44"/>
  <c r="K22" i="44"/>
  <c r="K23" i="44"/>
  <c r="K24" i="44"/>
  <c r="K25" i="44"/>
  <c r="K27" i="44"/>
  <c r="E30" i="33"/>
  <c r="C30" i="39"/>
  <c r="D24" i="39" s="1"/>
  <c r="E30" i="29"/>
  <c r="I8" i="28"/>
  <c r="I9" i="28"/>
  <c r="I10" i="28"/>
  <c r="I11" i="28"/>
  <c r="I12" i="28"/>
  <c r="I13" i="28"/>
  <c r="I14" i="28"/>
  <c r="I15" i="28"/>
  <c r="I16" i="28"/>
  <c r="I17" i="28"/>
  <c r="I19" i="28"/>
  <c r="I20" i="28"/>
  <c r="I21" i="28"/>
  <c r="I22" i="28"/>
  <c r="I23" i="28"/>
  <c r="I24" i="28"/>
  <c r="I25" i="28"/>
  <c r="I26" i="28"/>
  <c r="I27" i="28"/>
  <c r="I7" i="28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C30" i="22"/>
  <c r="G7" i="25"/>
  <c r="E30" i="25"/>
  <c r="G7" i="24"/>
  <c r="G7" i="21"/>
  <c r="E30" i="20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5" i="8"/>
  <c r="G26" i="8"/>
  <c r="G27" i="8"/>
  <c r="G28" i="8"/>
  <c r="C30" i="8"/>
  <c r="C30" i="11"/>
  <c r="G7" i="14"/>
  <c r="E30" i="14"/>
  <c r="G25" i="16"/>
  <c r="G2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7" i="16"/>
  <c r="C30" i="16"/>
  <c r="G21" i="13"/>
  <c r="G7" i="13"/>
  <c r="G8" i="13"/>
  <c r="G9" i="13"/>
  <c r="G10" i="13"/>
  <c r="G11" i="13"/>
  <c r="G12" i="13"/>
  <c r="G13" i="13"/>
  <c r="G14" i="13"/>
  <c r="G15" i="13"/>
  <c r="G16" i="13"/>
  <c r="G18" i="13"/>
  <c r="G19" i="13"/>
  <c r="G20" i="13"/>
  <c r="G26" i="13"/>
  <c r="G27" i="13"/>
  <c r="C30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5" i="9"/>
  <c r="G26" i="9"/>
  <c r="G27" i="9"/>
  <c r="G28" i="9"/>
  <c r="E30" i="9"/>
  <c r="F30" i="9" s="1"/>
  <c r="C30" i="9"/>
  <c r="E30" i="6"/>
  <c r="G30" i="6"/>
  <c r="G30" i="4"/>
  <c r="E30" i="3"/>
  <c r="F10" i="3" s="1"/>
  <c r="E30" i="42"/>
  <c r="C30" i="26"/>
  <c r="C30" i="24"/>
  <c r="G30" i="18"/>
  <c r="G21" i="17"/>
  <c r="G22" i="17"/>
  <c r="G23" i="17"/>
  <c r="G24" i="17"/>
  <c r="C30" i="17"/>
  <c r="C30" i="15"/>
  <c r="C30" i="6"/>
  <c r="G30" i="3"/>
  <c r="H13" i="3" s="1"/>
  <c r="G7" i="26"/>
  <c r="G30" i="55"/>
  <c r="K30" i="54"/>
  <c r="K7" i="43"/>
  <c r="G30" i="19"/>
  <c r="E30" i="19"/>
  <c r="C30" i="25"/>
  <c r="C30" i="18"/>
  <c r="F24" i="3"/>
  <c r="C30" i="3"/>
  <c r="D18" i="3" s="1"/>
  <c r="C30" i="23"/>
  <c r="G30" i="5"/>
  <c r="K8" i="43"/>
  <c r="K9" i="43"/>
  <c r="G30" i="42"/>
  <c r="D30" i="42"/>
  <c r="C30" i="42"/>
  <c r="K7" i="41"/>
  <c r="I30" i="41"/>
  <c r="F8" i="29"/>
  <c r="F9" i="29"/>
  <c r="F12" i="29"/>
  <c r="F13" i="29"/>
  <c r="F15" i="29"/>
  <c r="F16" i="29"/>
  <c r="F17" i="29"/>
  <c r="F20" i="29"/>
  <c r="F21" i="29"/>
  <c r="F22" i="29"/>
  <c r="F24" i="29"/>
  <c r="F25" i="29"/>
  <c r="F27" i="29"/>
  <c r="C30" i="10"/>
  <c r="G7" i="15"/>
  <c r="G30" i="15" s="1"/>
  <c r="G7" i="11"/>
  <c r="H9" i="3"/>
  <c r="H10" i="3"/>
  <c r="H16" i="3"/>
  <c r="H19" i="3"/>
  <c r="H21" i="3"/>
  <c r="H22" i="3"/>
  <c r="H25" i="3"/>
  <c r="H27" i="3"/>
  <c r="H28" i="3"/>
  <c r="I8" i="18"/>
  <c r="I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I28" i="4"/>
  <c r="C30" i="21"/>
  <c r="I7" i="4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F27" i="3"/>
  <c r="F28" i="3"/>
  <c r="I7" i="19"/>
  <c r="I30" i="19" s="1"/>
  <c r="C30" i="14"/>
  <c r="I28" i="5"/>
  <c r="E30" i="4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I30" i="20" s="1"/>
  <c r="J19" i="20" s="1"/>
  <c r="G30" i="20"/>
  <c r="C30" i="20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G28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C30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D26" i="3"/>
  <c r="D10" i="3"/>
  <c r="D24" i="3"/>
  <c r="D12" i="3"/>
  <c r="D23" i="3"/>
  <c r="D11" i="3"/>
  <c r="D7" i="3"/>
  <c r="D20" i="3"/>
  <c r="D8" i="3"/>
  <c r="D25" i="3"/>
  <c r="D13" i="3"/>
  <c r="D16" i="3"/>
  <c r="D17" i="3"/>
  <c r="D15" i="3"/>
  <c r="F30" i="20"/>
  <c r="F18" i="3"/>
  <c r="F9" i="3"/>
  <c r="F22" i="3"/>
  <c r="F25" i="3"/>
  <c r="F21" i="3"/>
  <c r="F17" i="3"/>
  <c r="F8" i="3"/>
  <c r="F23" i="3"/>
  <c r="F19" i="3"/>
  <c r="D25" i="40" l="1"/>
  <c r="D30" i="40"/>
  <c r="H9" i="6"/>
  <c r="H28" i="6"/>
  <c r="H14" i="3"/>
  <c r="H7" i="3"/>
  <c r="H18" i="3"/>
  <c r="H26" i="3"/>
  <c r="F15" i="3"/>
  <c r="F13" i="3"/>
  <c r="F14" i="3"/>
  <c r="F7" i="3"/>
  <c r="F20" i="3"/>
  <c r="F12" i="3"/>
  <c r="F26" i="3"/>
  <c r="D9" i="3"/>
  <c r="D30" i="3" s="1"/>
  <c r="D19" i="3"/>
  <c r="D21" i="3"/>
  <c r="D28" i="3"/>
  <c r="D27" i="3"/>
  <c r="D14" i="3"/>
  <c r="D22" i="3"/>
  <c r="F23" i="29"/>
  <c r="F19" i="29"/>
  <c r="F14" i="29"/>
  <c r="F10" i="29"/>
  <c r="D30" i="28"/>
  <c r="I30" i="28"/>
  <c r="J10" i="27"/>
  <c r="J12" i="27"/>
  <c r="J14" i="27"/>
  <c r="J16" i="27"/>
  <c r="J17" i="27"/>
  <c r="J19" i="27"/>
  <c r="J13" i="27"/>
  <c r="J11" i="27"/>
  <c r="J8" i="27"/>
  <c r="H30" i="27"/>
  <c r="F30" i="27"/>
  <c r="J25" i="27"/>
  <c r="J9" i="27"/>
  <c r="J21" i="27"/>
  <c r="F30" i="25"/>
  <c r="D30" i="25"/>
  <c r="F30" i="24"/>
  <c r="D30" i="20"/>
  <c r="J13" i="19"/>
  <c r="J28" i="19"/>
  <c r="D30" i="19"/>
  <c r="F30" i="18"/>
  <c r="I30" i="18"/>
  <c r="J28" i="18" s="1"/>
  <c r="D30" i="9"/>
  <c r="H23" i="6"/>
  <c r="H30" i="5"/>
  <c r="H23" i="3"/>
  <c r="H17" i="3"/>
  <c r="H12" i="3"/>
  <c r="F16" i="3"/>
  <c r="F11" i="3"/>
  <c r="G30" i="26"/>
  <c r="H13" i="26" s="1"/>
  <c r="G30" i="23"/>
  <c r="H7" i="23" s="1"/>
  <c r="G30" i="22"/>
  <c r="H12" i="22" s="1"/>
  <c r="G30" i="25"/>
  <c r="H7" i="25" s="1"/>
  <c r="J25" i="19"/>
  <c r="J24" i="19"/>
  <c r="J18" i="19"/>
  <c r="J14" i="19"/>
  <c r="J16" i="19"/>
  <c r="J22" i="19"/>
  <c r="J20" i="19"/>
  <c r="J15" i="19"/>
  <c r="J10" i="19"/>
  <c r="J8" i="19"/>
  <c r="J27" i="19"/>
  <c r="J23" i="19"/>
  <c r="J19" i="19"/>
  <c r="J11" i="19"/>
  <c r="J26" i="19"/>
  <c r="G30" i="17"/>
  <c r="H27" i="17" s="1"/>
  <c r="G30" i="12"/>
  <c r="H28" i="12" s="1"/>
  <c r="G30" i="10"/>
  <c r="H24" i="10" s="1"/>
  <c r="H15" i="15"/>
  <c r="H25" i="15"/>
  <c r="H17" i="15"/>
  <c r="H19" i="15"/>
  <c r="H8" i="15"/>
  <c r="H13" i="15"/>
  <c r="H14" i="15"/>
  <c r="H22" i="15"/>
  <c r="H28" i="15"/>
  <c r="H23" i="15"/>
  <c r="H24" i="15"/>
  <c r="D30" i="11"/>
  <c r="G30" i="11"/>
  <c r="G30" i="7"/>
  <c r="G30" i="14"/>
  <c r="H9" i="14" s="1"/>
  <c r="D30" i="16"/>
  <c r="G30" i="16"/>
  <c r="H25" i="16" s="1"/>
  <c r="G30" i="13"/>
  <c r="G30" i="9"/>
  <c r="H7" i="9" s="1"/>
  <c r="H7" i="6"/>
  <c r="H19" i="6"/>
  <c r="H18" i="6"/>
  <c r="H25" i="6"/>
  <c r="H13" i="6"/>
  <c r="I30" i="5"/>
  <c r="J14" i="5" s="1"/>
  <c r="J8" i="5"/>
  <c r="J18" i="5"/>
  <c r="H30" i="4"/>
  <c r="I30" i="4"/>
  <c r="J9" i="4" s="1"/>
  <c r="H8" i="16"/>
  <c r="J20" i="20"/>
  <c r="J17" i="20"/>
  <c r="J27" i="20"/>
  <c r="J13" i="20"/>
  <c r="J25" i="20"/>
  <c r="J28" i="20"/>
  <c r="J23" i="20"/>
  <c r="J11" i="20"/>
  <c r="J8" i="20"/>
  <c r="J18" i="20"/>
  <c r="J24" i="20"/>
  <c r="J12" i="20"/>
  <c r="J15" i="20"/>
  <c r="J7" i="20"/>
  <c r="J26" i="20"/>
  <c r="J22" i="20"/>
  <c r="J9" i="20"/>
  <c r="J10" i="20"/>
  <c r="J21" i="20"/>
  <c r="J16" i="20"/>
  <c r="J14" i="20"/>
  <c r="H21" i="15"/>
  <c r="H10" i="15"/>
  <c r="H12" i="15"/>
  <c r="J9" i="19"/>
  <c r="J21" i="19"/>
  <c r="J7" i="19"/>
  <c r="J23" i="5"/>
  <c r="H26" i="15"/>
  <c r="H20" i="15"/>
  <c r="H7" i="15"/>
  <c r="H27" i="15"/>
  <c r="H9" i="15"/>
  <c r="H28" i="17"/>
  <c r="J17" i="19"/>
  <c r="J12" i="19"/>
  <c r="H24" i="3"/>
  <c r="H20" i="3"/>
  <c r="H15" i="3"/>
  <c r="H11" i="3"/>
  <c r="H8" i="3"/>
  <c r="H26" i="6"/>
  <c r="H21" i="6"/>
  <c r="H15" i="6"/>
  <c r="H10" i="6"/>
  <c r="G30" i="21"/>
  <c r="H15" i="25"/>
  <c r="H14" i="6"/>
  <c r="D30" i="8"/>
  <c r="H8" i="6"/>
  <c r="H12" i="6"/>
  <c r="H16" i="6"/>
  <c r="H20" i="6"/>
  <c r="H24" i="6"/>
  <c r="H8" i="25"/>
  <c r="H16" i="25"/>
  <c r="H20" i="25"/>
  <c r="H9" i="25"/>
  <c r="H13" i="25"/>
  <c r="H17" i="25"/>
  <c r="H10" i="25"/>
  <c r="H14" i="25"/>
  <c r="H22" i="25"/>
  <c r="J17" i="5"/>
  <c r="H11" i="15"/>
  <c r="I30" i="3"/>
  <c r="J15" i="3" s="1"/>
  <c r="D30" i="17"/>
  <c r="H27" i="6"/>
  <c r="H22" i="6"/>
  <c r="H17" i="6"/>
  <c r="H11" i="6"/>
  <c r="G30" i="8"/>
  <c r="K30" i="44"/>
  <c r="F30" i="15"/>
  <c r="D30" i="12"/>
  <c r="D30" i="39"/>
  <c r="G30" i="24"/>
  <c r="K30" i="53"/>
  <c r="J26" i="27"/>
  <c r="J22" i="27"/>
  <c r="J23" i="27"/>
  <c r="J24" i="27"/>
  <c r="H14" i="23"/>
  <c r="J24" i="18"/>
  <c r="J16" i="18"/>
  <c r="J17" i="18"/>
  <c r="J15" i="18"/>
  <c r="J9" i="18"/>
  <c r="J7" i="18"/>
  <c r="J20" i="18"/>
  <c r="J18" i="18"/>
  <c r="J11" i="18"/>
  <c r="J27" i="18"/>
  <c r="J8" i="18"/>
  <c r="J25" i="18"/>
  <c r="H18" i="15"/>
  <c r="H16" i="15"/>
  <c r="K30" i="55"/>
  <c r="K30" i="48"/>
  <c r="K30" i="43"/>
  <c r="K30" i="42"/>
  <c r="K30" i="41"/>
  <c r="J7" i="28" l="1"/>
  <c r="J28" i="28"/>
  <c r="J11" i="28"/>
  <c r="J26" i="28"/>
  <c r="J20" i="28"/>
  <c r="J21" i="28"/>
  <c r="J17" i="28"/>
  <c r="J12" i="28"/>
  <c r="J14" i="28"/>
  <c r="J13" i="28"/>
  <c r="J8" i="28"/>
  <c r="J10" i="28"/>
  <c r="J24" i="28"/>
  <c r="J15" i="28"/>
  <c r="H18" i="26"/>
  <c r="H7" i="26"/>
  <c r="H15" i="26"/>
  <c r="H12" i="26"/>
  <c r="H20" i="26"/>
  <c r="H25" i="26"/>
  <c r="H21" i="26"/>
  <c r="H22" i="26"/>
  <c r="H24" i="26"/>
  <c r="H8" i="26"/>
  <c r="H16" i="26"/>
  <c r="H26" i="23"/>
  <c r="H19" i="23"/>
  <c r="H13" i="23"/>
  <c r="H17" i="24"/>
  <c r="H28" i="24"/>
  <c r="H10" i="21"/>
  <c r="H28" i="21"/>
  <c r="H13" i="21"/>
  <c r="H11" i="21"/>
  <c r="H14" i="21"/>
  <c r="H19" i="21"/>
  <c r="H25" i="21"/>
  <c r="H12" i="21"/>
  <c r="H18" i="21"/>
  <c r="H17" i="21"/>
  <c r="H22" i="21"/>
  <c r="H9" i="21"/>
  <c r="H7" i="21"/>
  <c r="H20" i="21"/>
  <c r="H13" i="7"/>
  <c r="H12" i="7"/>
  <c r="H10" i="7"/>
  <c r="H16" i="7"/>
  <c r="H15" i="7"/>
  <c r="H11" i="7"/>
  <c r="H18" i="7"/>
  <c r="H17" i="7"/>
  <c r="H14" i="7"/>
  <c r="H10" i="16"/>
  <c r="H16" i="16"/>
  <c r="H11" i="16"/>
  <c r="H7" i="16"/>
  <c r="H26" i="16"/>
  <c r="H18" i="16"/>
  <c r="H15" i="16"/>
  <c r="H12" i="16"/>
  <c r="H12" i="13"/>
  <c r="H24" i="13"/>
  <c r="H26" i="9"/>
  <c r="H8" i="9"/>
  <c r="J12" i="5"/>
  <c r="F30" i="3"/>
  <c r="F30" i="29"/>
  <c r="J22" i="28"/>
  <c r="J25" i="28"/>
  <c r="J9" i="28"/>
  <c r="J16" i="28"/>
  <c r="J19" i="28"/>
  <c r="J23" i="28"/>
  <c r="J27" i="28"/>
  <c r="H19" i="26"/>
  <c r="H28" i="26"/>
  <c r="H26" i="26"/>
  <c r="H9" i="26"/>
  <c r="H11" i="26"/>
  <c r="H10" i="26"/>
  <c r="H30" i="26" s="1"/>
  <c r="H23" i="26"/>
  <c r="H27" i="26"/>
  <c r="H14" i="26"/>
  <c r="H17" i="26"/>
  <c r="H9" i="23"/>
  <c r="H8" i="23"/>
  <c r="H12" i="23"/>
  <c r="H15" i="23"/>
  <c r="F30" i="23"/>
  <c r="H24" i="23"/>
  <c r="H17" i="23"/>
  <c r="H21" i="23"/>
  <c r="H25" i="23"/>
  <c r="H19" i="25"/>
  <c r="H26" i="25"/>
  <c r="H25" i="25"/>
  <c r="H24" i="25"/>
  <c r="H23" i="25"/>
  <c r="H18" i="25"/>
  <c r="H21" i="25"/>
  <c r="H28" i="25"/>
  <c r="H12" i="25"/>
  <c r="H11" i="25"/>
  <c r="H27" i="25"/>
  <c r="D30" i="24"/>
  <c r="H24" i="21"/>
  <c r="H26" i="21"/>
  <c r="H21" i="21"/>
  <c r="H15" i="21"/>
  <c r="H8" i="21"/>
  <c r="F30" i="19"/>
  <c r="J22" i="18"/>
  <c r="J12" i="18"/>
  <c r="J13" i="18"/>
  <c r="J10" i="18"/>
  <c r="J19" i="18"/>
  <c r="J26" i="18"/>
  <c r="J23" i="18"/>
  <c r="J14" i="18"/>
  <c r="J21" i="18"/>
  <c r="D30" i="18"/>
  <c r="H7" i="17"/>
  <c r="H20" i="17"/>
  <c r="F30" i="10"/>
  <c r="D30" i="15"/>
  <c r="H20" i="11"/>
  <c r="H24" i="11"/>
  <c r="F30" i="11"/>
  <c r="H21" i="11"/>
  <c r="H21" i="7"/>
  <c r="H25" i="7"/>
  <c r="H7" i="7"/>
  <c r="H18" i="14"/>
  <c r="H17" i="14"/>
  <c r="H13" i="14"/>
  <c r="H12" i="14"/>
  <c r="H25" i="14"/>
  <c r="H15" i="14"/>
  <c r="H22" i="14"/>
  <c r="H16" i="14"/>
  <c r="H9" i="16"/>
  <c r="H17" i="16"/>
  <c r="H20" i="16"/>
  <c r="H27" i="16"/>
  <c r="H14" i="16"/>
  <c r="H19" i="13"/>
  <c r="H15" i="13"/>
  <c r="H11" i="13"/>
  <c r="H21" i="13"/>
  <c r="H16" i="9"/>
  <c r="H10" i="9"/>
  <c r="H9" i="9"/>
  <c r="H21" i="9"/>
  <c r="D30" i="6"/>
  <c r="J10" i="5"/>
  <c r="J21" i="5"/>
  <c r="J22" i="5"/>
  <c r="J11" i="5"/>
  <c r="J9" i="5"/>
  <c r="J26" i="5"/>
  <c r="J25" i="5"/>
  <c r="J7" i="5"/>
  <c r="J19" i="5"/>
  <c r="J16" i="5"/>
  <c r="J28" i="5"/>
  <c r="J27" i="5"/>
  <c r="J24" i="5"/>
  <c r="J13" i="5"/>
  <c r="D30" i="4"/>
  <c r="J12" i="4"/>
  <c r="H30" i="3"/>
  <c r="J23" i="3"/>
  <c r="J28" i="3"/>
  <c r="J25" i="3"/>
  <c r="J14" i="3"/>
  <c r="J10" i="3"/>
  <c r="J16" i="3"/>
  <c r="J18" i="3"/>
  <c r="J11" i="3"/>
  <c r="J19" i="3"/>
  <c r="J20" i="3"/>
  <c r="J22" i="3"/>
  <c r="J13" i="3"/>
  <c r="J24" i="3"/>
  <c r="J12" i="3"/>
  <c r="J26" i="3"/>
  <c r="J27" i="3"/>
  <c r="J21" i="3"/>
  <c r="J9" i="3"/>
  <c r="J8" i="3"/>
  <c r="J17" i="3"/>
  <c r="J7" i="3"/>
  <c r="D30" i="26"/>
  <c r="H20" i="23"/>
  <c r="H18" i="23"/>
  <c r="H11" i="23"/>
  <c r="H27" i="23"/>
  <c r="H16" i="23"/>
  <c r="H10" i="23"/>
  <c r="H22" i="23"/>
  <c r="H23" i="23"/>
  <c r="D30" i="22"/>
  <c r="H23" i="22"/>
  <c r="H22" i="22"/>
  <c r="H10" i="22"/>
  <c r="H28" i="22"/>
  <c r="H21" i="22"/>
  <c r="H19" i="22"/>
  <c r="H17" i="22"/>
  <c r="H14" i="22"/>
  <c r="H18" i="22"/>
  <c r="H7" i="22"/>
  <c r="H26" i="22"/>
  <c r="H15" i="22"/>
  <c r="H13" i="22"/>
  <c r="H9" i="22"/>
  <c r="H11" i="22"/>
  <c r="H27" i="22"/>
  <c r="H16" i="22"/>
  <c r="H20" i="22"/>
  <c r="H8" i="22"/>
  <c r="H25" i="22"/>
  <c r="H19" i="24"/>
  <c r="H20" i="24"/>
  <c r="H18" i="24"/>
  <c r="H25" i="24"/>
  <c r="H14" i="24"/>
  <c r="H11" i="24"/>
  <c r="H16" i="24"/>
  <c r="H21" i="24"/>
  <c r="H27" i="24"/>
  <c r="H22" i="24"/>
  <c r="H12" i="24"/>
  <c r="H13" i="24"/>
  <c r="H26" i="24"/>
  <c r="H23" i="24"/>
  <c r="H10" i="24"/>
  <c r="H9" i="24"/>
  <c r="H27" i="21"/>
  <c r="H16" i="21"/>
  <c r="H23" i="21"/>
  <c r="H30" i="20"/>
  <c r="H30" i="19"/>
  <c r="H25" i="17"/>
  <c r="H23" i="17"/>
  <c r="H18" i="17"/>
  <c r="H26" i="17"/>
  <c r="H22" i="17"/>
  <c r="H24" i="17"/>
  <c r="H14" i="17"/>
  <c r="H17" i="17"/>
  <c r="H16" i="17"/>
  <c r="H9" i="17"/>
  <c r="H10" i="17"/>
  <c r="H8" i="17"/>
  <c r="H15" i="17"/>
  <c r="H13" i="17"/>
  <c r="H19" i="17"/>
  <c r="H12" i="17"/>
  <c r="H21" i="17"/>
  <c r="H11" i="17"/>
  <c r="H24" i="12"/>
  <c r="H16" i="12"/>
  <c r="H20" i="12"/>
  <c r="H11" i="12"/>
  <c r="H7" i="12"/>
  <c r="H13" i="12"/>
  <c r="H22" i="12"/>
  <c r="H15" i="12"/>
  <c r="H26" i="12"/>
  <c r="H19" i="12"/>
  <c r="H21" i="12"/>
  <c r="H12" i="12"/>
  <c r="H18" i="12"/>
  <c r="H10" i="12"/>
  <c r="H14" i="12"/>
  <c r="H8" i="12"/>
  <c r="H9" i="12"/>
  <c r="H23" i="12"/>
  <c r="H25" i="12"/>
  <c r="H27" i="12"/>
  <c r="H17" i="12"/>
  <c r="H12" i="10"/>
  <c r="H11" i="10"/>
  <c r="H21" i="10"/>
  <c r="H25" i="10"/>
  <c r="H14" i="10"/>
  <c r="H13" i="10"/>
  <c r="H9" i="10"/>
  <c r="H15" i="10"/>
  <c r="H26" i="10"/>
  <c r="H10" i="10"/>
  <c r="H7" i="10"/>
  <c r="H19" i="10"/>
  <c r="H20" i="10"/>
  <c r="H23" i="10"/>
  <c r="H27" i="10"/>
  <c r="H8" i="10"/>
  <c r="H16" i="10"/>
  <c r="H18" i="10"/>
  <c r="H17" i="10"/>
  <c r="H22" i="10"/>
  <c r="H30" i="15"/>
  <c r="H19" i="11"/>
  <c r="H26" i="11"/>
  <c r="H15" i="11"/>
  <c r="H12" i="11"/>
  <c r="H28" i="11"/>
  <c r="H9" i="11"/>
  <c r="H17" i="11"/>
  <c r="H11" i="11"/>
  <c r="H7" i="11"/>
  <c r="H18" i="11"/>
  <c r="H25" i="11"/>
  <c r="H23" i="11"/>
  <c r="H27" i="11"/>
  <c r="H8" i="11"/>
  <c r="H13" i="11"/>
  <c r="H10" i="11"/>
  <c r="H16" i="11"/>
  <c r="H14" i="11"/>
  <c r="H22" i="11"/>
  <c r="H8" i="7"/>
  <c r="H9" i="7"/>
  <c r="D30" i="7"/>
  <c r="H27" i="7"/>
  <c r="H26" i="7"/>
  <c r="H20" i="14"/>
  <c r="H21" i="14"/>
  <c r="H23" i="14"/>
  <c r="H28" i="14"/>
  <c r="H8" i="14"/>
  <c r="H7" i="14"/>
  <c r="H10" i="14"/>
  <c r="H14" i="14"/>
  <c r="H26" i="14"/>
  <c r="H27" i="14"/>
  <c r="H19" i="14"/>
  <c r="H11" i="14"/>
  <c r="H24" i="14"/>
  <c r="D30" i="14"/>
  <c r="H19" i="16"/>
  <c r="H13" i="16"/>
  <c r="H13" i="13"/>
  <c r="H9" i="13"/>
  <c r="H27" i="13"/>
  <c r="D30" i="13"/>
  <c r="H16" i="13"/>
  <c r="H17" i="13"/>
  <c r="H26" i="13"/>
  <c r="H20" i="13"/>
  <c r="H18" i="13"/>
  <c r="H7" i="13"/>
  <c r="H10" i="13"/>
  <c r="H8" i="13"/>
  <c r="H14" i="13"/>
  <c r="H14" i="9"/>
  <c r="H25" i="9"/>
  <c r="H28" i="9"/>
  <c r="H11" i="9"/>
  <c r="H18" i="9"/>
  <c r="H20" i="9"/>
  <c r="H19" i="9"/>
  <c r="H17" i="9"/>
  <c r="H23" i="9"/>
  <c r="H22" i="9"/>
  <c r="H15" i="9"/>
  <c r="H13" i="9"/>
  <c r="H12" i="9"/>
  <c r="H27" i="9"/>
  <c r="H30" i="6"/>
  <c r="J20" i="5"/>
  <c r="J15" i="5"/>
  <c r="J24" i="4"/>
  <c r="J11" i="4"/>
  <c r="J27" i="4"/>
  <c r="F30" i="4"/>
  <c r="J7" i="4"/>
  <c r="J13" i="4"/>
  <c r="J10" i="4"/>
  <c r="J22" i="4"/>
  <c r="J16" i="4"/>
  <c r="J23" i="4"/>
  <c r="J26" i="4"/>
  <c r="J17" i="4"/>
  <c r="J20" i="4"/>
  <c r="J25" i="4"/>
  <c r="J18" i="4"/>
  <c r="J8" i="4"/>
  <c r="J21" i="4"/>
  <c r="J19" i="4"/>
  <c r="J15" i="4"/>
  <c r="J14" i="4"/>
  <c r="J28" i="4"/>
  <c r="F30" i="21"/>
  <c r="H7" i="24"/>
  <c r="H15" i="24"/>
  <c r="H24" i="24"/>
  <c r="H8" i="24"/>
  <c r="J30" i="27"/>
  <c r="F30" i="33"/>
  <c r="H30" i="28"/>
  <c r="J30" i="19"/>
  <c r="J30" i="20"/>
  <c r="F30" i="6"/>
  <c r="F30" i="38"/>
  <c r="F30" i="12"/>
  <c r="D30" i="21"/>
  <c r="D30" i="5"/>
  <c r="D30" i="10"/>
  <c r="H10" i="8"/>
  <c r="H20" i="8"/>
  <c r="H19" i="8"/>
  <c r="H15" i="8"/>
  <c r="H23" i="8"/>
  <c r="H8" i="8"/>
  <c r="H22" i="8"/>
  <c r="H13" i="8"/>
  <c r="H18" i="8"/>
  <c r="H7" i="8"/>
  <c r="H25" i="8"/>
  <c r="H12" i="8"/>
  <c r="H17" i="8"/>
  <c r="H26" i="8"/>
  <c r="H28" i="8"/>
  <c r="H16" i="8"/>
  <c r="H9" i="8"/>
  <c r="H11" i="8"/>
  <c r="H27" i="8"/>
  <c r="H14" i="8"/>
  <c r="H21" i="8"/>
  <c r="D30" i="29"/>
  <c r="F30" i="28"/>
  <c r="F30" i="5"/>
  <c r="F30" i="14"/>
  <c r="D30" i="23"/>
  <c r="H30" i="18"/>
  <c r="H30" i="22" l="1"/>
  <c r="H30" i="21"/>
  <c r="J30" i="18"/>
  <c r="J30" i="28"/>
  <c r="H30" i="25"/>
  <c r="H30" i="17"/>
  <c r="H30" i="10"/>
  <c r="H30" i="16"/>
  <c r="H30" i="13"/>
  <c r="H30" i="9"/>
  <c r="J30" i="5"/>
  <c r="J30" i="3"/>
  <c r="H30" i="23"/>
  <c r="H30" i="24"/>
  <c r="H30" i="12"/>
  <c r="H30" i="8"/>
  <c r="H30" i="11"/>
  <c r="H30" i="7"/>
  <c r="H30" i="14"/>
  <c r="J30" i="4"/>
</calcChain>
</file>

<file path=xl/sharedStrings.xml><?xml version="1.0" encoding="utf-8"?>
<sst xmlns="http://schemas.openxmlformats.org/spreadsheetml/2006/main" count="2030" uniqueCount="143">
  <si>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</si>
  <si>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</si>
  <si>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</si>
  <si>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</si>
  <si>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</si>
  <si>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</si>
  <si>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</si>
  <si>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</si>
  <si>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</si>
  <si>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</si>
  <si>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</si>
  <si>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</si>
  <si>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</si>
  <si>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</si>
  <si>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</si>
  <si>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</si>
  <si>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</si>
  <si>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</si>
  <si>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</si>
  <si>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</si>
  <si>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</si>
  <si>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</si>
  <si>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</si>
  <si>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</si>
  <si>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</si>
  <si>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</si>
  <si>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</si>
  <si>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</si>
  <si>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</si>
  <si>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</si>
  <si>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</si>
  <si>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</si>
  <si>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</si>
  <si>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</si>
  <si>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</si>
  <si>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</si>
  <si>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</si>
  <si>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</si>
  <si>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</si>
  <si>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</si>
  <si>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</si>
  <si>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</si>
  <si>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</si>
  <si>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</si>
  <si>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</si>
  <si>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</si>
  <si>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</si>
  <si>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</si>
  <si>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</si>
  <si>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</si>
  <si>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</si>
  <si>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</si>
  <si>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</si>
  <si>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</si>
  <si>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</si>
  <si>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</si>
  <si>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</si>
  <si>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</si>
  <si>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</si>
  <si>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</si>
  <si>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</si>
  <si>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</si>
  <si>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</si>
  <si>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</si>
  <si>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</si>
  <si>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</si>
  <si>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</si>
  <si>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</si>
  <si>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</si>
  <si>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</si>
  <si>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</si>
  <si>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</si>
  <si>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</si>
  <si>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</si>
  <si>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</si>
  <si>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</si>
  <si>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</si>
  <si>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</si>
  <si>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</si>
  <si>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</si>
  <si>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</si>
  <si>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</si>
  <si>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</si>
  <si>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</si>
  <si>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</si>
  <si>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</si>
  <si>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</si>
  <si>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</si>
  <si>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</si>
  <si>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</si>
  <si>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</si>
  <si>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</si>
  <si>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</si>
  <si>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</si>
  <si>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</si>
  <si>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</si>
  <si>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</si>
  <si>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</si>
  <si>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</si>
  <si>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</si>
  <si>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</si>
  <si>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Tempo di Parola: indica il tempo in cui il soggetto politico/istituzionale parla direttamente in voce
Rete Virgin Radio: 
Testata Virgin Radio: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</si>
  <si>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</si>
  <si>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</si>
  <si>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</si>
  <si>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</si>
  <si>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</si>
  <si>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</si>
  <si>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</si>
  <si>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</si>
  <si>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</si>
  <si>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</si>
  <si>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</si>
  <si>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</si>
  <si>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</si>
  <si>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</si>
  <si>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</si>
  <si>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</si>
  <si>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</si>
  <si>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E20 - Tempo di notizia, parola e antenna dei soggetti del pluralismo sociale nei Radiogiornali di Radio Montecarlo - edizioni principali</t>
  </si>
  <si>
    <t>Tab. E21 - Tempo di notizia, parola e antenna dei soggetti del pluralismo sociale nei Radiogiornali di Radio Capital - edizioni principali</t>
  </si>
  <si>
    <t>Tab. E22 - Tempo di notizia, parola e antenna dei soggetti del pluralismo sociale nei Radiogiornali di Radio Kiss Kiss - edizioni principali</t>
  </si>
  <si>
    <t>Tab. E23 - Tempo di notizia, parola e antenna dei soggetti del pluralismo sociale nei Radiogiornali di Radio RTL 102.5 - edizioni principali</t>
  </si>
  <si>
    <t>Tab. E24 - Tempo di notizia, parola e antenna dei soggetti del pluralismo sociale nei Radiogiornali di Radio Italia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</si>
  <si>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</si>
  <si>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Tempo di Parola: indica il tempo in cui il soggetto politico/istituzionale parla direttamente in voce
Rete Radio Deejay:
Testata Radio Deejay:</t>
  </si>
  <si>
    <t>Tab. F7 - Tempo di parola dei soggetti del pluralismo sociale nei programmi extra - gr di rete e di testata. Rete Radio Monte Carlo - Testata Radio Monte Carlo</t>
  </si>
  <si>
    <t>Tab. F6 - Tempo di parola dei soggetti del pluralismo sociale nei programmi extra - gr di rete e di testata. Rete Radio 105 network - Testata Rete 105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</si>
  <si>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</si>
  <si>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</si>
  <si>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</si>
  <si>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</si>
  <si>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</si>
  <si>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Periodo dal 01.08.2017 al 31.08.2017</t>
  </si>
  <si>
    <t>Tempo di Parola: indica il tempo in cui il soggetto politico/istituzionale parla direttamente in voce
Radio Uno:
Radio Due: Drive time, KGG, Miracolo italiano, Non è un paese per giovani, Ovunque6 XL, Presto che è tardi, Radio2 come voi, Radio2 live, Senti che storia!, Sere d'estate
Radio Tre: A3. Il formato dell'arte, Body and soul, Fahrenheit, Fahrenheit party, For.mat., Hollywood party, Morfeo, Pantagruel, Radio3 mondo, Radio3 scienza, Radio3 suite, Radio3.Rai.it</t>
  </si>
  <si>
    <t>Tempo di Parola: indica il tempo in cui il soggetto politico/istituzionale parla direttamente in voce
Radio Uno: Angelus, Ascolta si fa sera, Chiave di lettura, Coltivando il futuro, Culto evangelico, Feste e celebrazioni ebraiche, Imbarco immediato, Inviato speciale - the best, King Kong, Life - obiettivo benessere, L'ora di religione, Numeri primi, Radio anch'io - speciale, Radio1 music club - speciale, Speciale GR 1, Voci del mattino - sei su Radiouno
Radio Due: I Provinciali
Radio Tre: Tutta la città ne parla</t>
  </si>
  <si>
    <t>Tempo di Parola: indica il tempo in cui il soggetto politico/istituzionale parla direttamente in voce
Rete Radio 24: #autotrasporti, Ma cos'è questa estate 
Testata Radio 24: Focus economia, Reportage, Si può fare</t>
  </si>
  <si>
    <t>Tempo di Parola: indica il tempo in cui il soggetto politico/istituzionale parla direttamente in voce
Rete Radio 101: 
Testata Pagina 101:</t>
  </si>
  <si>
    <t xml:space="preserve">Tempo di Parola: indica il tempo in cui il soggetto politico/istituzionale parla direttamente in voce
Rete Radio 105 : 105 mi casa
Testata Rete 105: </t>
  </si>
  <si>
    <t xml:space="preserve">Tempo di Parola: indica il tempo in cui il soggetto politico/istituzionale parla direttamente in voce
Rete Radio Monte Carlo: 
Testata Radio Monte Carlo: </t>
  </si>
  <si>
    <t>Tempo di Parola: indica il tempo in cui il soggetto politico/istituzionale parla direttamente in voce
Rete Radio Capital: Capital weekend, Happy summer, happy Capital
Testata Radio Capital: Non c'è duo senza tè</t>
  </si>
  <si>
    <t>Tempo di Parola: indica il tempo in cui il soggetto politico/istituzionale parla direttamente in voce
Rete RTL 102.5: W l'Italia
Testata RTL 102.5: Non stop news</t>
  </si>
  <si>
    <t>Tempo di Parola: indica il tempo in cui il soggetto politico/istituzionale parla direttamente in voce
Rete Radio Italia: In compagnia di...Fiorella Felisatti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</si>
</sst>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6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46" fontId="4" fillId="0" borderId="10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20" xfId="1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2" xfId="0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5" fillId="0" borderId="25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7" xfId="0" applyNumberFormat="1" applyBorder="1" applyAlignment="1">
      <alignment horizontal="center"/>
    </xf>
    <xf numFmtId="46" fontId="4" fillId="0" borderId="24" xfId="2" applyNumberFormat="1" applyFont="1" applyBorder="1" applyAlignment="1">
      <alignment horizontal="center"/>
    </xf>
    <xf numFmtId="46" fontId="5" fillId="0" borderId="24" xfId="2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="110" zoomScaleNormal="110" zoomScaleSheetLayoutView="100" zoomScalePageLayoutView="110" workbookViewId="0">
      <selection activeCell="K14" sqref="K14"/>
    </sheetView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8" t="s">
        <v>18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4" t="s">
        <v>19</v>
      </c>
      <c r="D5" s="162"/>
      <c r="E5" s="164" t="s">
        <v>20</v>
      </c>
      <c r="F5" s="162"/>
      <c r="G5" s="162" t="s">
        <v>21</v>
      </c>
      <c r="H5" s="162"/>
      <c r="I5" s="164" t="s">
        <v>22</v>
      </c>
      <c r="J5" s="163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6">
        <v>2.0601851851851853E-3</v>
      </c>
      <c r="D7" s="97">
        <f t="shared" ref="D7:D28" si="0">C7/$C$30</f>
        <v>4.0654120226566786E-3</v>
      </c>
      <c r="E7" s="96">
        <v>2.6620370370370372E-4</v>
      </c>
      <c r="F7" s="97">
        <f>E7/$E$30</f>
        <v>2.2770022770022768E-3</v>
      </c>
      <c r="G7" s="96">
        <v>1.0185185185185184E-3</v>
      </c>
      <c r="H7" s="97">
        <f t="shared" ref="H7:H26" si="1">G7/$G$30</f>
        <v>5.705394190871369E-3</v>
      </c>
      <c r="I7" s="96">
        <f t="shared" ref="I7:I17" si="2">C7+E7+G7</f>
        <v>3.3449074074074076E-3</v>
      </c>
      <c r="J7" s="98">
        <f>I7/$I$30</f>
        <v>4.1697326465538389E-3</v>
      </c>
    </row>
    <row r="8" spans="2:10" x14ac:dyDescent="0.25">
      <c r="B8" s="8" t="s">
        <v>13</v>
      </c>
      <c r="C8" s="96">
        <v>2.9861111111111108E-3</v>
      </c>
      <c r="D8" s="97">
        <f t="shared" si="0"/>
        <v>5.8925634935136119E-3</v>
      </c>
      <c r="E8" s="96">
        <v>4.7453703703703698E-4</v>
      </c>
      <c r="F8" s="97">
        <f t="shared" ref="F8:F26" si="3">E8/$E$30</f>
        <v>4.0590040590040583E-3</v>
      </c>
      <c r="G8" s="96">
        <v>3.7037037037037035E-4</v>
      </c>
      <c r="H8" s="97">
        <f t="shared" si="1"/>
        <v>2.0746887966804979E-3</v>
      </c>
      <c r="I8" s="96">
        <f t="shared" si="2"/>
        <v>3.8310185185185179E-3</v>
      </c>
      <c r="J8" s="98">
        <f t="shared" ref="J8:J28" si="4">I8/$I$30</f>
        <v>4.775714553665468E-3</v>
      </c>
    </row>
    <row r="9" spans="2:10" x14ac:dyDescent="0.25">
      <c r="B9" s="8" t="s">
        <v>0</v>
      </c>
      <c r="C9" s="96">
        <v>5.9166666666666687E-2</v>
      </c>
      <c r="D9" s="97">
        <f t="shared" si="0"/>
        <v>0.11675497898775813</v>
      </c>
      <c r="E9" s="96">
        <v>1.4351851851851852E-2</v>
      </c>
      <c r="F9" s="97">
        <f t="shared" si="3"/>
        <v>0.12276012276012274</v>
      </c>
      <c r="G9" s="96">
        <v>1.6608796296296288E-2</v>
      </c>
      <c r="H9" s="97">
        <f t="shared" si="1"/>
        <v>9.3036825726141026E-2</v>
      </c>
      <c r="I9" s="96">
        <f t="shared" si="2"/>
        <v>9.0127314814814827E-2</v>
      </c>
      <c r="J9" s="98">
        <f t="shared" si="4"/>
        <v>0.11235193120662541</v>
      </c>
    </row>
    <row r="10" spans="2:10" x14ac:dyDescent="0.25">
      <c r="B10" s="8" t="s">
        <v>8</v>
      </c>
      <c r="C10" s="96">
        <v>2.0196759259259258E-2</v>
      </c>
      <c r="D10" s="97">
        <f t="shared" si="0"/>
        <v>3.9854741458066875E-2</v>
      </c>
      <c r="E10" s="96">
        <v>5.9143518518518512E-3</v>
      </c>
      <c r="F10" s="97">
        <f t="shared" si="3"/>
        <v>5.0589050589050576E-2</v>
      </c>
      <c r="G10" s="96">
        <v>6.5624999999999989E-3</v>
      </c>
      <c r="H10" s="97">
        <f t="shared" si="1"/>
        <v>3.6760892116182567E-2</v>
      </c>
      <c r="I10" s="96">
        <f t="shared" si="2"/>
        <v>3.2673611111111112E-2</v>
      </c>
      <c r="J10" s="98">
        <f t="shared" si="4"/>
        <v>4.0730641042288879E-2</v>
      </c>
    </row>
    <row r="11" spans="2:10" x14ac:dyDescent="0.25">
      <c r="B11" s="8" t="s">
        <v>26</v>
      </c>
      <c r="C11" s="96">
        <v>3.5763888888888894E-3</v>
      </c>
      <c r="D11" s="97">
        <f t="shared" si="0"/>
        <v>7.057372556184909E-3</v>
      </c>
      <c r="E11" s="96">
        <v>1.273148148148148E-3</v>
      </c>
      <c r="F11" s="97">
        <f t="shared" si="3"/>
        <v>1.0890010890010888E-2</v>
      </c>
      <c r="G11" s="96">
        <v>1.736111111111111E-3</v>
      </c>
      <c r="H11" s="97">
        <f t="shared" si="1"/>
        <v>9.7251037344398342E-3</v>
      </c>
      <c r="I11" s="96">
        <f t="shared" si="2"/>
        <v>6.5856481481481486E-3</v>
      </c>
      <c r="J11" s="98">
        <f t="shared" si="4"/>
        <v>8.2096120272980421E-3</v>
      </c>
    </row>
    <row r="12" spans="2:10" x14ac:dyDescent="0.25">
      <c r="B12" s="8" t="s">
        <v>3</v>
      </c>
      <c r="C12" s="96">
        <v>3.4432870370370343E-2</v>
      </c>
      <c r="D12" s="97">
        <f t="shared" si="0"/>
        <v>6.7947195322492188E-2</v>
      </c>
      <c r="E12" s="96">
        <v>6.1805555555555546E-3</v>
      </c>
      <c r="F12" s="97">
        <f t="shared" si="3"/>
        <v>5.2866052866052851E-2</v>
      </c>
      <c r="G12" s="96">
        <v>1.2291666666666664E-2</v>
      </c>
      <c r="H12" s="97">
        <f t="shared" si="1"/>
        <v>6.8853734439834016E-2</v>
      </c>
      <c r="I12" s="96">
        <f t="shared" si="2"/>
        <v>5.2905092592592566E-2</v>
      </c>
      <c r="J12" s="98">
        <f t="shared" si="4"/>
        <v>6.595103089064909E-2</v>
      </c>
    </row>
    <row r="13" spans="2:10" x14ac:dyDescent="0.25">
      <c r="B13" s="8" t="s">
        <v>7</v>
      </c>
      <c r="C13" s="96">
        <v>5.0358796296296311E-2</v>
      </c>
      <c r="D13" s="97">
        <f t="shared" si="0"/>
        <v>9.9374200621231534E-2</v>
      </c>
      <c r="E13" s="96">
        <v>8.6574074074074053E-3</v>
      </c>
      <c r="F13" s="97">
        <f t="shared" si="3"/>
        <v>7.4052074052074021E-2</v>
      </c>
      <c r="G13" s="96">
        <v>1.1516203703703704E-2</v>
      </c>
      <c r="H13" s="97">
        <f t="shared" si="1"/>
        <v>6.4509854771784239E-2</v>
      </c>
      <c r="I13" s="96">
        <f t="shared" si="2"/>
        <v>7.0532407407407419E-2</v>
      </c>
      <c r="J13" s="98">
        <f t="shared" si="4"/>
        <v>8.7925089093768491E-2</v>
      </c>
    </row>
    <row r="14" spans="2:10" x14ac:dyDescent="0.25">
      <c r="B14" s="8" t="s">
        <v>2</v>
      </c>
      <c r="C14" s="96">
        <v>1.4814814814814817E-2</v>
      </c>
      <c r="D14" s="97">
        <f t="shared" si="0"/>
        <v>2.9234423533710949E-2</v>
      </c>
      <c r="E14" s="96">
        <v>4.4097222222222211E-3</v>
      </c>
      <c r="F14" s="97">
        <f t="shared" si="3"/>
        <v>3.7719037719037708E-2</v>
      </c>
      <c r="G14" s="96">
        <v>3.4259259259259256E-3</v>
      </c>
      <c r="H14" s="97">
        <f t="shared" si="1"/>
        <v>1.9190871369294604E-2</v>
      </c>
      <c r="I14" s="96">
        <f t="shared" si="2"/>
        <v>2.2650462962962966E-2</v>
      </c>
      <c r="J14" s="98">
        <f t="shared" si="4"/>
        <v>2.823587124327288E-2</v>
      </c>
    </row>
    <row r="15" spans="2:10" x14ac:dyDescent="0.25">
      <c r="B15" s="8" t="s">
        <v>9</v>
      </c>
      <c r="C15" s="96">
        <v>4.3460648148148172E-2</v>
      </c>
      <c r="D15" s="97">
        <f t="shared" si="0"/>
        <v>8.5761922163347395E-2</v>
      </c>
      <c r="E15" s="96">
        <v>1.210648148148148E-2</v>
      </c>
      <c r="F15" s="97">
        <f t="shared" si="3"/>
        <v>0.10355410355410354</v>
      </c>
      <c r="G15" s="96">
        <v>8.1828703703703699E-3</v>
      </c>
      <c r="H15" s="97">
        <f t="shared" si="1"/>
        <v>4.5837655601659748E-2</v>
      </c>
      <c r="I15" s="96">
        <f t="shared" si="2"/>
        <v>6.3750000000000029E-2</v>
      </c>
      <c r="J15" s="98">
        <f t="shared" si="4"/>
        <v>7.947019867549672E-2</v>
      </c>
    </row>
    <row r="16" spans="2:10" x14ac:dyDescent="0.25">
      <c r="B16" s="8" t="s">
        <v>1</v>
      </c>
      <c r="C16" s="96">
        <v>2.7708333333333324E-2</v>
      </c>
      <c r="D16" s="97">
        <f t="shared" si="0"/>
        <v>5.4677507765393735E-2</v>
      </c>
      <c r="E16" s="96">
        <v>6.5624999999999998E-3</v>
      </c>
      <c r="F16" s="97">
        <f t="shared" si="3"/>
        <v>5.6133056133056122E-2</v>
      </c>
      <c r="G16" s="96">
        <v>6.6550925925925927E-3</v>
      </c>
      <c r="H16" s="97">
        <f t="shared" si="1"/>
        <v>3.7279564315352696E-2</v>
      </c>
      <c r="I16" s="96">
        <f t="shared" si="2"/>
        <v>4.0925925925925921E-2</v>
      </c>
      <c r="J16" s="98">
        <f t="shared" si="4"/>
        <v>5.1017905322541073E-2</v>
      </c>
    </row>
    <row r="17" spans="2:10" x14ac:dyDescent="0.25">
      <c r="B17" s="8" t="s">
        <v>27</v>
      </c>
      <c r="C17" s="96">
        <v>3.6793981481481497E-2</v>
      </c>
      <c r="D17" s="97">
        <f t="shared" si="0"/>
        <v>7.2606431573177449E-2</v>
      </c>
      <c r="E17" s="96">
        <v>1.0011574074074076E-2</v>
      </c>
      <c r="F17" s="97">
        <f t="shared" si="3"/>
        <v>8.5635085635085637E-2</v>
      </c>
      <c r="G17" s="96">
        <v>1.4907407407407407E-2</v>
      </c>
      <c r="H17" s="97">
        <f t="shared" si="1"/>
        <v>8.3506224066390036E-2</v>
      </c>
      <c r="I17" s="96">
        <f t="shared" si="2"/>
        <v>6.1712962962962983E-2</v>
      </c>
      <c r="J17" s="98">
        <f t="shared" si="4"/>
        <v>7.6930845921886065E-2</v>
      </c>
    </row>
    <row r="18" spans="2:10" x14ac:dyDescent="0.25">
      <c r="B18" s="8" t="s">
        <v>16</v>
      </c>
      <c r="C18" s="96">
        <v>1.4120370370370367E-3</v>
      </c>
      <c r="D18" s="97">
        <f t="shared" si="0"/>
        <v>2.7864059930568239E-3</v>
      </c>
      <c r="E18" s="96">
        <v>1.0300925925925924E-3</v>
      </c>
      <c r="F18" s="97">
        <f t="shared" si="3"/>
        <v>8.8110088110088091E-3</v>
      </c>
      <c r="G18" s="96">
        <v>4.3981481481481486E-4</v>
      </c>
      <c r="H18" s="97">
        <f t="shared" si="1"/>
        <v>2.4636929460580916E-3</v>
      </c>
      <c r="I18" s="96">
        <f>G18+E18+C18</f>
        <v>2.8819444444444439E-3</v>
      </c>
      <c r="J18" s="98">
        <f t="shared" si="4"/>
        <v>3.592607020733237E-3</v>
      </c>
    </row>
    <row r="19" spans="2:10" x14ac:dyDescent="0.25">
      <c r="B19" s="8" t="s">
        <v>4</v>
      </c>
      <c r="C19" s="96">
        <v>1.013888888888889E-2</v>
      </c>
      <c r="D19" s="97">
        <f t="shared" si="0"/>
        <v>2.0007308605883432E-2</v>
      </c>
      <c r="E19" s="96">
        <v>9.0277777777777774E-4</v>
      </c>
      <c r="F19" s="97">
        <f t="shared" si="3"/>
        <v>7.7220077220077205E-3</v>
      </c>
      <c r="G19" s="96">
        <v>7.1759259259259267E-3</v>
      </c>
      <c r="H19" s="97">
        <f t="shared" si="1"/>
        <v>4.019709543568465E-2</v>
      </c>
      <c r="I19" s="96">
        <f t="shared" ref="I19:I28" si="5">C19+E19+G19</f>
        <v>1.8217592592592594E-2</v>
      </c>
      <c r="J19" s="98">
        <f t="shared" ref="J19" si="6">I19/$I$30</f>
        <v>2.2709893376040631E-2</v>
      </c>
    </row>
    <row r="20" spans="2:10" x14ac:dyDescent="0.25">
      <c r="B20" s="8" t="s">
        <v>14</v>
      </c>
      <c r="C20" s="96">
        <v>1.3414351851851853E-2</v>
      </c>
      <c r="D20" s="97">
        <f t="shared" si="0"/>
        <v>2.6470856934039836E-2</v>
      </c>
      <c r="E20" s="96">
        <v>3.9351851851851839E-3</v>
      </c>
      <c r="F20" s="97">
        <f t="shared" si="3"/>
        <v>3.3660033660033645E-2</v>
      </c>
      <c r="G20" s="96">
        <v>3.6805555555555554E-3</v>
      </c>
      <c r="H20" s="97">
        <f t="shared" si="1"/>
        <v>2.0617219917012448E-2</v>
      </c>
      <c r="I20" s="96">
        <f t="shared" si="5"/>
        <v>2.1030092592592593E-2</v>
      </c>
      <c r="J20" s="98">
        <f t="shared" si="4"/>
        <v>2.6215931552900775E-2</v>
      </c>
    </row>
    <row r="21" spans="2:10" x14ac:dyDescent="0.25">
      <c r="B21" s="8" t="s">
        <v>11</v>
      </c>
      <c r="C21" s="96">
        <v>9.2824074074074059E-3</v>
      </c>
      <c r="D21" s="97">
        <f t="shared" si="0"/>
        <v>1.831719349534076E-2</v>
      </c>
      <c r="E21" s="96">
        <v>1.1342592592592593E-3</v>
      </c>
      <c r="F21" s="97">
        <f t="shared" si="3"/>
        <v>9.7020097020097014E-3</v>
      </c>
      <c r="G21" s="96">
        <v>1.1145833333333332E-2</v>
      </c>
      <c r="H21" s="97">
        <f t="shared" si="1"/>
        <v>6.2435165975103728E-2</v>
      </c>
      <c r="I21" s="96">
        <f t="shared" si="5"/>
        <v>2.1562499999999998E-2</v>
      </c>
      <c r="J21" s="98">
        <f t="shared" si="4"/>
        <v>2.6879626022594465E-2</v>
      </c>
    </row>
    <row r="22" spans="2:10" x14ac:dyDescent="0.25">
      <c r="B22" s="8" t="s">
        <v>15</v>
      </c>
      <c r="C22" s="96">
        <v>1.773148148148148E-2</v>
      </c>
      <c r="D22" s="97">
        <f t="shared" si="0"/>
        <v>3.4989950666910283E-2</v>
      </c>
      <c r="E22" s="96">
        <v>3.4259259259259256E-3</v>
      </c>
      <c r="F22" s="97">
        <f t="shared" si="3"/>
        <v>2.9304029304029297E-2</v>
      </c>
      <c r="G22" s="96">
        <v>8.5069444444444454E-3</v>
      </c>
      <c r="H22" s="97">
        <f t="shared" si="1"/>
        <v>4.7653008298755191E-2</v>
      </c>
      <c r="I22" s="96">
        <f t="shared" si="5"/>
        <v>2.9664351851851851E-2</v>
      </c>
      <c r="J22" s="98">
        <f t="shared" si="4"/>
        <v>3.6979324474454976E-2</v>
      </c>
    </row>
    <row r="23" spans="2:10" x14ac:dyDescent="0.25">
      <c r="B23" s="8" t="s">
        <v>28</v>
      </c>
      <c r="C23" s="96">
        <v>4.5358796296296314E-2</v>
      </c>
      <c r="D23" s="97">
        <f t="shared" si="0"/>
        <v>8.9507582678604092E-2</v>
      </c>
      <c r="E23" s="96">
        <v>7.7662037037037031E-3</v>
      </c>
      <c r="F23" s="97">
        <f t="shared" si="3"/>
        <v>6.6429066429066416E-2</v>
      </c>
      <c r="G23" s="96">
        <v>3.2581018518518516E-2</v>
      </c>
      <c r="H23" s="97">
        <f t="shared" si="1"/>
        <v>0.18250778008298754</v>
      </c>
      <c r="I23" s="96">
        <f t="shared" si="5"/>
        <v>8.5706018518518529E-2</v>
      </c>
      <c r="J23" s="98">
        <f t="shared" si="4"/>
        <v>0.10684038148003867</v>
      </c>
    </row>
    <row r="24" spans="2:10" x14ac:dyDescent="0.25">
      <c r="B24" s="8" t="s">
        <v>12</v>
      </c>
      <c r="C24" s="96">
        <v>1.0023148148148149E-2</v>
      </c>
      <c r="D24" s="97">
        <f t="shared" si="0"/>
        <v>1.9778914672026315E-2</v>
      </c>
      <c r="E24" s="96">
        <v>3.5532407407407401E-3</v>
      </c>
      <c r="F24" s="97">
        <f t="shared" si="3"/>
        <v>3.0393030393030384E-2</v>
      </c>
      <c r="G24" s="96">
        <v>8.472222222222223E-3</v>
      </c>
      <c r="H24" s="97">
        <f t="shared" si="1"/>
        <v>4.7458506224066395E-2</v>
      </c>
      <c r="I24" s="96">
        <f t="shared" si="5"/>
        <v>2.2048611111111113E-2</v>
      </c>
      <c r="J24" s="98">
        <f t="shared" si="4"/>
        <v>2.7485607929706099E-2</v>
      </c>
    </row>
    <row r="25" spans="2:10" x14ac:dyDescent="0.25">
      <c r="B25" s="8" t="s">
        <v>5</v>
      </c>
      <c r="C25" s="96">
        <v>9.2592592592592587E-3</v>
      </c>
      <c r="D25" s="97">
        <f t="shared" si="0"/>
        <v>1.8271514708569341E-2</v>
      </c>
      <c r="E25" s="96">
        <v>4.1898148148148146E-3</v>
      </c>
      <c r="F25" s="97">
        <f t="shared" si="3"/>
        <v>3.5838035838035832E-2</v>
      </c>
      <c r="G25" s="96">
        <v>4.340277777777778E-3</v>
      </c>
      <c r="H25" s="97">
        <f t="shared" si="1"/>
        <v>2.4312759336099585E-2</v>
      </c>
      <c r="I25" s="96">
        <f t="shared" si="5"/>
        <v>1.7789351851851851E-2</v>
      </c>
      <c r="J25" s="98">
        <f t="shared" si="4"/>
        <v>2.2176052172156572E-2</v>
      </c>
    </row>
    <row r="26" spans="2:10" x14ac:dyDescent="0.25">
      <c r="B26" s="8" t="s">
        <v>6</v>
      </c>
      <c r="C26" s="96">
        <v>2.4155092592592586E-2</v>
      </c>
      <c r="D26" s="97">
        <f t="shared" si="0"/>
        <v>4.7665813995980258E-2</v>
      </c>
      <c r="E26" s="96">
        <v>3.7731481481481479E-3</v>
      </c>
      <c r="F26" s="97">
        <f t="shared" si="3"/>
        <v>3.227403227403227E-2</v>
      </c>
      <c r="G26" s="99">
        <v>6.9444444444444444E-5</v>
      </c>
      <c r="H26" s="97">
        <f t="shared" si="1"/>
        <v>3.8900414937759333E-4</v>
      </c>
      <c r="I26" s="96">
        <f t="shared" si="5"/>
        <v>2.7997685185185178E-2</v>
      </c>
      <c r="J26" s="98">
        <f t="shared" si="4"/>
        <v>3.4901672221500805E-2</v>
      </c>
    </row>
    <row r="27" spans="2:10" x14ac:dyDescent="0.25">
      <c r="B27" s="8" t="s">
        <v>103</v>
      </c>
      <c r="C27" s="96">
        <v>3.9861111111111125E-2</v>
      </c>
      <c r="D27" s="97">
        <f t="shared" si="0"/>
        <v>7.8658870820391039E-2</v>
      </c>
      <c r="E27" s="96">
        <v>1.3090277777777774E-2</v>
      </c>
      <c r="F27" s="97">
        <f>E27/$E$30</f>
        <v>0.11196911196911193</v>
      </c>
      <c r="G27" s="99">
        <v>1.134259259259259E-2</v>
      </c>
      <c r="H27" s="97">
        <f>G27/$G$30</f>
        <v>6.3537344398340231E-2</v>
      </c>
      <c r="I27" s="96">
        <f t="shared" si="5"/>
        <v>6.429398148148148E-2</v>
      </c>
      <c r="J27" s="98">
        <f t="shared" si="4"/>
        <v>8.0148321285835891E-2</v>
      </c>
    </row>
    <row r="28" spans="2:10" x14ac:dyDescent="0.25">
      <c r="B28" s="8" t="s">
        <v>17</v>
      </c>
      <c r="C28" s="96">
        <v>3.0567129629629642E-2</v>
      </c>
      <c r="D28" s="97">
        <f t="shared" si="0"/>
        <v>6.0318837931664558E-2</v>
      </c>
      <c r="E28" s="96">
        <v>3.9004629629629623E-3</v>
      </c>
      <c r="F28" s="97">
        <f>E28/$E$30</f>
        <v>3.3363033363033354E-2</v>
      </c>
      <c r="G28" s="99">
        <v>7.4884259259259262E-3</v>
      </c>
      <c r="H28" s="97">
        <f>G28/$G$30</f>
        <v>4.1947614107883821E-2</v>
      </c>
      <c r="I28" s="96">
        <f t="shared" si="5"/>
        <v>4.1956018518518531E-2</v>
      </c>
      <c r="J28" s="98">
        <f t="shared" si="4"/>
        <v>5.2302009839991934E-2</v>
      </c>
    </row>
    <row r="29" spans="2:10" x14ac:dyDescent="0.25">
      <c r="B29" s="8"/>
      <c r="C29" s="100"/>
      <c r="D29" s="100"/>
      <c r="E29" s="100"/>
      <c r="F29" s="100"/>
      <c r="G29" s="100"/>
      <c r="H29" s="100"/>
      <c r="I29" s="100"/>
      <c r="J29" s="101"/>
    </row>
    <row r="30" spans="2:10" x14ac:dyDescent="0.25">
      <c r="B30" s="11" t="s">
        <v>29</v>
      </c>
      <c r="C30" s="102">
        <f t="shared" ref="C30:J30" si="7">SUM(C7:C28)</f>
        <v>0.50675925925925924</v>
      </c>
      <c r="D30" s="103">
        <f t="shared" si="7"/>
        <v>1.0000000000000002</v>
      </c>
      <c r="E30" s="102">
        <f>SUM(E7:E28)</f>
        <v>0.11690972222222223</v>
      </c>
      <c r="F30" s="103">
        <f t="shared" si="7"/>
        <v>0.99999999999999989</v>
      </c>
      <c r="G30" s="102">
        <f>SUM(G7:G28)</f>
        <v>0.17851851851851852</v>
      </c>
      <c r="H30" s="103">
        <f>SUM(H7:H28)</f>
        <v>0.99999999999999989</v>
      </c>
      <c r="I30" s="102">
        <f>SUM(I7:I28)</f>
        <v>0.80218750000000005</v>
      </c>
      <c r="J30" s="104">
        <f t="shared" si="7"/>
        <v>1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5" t="s">
        <v>30</v>
      </c>
      <c r="C32" s="156"/>
      <c r="D32" s="156"/>
      <c r="E32" s="156"/>
      <c r="F32" s="156"/>
      <c r="G32" s="156"/>
      <c r="H32" s="156"/>
      <c r="I32" s="156"/>
      <c r="J32" s="157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4" zoomScale="117" zoomScaleNormal="117" zoomScaleSheetLayoutView="100" zoomScalePageLayoutView="117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8" t="s">
        <v>31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8" t="s">
        <v>19</v>
      </c>
      <c r="D5" s="168"/>
      <c r="E5" s="168" t="s">
        <v>20</v>
      </c>
      <c r="F5" s="168"/>
      <c r="G5" s="168" t="s">
        <v>21</v>
      </c>
      <c r="H5" s="168"/>
      <c r="I5" s="168" t="s">
        <v>22</v>
      </c>
      <c r="J5" s="169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9">
        <v>3.2835648148148142E-2</v>
      </c>
      <c r="D7" s="97">
        <v>1.2618198315201432E-2</v>
      </c>
      <c r="E7" s="99">
        <v>5.2893518518518524E-3</v>
      </c>
      <c r="F7" s="97">
        <v>6.0190185180307157E-3</v>
      </c>
      <c r="G7" s="99">
        <v>1.7430555555555557E-2</v>
      </c>
      <c r="H7" s="97">
        <v>3.6845839551782361E-2</v>
      </c>
      <c r="I7" s="99">
        <f>C7+E7+G7</f>
        <v>5.5555555555555552E-2</v>
      </c>
      <c r="J7" s="98">
        <f>I7/$I$30</f>
        <v>1.4050164943082191E-2</v>
      </c>
    </row>
    <row r="8" spans="2:10" x14ac:dyDescent="0.25">
      <c r="B8" s="8" t="s">
        <v>13</v>
      </c>
      <c r="C8" s="99">
        <v>5.5162037037036996E-2</v>
      </c>
      <c r="D8" s="97">
        <v>2.1197861533397953E-2</v>
      </c>
      <c r="E8" s="99">
        <v>1.3402777777777781E-2</v>
      </c>
      <c r="F8" s="97">
        <v>1.5251692437373237E-2</v>
      </c>
      <c r="G8" s="99">
        <v>1.593749999999999E-2</v>
      </c>
      <c r="H8" s="97">
        <v>3.3689721821251184E-2</v>
      </c>
      <c r="I8" s="99">
        <f t="shared" ref="I8:I27" si="0">C8+E8+G8</f>
        <v>8.4502314814814766E-2</v>
      </c>
      <c r="J8" s="98">
        <f t="shared" ref="J8:J27" si="1">I8/$I$30</f>
        <v>2.1370886301967297E-2</v>
      </c>
    </row>
    <row r="9" spans="2:10" x14ac:dyDescent="0.25">
      <c r="B9" s="8" t="s">
        <v>0</v>
      </c>
      <c r="C9" s="99">
        <v>0.42271990740740811</v>
      </c>
      <c r="D9" s="97">
        <v>0.1624442922333813</v>
      </c>
      <c r="E9" s="99">
        <v>0.13739583333333333</v>
      </c>
      <c r="F9" s="97">
        <v>0.1563496035613624</v>
      </c>
      <c r="G9" s="99">
        <v>9.5717592592592507E-2</v>
      </c>
      <c r="H9" s="97">
        <v>0.2023340591588578</v>
      </c>
      <c r="I9" s="99">
        <f t="shared" si="0"/>
        <v>0.65583333333333393</v>
      </c>
      <c r="J9" s="98">
        <f t="shared" si="1"/>
        <v>0.16586219715308542</v>
      </c>
    </row>
    <row r="10" spans="2:10" x14ac:dyDescent="0.25">
      <c r="B10" s="8" t="s">
        <v>8</v>
      </c>
      <c r="C10" s="99">
        <v>7.9270833333333346E-2</v>
      </c>
      <c r="D10" s="97">
        <v>3.0462474536769344E-2</v>
      </c>
      <c r="E10" s="99">
        <v>2.5231481481481483E-2</v>
      </c>
      <c r="F10" s="97">
        <v>2.8712167110080875E-2</v>
      </c>
      <c r="G10" s="99">
        <v>1.9282407407407411E-2</v>
      </c>
      <c r="H10" s="97">
        <v>4.0760404178797761E-2</v>
      </c>
      <c r="I10" s="99">
        <f t="shared" si="0"/>
        <v>0.12378472222222224</v>
      </c>
      <c r="J10" s="98">
        <f t="shared" si="1"/>
        <v>3.1305523763805014E-2</v>
      </c>
    </row>
    <row r="11" spans="2:10" x14ac:dyDescent="0.25">
      <c r="B11" s="8" t="s">
        <v>26</v>
      </c>
      <c r="C11" s="99">
        <v>3.5034722222222224E-2</v>
      </c>
      <c r="D11" s="97">
        <v>1.3463266231975588E-2</v>
      </c>
      <c r="E11" s="99">
        <v>4.386574074074074E-3</v>
      </c>
      <c r="F11" s="97">
        <v>4.9917024471195642E-3</v>
      </c>
      <c r="G11" s="99">
        <v>1.4722222222222223E-2</v>
      </c>
      <c r="H11" s="97">
        <v>3.1120788784772355E-2</v>
      </c>
      <c r="I11" s="99">
        <f t="shared" si="0"/>
        <v>5.4143518518518521E-2</v>
      </c>
      <c r="J11" s="98">
        <f t="shared" si="1"/>
        <v>1.3693056584112186E-2</v>
      </c>
    </row>
    <row r="12" spans="2:10" x14ac:dyDescent="0.25">
      <c r="B12" s="8" t="s">
        <v>3</v>
      </c>
      <c r="C12" s="99">
        <v>0.10994212962962999</v>
      </c>
      <c r="D12" s="97">
        <v>4.2248948112830031E-2</v>
      </c>
      <c r="E12" s="99">
        <v>1.5023148148148141E-2</v>
      </c>
      <c r="F12" s="97">
        <v>1.7095593077470165E-2</v>
      </c>
      <c r="G12" s="99">
        <v>3.6296296296296285E-2</v>
      </c>
      <c r="H12" s="97">
        <v>7.6725466689501629E-2</v>
      </c>
      <c r="I12" s="99">
        <f t="shared" si="0"/>
        <v>0.16126157407407443</v>
      </c>
      <c r="J12" s="98">
        <f t="shared" si="1"/>
        <v>4.0783530864992625E-2</v>
      </c>
    </row>
    <row r="13" spans="2:10" x14ac:dyDescent="0.25">
      <c r="B13" s="8" t="s">
        <v>7</v>
      </c>
      <c r="C13" s="99">
        <v>9.9733796296296431E-2</v>
      </c>
      <c r="D13" s="97">
        <v>3.8326053888646773E-2</v>
      </c>
      <c r="E13" s="99">
        <v>2.5833333333333316E-2</v>
      </c>
      <c r="F13" s="97">
        <v>2.9397044490688286E-2</v>
      </c>
      <c r="G13" s="99">
        <v>2.5011574074074058E-2</v>
      </c>
      <c r="H13" s="97">
        <v>5.2871088493626581E-2</v>
      </c>
      <c r="I13" s="99">
        <f t="shared" si="0"/>
        <v>0.1505787037037038</v>
      </c>
      <c r="J13" s="98">
        <f t="shared" si="1"/>
        <v>3.8081801231145712E-2</v>
      </c>
    </row>
    <row r="14" spans="2:10" x14ac:dyDescent="0.25">
      <c r="B14" s="8" t="s">
        <v>2</v>
      </c>
      <c r="C14" s="99">
        <v>0.13537037037037034</v>
      </c>
      <c r="D14" s="97">
        <v>5.2020601866265746E-2</v>
      </c>
      <c r="E14" s="99">
        <v>3.9861111111111118E-2</v>
      </c>
      <c r="F14" s="97">
        <v>4.5359955746384656E-2</v>
      </c>
      <c r="G14" s="99">
        <v>2.7222222222222221E-2</v>
      </c>
      <c r="H14" s="97">
        <v>5.7544100017126232E-2</v>
      </c>
      <c r="I14" s="99">
        <f t="shared" si="0"/>
        <v>0.20245370370370369</v>
      </c>
      <c r="J14" s="98">
        <f t="shared" si="1"/>
        <v>5.1201142746748682E-2</v>
      </c>
    </row>
    <row r="15" spans="2:10" x14ac:dyDescent="0.25">
      <c r="B15" s="8" t="s">
        <v>9</v>
      </c>
      <c r="C15" s="99">
        <v>0.37347222222222237</v>
      </c>
      <c r="D15" s="97">
        <v>0.1435192186235178</v>
      </c>
      <c r="E15" s="99">
        <v>0.10090277777777773</v>
      </c>
      <c r="F15" s="97">
        <v>0.11482232700260776</v>
      </c>
      <c r="G15" s="99">
        <v>4.3645833333333335E-2</v>
      </c>
      <c r="H15" s="97">
        <v>9.2261395052968986E-2</v>
      </c>
      <c r="I15" s="99">
        <f t="shared" si="0"/>
        <v>0.51802083333333349</v>
      </c>
      <c r="J15" s="98">
        <f t="shared" si="1"/>
        <v>0.13100900674115204</v>
      </c>
    </row>
    <row r="16" spans="2:10" x14ac:dyDescent="0.25">
      <c r="B16" s="8" t="s">
        <v>1</v>
      </c>
      <c r="C16" s="99">
        <v>6.1076388888888895E-2</v>
      </c>
      <c r="D16" s="97">
        <v>2.3470649456932665E-2</v>
      </c>
      <c r="E16" s="99">
        <v>2.2511574074074059E-2</v>
      </c>
      <c r="F16" s="97">
        <v>2.561704817848957E-2</v>
      </c>
      <c r="G16" s="99">
        <v>1.8599537037037036E-2</v>
      </c>
      <c r="H16" s="97">
        <v>3.9316908472585822E-2</v>
      </c>
      <c r="I16" s="99">
        <f t="shared" si="0"/>
        <v>0.10218749999999999</v>
      </c>
      <c r="J16" s="98">
        <f t="shared" si="1"/>
        <v>2.5843522142181802E-2</v>
      </c>
    </row>
    <row r="17" spans="2:10" x14ac:dyDescent="0.25">
      <c r="B17" s="8" t="s">
        <v>27</v>
      </c>
      <c r="C17" s="99">
        <v>8.5752314814814823E-2</v>
      </c>
      <c r="D17" s="97">
        <v>3.2953201028314213E-2</v>
      </c>
      <c r="E17" s="99">
        <v>2.121527777777777E-2</v>
      </c>
      <c r="F17" s="97">
        <v>2.4141927666412027E-2</v>
      </c>
      <c r="G17" s="99">
        <v>1.7523148148148145E-2</v>
      </c>
      <c r="H17" s="97">
        <v>3.7041567783133125E-2</v>
      </c>
      <c r="I17" s="99">
        <f t="shared" si="0"/>
        <v>0.12449074074074074</v>
      </c>
      <c r="J17" s="98">
        <f t="shared" si="1"/>
        <v>3.1484077943290008E-2</v>
      </c>
    </row>
    <row r="18" spans="2:10" x14ac:dyDescent="0.25">
      <c r="B18" s="8" t="s">
        <v>16</v>
      </c>
      <c r="C18" s="99">
        <v>1.9097222222222224E-2</v>
      </c>
      <c r="D18" s="97">
        <v>7.3387476983018569E-3</v>
      </c>
      <c r="E18" s="99">
        <v>1.2523148148148153E-2</v>
      </c>
      <c r="F18" s="97">
        <v>1.425071780417776E-2</v>
      </c>
      <c r="G18" s="99">
        <v>1.1365740740740742E-2</v>
      </c>
      <c r="H18" s="97">
        <v>2.4025640398306961E-2</v>
      </c>
      <c r="I18" s="99">
        <f t="shared" si="0"/>
        <v>4.2986111111111114E-2</v>
      </c>
      <c r="J18" s="98">
        <f t="shared" si="1"/>
        <v>1.0871315124709846E-2</v>
      </c>
    </row>
    <row r="19" spans="2:10" x14ac:dyDescent="0.25">
      <c r="B19" s="8" t="s">
        <v>4</v>
      </c>
      <c r="C19" s="99">
        <v>9.2581018518518507E-2</v>
      </c>
      <c r="D19" s="97">
        <v>3.5577359296191845E-2</v>
      </c>
      <c r="E19" s="99">
        <v>1.5717592592592592E-2</v>
      </c>
      <c r="F19" s="97">
        <v>1.7885836208940287E-2</v>
      </c>
      <c r="G19" s="99">
        <v>1.4328703703703705E-2</v>
      </c>
      <c r="H19" s="97">
        <v>3.0288943801531583E-2</v>
      </c>
      <c r="I19" s="99">
        <f t="shared" si="0"/>
        <v>0.1226273148148148</v>
      </c>
      <c r="J19" s="98">
        <f t="shared" si="1"/>
        <v>3.1012811994157459E-2</v>
      </c>
    </row>
    <row r="20" spans="2:10" x14ac:dyDescent="0.25">
      <c r="B20" s="8" t="s">
        <v>14</v>
      </c>
      <c r="C20" s="99">
        <v>2.6805555555555558E-2</v>
      </c>
      <c r="D20" s="97">
        <v>1.0300933132889151E-2</v>
      </c>
      <c r="E20" s="99">
        <v>1.0104166666666668E-2</v>
      </c>
      <c r="F20" s="97">
        <v>1.1498037562890185E-2</v>
      </c>
      <c r="G20" s="99">
        <v>4.5023148148148158E-3</v>
      </c>
      <c r="H20" s="97">
        <v>9.5172852494311705E-3</v>
      </c>
      <c r="I20" s="99">
        <f t="shared" si="0"/>
        <v>4.1412037037037039E-2</v>
      </c>
      <c r="J20" s="98">
        <f t="shared" si="1"/>
        <v>1.0473227117989184E-2</v>
      </c>
    </row>
    <row r="21" spans="2:10" x14ac:dyDescent="0.25">
      <c r="B21" s="8" t="s">
        <v>11</v>
      </c>
      <c r="C21" s="99">
        <v>1.9525462962962974E-2</v>
      </c>
      <c r="D21" s="97">
        <v>7.5033135557789317E-3</v>
      </c>
      <c r="E21" s="99">
        <v>4.6064814814814814E-3</v>
      </c>
      <c r="F21" s="97">
        <v>5.2419461054184343E-3</v>
      </c>
      <c r="G21" s="99">
        <v>5.82175925925926E-3</v>
      </c>
      <c r="H21" s="97">
        <v>1.2306412546179635E-2</v>
      </c>
      <c r="I21" s="99">
        <f t="shared" si="0"/>
        <v>2.9953703703703715E-2</v>
      </c>
      <c r="J21" s="98">
        <f t="shared" si="1"/>
        <v>7.5753805984784843E-3</v>
      </c>
    </row>
    <row r="22" spans="2:10" x14ac:dyDescent="0.25">
      <c r="B22" s="8" t="s">
        <v>15</v>
      </c>
      <c r="C22" s="99">
        <v>4.9189814814814808E-3</v>
      </c>
      <c r="D22" s="97">
        <v>1.8902834980474474E-3</v>
      </c>
      <c r="E22" s="99">
        <v>1.9444444444444446E-3</v>
      </c>
      <c r="F22" s="97">
        <v>2.2126807681163243E-3</v>
      </c>
      <c r="G22" s="99">
        <v>2.6388888888888885E-3</v>
      </c>
      <c r="H22" s="97">
        <v>5.5782545934969308E-3</v>
      </c>
      <c r="I22" s="99">
        <f t="shared" si="0"/>
        <v>9.5023148148148141E-3</v>
      </c>
      <c r="J22" s="98">
        <f t="shared" si="1"/>
        <v>2.4031636288063497E-3</v>
      </c>
    </row>
    <row r="23" spans="2:10" s="17" customFormat="1" x14ac:dyDescent="0.25">
      <c r="B23" s="8" t="s">
        <v>92</v>
      </c>
      <c r="C23" s="99">
        <v>2.6087962962962959E-2</v>
      </c>
      <c r="D23" s="97">
        <v>1.0025174128468109E-2</v>
      </c>
      <c r="E23" s="99">
        <v>7.8009259259259247E-3</v>
      </c>
      <c r="F23" s="97">
        <v>8.8770645101809657E-3</v>
      </c>
      <c r="G23" s="99">
        <v>7.0833333333333321E-3</v>
      </c>
      <c r="H23" s="97">
        <v>1.4973209698333866E-2</v>
      </c>
      <c r="I23" s="99">
        <f t="shared" si="0"/>
        <v>4.0972222222222215E-2</v>
      </c>
      <c r="J23" s="98">
        <f t="shared" si="1"/>
        <v>1.0361996645523114E-2</v>
      </c>
    </row>
    <row r="24" spans="2:10" x14ac:dyDescent="0.25">
      <c r="B24" s="8" t="s">
        <v>12</v>
      </c>
      <c r="C24" s="99">
        <v>7.7349537037037064E-2</v>
      </c>
      <c r="D24" s="97">
        <v>2.9724152041061408E-2</v>
      </c>
      <c r="E24" s="99">
        <v>3.3576388888888878E-2</v>
      </c>
      <c r="F24" s="97">
        <v>3.8208255406580086E-2</v>
      </c>
      <c r="G24" s="99">
        <v>1.113425925925926E-2</v>
      </c>
      <c r="H24" s="97">
        <v>2.3536319819930037E-2</v>
      </c>
      <c r="I24" s="99">
        <f t="shared" si="0"/>
        <v>0.1220601851851852</v>
      </c>
      <c r="J24" s="98">
        <f t="shared" si="1"/>
        <v>3.0869383227030169E-2</v>
      </c>
    </row>
    <row r="25" spans="2:10" x14ac:dyDescent="0.25">
      <c r="B25" s="8" t="s">
        <v>5</v>
      </c>
      <c r="C25" s="99">
        <v>9.6180555555555547E-2</v>
      </c>
      <c r="D25" s="97">
        <v>3.6960602044174798E-2</v>
      </c>
      <c r="E25" s="99">
        <v>3.638888888888888E-2</v>
      </c>
      <c r="F25" s="97">
        <v>4.1408740089034057E-2</v>
      </c>
      <c r="G25" s="99">
        <v>2.1562499999999995E-2</v>
      </c>
      <c r="H25" s="97">
        <v>4.558021187581044E-2</v>
      </c>
      <c r="I25" s="99">
        <f t="shared" si="0"/>
        <v>0.15413194444444442</v>
      </c>
      <c r="J25" s="98">
        <f t="shared" si="1"/>
        <v>3.8980426363963649E-2</v>
      </c>
    </row>
    <row r="26" spans="2:10" x14ac:dyDescent="0.25">
      <c r="B26" s="8" t="s">
        <v>6</v>
      </c>
      <c r="C26" s="99">
        <v>0.46494212962962944</v>
      </c>
      <c r="D26" s="97">
        <v>0.17866959623544468</v>
      </c>
      <c r="E26" s="99">
        <v>0.23182870370370359</v>
      </c>
      <c r="F26" s="97">
        <v>0.26380949872244019</v>
      </c>
      <c r="G26" s="99">
        <v>3.5416666666666665E-3</v>
      </c>
      <c r="H26" s="97">
        <v>7.4866048491669338E-3</v>
      </c>
      <c r="I26" s="99">
        <f t="shared" si="0"/>
        <v>0.70031249999999967</v>
      </c>
      <c r="J26" s="98">
        <f t="shared" si="1"/>
        <v>0.17711111046064038</v>
      </c>
    </row>
    <row r="27" spans="2:10" x14ac:dyDescent="0.25">
      <c r="B27" s="8" t="s">
        <v>103</v>
      </c>
      <c r="C27" s="99">
        <v>0.28417824074074066</v>
      </c>
      <c r="D27" s="97">
        <v>0.10920501347660934</v>
      </c>
      <c r="E27" s="99">
        <v>0.11322916666666673</v>
      </c>
      <c r="F27" s="97">
        <v>0.12884914258620245</v>
      </c>
      <c r="G27" s="99">
        <v>5.9409722222222197E-2</v>
      </c>
      <c r="H27" s="97">
        <v>0.12558412644043743</v>
      </c>
      <c r="I27" s="99">
        <f t="shared" si="0"/>
        <v>0.45681712962962956</v>
      </c>
      <c r="J27" s="98">
        <f t="shared" si="1"/>
        <v>0.11553040836218978</v>
      </c>
    </row>
    <row r="28" spans="2:10" x14ac:dyDescent="0.25">
      <c r="B28" s="8" t="s">
        <v>17</v>
      </c>
      <c r="C28" s="99">
        <v>2.0833333333333332E-4</v>
      </c>
      <c r="D28" s="97">
        <v>8.0059065799656604E-5</v>
      </c>
      <c r="E28" s="99"/>
      <c r="F28" s="97"/>
      <c r="G28" s="99">
        <v>2.8935185185185189E-4</v>
      </c>
      <c r="H28" s="97">
        <v>6.1165072297115477E-4</v>
      </c>
      <c r="I28" s="99">
        <f t="shared" ref="I28" si="2">C28+E28+G28</f>
        <v>4.9768518518518521E-4</v>
      </c>
      <c r="J28" s="98">
        <f t="shared" ref="J28" si="3">I28/$I$30</f>
        <v>1.2586606094844465E-4</v>
      </c>
    </row>
    <row r="29" spans="2:10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x14ac:dyDescent="0.25">
      <c r="B30" s="11" t="s">
        <v>29</v>
      </c>
      <c r="C30" s="102">
        <f t="shared" ref="C30:J30" si="4">SUM(C7:C28)</f>
        <v>2.6022453703703712</v>
      </c>
      <c r="D30" s="103">
        <f t="shared" si="4"/>
        <v>1.0000000000000002</v>
      </c>
      <c r="E30" s="102">
        <f t="shared" si="4"/>
        <v>0.878773148148148</v>
      </c>
      <c r="F30" s="103">
        <f t="shared" si="4"/>
        <v>1</v>
      </c>
      <c r="G30" s="102">
        <f t="shared" si="4"/>
        <v>0.47306712962962949</v>
      </c>
      <c r="H30" s="103">
        <f t="shared" si="4"/>
        <v>1</v>
      </c>
      <c r="I30" s="102">
        <f t="shared" si="4"/>
        <v>3.9540856481481494</v>
      </c>
      <c r="J30" s="104">
        <f t="shared" si="4"/>
        <v>0.99999999999999978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65" t="s">
        <v>32</v>
      </c>
      <c r="C32" s="166"/>
      <c r="D32" s="166"/>
      <c r="E32" s="166"/>
      <c r="F32" s="166"/>
      <c r="G32" s="166"/>
      <c r="H32" s="166"/>
      <c r="I32" s="166"/>
      <c r="J32" s="167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A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3" t="s">
        <v>33</v>
      </c>
      <c r="C3" s="174"/>
      <c r="D3" s="174"/>
      <c r="E3" s="174"/>
      <c r="F3" s="175"/>
      <c r="G3" s="174"/>
      <c r="H3" s="174"/>
      <c r="I3" s="174"/>
      <c r="J3" s="175"/>
    </row>
    <row r="4" spans="2:10" s="21" customFormat="1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s="21" customFormat="1" x14ac:dyDescent="0.25">
      <c r="B5" s="22"/>
      <c r="C5" s="176" t="s">
        <v>19</v>
      </c>
      <c r="D5" s="176"/>
      <c r="E5" s="176" t="s">
        <v>20</v>
      </c>
      <c r="F5" s="176"/>
      <c r="G5" s="176" t="s">
        <v>21</v>
      </c>
      <c r="H5" s="176"/>
      <c r="I5" s="177" t="s">
        <v>22</v>
      </c>
      <c r="J5" s="178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5">
        <v>3.4895833333333334E-2</v>
      </c>
      <c r="D7" s="97">
        <v>1.1224117520047049E-2</v>
      </c>
      <c r="E7" s="105">
        <v>5.5555555555555558E-3</v>
      </c>
      <c r="F7" s="97">
        <v>5.579643600265036E-3</v>
      </c>
      <c r="G7" s="105">
        <v>1.8449074074074073E-2</v>
      </c>
      <c r="H7" s="97">
        <v>2.831411975771355E-2</v>
      </c>
      <c r="I7" s="106">
        <f>C7+E7+G7</f>
        <v>5.890046296296296E-2</v>
      </c>
      <c r="J7" s="98">
        <f>I7/$I$30</f>
        <v>1.2383742717950464E-2</v>
      </c>
    </row>
    <row r="8" spans="2:10" s="21" customFormat="1" x14ac:dyDescent="0.25">
      <c r="B8" s="8" t="s">
        <v>13</v>
      </c>
      <c r="C8" s="105">
        <v>5.8148148148148122E-2</v>
      </c>
      <c r="D8" s="97">
        <v>1.8703139774698622E-2</v>
      </c>
      <c r="E8" s="105">
        <v>1.3877314814814818E-2</v>
      </c>
      <c r="F8" s="97">
        <v>1.3937484743162041E-2</v>
      </c>
      <c r="G8" s="105">
        <v>1.6307870370370358E-2</v>
      </c>
      <c r="H8" s="97">
        <v>2.5027976623976388E-2</v>
      </c>
      <c r="I8" s="106">
        <f t="shared" ref="I8:I27" si="0">C8+E8+G8</f>
        <v>8.8333333333333305E-2</v>
      </c>
      <c r="J8" s="98">
        <f t="shared" ref="J8:J28" si="1">I8/$I$30</f>
        <v>1.8571963926782849E-2</v>
      </c>
    </row>
    <row r="9" spans="2:10" s="21" customFormat="1" x14ac:dyDescent="0.25">
      <c r="B9" s="8" t="s">
        <v>0</v>
      </c>
      <c r="C9" s="105">
        <v>0.48188657407407498</v>
      </c>
      <c r="D9" s="97">
        <v>0.15499705902061683</v>
      </c>
      <c r="E9" s="105">
        <v>0.15174768518518508</v>
      </c>
      <c r="F9" s="97">
        <v>0.15240564008973925</v>
      </c>
      <c r="G9" s="105">
        <v>0.11232638888888886</v>
      </c>
      <c r="H9" s="97">
        <v>0.1723892925022647</v>
      </c>
      <c r="I9" s="106">
        <f t="shared" si="0"/>
        <v>0.745960648148149</v>
      </c>
      <c r="J9" s="98">
        <f t="shared" si="1"/>
        <v>0.15683721790422997</v>
      </c>
    </row>
    <row r="10" spans="2:10" s="21" customFormat="1" x14ac:dyDescent="0.25">
      <c r="B10" s="8" t="s">
        <v>8</v>
      </c>
      <c r="C10" s="105">
        <v>9.9467592592592635E-2</v>
      </c>
      <c r="D10" s="97">
        <v>3.1993388380525498E-2</v>
      </c>
      <c r="E10" s="105">
        <v>3.1145833333333341E-2</v>
      </c>
      <c r="F10" s="97">
        <v>3.1280876933985867E-2</v>
      </c>
      <c r="G10" s="105">
        <v>2.5844907407407414E-2</v>
      </c>
      <c r="H10" s="97">
        <v>3.9664635771000233E-2</v>
      </c>
      <c r="I10" s="106">
        <f t="shared" si="0"/>
        <v>0.15645833333333339</v>
      </c>
      <c r="J10" s="98">
        <f t="shared" si="1"/>
        <v>3.2895153087297006E-2</v>
      </c>
    </row>
    <row r="11" spans="2:10" s="21" customFormat="1" x14ac:dyDescent="0.25">
      <c r="B11" s="8" t="s">
        <v>26</v>
      </c>
      <c r="C11" s="105">
        <v>3.8611111111111131E-2</v>
      </c>
      <c r="D11" s="97">
        <v>1.2419123066957536E-2</v>
      </c>
      <c r="E11" s="105">
        <v>5.6597222222222214E-3</v>
      </c>
      <c r="F11" s="97">
        <v>5.6842619177700044E-3</v>
      </c>
      <c r="G11" s="105">
        <v>1.6458333333333335E-2</v>
      </c>
      <c r="H11" s="97">
        <v>2.5258894790130913E-2</v>
      </c>
      <c r="I11" s="106">
        <f t="shared" si="0"/>
        <v>6.0729166666666681E-2</v>
      </c>
      <c r="J11" s="98">
        <f t="shared" si="1"/>
        <v>1.2768225199663216E-2</v>
      </c>
    </row>
    <row r="12" spans="2:10" s="21" customFormat="1" x14ac:dyDescent="0.25">
      <c r="B12" s="8" t="s">
        <v>3</v>
      </c>
      <c r="C12" s="105">
        <v>0.14437500000000031</v>
      </c>
      <c r="D12" s="97">
        <v>4.6437692187418632E-2</v>
      </c>
      <c r="E12" s="105">
        <v>2.120370370370369E-2</v>
      </c>
      <c r="F12" s="97">
        <v>2.1295639741011542E-2</v>
      </c>
      <c r="G12" s="105">
        <v>4.8587962962963006E-2</v>
      </c>
      <c r="H12" s="97">
        <v>7.4568804732046176E-2</v>
      </c>
      <c r="I12" s="106">
        <f t="shared" si="0"/>
        <v>0.214166666666667</v>
      </c>
      <c r="J12" s="98">
        <f t="shared" si="1"/>
        <v>4.5028252162105674E-2</v>
      </c>
    </row>
    <row r="13" spans="2:10" s="21" customFormat="1" x14ac:dyDescent="0.25">
      <c r="B13" s="8" t="s">
        <v>7</v>
      </c>
      <c r="C13" s="105">
        <v>0.15009259259259261</v>
      </c>
      <c r="D13" s="97">
        <v>4.8276734991698225E-2</v>
      </c>
      <c r="E13" s="105">
        <v>3.4490740740740732E-2</v>
      </c>
      <c r="F13" s="97">
        <v>3.464028735164542E-2</v>
      </c>
      <c r="G13" s="105">
        <v>3.6527777777777791E-2</v>
      </c>
      <c r="H13" s="97">
        <v>5.6059825567969887E-2</v>
      </c>
      <c r="I13" s="106">
        <f t="shared" si="0"/>
        <v>0.22111111111111115</v>
      </c>
      <c r="J13" s="98">
        <f t="shared" si="1"/>
        <v>4.6488312219242628E-2</v>
      </c>
    </row>
    <row r="14" spans="2:10" s="21" customFormat="1" x14ac:dyDescent="0.25">
      <c r="B14" s="8" t="s">
        <v>2</v>
      </c>
      <c r="C14" s="105">
        <v>0.15018518518518528</v>
      </c>
      <c r="D14" s="97">
        <v>4.8306517061403181E-2</v>
      </c>
      <c r="E14" s="105">
        <v>4.4270833333333329E-2</v>
      </c>
      <c r="F14" s="97">
        <v>4.4462784939612005E-2</v>
      </c>
      <c r="G14" s="105">
        <v>3.064814814814815E-2</v>
      </c>
      <c r="H14" s="97">
        <v>4.7036254152086253E-2</v>
      </c>
      <c r="I14" s="106">
        <f t="shared" si="0"/>
        <v>0.22510416666666677</v>
      </c>
      <c r="J14" s="98">
        <f t="shared" si="1"/>
        <v>4.7327846752096427E-2</v>
      </c>
    </row>
    <row r="15" spans="2:10" s="21" customFormat="1" x14ac:dyDescent="0.25">
      <c r="B15" s="8" t="s">
        <v>9</v>
      </c>
      <c r="C15" s="105">
        <v>0.41693287037037052</v>
      </c>
      <c r="D15" s="97">
        <v>0.13410493712260529</v>
      </c>
      <c r="E15" s="105">
        <v>0.11300925925925917</v>
      </c>
      <c r="F15" s="97">
        <v>0.11349925023539119</v>
      </c>
      <c r="G15" s="105">
        <v>5.1828703703703689E-2</v>
      </c>
      <c r="H15" s="97">
        <v>7.9542426772296893E-2</v>
      </c>
      <c r="I15" s="106">
        <f t="shared" si="0"/>
        <v>0.58177083333333346</v>
      </c>
      <c r="J15" s="98">
        <f t="shared" si="1"/>
        <v>0.12231653128665362</v>
      </c>
    </row>
    <row r="16" spans="2:10" s="21" customFormat="1" x14ac:dyDescent="0.25">
      <c r="B16" s="8" t="s">
        <v>1</v>
      </c>
      <c r="C16" s="105">
        <v>8.8784722222222154E-2</v>
      </c>
      <c r="D16" s="97">
        <v>2.8557282088318686E-2</v>
      </c>
      <c r="E16" s="105">
        <v>2.9074074074074051E-2</v>
      </c>
      <c r="F16" s="97">
        <v>2.9200134841386997E-2</v>
      </c>
      <c r="G16" s="105">
        <v>2.5254629629629623E-2</v>
      </c>
      <c r="H16" s="97">
        <v>3.8758726042240246E-2</v>
      </c>
      <c r="I16" s="106">
        <f t="shared" si="0"/>
        <v>0.14311342592592582</v>
      </c>
      <c r="J16" s="98">
        <f t="shared" si="1"/>
        <v>3.0089404344165335E-2</v>
      </c>
    </row>
    <row r="17" spans="2:10" s="21" customFormat="1" x14ac:dyDescent="0.25">
      <c r="B17" s="8" t="s">
        <v>27</v>
      </c>
      <c r="C17" s="105">
        <v>0.12254629629629633</v>
      </c>
      <c r="D17" s="97">
        <v>3.9416569254480324E-2</v>
      </c>
      <c r="E17" s="105">
        <v>3.1226851851851849E-2</v>
      </c>
      <c r="F17" s="97">
        <v>3.136224673648972E-2</v>
      </c>
      <c r="G17" s="105">
        <v>3.2430555555555553E-2</v>
      </c>
      <c r="H17" s="97">
        <v>4.9771746274224191E-2</v>
      </c>
      <c r="I17" s="106">
        <f t="shared" si="0"/>
        <v>0.18620370370370373</v>
      </c>
      <c r="J17" s="98">
        <f t="shared" si="1"/>
        <v>3.9149076998700551E-2</v>
      </c>
    </row>
    <row r="18" spans="2:10" s="21" customFormat="1" x14ac:dyDescent="0.25">
      <c r="B18" s="8" t="s">
        <v>16</v>
      </c>
      <c r="C18" s="105">
        <v>2.0509259259259255E-2</v>
      </c>
      <c r="D18" s="97">
        <v>6.5967284396429076E-3</v>
      </c>
      <c r="E18" s="105">
        <v>1.3553240740740744E-2</v>
      </c>
      <c r="F18" s="97">
        <v>1.3612005533146581E-2</v>
      </c>
      <c r="G18" s="105">
        <v>1.1805555555555557E-2</v>
      </c>
      <c r="H18" s="97">
        <v>1.8118194575199389E-2</v>
      </c>
      <c r="I18" s="106">
        <f t="shared" si="0"/>
        <v>4.5868055555555551E-2</v>
      </c>
      <c r="J18" s="98">
        <f t="shared" si="1"/>
        <v>9.643696677389995E-3</v>
      </c>
    </row>
    <row r="19" spans="2:10" s="21" customFormat="1" x14ac:dyDescent="0.25">
      <c r="B19" s="8" t="s">
        <v>4</v>
      </c>
      <c r="C19" s="105">
        <v>0.10271990740740738</v>
      </c>
      <c r="D19" s="97">
        <v>3.3039483578911288E-2</v>
      </c>
      <c r="E19" s="105">
        <v>1.6620370370370372E-2</v>
      </c>
      <c r="F19" s="97">
        <v>1.6692433770792901E-2</v>
      </c>
      <c r="G19" s="105">
        <v>2.150462962962963E-2</v>
      </c>
      <c r="H19" s="97">
        <v>3.300353482423575E-2</v>
      </c>
      <c r="I19" s="106">
        <f t="shared" si="0"/>
        <v>0.14084490740740738</v>
      </c>
      <c r="J19" s="98">
        <f t="shared" si="1"/>
        <v>2.9612451392167258E-2</v>
      </c>
    </row>
    <row r="20" spans="2:10" s="21" customFormat="1" x14ac:dyDescent="0.25">
      <c r="B20" s="8" t="s">
        <v>14</v>
      </c>
      <c r="C20" s="105">
        <v>4.0219907407407385E-2</v>
      </c>
      <c r="D20" s="97">
        <v>1.2936586528080753E-2</v>
      </c>
      <c r="E20" s="105">
        <v>1.4039351851851853E-2</v>
      </c>
      <c r="F20" s="97">
        <v>1.4100224348169769E-2</v>
      </c>
      <c r="G20" s="105">
        <v>8.1828703703703699E-3</v>
      </c>
      <c r="H20" s="97">
        <v>1.2558395651633299E-2</v>
      </c>
      <c r="I20" s="106">
        <f t="shared" si="0"/>
        <v>6.2442129629629604E-2</v>
      </c>
      <c r="J20" s="98">
        <f t="shared" si="1"/>
        <v>1.3128373347090338E-2</v>
      </c>
    </row>
    <row r="21" spans="2:10" s="21" customFormat="1" x14ac:dyDescent="0.25">
      <c r="B21" s="8" t="s">
        <v>11</v>
      </c>
      <c r="C21" s="105">
        <v>2.8807870370370386E-2</v>
      </c>
      <c r="D21" s="97">
        <v>9.2659464369476349E-3</v>
      </c>
      <c r="E21" s="105">
        <v>5.7407407407407407E-3</v>
      </c>
      <c r="F21" s="97">
        <v>5.7656317202738703E-3</v>
      </c>
      <c r="G21" s="105">
        <v>1.6967592592592593E-2</v>
      </c>
      <c r="H21" s="97">
        <v>2.6040463967884609E-2</v>
      </c>
      <c r="I21" s="106">
        <f t="shared" si="0"/>
        <v>5.1516203703703717E-2</v>
      </c>
      <c r="J21" s="98">
        <f t="shared" si="1"/>
        <v>1.0831212190528107E-2</v>
      </c>
    </row>
    <row r="22" spans="2:10" s="21" customFormat="1" x14ac:dyDescent="0.25">
      <c r="B22" s="8" t="s">
        <v>15</v>
      </c>
      <c r="C22" s="105">
        <v>2.2650462962962966E-2</v>
      </c>
      <c r="D22" s="97">
        <v>7.2854388015695113E-3</v>
      </c>
      <c r="E22" s="105">
        <v>5.3703703703703717E-3</v>
      </c>
      <c r="F22" s="97">
        <v>5.3936554802562027E-3</v>
      </c>
      <c r="G22" s="105">
        <v>1.1145833333333334E-2</v>
      </c>
      <c r="H22" s="97">
        <v>1.7105707231291185E-2</v>
      </c>
      <c r="I22" s="106">
        <f t="shared" si="0"/>
        <v>3.9166666666666669E-2</v>
      </c>
      <c r="J22" s="98">
        <f t="shared" si="1"/>
        <v>8.2347387222527751E-3</v>
      </c>
    </row>
    <row r="23" spans="2:10" s="28" customFormat="1" x14ac:dyDescent="0.25">
      <c r="B23" s="8" t="s">
        <v>92</v>
      </c>
      <c r="C23" s="105">
        <v>7.1446759259259307E-2</v>
      </c>
      <c r="D23" s="97">
        <v>2.2980589536069809E-2</v>
      </c>
      <c r="E23" s="105">
        <v>1.5567129629629627E-2</v>
      </c>
      <c r="F23" s="97">
        <v>1.5634626338242651E-2</v>
      </c>
      <c r="G23" s="105">
        <v>3.966435185185186E-2</v>
      </c>
      <c r="H23" s="97">
        <v>6.0873581185498342E-2</v>
      </c>
      <c r="I23" s="106">
        <f t="shared" si="0"/>
        <v>0.1266782407407408</v>
      </c>
      <c r="J23" s="98">
        <f t="shared" si="1"/>
        <v>2.6633928875607761E-2</v>
      </c>
    </row>
    <row r="24" spans="2:10" s="21" customFormat="1" x14ac:dyDescent="0.25">
      <c r="B24" s="8" t="s">
        <v>12</v>
      </c>
      <c r="C24" s="105">
        <v>8.737268518518522E-2</v>
      </c>
      <c r="D24" s="97">
        <v>2.8103105525318476E-2</v>
      </c>
      <c r="E24" s="105">
        <v>3.7129629629629624E-2</v>
      </c>
      <c r="F24" s="97">
        <v>3.7290618061771315E-2</v>
      </c>
      <c r="G24" s="105">
        <v>1.9606481481481478E-2</v>
      </c>
      <c r="H24" s="97">
        <v>3.0090413343517409E-2</v>
      </c>
      <c r="I24" s="106">
        <f t="shared" si="0"/>
        <v>0.14410879629629633</v>
      </c>
      <c r="J24" s="98">
        <f t="shared" si="1"/>
        <v>3.0298679619021669E-2</v>
      </c>
    </row>
    <row r="25" spans="2:10" s="21" customFormat="1" x14ac:dyDescent="0.25">
      <c r="B25" s="8" t="s">
        <v>5</v>
      </c>
      <c r="C25" s="105">
        <v>0.10543981481481479</v>
      </c>
      <c r="D25" s="97">
        <v>3.3914331876493731E-2</v>
      </c>
      <c r="E25" s="105">
        <v>4.0578703703703686E-2</v>
      </c>
      <c r="F25" s="97">
        <v>4.0754646796935849E-2</v>
      </c>
      <c r="G25" s="105">
        <v>2.5902777777777778E-2</v>
      </c>
      <c r="H25" s="97">
        <v>3.9753450450290419E-2</v>
      </c>
      <c r="I25" s="106">
        <f t="shared" si="0"/>
        <v>0.17192129629629627</v>
      </c>
      <c r="J25" s="98">
        <f t="shared" si="1"/>
        <v>3.6146220147855408E-2</v>
      </c>
    </row>
    <row r="26" spans="2:10" s="21" customFormat="1" x14ac:dyDescent="0.25">
      <c r="B26" s="8" t="s">
        <v>6</v>
      </c>
      <c r="C26" s="105">
        <v>0.48909722222222229</v>
      </c>
      <c r="D26" s="97">
        <v>0.15731633769888831</v>
      </c>
      <c r="E26" s="105">
        <v>0.23560185185185165</v>
      </c>
      <c r="F26" s="97">
        <v>0.23662338568123953</v>
      </c>
      <c r="G26" s="105">
        <v>3.6111111111111109E-3</v>
      </c>
      <c r="H26" s="97">
        <v>5.5420359877080471E-3</v>
      </c>
      <c r="I26" s="106">
        <f t="shared" si="0"/>
        <v>0.72831018518518509</v>
      </c>
      <c r="J26" s="98">
        <f t="shared" si="1"/>
        <v>0.15312623192567318</v>
      </c>
    </row>
    <row r="27" spans="2:10" s="21" customFormat="1" x14ac:dyDescent="0.25">
      <c r="B27" s="8" t="s">
        <v>103</v>
      </c>
      <c r="C27" s="105">
        <v>0.32403935185185201</v>
      </c>
      <c r="D27" s="97">
        <v>0.10422607569113014</v>
      </c>
      <c r="E27" s="105">
        <v>0.12631944444444443</v>
      </c>
      <c r="F27" s="97">
        <v>0.12686714636102625</v>
      </c>
      <c r="G27" s="105">
        <v>7.0752314814814823E-2</v>
      </c>
      <c r="H27" s="97">
        <v>0.10858482690019006</v>
      </c>
      <c r="I27" s="106">
        <f t="shared" si="0"/>
        <v>0.5211111111111113</v>
      </c>
      <c r="J27" s="98">
        <f t="shared" si="1"/>
        <v>0.10956290668756179</v>
      </c>
    </row>
    <row r="28" spans="2:10" s="21" customFormat="1" x14ac:dyDescent="0.25">
      <c r="B28" s="8" t="s">
        <v>17</v>
      </c>
      <c r="C28" s="105">
        <v>3.0775462962962973E-2</v>
      </c>
      <c r="D28" s="97">
        <v>9.8988154181774823E-3</v>
      </c>
      <c r="E28" s="105">
        <v>3.9004629629629623E-3</v>
      </c>
      <c r="F28" s="97">
        <v>3.9173747776860765E-3</v>
      </c>
      <c r="G28" s="105">
        <v>7.7777777777777776E-3</v>
      </c>
      <c r="H28" s="97">
        <v>1.1936692896601948E-2</v>
      </c>
      <c r="I28" s="106">
        <f>C28+E28+G28</f>
        <v>4.2453703703703716E-2</v>
      </c>
      <c r="J28" s="98">
        <f t="shared" si="1"/>
        <v>8.9258338159642989E-3</v>
      </c>
    </row>
    <row r="29" spans="2:10" s="21" customFormat="1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s="21" customFormat="1" x14ac:dyDescent="0.25">
      <c r="B30" s="29" t="s">
        <v>29</v>
      </c>
      <c r="C30" s="102">
        <f t="shared" ref="C30:J30" si="2">SUM(C7:C28)</f>
        <v>3.1090046296296316</v>
      </c>
      <c r="D30" s="103">
        <f t="shared" si="2"/>
        <v>0.99999999999999989</v>
      </c>
      <c r="E30" s="102">
        <f t="shared" si="2"/>
        <v>0.99568287037036984</v>
      </c>
      <c r="F30" s="103">
        <f t="shared" si="2"/>
        <v>1.0000000000000002</v>
      </c>
      <c r="G30" s="102">
        <f>SUM(G7:G28)</f>
        <v>0.65158564814814823</v>
      </c>
      <c r="H30" s="103">
        <f t="shared" si="2"/>
        <v>1.0000000000000002</v>
      </c>
      <c r="I30" s="102">
        <f t="shared" si="2"/>
        <v>4.7562731481481482</v>
      </c>
      <c r="J30" s="104">
        <f t="shared" si="2"/>
        <v>1.0000000000000002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70" t="s">
        <v>34</v>
      </c>
      <c r="C32" s="171"/>
      <c r="D32" s="171"/>
      <c r="E32" s="171"/>
      <c r="F32" s="172"/>
      <c r="G32" s="171"/>
      <c r="H32" s="171"/>
      <c r="I32" s="171"/>
      <c r="J32" s="172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7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35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9">
        <v>8.5648148148148133E-3</v>
      </c>
      <c r="D7" s="97">
        <v>3.9234399024441957E-3</v>
      </c>
      <c r="E7" s="99">
        <v>1.5277777777777779E-3</v>
      </c>
      <c r="F7" s="97">
        <v>5.8635394456289973E-3</v>
      </c>
      <c r="G7" s="99">
        <f>C7+E7</f>
        <v>1.0092592592592591E-2</v>
      </c>
      <c r="H7" s="98">
        <f>G7/$G$30</f>
        <v>4.1303132785782612E-3</v>
      </c>
    </row>
    <row r="8" spans="2:8" s="1" customFormat="1" x14ac:dyDescent="0.25">
      <c r="B8" s="8" t="s">
        <v>13</v>
      </c>
      <c r="C8" s="99">
        <v>2.8506944444444446E-2</v>
      </c>
      <c r="D8" s="97">
        <v>1.3058692540162238E-2</v>
      </c>
      <c r="E8" s="99"/>
      <c r="F8" s="97"/>
      <c r="G8" s="99">
        <f t="shared" ref="G8:G27" si="0">C8+E8</f>
        <v>2.8506944444444446E-2</v>
      </c>
      <c r="H8" s="98">
        <f t="shared" ref="H8:H27" si="1">G8/$G$30</f>
        <v>1.1666240372864978E-2</v>
      </c>
    </row>
    <row r="9" spans="2:8" s="1" customFormat="1" x14ac:dyDescent="0.25">
      <c r="B9" s="8" t="s">
        <v>0</v>
      </c>
      <c r="C9" s="99">
        <v>0.28561342592592553</v>
      </c>
      <c r="D9" s="97">
        <v>0.13083611685488553</v>
      </c>
      <c r="E9" s="99">
        <v>6.7349537037037083E-2</v>
      </c>
      <c r="F9" s="97">
        <v>0.25848436389481177</v>
      </c>
      <c r="G9" s="99">
        <f t="shared" si="0"/>
        <v>0.35296296296296259</v>
      </c>
      <c r="H9" s="98">
        <f t="shared" si="1"/>
        <v>0.14444728640312218</v>
      </c>
    </row>
    <row r="10" spans="2:8" s="1" customFormat="1" x14ac:dyDescent="0.25">
      <c r="B10" s="8" t="s">
        <v>8</v>
      </c>
      <c r="C10" s="99">
        <v>6.40162037037037E-2</v>
      </c>
      <c r="D10" s="97">
        <v>2.9325062297863309E-2</v>
      </c>
      <c r="E10" s="99">
        <v>2.650462962962963E-3</v>
      </c>
      <c r="F10" s="97">
        <v>1.0172352523098791E-2</v>
      </c>
      <c r="G10" s="99">
        <f t="shared" si="0"/>
        <v>6.6666666666666666E-2</v>
      </c>
      <c r="H10" s="98">
        <f t="shared" si="1"/>
        <v>2.7282803308039897E-2</v>
      </c>
    </row>
    <row r="11" spans="2:8" s="1" customFormat="1" x14ac:dyDescent="0.25">
      <c r="B11" s="8" t="s">
        <v>26</v>
      </c>
      <c r="C11" s="99">
        <v>1.0219907407407403E-2</v>
      </c>
      <c r="D11" s="97">
        <v>4.6816181538624647E-3</v>
      </c>
      <c r="E11" s="99">
        <v>2.0833333333333332E-4</v>
      </c>
      <c r="F11" s="97">
        <v>7.9957356076759049E-4</v>
      </c>
      <c r="G11" s="99">
        <f t="shared" si="0"/>
        <v>1.0428240740740736E-2</v>
      </c>
      <c r="H11" s="98">
        <f t="shared" si="1"/>
        <v>4.267674614677767E-3</v>
      </c>
    </row>
    <row r="12" spans="2:8" s="1" customFormat="1" x14ac:dyDescent="0.25">
      <c r="B12" s="8" t="s">
        <v>3</v>
      </c>
      <c r="C12" s="99">
        <v>8.1712962962962963E-3</v>
      </c>
      <c r="D12" s="97">
        <v>3.7431737447643277E-3</v>
      </c>
      <c r="E12" s="99">
        <v>8.2523148148148165E-3</v>
      </c>
      <c r="F12" s="97">
        <v>3.1671997157071786E-2</v>
      </c>
      <c r="G12" s="99">
        <f t="shared" si="0"/>
        <v>1.6423611111111111E-2</v>
      </c>
      <c r="H12" s="98">
        <f t="shared" si="1"/>
        <v>6.721232273282746E-3</v>
      </c>
    </row>
    <row r="13" spans="2:8" s="1" customFormat="1" x14ac:dyDescent="0.25">
      <c r="B13" s="8" t="s">
        <v>7</v>
      </c>
      <c r="C13" s="99">
        <v>6.7152777777777672E-2</v>
      </c>
      <c r="D13" s="97">
        <v>3.0761889613488098E-2</v>
      </c>
      <c r="E13" s="99">
        <v>2.6875000000000003E-2</v>
      </c>
      <c r="F13" s="97">
        <v>0.10314498933901918</v>
      </c>
      <c r="G13" s="99">
        <f t="shared" si="0"/>
        <v>9.4027777777777682E-2</v>
      </c>
      <c r="H13" s="98">
        <f t="shared" si="1"/>
        <v>3.84801204990479E-2</v>
      </c>
    </row>
    <row r="14" spans="2:8" s="1" customFormat="1" x14ac:dyDescent="0.25">
      <c r="B14" s="8" t="s">
        <v>2</v>
      </c>
      <c r="C14" s="99">
        <v>2.2002314814814825E-2</v>
      </c>
      <c r="D14" s="97">
        <v>1.0078998992630298E-2</v>
      </c>
      <c r="E14" s="99">
        <v>1.3078703703703707E-2</v>
      </c>
      <c r="F14" s="97">
        <v>5.0195451314854304E-2</v>
      </c>
      <c r="G14" s="99">
        <f t="shared" si="0"/>
        <v>3.5081018518518532E-2</v>
      </c>
      <c r="H14" s="98">
        <f t="shared" si="1"/>
        <v>1.4356627921296695E-2</v>
      </c>
    </row>
    <row r="15" spans="2:8" s="1" customFormat="1" x14ac:dyDescent="0.25">
      <c r="B15" s="8" t="s">
        <v>9</v>
      </c>
      <c r="C15" s="99">
        <v>4.8773148148148107E-2</v>
      </c>
      <c r="D15" s="97">
        <v>2.2342399660675444E-2</v>
      </c>
      <c r="E15" s="99">
        <v>3.0023148148148143E-2</v>
      </c>
      <c r="F15" s="97">
        <v>0.11522743425728496</v>
      </c>
      <c r="G15" s="99">
        <f t="shared" si="0"/>
        <v>7.8796296296296253E-2</v>
      </c>
      <c r="H15" s="98">
        <f t="shared" si="1"/>
        <v>3.224675779880825E-2</v>
      </c>
    </row>
    <row r="16" spans="2:8" s="1" customFormat="1" x14ac:dyDescent="0.25">
      <c r="B16" s="8" t="s">
        <v>1</v>
      </c>
      <c r="C16" s="99">
        <v>5.3159722222222289E-2</v>
      </c>
      <c r="D16" s="97">
        <v>2.4351837124224618E-2</v>
      </c>
      <c r="E16" s="99">
        <v>1.324074074074074E-2</v>
      </c>
      <c r="F16" s="97">
        <v>5.0817341862117969E-2</v>
      </c>
      <c r="G16" s="99">
        <f t="shared" si="0"/>
        <v>6.6400462962963036E-2</v>
      </c>
      <c r="H16" s="98">
        <f t="shared" si="1"/>
        <v>2.717386155871963E-2</v>
      </c>
    </row>
    <row r="17" spans="2:8" s="1" customFormat="1" x14ac:dyDescent="0.25">
      <c r="B17" s="8" t="s">
        <v>27</v>
      </c>
      <c r="C17" s="99">
        <v>2.8240740740740743E-3</v>
      </c>
      <c r="D17" s="97">
        <v>1.2936747786437622E-3</v>
      </c>
      <c r="E17" s="99">
        <v>3.3217592592592597E-2</v>
      </c>
      <c r="F17" s="97">
        <v>0.12748756218905472</v>
      </c>
      <c r="G17" s="99">
        <f t="shared" si="0"/>
        <v>3.6041666666666673E-2</v>
      </c>
      <c r="H17" s="98">
        <f t="shared" si="1"/>
        <v>1.4749765538409072E-2</v>
      </c>
    </row>
    <row r="18" spans="2:8" s="1" customFormat="1" x14ac:dyDescent="0.25">
      <c r="B18" s="8" t="s">
        <v>16</v>
      </c>
      <c r="C18" s="99">
        <v>0.13768518518518516</v>
      </c>
      <c r="D18" s="97">
        <v>6.3071947404697501E-2</v>
      </c>
      <c r="E18" s="99"/>
      <c r="F18" s="97"/>
      <c r="G18" s="99">
        <f t="shared" si="0"/>
        <v>0.13768518518518516</v>
      </c>
      <c r="H18" s="98">
        <f t="shared" si="1"/>
        <v>5.6346567387576832E-2</v>
      </c>
    </row>
    <row r="19" spans="2:8" s="1" customFormat="1" x14ac:dyDescent="0.25">
      <c r="B19" s="8" t="s">
        <v>4</v>
      </c>
      <c r="C19" s="99">
        <v>0.18898148148148167</v>
      </c>
      <c r="D19" s="97">
        <v>8.6570171252849867E-2</v>
      </c>
      <c r="E19" s="99">
        <v>1.1099537037037038E-2</v>
      </c>
      <c r="F19" s="97">
        <v>4.2599502487562189E-2</v>
      </c>
      <c r="G19" s="99">
        <f t="shared" si="0"/>
        <v>0.2000810185185187</v>
      </c>
      <c r="H19" s="98">
        <f t="shared" si="1"/>
        <v>8.1881566108695514E-2</v>
      </c>
    </row>
    <row r="20" spans="2:8" s="1" customFormat="1" x14ac:dyDescent="0.25">
      <c r="B20" s="8" t="s">
        <v>14</v>
      </c>
      <c r="C20" s="99">
        <v>2.3287037037037044E-2</v>
      </c>
      <c r="D20" s="97">
        <v>1.0667514977996926E-2</v>
      </c>
      <c r="E20" s="99">
        <v>2.4224537037037034E-2</v>
      </c>
      <c r="F20" s="97">
        <v>9.297263681592037E-2</v>
      </c>
      <c r="G20" s="99">
        <f t="shared" si="0"/>
        <v>4.7511574074074081E-2</v>
      </c>
      <c r="H20" s="98">
        <f t="shared" si="1"/>
        <v>1.9443733954774965E-2</v>
      </c>
    </row>
    <row r="21" spans="2:8" s="1" customFormat="1" x14ac:dyDescent="0.25">
      <c r="B21" s="8" t="s">
        <v>11</v>
      </c>
      <c r="C21" s="99">
        <v>2.9976851851851848E-3</v>
      </c>
      <c r="D21" s="97">
        <v>1.3732039658554684E-3</v>
      </c>
      <c r="E21" s="99">
        <v>3.9699074074074072E-3</v>
      </c>
      <c r="F21" s="97">
        <v>1.5236318407960196E-2</v>
      </c>
      <c r="G21" s="99">
        <f t="shared" si="0"/>
        <v>6.9675925925925921E-3</v>
      </c>
      <c r="H21" s="98">
        <f t="shared" si="1"/>
        <v>2.8514318735138921E-3</v>
      </c>
    </row>
    <row r="22" spans="2:8" s="1" customFormat="1" x14ac:dyDescent="0.25">
      <c r="B22" s="8" t="s">
        <v>15</v>
      </c>
      <c r="C22" s="99">
        <v>8.8541666666666682E-3</v>
      </c>
      <c r="D22" s="97">
        <v>4.0559885477970412E-3</v>
      </c>
      <c r="E22" s="99">
        <v>7.766203703703704E-3</v>
      </c>
      <c r="F22" s="97">
        <v>2.9806325515280736E-2</v>
      </c>
      <c r="G22" s="99">
        <f t="shared" si="0"/>
        <v>1.6620370370370372E-2</v>
      </c>
      <c r="H22" s="98">
        <f t="shared" si="1"/>
        <v>6.8017544358238364E-3</v>
      </c>
    </row>
    <row r="23" spans="2:8" s="1" customFormat="1" x14ac:dyDescent="0.25">
      <c r="B23" s="8" t="s">
        <v>92</v>
      </c>
      <c r="C23" s="99">
        <v>6.64351851851852E-3</v>
      </c>
      <c r="D23" s="97">
        <v>3.0433168973013095E-3</v>
      </c>
      <c r="E23" s="99">
        <v>8.9699074074074056E-3</v>
      </c>
      <c r="F23" s="97">
        <v>3.4426083866382365E-2</v>
      </c>
      <c r="G23" s="99">
        <f t="shared" si="0"/>
        <v>1.5613425925925926E-2</v>
      </c>
      <c r="H23" s="98">
        <f t="shared" si="1"/>
        <v>6.3896704275253164E-3</v>
      </c>
    </row>
    <row r="24" spans="2:8" s="1" customFormat="1" x14ac:dyDescent="0.25">
      <c r="B24" s="8" t="s">
        <v>12</v>
      </c>
      <c r="C24" s="99">
        <v>1.4363425925925929E-2</v>
      </c>
      <c r="D24" s="97">
        <v>6.5797147553152005E-3</v>
      </c>
      <c r="E24" s="99"/>
      <c r="F24" s="97"/>
      <c r="G24" s="99">
        <f t="shared" si="0"/>
        <v>1.4363425925925929E-2</v>
      </c>
      <c r="H24" s="98">
        <f t="shared" si="1"/>
        <v>5.8781178654995691E-3</v>
      </c>
    </row>
    <row r="25" spans="2:8" s="1" customFormat="1" x14ac:dyDescent="0.25">
      <c r="B25" s="8" t="s">
        <v>5</v>
      </c>
      <c r="C25" s="99">
        <v>3.0972222222222227E-2</v>
      </c>
      <c r="D25" s="97">
        <v>1.4188006998568474E-2</v>
      </c>
      <c r="E25" s="99">
        <v>5.2083333333333333E-4</v>
      </c>
      <c r="F25" s="97">
        <v>1.9989339019189762E-3</v>
      </c>
      <c r="G25" s="99">
        <f t="shared" si="0"/>
        <v>3.1493055555555559E-2</v>
      </c>
      <c r="H25" s="98">
        <f t="shared" si="1"/>
        <v>1.2888282604370933E-2</v>
      </c>
    </row>
    <row r="26" spans="2:8" s="1" customFormat="1" x14ac:dyDescent="0.25">
      <c r="B26" s="8" t="s">
        <v>6</v>
      </c>
      <c r="C26" s="99">
        <v>0.38969907407407428</v>
      </c>
      <c r="D26" s="97">
        <v>0.17851651556121104</v>
      </c>
      <c r="E26" s="99">
        <v>2.8819444444444444E-3</v>
      </c>
      <c r="F26" s="97">
        <v>1.1060767590618335E-2</v>
      </c>
      <c r="G26" s="99">
        <f t="shared" si="0"/>
        <v>0.39258101851851873</v>
      </c>
      <c r="H26" s="98">
        <f t="shared" si="1"/>
        <v>0.16066066066066073</v>
      </c>
    </row>
    <row r="27" spans="2:8" s="1" customFormat="1" x14ac:dyDescent="0.25">
      <c r="B27" s="8" t="s">
        <v>103</v>
      </c>
      <c r="C27" s="99">
        <v>0.78049768518518581</v>
      </c>
      <c r="D27" s="97">
        <v>0.35753671597476294</v>
      </c>
      <c r="E27" s="99">
        <v>4.3518518518518515E-3</v>
      </c>
      <c r="F27" s="97">
        <v>1.6702203269367444E-2</v>
      </c>
      <c r="G27" s="99">
        <f t="shared" si="0"/>
        <v>0.78484953703703764</v>
      </c>
      <c r="H27" s="98">
        <f t="shared" si="1"/>
        <v>0.32119343318081511</v>
      </c>
    </row>
    <row r="28" spans="2:8" s="1" customFormat="1" x14ac:dyDescent="0.25">
      <c r="B28" s="36" t="s">
        <v>17</v>
      </c>
      <c r="C28" s="109"/>
      <c r="D28" s="97"/>
      <c r="E28" s="109">
        <v>3.4722222222222218E-4</v>
      </c>
      <c r="F28" s="97">
        <v>1.3326226012793172E-3</v>
      </c>
      <c r="G28" s="99">
        <f t="shared" ref="G28" si="2">C28+E28</f>
        <v>3.4722222222222218E-4</v>
      </c>
      <c r="H28" s="98">
        <f t="shared" ref="H28" si="3">G28/$G$30</f>
        <v>1.4209793389604111E-4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>SUM(C7:C28)</f>
        <v>2.1829861111111115</v>
      </c>
      <c r="D30" s="113">
        <f t="shared" ref="D30:H30" si="4">SUM(D7:D28)</f>
        <v>1.0000000000000002</v>
      </c>
      <c r="E30" s="112">
        <f>SUM(E7:E28)</f>
        <v>0.2605555555555556</v>
      </c>
      <c r="F30" s="113">
        <f>SUM(F7:F28)</f>
        <v>1.0000000000000002</v>
      </c>
      <c r="G30" s="112">
        <f t="shared" si="4"/>
        <v>2.4435416666666669</v>
      </c>
      <c r="H30" s="114">
        <f t="shared" si="4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6"/>
      <c r="G31" s="156"/>
      <c r="H31" s="157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84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1.2962962962962963E-3</v>
      </c>
      <c r="D7" s="97">
        <v>4.3261616902931736E-3</v>
      </c>
      <c r="E7" s="99"/>
      <c r="F7" s="97"/>
      <c r="G7" s="99">
        <f t="shared" ref="G7:G28" si="0">C7+E7</f>
        <v>1.2962962962962963E-3</v>
      </c>
      <c r="H7" s="98">
        <f t="shared" ref="H7:H28" si="1">G7/$G$30</f>
        <v>4.2702455391184979E-3</v>
      </c>
    </row>
    <row r="8" spans="2:8" s="1" customFormat="1" x14ac:dyDescent="0.25">
      <c r="B8" s="8" t="s">
        <v>13</v>
      </c>
      <c r="C8" s="99">
        <v>7.8009259259259273E-3</v>
      </c>
      <c r="D8" s="97">
        <v>2.6034223029085708E-2</v>
      </c>
      <c r="E8" s="99"/>
      <c r="F8" s="97"/>
      <c r="G8" s="99">
        <f t="shared" si="0"/>
        <v>7.8009259259259273E-3</v>
      </c>
      <c r="H8" s="98">
        <f t="shared" si="1"/>
        <v>2.5697727619338109E-2</v>
      </c>
    </row>
    <row r="9" spans="2:8" s="1" customFormat="1" x14ac:dyDescent="0.25">
      <c r="B9" s="8" t="s">
        <v>0</v>
      </c>
      <c r="C9" s="99">
        <v>5.0833333333333293E-2</v>
      </c>
      <c r="D9" s="97">
        <v>0.1696473405693536</v>
      </c>
      <c r="E9" s="99"/>
      <c r="F9" s="97"/>
      <c r="G9" s="99">
        <f t="shared" si="0"/>
        <v>5.0833333333333293E-2</v>
      </c>
      <c r="H9" s="98">
        <f t="shared" si="1"/>
        <v>0.16745462864114669</v>
      </c>
    </row>
    <row r="10" spans="2:8" s="1" customFormat="1" x14ac:dyDescent="0.25">
      <c r="B10" s="8" t="s">
        <v>8</v>
      </c>
      <c r="C10" s="99">
        <v>1.1712962962962965E-2</v>
      </c>
      <c r="D10" s="97">
        <v>3.9089960987291894E-2</v>
      </c>
      <c r="E10" s="99"/>
      <c r="F10" s="97"/>
      <c r="G10" s="99">
        <f t="shared" si="0"/>
        <v>1.1712962962962965E-2</v>
      </c>
      <c r="H10" s="98">
        <f t="shared" si="1"/>
        <v>3.8584718621320721E-2</v>
      </c>
    </row>
    <row r="11" spans="2:8" s="1" customFormat="1" x14ac:dyDescent="0.25">
      <c r="B11" s="8" t="s">
        <v>26</v>
      </c>
      <c r="C11" s="99">
        <v>7.1180555555555546E-3</v>
      </c>
      <c r="D11" s="97">
        <v>2.375526285294912E-2</v>
      </c>
      <c r="E11" s="99"/>
      <c r="F11" s="97"/>
      <c r="G11" s="99">
        <f t="shared" si="0"/>
        <v>7.1180555555555546E-3</v>
      </c>
      <c r="H11" s="98">
        <f t="shared" si="1"/>
        <v>2.344822327283818E-2</v>
      </c>
    </row>
    <row r="12" spans="2:8" s="1" customFormat="1" x14ac:dyDescent="0.25">
      <c r="B12" s="8" t="s">
        <v>3</v>
      </c>
      <c r="C12" s="99">
        <v>4.6412037037037029E-3</v>
      </c>
      <c r="D12" s="97">
        <v>1.5489203908996092E-2</v>
      </c>
      <c r="E12" s="99"/>
      <c r="F12" s="97"/>
      <c r="G12" s="99">
        <f t="shared" si="0"/>
        <v>4.6412037037037029E-3</v>
      </c>
      <c r="H12" s="98">
        <f t="shared" si="1"/>
        <v>1.5289004117736763E-2</v>
      </c>
    </row>
    <row r="13" spans="2:8" s="1" customFormat="1" x14ac:dyDescent="0.25">
      <c r="B13" s="8" t="s">
        <v>7</v>
      </c>
      <c r="C13" s="99">
        <v>1.2384259259259258E-2</v>
      </c>
      <c r="D13" s="97">
        <v>4.1330294719765133E-2</v>
      </c>
      <c r="E13" s="99"/>
      <c r="F13" s="97"/>
      <c r="G13" s="99">
        <f t="shared" si="0"/>
        <v>1.2384259259259258E-2</v>
      </c>
      <c r="H13" s="98">
        <f t="shared" si="1"/>
        <v>4.079609577550708E-2</v>
      </c>
    </row>
    <row r="14" spans="2:8" s="1" customFormat="1" x14ac:dyDescent="0.25">
      <c r="B14" s="8" t="s">
        <v>2</v>
      </c>
      <c r="C14" s="99">
        <v>1.3634259259259259E-2</v>
      </c>
      <c r="D14" s="97">
        <v>4.5501950635404985E-2</v>
      </c>
      <c r="E14" s="99"/>
      <c r="F14" s="97"/>
      <c r="G14" s="99">
        <f t="shared" si="0"/>
        <v>1.3634259259259259E-2</v>
      </c>
      <c r="H14" s="98">
        <f t="shared" si="1"/>
        <v>4.4913832545371346E-2</v>
      </c>
    </row>
    <row r="15" spans="2:8" s="1" customFormat="1" x14ac:dyDescent="0.25">
      <c r="B15" s="8" t="s">
        <v>9</v>
      </c>
      <c r="C15" s="99">
        <v>2.179398148148148E-2</v>
      </c>
      <c r="D15" s="97">
        <v>7.2733593418053979E-2</v>
      </c>
      <c r="E15" s="99"/>
      <c r="F15" s="97"/>
      <c r="G15" s="99">
        <f t="shared" si="0"/>
        <v>2.179398148148148E-2</v>
      </c>
      <c r="H15" s="98">
        <f t="shared" si="1"/>
        <v>7.179350312642975E-2</v>
      </c>
    </row>
    <row r="16" spans="2:8" s="1" customFormat="1" x14ac:dyDescent="0.25">
      <c r="B16" s="8" t="s">
        <v>1</v>
      </c>
      <c r="C16" s="99">
        <v>8.1597222222222227E-3</v>
      </c>
      <c r="D16" s="97">
        <v>2.7231642782648995E-2</v>
      </c>
      <c r="E16" s="99"/>
      <c r="F16" s="97"/>
      <c r="G16" s="99">
        <f t="shared" si="0"/>
        <v>8.1597222222222227E-3</v>
      </c>
      <c r="H16" s="98">
        <f t="shared" si="1"/>
        <v>2.6879670581058404E-2</v>
      </c>
    </row>
    <row r="17" spans="2:8" s="1" customFormat="1" x14ac:dyDescent="0.25">
      <c r="B17" s="8" t="s">
        <v>27</v>
      </c>
      <c r="C17" s="99">
        <v>1.098379629629629E-2</v>
      </c>
      <c r="D17" s="97">
        <v>3.6656495036501958E-2</v>
      </c>
      <c r="E17" s="99"/>
      <c r="F17" s="97"/>
      <c r="G17" s="99">
        <f t="shared" si="0"/>
        <v>1.098379629629629E-2</v>
      </c>
      <c r="H17" s="98">
        <f t="shared" si="1"/>
        <v>3.6182705505566543E-2</v>
      </c>
    </row>
    <row r="18" spans="2:8" s="1" customFormat="1" x14ac:dyDescent="0.25">
      <c r="B18" s="8" t="s">
        <v>16</v>
      </c>
      <c r="C18" s="99">
        <v>1.724537037037037E-3</v>
      </c>
      <c r="D18" s="97">
        <v>5.7553401058364536E-3</v>
      </c>
      <c r="E18" s="99"/>
      <c r="F18" s="97"/>
      <c r="G18" s="99">
        <f t="shared" si="0"/>
        <v>1.724537037037037E-3</v>
      </c>
      <c r="H18" s="98">
        <f t="shared" si="1"/>
        <v>5.6809516547201445E-3</v>
      </c>
    </row>
    <row r="19" spans="2:8" s="1" customFormat="1" x14ac:dyDescent="0.25">
      <c r="B19" s="8" t="s">
        <v>4</v>
      </c>
      <c r="C19" s="99">
        <v>4.0972222222222226E-3</v>
      </c>
      <c r="D19" s="97">
        <v>1.3673761056819497E-2</v>
      </c>
      <c r="E19" s="99"/>
      <c r="F19" s="97"/>
      <c r="G19" s="99">
        <f t="shared" si="0"/>
        <v>4.0972222222222226E-3</v>
      </c>
      <c r="H19" s="98">
        <f t="shared" si="1"/>
        <v>1.349702607899954E-2</v>
      </c>
    </row>
    <row r="20" spans="2:8" s="1" customFormat="1" x14ac:dyDescent="0.25">
      <c r="B20" s="8" t="s">
        <v>14</v>
      </c>
      <c r="C20" s="99">
        <v>4.6412037037037038E-3</v>
      </c>
      <c r="D20" s="97">
        <v>1.5489203908996095E-2</v>
      </c>
      <c r="E20" s="99"/>
      <c r="F20" s="97"/>
      <c r="G20" s="99">
        <f t="shared" si="0"/>
        <v>4.6412037037037038E-3</v>
      </c>
      <c r="H20" s="98">
        <f t="shared" si="1"/>
        <v>1.5289004117736767E-2</v>
      </c>
    </row>
    <row r="21" spans="2:8" s="1" customFormat="1" x14ac:dyDescent="0.25">
      <c r="B21" s="8" t="s">
        <v>11</v>
      </c>
      <c r="C21" s="99">
        <v>6.7129629629629635E-4</v>
      </c>
      <c r="D21" s="97">
        <v>2.2403337324732506E-3</v>
      </c>
      <c r="E21" s="99">
        <v>3.9236111111111112E-3</v>
      </c>
      <c r="F21" s="97">
        <v>1</v>
      </c>
      <c r="G21" s="99">
        <f t="shared" si="0"/>
        <v>4.5949074074074078E-3</v>
      </c>
      <c r="H21" s="98">
        <f t="shared" si="1"/>
        <v>1.5136495348482534E-2</v>
      </c>
    </row>
    <row r="22" spans="2:8" s="1" customFormat="1" x14ac:dyDescent="0.25">
      <c r="B22" s="8" t="s">
        <v>15</v>
      </c>
      <c r="C22" s="99">
        <v>8.449074074074075E-4</v>
      </c>
      <c r="D22" s="97">
        <v>2.8197303874232297E-3</v>
      </c>
      <c r="E22" s="99"/>
      <c r="F22" s="97"/>
      <c r="G22" s="99">
        <f t="shared" si="0"/>
        <v>8.449074074074075E-4</v>
      </c>
      <c r="H22" s="98">
        <f t="shared" si="1"/>
        <v>2.7832850388897355E-3</v>
      </c>
    </row>
    <row r="23" spans="2:8" s="1" customFormat="1" x14ac:dyDescent="0.25">
      <c r="B23" s="8" t="s">
        <v>92</v>
      </c>
      <c r="C23" s="99">
        <v>1.5046296296296294E-3</v>
      </c>
      <c r="D23" s="97">
        <v>5.0214376762331469E-3</v>
      </c>
      <c r="E23" s="99"/>
      <c r="F23" s="97"/>
      <c r="G23" s="99">
        <f t="shared" si="0"/>
        <v>1.5046296296296294E-3</v>
      </c>
      <c r="H23" s="98">
        <f t="shared" si="1"/>
        <v>4.9565350007625417E-3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99"/>
      <c r="H24" s="98"/>
    </row>
    <row r="25" spans="2:8" s="1" customFormat="1" x14ac:dyDescent="0.25">
      <c r="B25" s="8" t="s">
        <v>5</v>
      </c>
      <c r="C25" s="99">
        <v>3.9351851851851852E-4</v>
      </c>
      <c r="D25" s="97">
        <v>1.3132990845532849E-3</v>
      </c>
      <c r="E25" s="99"/>
      <c r="F25" s="97"/>
      <c r="G25" s="99">
        <f t="shared" si="0"/>
        <v>3.9351851851851852E-4</v>
      </c>
      <c r="H25" s="98">
        <f t="shared" si="1"/>
        <v>1.2963245386609726E-3</v>
      </c>
    </row>
    <row r="26" spans="2:8" s="1" customFormat="1" x14ac:dyDescent="0.25">
      <c r="B26" s="8" t="s">
        <v>6</v>
      </c>
      <c r="C26" s="99">
        <v>5.0810185185185257E-2</v>
      </c>
      <c r="D26" s="97">
        <v>0.1695700876820273</v>
      </c>
      <c r="E26" s="99"/>
      <c r="F26" s="97"/>
      <c r="G26" s="99">
        <f t="shared" si="0"/>
        <v>5.0810185185185257E-2</v>
      </c>
      <c r="H26" s="98">
        <f t="shared" si="1"/>
        <v>0.16737837425651994</v>
      </c>
    </row>
    <row r="27" spans="2:8" s="1" customFormat="1" x14ac:dyDescent="0.25">
      <c r="B27" s="8" t="s">
        <v>103</v>
      </c>
      <c r="C27" s="99">
        <v>8.1134259259259239E-2</v>
      </c>
      <c r="D27" s="97">
        <v>0.27077137007995661</v>
      </c>
      <c r="E27" s="99"/>
      <c r="F27" s="97"/>
      <c r="G27" s="99">
        <f t="shared" si="0"/>
        <v>8.1134259259259239E-2</v>
      </c>
      <c r="H27" s="98">
        <f t="shared" si="1"/>
        <v>0.26727161811804162</v>
      </c>
    </row>
    <row r="28" spans="2:8" s="1" customFormat="1" x14ac:dyDescent="0.25">
      <c r="B28" s="36" t="s">
        <v>17</v>
      </c>
      <c r="C28" s="109">
        <v>3.4606481481481476E-3</v>
      </c>
      <c r="D28" s="115">
        <v>1.1549306655336239E-2</v>
      </c>
      <c r="E28" s="109"/>
      <c r="F28" s="97"/>
      <c r="G28" s="99">
        <f t="shared" si="0"/>
        <v>3.4606481481481476E-3</v>
      </c>
      <c r="H28" s="98">
        <f t="shared" si="1"/>
        <v>1.1400030501753845E-2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2">SUM(C7:C28)</f>
        <v>0.29964120370370378</v>
      </c>
      <c r="D30" s="113">
        <f t="shared" si="2"/>
        <v>0.99999999999999978</v>
      </c>
      <c r="E30" s="112">
        <f t="shared" si="2"/>
        <v>3.9236111111111112E-3</v>
      </c>
      <c r="F30" s="113">
        <f t="shared" si="2"/>
        <v>1</v>
      </c>
      <c r="G30" s="112">
        <f t="shared" si="2"/>
        <v>0.3035648148148149</v>
      </c>
      <c r="H30" s="116">
        <f t="shared" si="2"/>
        <v>0.99999999999999978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85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7.6388888888888882E-4</v>
      </c>
      <c r="D7" s="97">
        <v>6.2458597520582936E-3</v>
      </c>
      <c r="E7" s="99"/>
      <c r="F7" s="97"/>
      <c r="G7" s="99">
        <f>E7+C7</f>
        <v>7.6388888888888882E-4</v>
      </c>
      <c r="H7" s="98">
        <f>G7/$G$30</f>
        <v>6.2458597520582936E-3</v>
      </c>
    </row>
    <row r="8" spans="2:8" s="1" customFormat="1" x14ac:dyDescent="0.25">
      <c r="B8" s="8" t="s">
        <v>13</v>
      </c>
      <c r="C8" s="99">
        <v>1.2847222222222223E-3</v>
      </c>
      <c r="D8" s="97">
        <v>1.050440049209804E-2</v>
      </c>
      <c r="E8" s="99"/>
      <c r="F8" s="97"/>
      <c r="G8" s="99">
        <f t="shared" ref="G8:G27" si="0">E8+C8</f>
        <v>1.2847222222222223E-3</v>
      </c>
      <c r="H8" s="98">
        <f t="shared" ref="H8:H27" si="1">G8/$G$30</f>
        <v>1.050440049209804E-2</v>
      </c>
    </row>
    <row r="9" spans="2:8" s="1" customFormat="1" x14ac:dyDescent="0.25">
      <c r="B9" s="8" t="s">
        <v>0</v>
      </c>
      <c r="C9" s="99">
        <v>2.5023148148148138E-2</v>
      </c>
      <c r="D9" s="97">
        <v>0.20459922399924282</v>
      </c>
      <c r="E9" s="99"/>
      <c r="F9" s="97"/>
      <c r="G9" s="99">
        <f t="shared" si="0"/>
        <v>2.5023148148148138E-2</v>
      </c>
      <c r="H9" s="98">
        <f t="shared" si="1"/>
        <v>0.20459922399924282</v>
      </c>
    </row>
    <row r="10" spans="2:8" s="1" customFormat="1" x14ac:dyDescent="0.25">
      <c r="B10" s="8" t="s">
        <v>8</v>
      </c>
      <c r="C10" s="99">
        <v>5.1967592592592603E-3</v>
      </c>
      <c r="D10" s="97">
        <v>4.2490773161729917E-2</v>
      </c>
      <c r="E10" s="99"/>
      <c r="F10" s="97"/>
      <c r="G10" s="99">
        <f t="shared" si="0"/>
        <v>5.1967592592592603E-3</v>
      </c>
      <c r="H10" s="98">
        <f t="shared" si="1"/>
        <v>4.2490773161729917E-2</v>
      </c>
    </row>
    <row r="11" spans="2:8" s="1" customFormat="1" x14ac:dyDescent="0.25">
      <c r="B11" s="8" t="s">
        <v>26</v>
      </c>
      <c r="C11" s="99">
        <v>1.712962962962963E-3</v>
      </c>
      <c r="D11" s="97">
        <v>1.4005867322797388E-2</v>
      </c>
      <c r="E11" s="99"/>
      <c r="F11" s="97"/>
      <c r="G11" s="99">
        <f t="shared" si="0"/>
        <v>1.712962962962963E-3</v>
      </c>
      <c r="H11" s="98">
        <f t="shared" si="1"/>
        <v>1.4005867322797388E-2</v>
      </c>
    </row>
    <row r="12" spans="2:8" s="1" customFormat="1" x14ac:dyDescent="0.25">
      <c r="B12" s="8" t="s">
        <v>3</v>
      </c>
      <c r="C12" s="99">
        <v>1.3773148148148147E-3</v>
      </c>
      <c r="D12" s="97">
        <v>1.1261474401438439E-2</v>
      </c>
      <c r="E12" s="99"/>
      <c r="F12" s="97"/>
      <c r="G12" s="99">
        <f t="shared" si="0"/>
        <v>1.3773148148148147E-3</v>
      </c>
      <c r="H12" s="98">
        <f t="shared" si="1"/>
        <v>1.1261474401438439E-2</v>
      </c>
    </row>
    <row r="13" spans="2:8" s="1" customFormat="1" x14ac:dyDescent="0.25">
      <c r="B13" s="8" t="s">
        <v>7</v>
      </c>
      <c r="C13" s="99">
        <v>5.3472222222222202E-3</v>
      </c>
      <c r="D13" s="97">
        <v>4.3721018264408044E-2</v>
      </c>
      <c r="E13" s="99"/>
      <c r="F13" s="97"/>
      <c r="G13" s="99">
        <f t="shared" si="0"/>
        <v>5.3472222222222202E-3</v>
      </c>
      <c r="H13" s="98">
        <f t="shared" si="1"/>
        <v>4.3721018264408044E-2</v>
      </c>
    </row>
    <row r="14" spans="2:8" s="1" customFormat="1" x14ac:dyDescent="0.25">
      <c r="B14" s="8" t="s">
        <v>2</v>
      </c>
      <c r="C14" s="99">
        <v>8.5532407407407397E-3</v>
      </c>
      <c r="D14" s="97">
        <v>6.9934702375319374E-2</v>
      </c>
      <c r="E14" s="99"/>
      <c r="F14" s="97"/>
      <c r="G14" s="99">
        <f t="shared" si="0"/>
        <v>8.5532407407407397E-3</v>
      </c>
      <c r="H14" s="98">
        <f t="shared" si="1"/>
        <v>6.9934702375319374E-2</v>
      </c>
    </row>
    <row r="15" spans="2:8" s="1" customFormat="1" x14ac:dyDescent="0.25">
      <c r="B15" s="8" t="s">
        <v>9</v>
      </c>
      <c r="C15" s="99">
        <v>1.4467592592592584E-2</v>
      </c>
      <c r="D15" s="97">
        <v>0.11829279833443732</v>
      </c>
      <c r="E15" s="99"/>
      <c r="F15" s="97"/>
      <c r="G15" s="99">
        <f t="shared" si="0"/>
        <v>1.4467592592592584E-2</v>
      </c>
      <c r="H15" s="98">
        <f t="shared" si="1"/>
        <v>0.11829279833443732</v>
      </c>
    </row>
    <row r="16" spans="2:8" s="1" customFormat="1" x14ac:dyDescent="0.25">
      <c r="B16" s="8" t="s">
        <v>1</v>
      </c>
      <c r="C16" s="99">
        <v>3.0439814814814817E-3</v>
      </c>
      <c r="D16" s="97">
        <v>2.4888804769565627E-2</v>
      </c>
      <c r="E16" s="99"/>
      <c r="F16" s="97"/>
      <c r="G16" s="99">
        <f t="shared" si="0"/>
        <v>3.0439814814814817E-3</v>
      </c>
      <c r="H16" s="98">
        <f t="shared" si="1"/>
        <v>2.4888804769565627E-2</v>
      </c>
    </row>
    <row r="17" spans="2:8" s="1" customFormat="1" x14ac:dyDescent="0.25">
      <c r="B17" s="8" t="s">
        <v>27</v>
      </c>
      <c r="C17" s="99">
        <v>2.1180555555555553E-3</v>
      </c>
      <c r="D17" s="97">
        <v>1.7318065676161631E-2</v>
      </c>
      <c r="E17" s="99"/>
      <c r="F17" s="97"/>
      <c r="G17" s="99">
        <f t="shared" ref="G17" si="2">E17+C17</f>
        <v>2.1180555555555553E-3</v>
      </c>
      <c r="H17" s="98">
        <f t="shared" ref="H17" si="3">G17/$G$30</f>
        <v>1.7318065676161631E-2</v>
      </c>
    </row>
    <row r="18" spans="2:8" s="1" customFormat="1" x14ac:dyDescent="0.25">
      <c r="B18" s="8" t="s">
        <v>16</v>
      </c>
      <c r="C18" s="99">
        <v>2.199074074074074E-4</v>
      </c>
      <c r="D18" s="97">
        <v>1.7980505346834482E-3</v>
      </c>
      <c r="E18" s="99"/>
      <c r="F18" s="97"/>
      <c r="G18" s="99">
        <f t="shared" si="0"/>
        <v>2.199074074074074E-4</v>
      </c>
      <c r="H18" s="98">
        <f t="shared" si="1"/>
        <v>1.7980505346834482E-3</v>
      </c>
    </row>
    <row r="19" spans="2:8" s="1" customFormat="1" x14ac:dyDescent="0.25">
      <c r="B19" s="8" t="s">
        <v>4</v>
      </c>
      <c r="C19" s="99">
        <v>9.0277777777777774E-4</v>
      </c>
      <c r="D19" s="97">
        <v>7.3814706160688923E-3</v>
      </c>
      <c r="E19" s="99"/>
      <c r="F19" s="97"/>
      <c r="G19" s="99">
        <f t="shared" si="0"/>
        <v>9.0277777777777774E-4</v>
      </c>
      <c r="H19" s="98">
        <f t="shared" si="1"/>
        <v>7.3814706160688923E-3</v>
      </c>
    </row>
    <row r="20" spans="2:8" s="1" customFormat="1" x14ac:dyDescent="0.25">
      <c r="B20" s="8" t="s">
        <v>14</v>
      </c>
      <c r="C20" s="99">
        <v>1.4351851851851854E-3</v>
      </c>
      <c r="D20" s="97">
        <v>1.173464559477619E-2</v>
      </c>
      <c r="E20" s="99"/>
      <c r="F20" s="97"/>
      <c r="G20" s="99">
        <f t="shared" si="0"/>
        <v>1.4351851851851854E-3</v>
      </c>
      <c r="H20" s="98">
        <f t="shared" si="1"/>
        <v>1.173464559477619E-2</v>
      </c>
    </row>
    <row r="21" spans="2:8" s="1" customFormat="1" x14ac:dyDescent="0.25">
      <c r="B21" s="8" t="s">
        <v>11</v>
      </c>
      <c r="C21" s="99">
        <v>1.5046296296296297E-4</v>
      </c>
      <c r="D21" s="97">
        <v>1.230245102678149E-3</v>
      </c>
      <c r="E21" s="99"/>
      <c r="F21" s="97"/>
      <c r="G21" s="99">
        <f t="shared" si="0"/>
        <v>1.5046296296296297E-4</v>
      </c>
      <c r="H21" s="98">
        <f t="shared" si="1"/>
        <v>1.230245102678149E-3</v>
      </c>
    </row>
    <row r="22" spans="2:8" s="1" customFormat="1" x14ac:dyDescent="0.25">
      <c r="B22" s="8" t="s">
        <v>15</v>
      </c>
      <c r="C22" s="99"/>
      <c r="D22" s="97"/>
      <c r="E22" s="99"/>
      <c r="F22" s="97"/>
      <c r="G22" s="99"/>
      <c r="H22" s="98"/>
    </row>
    <row r="23" spans="2:8" s="1" customFormat="1" x14ac:dyDescent="0.25">
      <c r="B23" s="8" t="s">
        <v>92</v>
      </c>
      <c r="C23" s="99"/>
      <c r="D23" s="97"/>
      <c r="E23" s="99"/>
      <c r="F23" s="97"/>
      <c r="G23" s="99"/>
      <c r="H23" s="98"/>
    </row>
    <row r="24" spans="2:8" s="1" customFormat="1" x14ac:dyDescent="0.25">
      <c r="B24" s="8" t="s">
        <v>12</v>
      </c>
      <c r="C24" s="99">
        <v>1.0416666666666667E-4</v>
      </c>
      <c r="D24" s="97">
        <v>8.5170814800794928E-4</v>
      </c>
      <c r="E24" s="99"/>
      <c r="F24" s="97"/>
      <c r="G24" s="99">
        <f t="shared" ref="G24" si="4">E24+C24</f>
        <v>1.0416666666666667E-4</v>
      </c>
      <c r="H24" s="98">
        <f t="shared" ref="H24" si="5">G24/$G$30</f>
        <v>8.5170814800794928E-4</v>
      </c>
    </row>
    <row r="25" spans="2:8" s="1" customFormat="1" x14ac:dyDescent="0.25">
      <c r="B25" s="8" t="s">
        <v>5</v>
      </c>
      <c r="C25" s="99"/>
      <c r="D25" s="97"/>
      <c r="E25" s="99"/>
      <c r="F25" s="97"/>
      <c r="G25" s="99"/>
      <c r="H25" s="98"/>
    </row>
    <row r="26" spans="2:8" s="1" customFormat="1" x14ac:dyDescent="0.25">
      <c r="B26" s="8" t="s">
        <v>6</v>
      </c>
      <c r="C26" s="99">
        <v>2.4386574074074085E-2</v>
      </c>
      <c r="D26" s="97">
        <v>0.19939434087252775</v>
      </c>
      <c r="E26" s="99"/>
      <c r="F26" s="97"/>
      <c r="G26" s="99">
        <f t="shared" si="0"/>
        <v>2.4386574074074085E-2</v>
      </c>
      <c r="H26" s="98">
        <f t="shared" si="1"/>
        <v>0.19939434087252775</v>
      </c>
    </row>
    <row r="27" spans="2:8" s="1" customFormat="1" x14ac:dyDescent="0.25">
      <c r="B27" s="8" t="s">
        <v>103</v>
      </c>
      <c r="C27" s="99">
        <v>2.6215277777777775E-2</v>
      </c>
      <c r="D27" s="97">
        <v>0.21434655058200053</v>
      </c>
      <c r="E27" s="99"/>
      <c r="F27" s="97"/>
      <c r="G27" s="99">
        <f t="shared" si="0"/>
        <v>2.6215277777777775E-2</v>
      </c>
      <c r="H27" s="98">
        <f t="shared" si="1"/>
        <v>0.21434655058200053</v>
      </c>
    </row>
    <row r="28" spans="2:8" s="1" customFormat="1" x14ac:dyDescent="0.25">
      <c r="B28" s="36" t="s">
        <v>17</v>
      </c>
      <c r="C28" s="109"/>
      <c r="D28" s="97"/>
      <c r="E28" s="109"/>
      <c r="F28" s="97"/>
      <c r="G28" s="99"/>
      <c r="H28" s="98"/>
    </row>
    <row r="29" spans="2:8" s="1" customFormat="1" x14ac:dyDescent="0.25">
      <c r="B29" s="8"/>
      <c r="C29" s="100"/>
      <c r="D29" s="111"/>
      <c r="E29" s="100"/>
      <c r="F29" s="100"/>
      <c r="G29" s="99"/>
      <c r="H29" s="98"/>
    </row>
    <row r="30" spans="2:8" s="1" customFormat="1" x14ac:dyDescent="0.25">
      <c r="B30" s="37" t="s">
        <v>29</v>
      </c>
      <c r="C30" s="112">
        <f>SUM(C7:C28)</f>
        <v>0.12230324074074075</v>
      </c>
      <c r="D30" s="113">
        <f t="shared" ref="D30:H30" si="6">SUM(D7:D28)</f>
        <v>0.99999999999999978</v>
      </c>
      <c r="E30" s="112"/>
      <c r="F30" s="113"/>
      <c r="G30" s="112">
        <f>SUM(G7:G28)</f>
        <v>0.12230324074074075</v>
      </c>
      <c r="H30" s="116">
        <f t="shared" si="6"/>
        <v>0.99999999999999978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131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2.1180555555555553E-3</v>
      </c>
      <c r="D7" s="97">
        <v>2.1180555555555557E-2</v>
      </c>
      <c r="E7" s="99"/>
      <c r="F7" s="97"/>
      <c r="G7" s="99">
        <f>C7+E7</f>
        <v>2.1180555555555553E-3</v>
      </c>
      <c r="H7" s="98">
        <f>G7/$G$30</f>
        <v>2.1180555555555557E-2</v>
      </c>
    </row>
    <row r="8" spans="2:8" s="1" customFormat="1" x14ac:dyDescent="0.25">
      <c r="B8" s="8" t="s">
        <v>13</v>
      </c>
      <c r="C8" s="99">
        <v>1.9328703703703704E-3</v>
      </c>
      <c r="D8" s="97">
        <v>1.9328703703703709E-2</v>
      </c>
      <c r="E8" s="99"/>
      <c r="F8" s="97"/>
      <c r="G8" s="99">
        <f t="shared" ref="G8:G27" si="0">C8+E8</f>
        <v>1.9328703703703704E-3</v>
      </c>
      <c r="H8" s="98">
        <f t="shared" ref="H8:H27" si="1">G8/$G$30</f>
        <v>1.9328703703703709E-2</v>
      </c>
    </row>
    <row r="9" spans="2:8" s="1" customFormat="1" x14ac:dyDescent="0.25">
      <c r="B9" s="8" t="s">
        <v>0</v>
      </c>
      <c r="C9" s="99">
        <v>1.999999999999999E-2</v>
      </c>
      <c r="D9" s="97">
        <v>0.19999999999999996</v>
      </c>
      <c r="E9" s="99"/>
      <c r="F9" s="97"/>
      <c r="G9" s="99">
        <f t="shared" si="0"/>
        <v>1.999999999999999E-2</v>
      </c>
      <c r="H9" s="98">
        <f t="shared" si="1"/>
        <v>0.19999999999999996</v>
      </c>
    </row>
    <row r="10" spans="2:8" s="1" customFormat="1" x14ac:dyDescent="0.25">
      <c r="B10" s="8" t="s">
        <v>8</v>
      </c>
      <c r="C10" s="99">
        <v>3.2060185185185195E-3</v>
      </c>
      <c r="D10" s="97">
        <v>3.2060185185185205E-2</v>
      </c>
      <c r="E10" s="99"/>
      <c r="F10" s="97"/>
      <c r="G10" s="99">
        <f t="shared" si="0"/>
        <v>3.2060185185185195E-3</v>
      </c>
      <c r="H10" s="98">
        <f t="shared" si="1"/>
        <v>3.2060185185185205E-2</v>
      </c>
    </row>
    <row r="11" spans="2:8" s="1" customFormat="1" x14ac:dyDescent="0.25">
      <c r="B11" s="8" t="s">
        <v>26</v>
      </c>
      <c r="C11" s="99">
        <v>2.9861111111111113E-3</v>
      </c>
      <c r="D11" s="97">
        <v>2.986111111111112E-2</v>
      </c>
      <c r="E11" s="99"/>
      <c r="F11" s="97"/>
      <c r="G11" s="99">
        <f t="shared" si="0"/>
        <v>2.9861111111111113E-3</v>
      </c>
      <c r="H11" s="98">
        <f t="shared" si="1"/>
        <v>2.986111111111112E-2</v>
      </c>
    </row>
    <row r="12" spans="2:8" s="1" customFormat="1" x14ac:dyDescent="0.25">
      <c r="B12" s="8" t="s">
        <v>3</v>
      </c>
      <c r="C12" s="99">
        <v>1.9791666666666664E-3</v>
      </c>
      <c r="D12" s="97">
        <v>1.9791666666666669E-2</v>
      </c>
      <c r="E12" s="99"/>
      <c r="F12" s="97"/>
      <c r="G12" s="99">
        <f t="shared" si="0"/>
        <v>1.9791666666666664E-3</v>
      </c>
      <c r="H12" s="98">
        <f t="shared" si="1"/>
        <v>1.9791666666666669E-2</v>
      </c>
    </row>
    <row r="13" spans="2:8" s="1" customFormat="1" x14ac:dyDescent="0.25">
      <c r="B13" s="8" t="s">
        <v>7</v>
      </c>
      <c r="C13" s="99">
        <v>4.0046296296296288E-3</v>
      </c>
      <c r="D13" s="97">
        <v>4.0046296296296295E-2</v>
      </c>
      <c r="E13" s="99"/>
      <c r="F13" s="97"/>
      <c r="G13" s="99">
        <f t="shared" si="0"/>
        <v>4.0046296296296288E-3</v>
      </c>
      <c r="H13" s="98">
        <f t="shared" si="1"/>
        <v>4.0046296296296295E-2</v>
      </c>
    </row>
    <row r="14" spans="2:8" s="1" customFormat="1" x14ac:dyDescent="0.25">
      <c r="B14" s="8" t="s">
        <v>2</v>
      </c>
      <c r="C14" s="99">
        <v>5.1967592592592595E-3</v>
      </c>
      <c r="D14" s="97">
        <v>5.1967592592592607E-2</v>
      </c>
      <c r="E14" s="99"/>
      <c r="F14" s="97"/>
      <c r="G14" s="99">
        <f t="shared" si="0"/>
        <v>5.1967592592592595E-3</v>
      </c>
      <c r="H14" s="98">
        <f t="shared" si="1"/>
        <v>5.1967592592592607E-2</v>
      </c>
    </row>
    <row r="15" spans="2:8" s="1" customFormat="1" x14ac:dyDescent="0.25">
      <c r="B15" s="8" t="s">
        <v>9</v>
      </c>
      <c r="C15" s="99">
        <v>8.0208333333333329E-3</v>
      </c>
      <c r="D15" s="97">
        <v>8.0208333333333354E-2</v>
      </c>
      <c r="E15" s="99"/>
      <c r="F15" s="97"/>
      <c r="G15" s="99">
        <f t="shared" si="0"/>
        <v>8.0208333333333329E-3</v>
      </c>
      <c r="H15" s="98">
        <f t="shared" si="1"/>
        <v>8.0208333333333354E-2</v>
      </c>
    </row>
    <row r="16" spans="2:8" s="1" customFormat="1" x14ac:dyDescent="0.25">
      <c r="B16" s="8" t="s">
        <v>1</v>
      </c>
      <c r="C16" s="99">
        <v>3.5879629629629629E-3</v>
      </c>
      <c r="D16" s="97">
        <v>3.5879629629629636E-2</v>
      </c>
      <c r="E16" s="99"/>
      <c r="F16" s="97"/>
      <c r="G16" s="99">
        <f t="shared" si="0"/>
        <v>3.5879629629629629E-3</v>
      </c>
      <c r="H16" s="98">
        <f t="shared" si="1"/>
        <v>3.5879629629629636E-2</v>
      </c>
    </row>
    <row r="17" spans="2:8" s="1" customFormat="1" x14ac:dyDescent="0.25">
      <c r="B17" s="8" t="s">
        <v>27</v>
      </c>
      <c r="C17" s="99">
        <v>2.5347222222222221E-3</v>
      </c>
      <c r="D17" s="97">
        <v>2.5347222222222226E-2</v>
      </c>
      <c r="E17" s="99"/>
      <c r="F17" s="97"/>
      <c r="G17" s="99">
        <f t="shared" si="0"/>
        <v>2.5347222222222221E-3</v>
      </c>
      <c r="H17" s="98">
        <f t="shared" si="1"/>
        <v>2.5347222222222226E-2</v>
      </c>
    </row>
    <row r="18" spans="2:8" s="1" customFormat="1" x14ac:dyDescent="0.25">
      <c r="B18" s="8" t="s">
        <v>16</v>
      </c>
      <c r="C18" s="99">
        <v>2.2685185185185182E-3</v>
      </c>
      <c r="D18" s="97">
        <v>2.2685185185185187E-2</v>
      </c>
      <c r="E18" s="99"/>
      <c r="F18" s="97"/>
      <c r="G18" s="99">
        <f t="shared" si="0"/>
        <v>2.2685185185185182E-3</v>
      </c>
      <c r="H18" s="98">
        <f t="shared" si="1"/>
        <v>2.2685185185185187E-2</v>
      </c>
    </row>
    <row r="19" spans="2:8" s="1" customFormat="1" x14ac:dyDescent="0.25">
      <c r="B19" s="8" t="s">
        <v>4</v>
      </c>
      <c r="C19" s="99">
        <v>1.9097222222222224E-3</v>
      </c>
      <c r="D19" s="97">
        <v>1.9097222222222227E-2</v>
      </c>
      <c r="E19" s="99"/>
      <c r="F19" s="97"/>
      <c r="G19" s="99">
        <f t="shared" si="0"/>
        <v>1.9097222222222224E-3</v>
      </c>
      <c r="H19" s="98">
        <f t="shared" si="1"/>
        <v>1.9097222222222227E-2</v>
      </c>
    </row>
    <row r="20" spans="2:8" s="1" customFormat="1" x14ac:dyDescent="0.25">
      <c r="B20" s="8" t="s">
        <v>14</v>
      </c>
      <c r="C20" s="99">
        <v>1.3541666666666667E-3</v>
      </c>
      <c r="D20" s="97">
        <v>1.3541666666666671E-2</v>
      </c>
      <c r="E20" s="99"/>
      <c r="F20" s="97"/>
      <c r="G20" s="99">
        <f t="shared" si="0"/>
        <v>1.3541666666666667E-3</v>
      </c>
      <c r="H20" s="98">
        <f t="shared" si="1"/>
        <v>1.3541666666666671E-2</v>
      </c>
    </row>
    <row r="21" spans="2:8" s="1" customFormat="1" x14ac:dyDescent="0.25">
      <c r="B21" s="8" t="s">
        <v>11</v>
      </c>
      <c r="C21" s="99"/>
      <c r="D21" s="97"/>
      <c r="E21" s="99"/>
      <c r="F21" s="97"/>
      <c r="G21" s="99"/>
      <c r="H21" s="98"/>
    </row>
    <row r="22" spans="2:8" s="1" customFormat="1" x14ac:dyDescent="0.25">
      <c r="B22" s="8" t="s">
        <v>15</v>
      </c>
      <c r="C22" s="99"/>
      <c r="D22" s="97"/>
      <c r="E22" s="99"/>
      <c r="F22" s="97"/>
      <c r="G22" s="99"/>
      <c r="H22" s="98"/>
    </row>
    <row r="23" spans="2:8" s="1" customFormat="1" x14ac:dyDescent="0.25">
      <c r="B23" s="8" t="s">
        <v>92</v>
      </c>
      <c r="C23" s="99"/>
      <c r="D23" s="97"/>
      <c r="E23" s="99"/>
      <c r="F23" s="97"/>
      <c r="G23" s="99"/>
      <c r="H23" s="98"/>
    </row>
    <row r="24" spans="2:8" s="1" customFormat="1" x14ac:dyDescent="0.25">
      <c r="B24" s="8" t="s">
        <v>12</v>
      </c>
      <c r="C24" s="99"/>
      <c r="D24" s="97"/>
      <c r="E24" s="99"/>
      <c r="F24" s="97"/>
      <c r="G24" s="99"/>
      <c r="H24" s="98"/>
    </row>
    <row r="25" spans="2:8" s="1" customFormat="1" x14ac:dyDescent="0.25">
      <c r="B25" s="8" t="s">
        <v>5</v>
      </c>
      <c r="C25" s="99">
        <v>3.2407407407407406E-4</v>
      </c>
      <c r="D25" s="97">
        <v>3.2407407407407415E-3</v>
      </c>
      <c r="E25" s="99"/>
      <c r="F25" s="97"/>
      <c r="G25" s="99">
        <f t="shared" ref="G25:G26" si="2">C25+E25</f>
        <v>3.2407407407407406E-4</v>
      </c>
      <c r="H25" s="98">
        <f t="shared" ref="H25:H26" si="3">G25/$G$30</f>
        <v>3.2407407407407415E-3</v>
      </c>
    </row>
    <row r="26" spans="2:8" s="1" customFormat="1" x14ac:dyDescent="0.25">
      <c r="B26" s="8" t="s">
        <v>6</v>
      </c>
      <c r="C26" s="99">
        <v>1.5706018518518512E-2</v>
      </c>
      <c r="D26" s="97">
        <v>0.15706018518518516</v>
      </c>
      <c r="E26" s="99"/>
      <c r="F26" s="97"/>
      <c r="G26" s="99">
        <f t="shared" si="2"/>
        <v>1.5706018518518512E-2</v>
      </c>
      <c r="H26" s="98">
        <f t="shared" si="3"/>
        <v>0.15706018518518516</v>
      </c>
    </row>
    <row r="27" spans="2:8" s="1" customFormat="1" x14ac:dyDescent="0.25">
      <c r="B27" s="8" t="s">
        <v>103</v>
      </c>
      <c r="C27" s="99">
        <v>2.2870370370370353E-2</v>
      </c>
      <c r="D27" s="97">
        <v>0.22870370370370358</v>
      </c>
      <c r="E27" s="99"/>
      <c r="F27" s="97"/>
      <c r="G27" s="99">
        <f t="shared" si="0"/>
        <v>2.2870370370370353E-2</v>
      </c>
      <c r="H27" s="98">
        <f t="shared" si="1"/>
        <v>0.22870370370370358</v>
      </c>
    </row>
    <row r="28" spans="2:8" s="1" customFormat="1" x14ac:dyDescent="0.25">
      <c r="B28" s="36" t="s">
        <v>17</v>
      </c>
      <c r="C28" s="109"/>
      <c r="D28" s="115"/>
      <c r="E28" s="109"/>
      <c r="F28" s="115"/>
      <c r="G28" s="109"/>
      <c r="H28" s="110"/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9.9999999999999978E-2</v>
      </c>
      <c r="D30" s="113">
        <f t="shared" si="4"/>
        <v>0.99999999999999978</v>
      </c>
      <c r="E30" s="112"/>
      <c r="F30" s="113"/>
      <c r="G30" s="112">
        <f t="shared" si="4"/>
        <v>9.9999999999999978E-2</v>
      </c>
      <c r="H30" s="116">
        <f t="shared" si="4"/>
        <v>0.99999999999999978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E16" sqref="E16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132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6.134259259259259E-4</v>
      </c>
      <c r="D7" s="97">
        <v>1.2058883756911102E-3</v>
      </c>
      <c r="E7" s="99">
        <v>5.6712962962962967E-4</v>
      </c>
      <c r="F7" s="97">
        <v>7.2873289708506863E-3</v>
      </c>
      <c r="G7" s="99">
        <f>C7+E7</f>
        <v>1.1805555555555556E-3</v>
      </c>
      <c r="H7" s="98">
        <f>G7/$G$30</f>
        <v>2.0128268376911687E-3</v>
      </c>
    </row>
    <row r="8" spans="2:8" s="1" customFormat="1" x14ac:dyDescent="0.25">
      <c r="B8" s="8" t="s">
        <v>13</v>
      </c>
      <c r="C8" s="99">
        <v>8.2870370370370355E-3</v>
      </c>
      <c r="D8" s="97">
        <v>1.6290869377261034E-2</v>
      </c>
      <c r="E8" s="99">
        <v>8.7962962962962962E-4</v>
      </c>
      <c r="F8" s="97">
        <v>1.1302795954788818E-2</v>
      </c>
      <c r="G8" s="99">
        <f t="shared" ref="G8:G28" si="0">C8+E8</f>
        <v>9.166666666666665E-3</v>
      </c>
      <c r="H8" s="98">
        <f t="shared" ref="H8:H28" si="1">G8/$G$30</f>
        <v>1.5629008386778484E-2</v>
      </c>
    </row>
    <row r="9" spans="2:8" s="1" customFormat="1" x14ac:dyDescent="0.25">
      <c r="B9" s="8" t="s">
        <v>0</v>
      </c>
      <c r="C9" s="99">
        <v>0.10646990740740758</v>
      </c>
      <c r="D9" s="97">
        <v>0.20930126732042531</v>
      </c>
      <c r="E9" s="99">
        <v>1.1770833333333331E-2</v>
      </c>
      <c r="F9" s="97">
        <v>0.15124925639500297</v>
      </c>
      <c r="G9" s="99">
        <f t="shared" si="0"/>
        <v>0.11824074074074091</v>
      </c>
      <c r="H9" s="98">
        <f t="shared" si="1"/>
        <v>0.20159842131228442</v>
      </c>
    </row>
    <row r="10" spans="2:8" s="1" customFormat="1" x14ac:dyDescent="0.25">
      <c r="B10" s="8" t="s">
        <v>8</v>
      </c>
      <c r="C10" s="99">
        <v>1.6435185185185185E-2</v>
      </c>
      <c r="D10" s="97">
        <v>3.2308707424176915E-2</v>
      </c>
      <c r="E10" s="99">
        <v>3.4837962962962965E-3</v>
      </c>
      <c r="F10" s="97">
        <v>4.476502082093993E-2</v>
      </c>
      <c r="G10" s="99">
        <f t="shared" si="0"/>
        <v>1.9918981481481482E-2</v>
      </c>
      <c r="H10" s="98">
        <f t="shared" si="1"/>
        <v>3.3961519486926488E-2</v>
      </c>
    </row>
    <row r="11" spans="2:8" s="1" customFormat="1" x14ac:dyDescent="0.25">
      <c r="B11" s="8" t="s">
        <v>26</v>
      </c>
      <c r="C11" s="99">
        <v>2.8009259259259259E-3</v>
      </c>
      <c r="D11" s="97">
        <v>5.5061318286273335E-3</v>
      </c>
      <c r="E11" s="99">
        <v>1.1226851851851851E-3</v>
      </c>
      <c r="F11" s="97">
        <v>1.4425936942296253E-2</v>
      </c>
      <c r="G11" s="99">
        <f t="shared" si="0"/>
        <v>3.9236111111111112E-3</v>
      </c>
      <c r="H11" s="98">
        <f t="shared" si="1"/>
        <v>6.6896891958559438E-3</v>
      </c>
    </row>
    <row r="12" spans="2:8" s="1" customFormat="1" x14ac:dyDescent="0.25">
      <c r="B12" s="8" t="s">
        <v>3</v>
      </c>
      <c r="C12" s="99">
        <v>1.1111111111111112E-2</v>
      </c>
      <c r="D12" s="97">
        <v>2.1159928101749673E-2</v>
      </c>
      <c r="E12" s="99">
        <v>5.162037037037037E-3</v>
      </c>
      <c r="F12" s="97">
        <v>5.9042236763831066E-2</v>
      </c>
      <c r="G12" s="99">
        <f t="shared" si="0"/>
        <v>1.6273148148148148E-2</v>
      </c>
      <c r="H12" s="98">
        <f t="shared" si="1"/>
        <v>2.7745436605821405E-2</v>
      </c>
    </row>
    <row r="13" spans="2:8" s="1" customFormat="1" x14ac:dyDescent="0.25">
      <c r="B13" s="8" t="s">
        <v>7</v>
      </c>
      <c r="C13" s="99">
        <v>2.1620370370370359E-2</v>
      </c>
      <c r="D13" s="97">
        <v>4.2501877090396094E-2</v>
      </c>
      <c r="E13" s="99">
        <v>7.9629629629629634E-3</v>
      </c>
      <c r="F13" s="97">
        <v>0.10232004759071983</v>
      </c>
      <c r="G13" s="99">
        <f t="shared" si="0"/>
        <v>2.9583333333333323E-2</v>
      </c>
      <c r="H13" s="98">
        <f t="shared" si="1"/>
        <v>5.0439072520966917E-2</v>
      </c>
    </row>
    <row r="14" spans="2:8" s="1" customFormat="1" x14ac:dyDescent="0.25">
      <c r="B14" s="8" t="s">
        <v>2</v>
      </c>
      <c r="C14" s="99">
        <v>3.0104166666666668E-2</v>
      </c>
      <c r="D14" s="97">
        <v>5.9862119178175653E-2</v>
      </c>
      <c r="E14" s="99">
        <v>1.8865740740740742E-3</v>
      </c>
      <c r="F14" s="97">
        <v>3.1528851873884593E-2</v>
      </c>
      <c r="G14" s="99">
        <f t="shared" si="0"/>
        <v>3.1990740740740743E-2</v>
      </c>
      <c r="H14" s="98">
        <f t="shared" si="1"/>
        <v>5.4543660582141086E-2</v>
      </c>
    </row>
    <row r="15" spans="2:8" s="1" customFormat="1" x14ac:dyDescent="0.25">
      <c r="B15" s="8" t="s">
        <v>9</v>
      </c>
      <c r="C15" s="99">
        <v>8.1782407407407359E-2</v>
      </c>
      <c r="D15" s="97">
        <v>0.16076994835157321</v>
      </c>
      <c r="E15" s="99">
        <v>5.162037037037037E-3</v>
      </c>
      <c r="F15" s="97">
        <v>6.6329565734681753E-2</v>
      </c>
      <c r="G15" s="99">
        <f t="shared" si="0"/>
        <v>8.6944444444444394E-2</v>
      </c>
      <c r="H15" s="98">
        <f t="shared" si="1"/>
        <v>0.14823877651702011</v>
      </c>
    </row>
    <row r="16" spans="2:8" s="1" customFormat="1" x14ac:dyDescent="0.25">
      <c r="B16" s="8" t="s">
        <v>1</v>
      </c>
      <c r="C16" s="99">
        <v>1.1967592592592592E-2</v>
      </c>
      <c r="D16" s="97">
        <v>2.3526199631407698E-2</v>
      </c>
      <c r="E16" s="99">
        <v>5.6365740740740725E-3</v>
      </c>
      <c r="F16" s="97">
        <v>7.2427126710291487E-2</v>
      </c>
      <c r="G16" s="99">
        <f t="shared" si="0"/>
        <v>1.7604166666666664E-2</v>
      </c>
      <c r="H16" s="98">
        <f t="shared" si="1"/>
        <v>3.0014800197335954E-2</v>
      </c>
    </row>
    <row r="17" spans="2:8" s="1" customFormat="1" x14ac:dyDescent="0.25">
      <c r="B17" s="8" t="s">
        <v>27</v>
      </c>
      <c r="C17" s="99">
        <v>1.3275462962962961E-2</v>
      </c>
      <c r="D17" s="97">
        <v>2.6097244658824591E-2</v>
      </c>
      <c r="E17" s="99">
        <v>1.0243055555555554E-2</v>
      </c>
      <c r="F17" s="97">
        <v>0.13161808447352766</v>
      </c>
      <c r="G17" s="99">
        <f t="shared" si="0"/>
        <v>2.3518518518518515E-2</v>
      </c>
      <c r="H17" s="98">
        <f t="shared" si="1"/>
        <v>4.0098667982239745E-2</v>
      </c>
    </row>
    <row r="18" spans="2:8" s="1" customFormat="1" x14ac:dyDescent="0.25">
      <c r="B18" s="8" t="s">
        <v>16</v>
      </c>
      <c r="C18" s="99">
        <v>2.2916666666666667E-3</v>
      </c>
      <c r="D18" s="97">
        <v>4.5050169506950918E-3</v>
      </c>
      <c r="E18" s="99">
        <v>1.5046296296296297E-4</v>
      </c>
      <c r="F18" s="97">
        <v>1.9333729922665086E-3</v>
      </c>
      <c r="G18" s="99">
        <f t="shared" si="0"/>
        <v>2.4421296296296296E-3</v>
      </c>
      <c r="H18" s="98">
        <f t="shared" si="1"/>
        <v>4.1637888505180057E-3</v>
      </c>
    </row>
    <row r="19" spans="2:8" s="1" customFormat="1" x14ac:dyDescent="0.25">
      <c r="B19" s="8" t="s">
        <v>4</v>
      </c>
      <c r="C19" s="99">
        <v>1.3020833333333334E-2</v>
      </c>
      <c r="D19" s="97">
        <v>2.5596687219858475E-2</v>
      </c>
      <c r="E19" s="99">
        <v>2.6157407407407405E-3</v>
      </c>
      <c r="F19" s="97">
        <v>3.361094586555622E-2</v>
      </c>
      <c r="G19" s="99">
        <f t="shared" si="0"/>
        <v>1.5636574074074074E-2</v>
      </c>
      <c r="H19" s="98">
        <f t="shared" si="1"/>
        <v>2.666008880118401E-2</v>
      </c>
    </row>
    <row r="20" spans="2:8" s="1" customFormat="1" x14ac:dyDescent="0.25">
      <c r="B20" s="8" t="s">
        <v>14</v>
      </c>
      <c r="C20" s="99">
        <v>1.196759259259259E-2</v>
      </c>
      <c r="D20" s="97">
        <v>2.3526199631407695E-2</v>
      </c>
      <c r="E20" s="99">
        <v>7.3842592592592597E-3</v>
      </c>
      <c r="F20" s="97">
        <v>9.4883997620464039E-2</v>
      </c>
      <c r="G20" s="99">
        <f t="shared" si="0"/>
        <v>1.9351851851851849E-2</v>
      </c>
      <c r="H20" s="98">
        <f t="shared" si="1"/>
        <v>3.2994573260976802E-2</v>
      </c>
    </row>
    <row r="21" spans="2:8" s="1" customFormat="1" x14ac:dyDescent="0.25">
      <c r="B21" s="8" t="s">
        <v>11</v>
      </c>
      <c r="C21" s="99">
        <v>8.1018518518518527E-4</v>
      </c>
      <c r="D21" s="97">
        <v>1.5926827603467497E-3</v>
      </c>
      <c r="E21" s="99">
        <v>6.5972222222222213E-4</v>
      </c>
      <c r="F21" s="97">
        <v>8.4770969660916129E-3</v>
      </c>
      <c r="G21" s="99">
        <f t="shared" si="0"/>
        <v>1.4699074074074074E-3</v>
      </c>
      <c r="H21" s="98">
        <f t="shared" si="1"/>
        <v>2.5061667488899845E-3</v>
      </c>
    </row>
    <row r="22" spans="2:8" s="1" customFormat="1" x14ac:dyDescent="0.25">
      <c r="B22" s="8" t="s">
        <v>15</v>
      </c>
      <c r="C22" s="99">
        <v>2.6967592592592594E-3</v>
      </c>
      <c r="D22" s="97">
        <v>5.3013583308684662E-3</v>
      </c>
      <c r="E22" s="99">
        <v>3.8425925925925923E-3</v>
      </c>
      <c r="F22" s="97">
        <v>4.937537180249852E-2</v>
      </c>
      <c r="G22" s="99">
        <f t="shared" si="0"/>
        <v>6.5393518518518517E-3</v>
      </c>
      <c r="H22" s="98">
        <f t="shared" si="1"/>
        <v>1.1149481993093239E-2</v>
      </c>
    </row>
    <row r="23" spans="2:8" s="1" customFormat="1" x14ac:dyDescent="0.25">
      <c r="B23" s="8" t="s">
        <v>92</v>
      </c>
      <c r="C23" s="99">
        <v>5.5671296296296302E-3</v>
      </c>
      <c r="D23" s="97">
        <v>1.094400582466838E-2</v>
      </c>
      <c r="E23" s="99">
        <v>4.502314814814814E-3</v>
      </c>
      <c r="F23" s="97">
        <v>5.7852468768590126E-2</v>
      </c>
      <c r="G23" s="99">
        <f t="shared" si="0"/>
        <v>1.0069444444444443E-2</v>
      </c>
      <c r="H23" s="98">
        <f t="shared" si="1"/>
        <v>1.7168228909718791E-2</v>
      </c>
    </row>
    <row r="24" spans="2:8" s="1" customFormat="1" x14ac:dyDescent="0.25">
      <c r="B24" s="8" t="s">
        <v>12</v>
      </c>
      <c r="C24" s="99">
        <v>5.9837962962962961E-3</v>
      </c>
      <c r="D24" s="97">
        <v>1.1763099815703849E-2</v>
      </c>
      <c r="E24" s="99">
        <v>4.3981481481481481E-4</v>
      </c>
      <c r="F24" s="97">
        <v>5.6513979773944092E-3</v>
      </c>
      <c r="G24" s="99">
        <f t="shared" si="0"/>
        <v>6.4236111111111108E-3</v>
      </c>
      <c r="H24" s="98">
        <f t="shared" si="1"/>
        <v>1.0952146028613712E-2</v>
      </c>
    </row>
    <row r="25" spans="2:8" s="1" customFormat="1" x14ac:dyDescent="0.25">
      <c r="B25" s="8" t="s">
        <v>5</v>
      </c>
      <c r="C25" s="99">
        <v>2.9976851851851857E-3</v>
      </c>
      <c r="D25" s="97">
        <v>5.8929262132829743E-3</v>
      </c>
      <c r="E25" s="99">
        <v>6.7129629629629635E-4</v>
      </c>
      <c r="F25" s="97">
        <v>8.6258179654967303E-3</v>
      </c>
      <c r="G25" s="99">
        <f t="shared" si="0"/>
        <v>3.6689814814814823E-3</v>
      </c>
      <c r="H25" s="98">
        <f t="shared" si="1"/>
        <v>6.2555500740009862E-3</v>
      </c>
    </row>
    <row r="26" spans="2:8" s="1" customFormat="1" x14ac:dyDescent="0.25">
      <c r="B26" s="8" t="s">
        <v>6</v>
      </c>
      <c r="C26" s="99">
        <v>9.3171296296296321E-2</v>
      </c>
      <c r="D26" s="97">
        <v>0.18315851743987624</v>
      </c>
      <c r="E26" s="99">
        <v>2.2685185185185187E-3</v>
      </c>
      <c r="F26" s="97">
        <v>2.9149315883402745E-2</v>
      </c>
      <c r="G26" s="99">
        <f t="shared" si="0"/>
        <v>9.5439814814814838E-2</v>
      </c>
      <c r="H26" s="98">
        <f t="shared" si="1"/>
        <v>0.16272323630981747</v>
      </c>
    </row>
    <row r="27" spans="2:8" s="1" customFormat="1" x14ac:dyDescent="0.25">
      <c r="B27" s="8" t="s">
        <v>103</v>
      </c>
      <c r="C27" s="99">
        <v>6.5231481481481488E-2</v>
      </c>
      <c r="D27" s="97">
        <v>0.12823371481877543</v>
      </c>
      <c r="E27" s="99">
        <v>1.4120370370370369E-3</v>
      </c>
      <c r="F27" s="97">
        <v>1.8143961927424155E-2</v>
      </c>
      <c r="G27" s="99">
        <f t="shared" si="0"/>
        <v>6.6643518518518519E-2</v>
      </c>
      <c r="H27" s="98">
        <f t="shared" si="1"/>
        <v>0.11362604834731127</v>
      </c>
    </row>
    <row r="28" spans="2:8" s="1" customFormat="1" x14ac:dyDescent="0.25">
      <c r="B28" s="36" t="s">
        <v>17</v>
      </c>
      <c r="C28" s="109">
        <v>4.861111111111111E-4</v>
      </c>
      <c r="D28" s="97">
        <v>9.5560965620804965E-4</v>
      </c>
      <c r="E28" s="109"/>
      <c r="F28" s="97"/>
      <c r="G28" s="99">
        <f t="shared" si="0"/>
        <v>4.861111111111111E-4</v>
      </c>
      <c r="H28" s="98">
        <f t="shared" si="1"/>
        <v>8.288110508140106E-4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2">SUM(C7:C28)</f>
        <v>0.50869212962962973</v>
      </c>
      <c r="D30" s="113">
        <f t="shared" si="2"/>
        <v>0.99999999999999989</v>
      </c>
      <c r="E30" s="112">
        <f t="shared" si="2"/>
        <v>7.7824074074074059E-2</v>
      </c>
      <c r="F30" s="113">
        <f t="shared" si="2"/>
        <v>1</v>
      </c>
      <c r="G30" s="112">
        <f t="shared" si="2"/>
        <v>0.58651620370370383</v>
      </c>
      <c r="H30" s="116">
        <f t="shared" si="2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86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79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1.3888888888888889E-4</v>
      </c>
      <c r="D7" s="97">
        <v>3.0226700251889168E-3</v>
      </c>
      <c r="E7" s="99"/>
      <c r="F7" s="97"/>
      <c r="G7" s="99">
        <f t="shared" ref="G7" si="0">C7+E7</f>
        <v>1.3888888888888889E-4</v>
      </c>
      <c r="H7" s="98">
        <f t="shared" ref="H7" si="1">G7/$G$30</f>
        <v>3.0226700251889168E-3</v>
      </c>
    </row>
    <row r="8" spans="2:8" s="1" customFormat="1" x14ac:dyDescent="0.25">
      <c r="B8" s="8" t="s">
        <v>13</v>
      </c>
      <c r="C8" s="99">
        <v>1.7361111111111112E-4</v>
      </c>
      <c r="D8" s="97">
        <v>3.7783375314861464E-3</v>
      </c>
      <c r="E8" s="99"/>
      <c r="F8" s="97"/>
      <c r="G8" s="99">
        <f t="shared" ref="G8:G27" si="2">C8+E8</f>
        <v>1.7361111111111112E-4</v>
      </c>
      <c r="H8" s="98">
        <f t="shared" ref="H8:H27" si="3">G8/$G$30</f>
        <v>3.7783375314861464E-3</v>
      </c>
    </row>
    <row r="9" spans="2:8" s="1" customFormat="1" x14ac:dyDescent="0.25">
      <c r="B9" s="8" t="s">
        <v>0</v>
      </c>
      <c r="C9" s="99">
        <v>2.7893518518518519E-3</v>
      </c>
      <c r="D9" s="97">
        <v>6.0705289672544085E-2</v>
      </c>
      <c r="E9" s="99"/>
      <c r="F9" s="97"/>
      <c r="G9" s="99">
        <f t="shared" si="2"/>
        <v>2.7893518518518519E-3</v>
      </c>
      <c r="H9" s="98">
        <f t="shared" si="3"/>
        <v>6.0705289672544085E-2</v>
      </c>
    </row>
    <row r="10" spans="2:8" s="1" customFormat="1" x14ac:dyDescent="0.25">
      <c r="B10" s="8" t="s">
        <v>8</v>
      </c>
      <c r="C10" s="99">
        <v>2.199074074074074E-4</v>
      </c>
      <c r="D10" s="97">
        <v>4.7858942065491187E-3</v>
      </c>
      <c r="E10" s="99"/>
      <c r="F10" s="97"/>
      <c r="G10" s="99">
        <f t="shared" ref="G10:G18" si="4">C10+E10</f>
        <v>2.199074074074074E-4</v>
      </c>
      <c r="H10" s="98">
        <f t="shared" ref="H10:H18" si="5">G10/$G$30</f>
        <v>4.7858942065491187E-3</v>
      </c>
    </row>
    <row r="11" spans="2:8" s="1" customFormat="1" x14ac:dyDescent="0.25">
      <c r="B11" s="8" t="s">
        <v>26</v>
      </c>
      <c r="C11" s="99">
        <v>3.4722222222222224E-4</v>
      </c>
      <c r="D11" s="97">
        <v>7.5566750629722929E-3</v>
      </c>
      <c r="E11" s="99"/>
      <c r="F11" s="97"/>
      <c r="G11" s="99">
        <f t="shared" si="4"/>
        <v>3.4722222222222224E-4</v>
      </c>
      <c r="H11" s="98">
        <f t="shared" si="5"/>
        <v>7.5566750629722929E-3</v>
      </c>
    </row>
    <row r="12" spans="2:8" s="1" customFormat="1" x14ac:dyDescent="0.25">
      <c r="B12" s="8" t="s">
        <v>3</v>
      </c>
      <c r="C12" s="99">
        <v>1.5046296296296297E-4</v>
      </c>
      <c r="D12" s="97">
        <v>3.2745591939546603E-3</v>
      </c>
      <c r="E12" s="99"/>
      <c r="F12" s="97"/>
      <c r="G12" s="99">
        <f t="shared" si="4"/>
        <v>1.5046296296296297E-4</v>
      </c>
      <c r="H12" s="98">
        <f t="shared" si="5"/>
        <v>3.2745591939546603E-3</v>
      </c>
    </row>
    <row r="13" spans="2:8" s="1" customFormat="1" x14ac:dyDescent="0.25">
      <c r="B13" s="8" t="s">
        <v>7</v>
      </c>
      <c r="C13" s="99">
        <v>4.1666666666666664E-4</v>
      </c>
      <c r="D13" s="97">
        <v>9.0680100755667504E-3</v>
      </c>
      <c r="E13" s="99"/>
      <c r="F13" s="97"/>
      <c r="G13" s="99">
        <f t="shared" si="4"/>
        <v>4.1666666666666664E-4</v>
      </c>
      <c r="H13" s="98">
        <f t="shared" si="5"/>
        <v>9.0680100755667504E-3</v>
      </c>
    </row>
    <row r="14" spans="2:8" s="1" customFormat="1" x14ac:dyDescent="0.25">
      <c r="B14" s="8" t="s">
        <v>2</v>
      </c>
      <c r="C14" s="99">
        <v>6.5972222222222224E-4</v>
      </c>
      <c r="D14" s="97">
        <v>1.4357682619647356E-2</v>
      </c>
      <c r="E14" s="99"/>
      <c r="F14" s="97"/>
      <c r="G14" s="99">
        <f t="shared" si="4"/>
        <v>6.5972222222222224E-4</v>
      </c>
      <c r="H14" s="98">
        <f t="shared" si="5"/>
        <v>1.4357682619647356E-2</v>
      </c>
    </row>
    <row r="15" spans="2:8" s="1" customFormat="1" x14ac:dyDescent="0.25">
      <c r="B15" s="8" t="s">
        <v>9</v>
      </c>
      <c r="C15" s="99">
        <v>5.2083333333333333E-4</v>
      </c>
      <c r="D15" s="97">
        <v>1.1335012594458439E-2</v>
      </c>
      <c r="E15" s="99"/>
      <c r="F15" s="97"/>
      <c r="G15" s="99">
        <f t="shared" si="4"/>
        <v>5.2083333333333333E-4</v>
      </c>
      <c r="H15" s="98">
        <f t="shared" si="5"/>
        <v>1.1335012594458439E-2</v>
      </c>
    </row>
    <row r="16" spans="2:8" s="1" customFormat="1" x14ac:dyDescent="0.25">
      <c r="B16" s="8" t="s">
        <v>1</v>
      </c>
      <c r="C16" s="99">
        <v>1.6203703703703703E-4</v>
      </c>
      <c r="D16" s="97">
        <v>3.5264483627204029E-3</v>
      </c>
      <c r="E16" s="99"/>
      <c r="F16" s="97"/>
      <c r="G16" s="99">
        <f t="shared" si="4"/>
        <v>1.6203703703703703E-4</v>
      </c>
      <c r="H16" s="98">
        <f t="shared" si="5"/>
        <v>3.5264483627204029E-3</v>
      </c>
    </row>
    <row r="17" spans="2:8" s="1" customFormat="1" x14ac:dyDescent="0.25">
      <c r="B17" s="8" t="s">
        <v>27</v>
      </c>
      <c r="C17" s="99">
        <v>5.9027777777777778E-4</v>
      </c>
      <c r="D17" s="97">
        <v>1.2846347607052897E-2</v>
      </c>
      <c r="E17" s="99"/>
      <c r="F17" s="97"/>
      <c r="G17" s="99">
        <f t="shared" si="4"/>
        <v>5.9027777777777778E-4</v>
      </c>
      <c r="H17" s="98">
        <f t="shared" si="5"/>
        <v>1.2846347607052897E-2</v>
      </c>
    </row>
    <row r="18" spans="2:8" s="1" customFormat="1" x14ac:dyDescent="0.25">
      <c r="B18" s="8" t="s">
        <v>16</v>
      </c>
      <c r="C18" s="99">
        <v>2.6620370370370372E-4</v>
      </c>
      <c r="D18" s="97">
        <v>5.793450881612091E-3</v>
      </c>
      <c r="E18" s="99"/>
      <c r="F18" s="97"/>
      <c r="G18" s="99">
        <f t="shared" si="4"/>
        <v>2.6620370370370372E-4</v>
      </c>
      <c r="H18" s="98">
        <f t="shared" si="5"/>
        <v>5.793450881612091E-3</v>
      </c>
    </row>
    <row r="19" spans="2:8" s="1" customFormat="1" x14ac:dyDescent="0.25">
      <c r="B19" s="8" t="s">
        <v>4</v>
      </c>
      <c r="C19" s="99"/>
      <c r="D19" s="97"/>
      <c r="E19" s="99"/>
      <c r="F19" s="97"/>
      <c r="G19" s="99"/>
      <c r="H19" s="98"/>
    </row>
    <row r="20" spans="2:8" s="1" customFormat="1" x14ac:dyDescent="0.25">
      <c r="B20" s="8" t="s">
        <v>14</v>
      </c>
      <c r="C20" s="99"/>
      <c r="D20" s="97"/>
      <c r="E20" s="99"/>
      <c r="F20" s="97"/>
      <c r="G20" s="99"/>
      <c r="H20" s="98"/>
    </row>
    <row r="21" spans="2:8" s="1" customFormat="1" x14ac:dyDescent="0.25">
      <c r="B21" s="8" t="s">
        <v>11</v>
      </c>
      <c r="C21" s="99">
        <v>1.0416666666666667E-4</v>
      </c>
      <c r="D21" s="97">
        <v>2.267002518891688E-3</v>
      </c>
      <c r="E21" s="99"/>
      <c r="F21" s="97"/>
      <c r="G21" s="99">
        <f t="shared" si="2"/>
        <v>1.0416666666666667E-4</v>
      </c>
      <c r="H21" s="98">
        <f t="shared" si="3"/>
        <v>2.267002518891688E-3</v>
      </c>
    </row>
    <row r="22" spans="2:8" s="1" customFormat="1" x14ac:dyDescent="0.25">
      <c r="B22" s="8" t="s">
        <v>15</v>
      </c>
      <c r="C22" s="99"/>
      <c r="D22" s="97"/>
      <c r="E22" s="99"/>
      <c r="F22" s="97"/>
      <c r="G22" s="99"/>
      <c r="H22" s="98"/>
    </row>
    <row r="23" spans="2:8" s="1" customFormat="1" x14ac:dyDescent="0.25">
      <c r="B23" s="8" t="s">
        <v>92</v>
      </c>
      <c r="C23" s="99"/>
      <c r="D23" s="97"/>
      <c r="E23" s="99"/>
      <c r="F23" s="97"/>
      <c r="G23" s="99"/>
      <c r="H23" s="98"/>
    </row>
    <row r="24" spans="2:8" s="1" customFormat="1" x14ac:dyDescent="0.25">
      <c r="B24" s="8" t="s">
        <v>12</v>
      </c>
      <c r="C24" s="99"/>
      <c r="D24" s="97"/>
      <c r="E24" s="117"/>
      <c r="F24" s="117"/>
      <c r="G24" s="99"/>
      <c r="H24" s="98"/>
    </row>
    <row r="25" spans="2:8" s="1" customFormat="1" x14ac:dyDescent="0.25">
      <c r="B25" s="8" t="s">
        <v>5</v>
      </c>
      <c r="C25" s="99">
        <v>1.7361111111111112E-4</v>
      </c>
      <c r="D25" s="97">
        <v>3.7783375314861464E-3</v>
      </c>
      <c r="E25" s="84"/>
      <c r="F25" s="84"/>
      <c r="G25" s="99">
        <f t="shared" si="2"/>
        <v>1.7361111111111112E-4</v>
      </c>
      <c r="H25" s="98">
        <f t="shared" si="3"/>
        <v>3.7783375314861464E-3</v>
      </c>
    </row>
    <row r="26" spans="2:8" s="1" customFormat="1" x14ac:dyDescent="0.25">
      <c r="B26" s="8" t="s">
        <v>6</v>
      </c>
      <c r="C26" s="99">
        <v>3.5393518518518519E-2</v>
      </c>
      <c r="D26" s="97">
        <v>0.77027707808564239</v>
      </c>
      <c r="E26" s="99"/>
      <c r="F26" s="97"/>
      <c r="G26" s="99">
        <f t="shared" si="2"/>
        <v>3.5393518518518519E-2</v>
      </c>
      <c r="H26" s="98">
        <f t="shared" si="3"/>
        <v>0.77027707808564239</v>
      </c>
    </row>
    <row r="27" spans="2:8" s="1" customFormat="1" x14ac:dyDescent="0.25">
      <c r="B27" s="8" t="s">
        <v>103</v>
      </c>
      <c r="C27" s="99">
        <v>3.8425925925925928E-3</v>
      </c>
      <c r="D27" s="97">
        <v>8.3627204030226707E-2</v>
      </c>
      <c r="E27" s="99"/>
      <c r="F27" s="97"/>
      <c r="G27" s="99">
        <f t="shared" si="2"/>
        <v>3.8425925925925928E-3</v>
      </c>
      <c r="H27" s="98">
        <f t="shared" si="3"/>
        <v>8.3627204030226707E-2</v>
      </c>
    </row>
    <row r="28" spans="2:8" s="1" customFormat="1" x14ac:dyDescent="0.25">
      <c r="B28" s="36" t="s">
        <v>17</v>
      </c>
      <c r="C28" s="109"/>
      <c r="D28" s="97"/>
      <c r="E28" s="109"/>
      <c r="F28" s="115"/>
      <c r="G28" s="99"/>
      <c r="H28" s="98"/>
    </row>
    <row r="29" spans="2:8" s="1" customFormat="1" x14ac:dyDescent="0.25">
      <c r="B29" s="8"/>
      <c r="C29" s="100"/>
      <c r="D29" s="111"/>
      <c r="E29" s="100"/>
      <c r="F29" s="100"/>
      <c r="G29" s="99"/>
      <c r="H29" s="98"/>
    </row>
    <row r="30" spans="2:8" s="1" customFormat="1" x14ac:dyDescent="0.25">
      <c r="B30" s="37" t="s">
        <v>29</v>
      </c>
      <c r="C30" s="112">
        <f>SUM(C7:C28)</f>
        <v>4.5949074074074073E-2</v>
      </c>
      <c r="D30" s="113">
        <f>SUM(D7:D28)</f>
        <v>1</v>
      </c>
      <c r="E30" s="112"/>
      <c r="F30" s="113"/>
      <c r="G30" s="112">
        <f>SUM(G7:G28)</f>
        <v>4.5949074074074073E-2</v>
      </c>
      <c r="H30" s="114">
        <f t="shared" ref="H30" si="6">SUM(H7:H28)</f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87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1.2499999999999998E-3</v>
      </c>
      <c r="D7" s="97">
        <v>5.1551312649164667E-3</v>
      </c>
      <c r="E7" s="99"/>
      <c r="F7" s="97"/>
      <c r="G7" s="99">
        <f>C7+E7</f>
        <v>1.2499999999999998E-3</v>
      </c>
      <c r="H7" s="98">
        <f>G7/$G$30</f>
        <v>4.72647702407002E-3</v>
      </c>
    </row>
    <row r="8" spans="2:8" s="1" customFormat="1" x14ac:dyDescent="0.25">
      <c r="B8" s="8" t="s">
        <v>13</v>
      </c>
      <c r="C8" s="99">
        <v>2.8819444444444444E-3</v>
      </c>
      <c r="D8" s="97">
        <v>1.18854415274463E-2</v>
      </c>
      <c r="E8" s="99"/>
      <c r="F8" s="97"/>
      <c r="G8" s="99">
        <f t="shared" ref="G8:G28" si="0">C8+E8</f>
        <v>2.8819444444444444E-3</v>
      </c>
      <c r="H8" s="98">
        <f t="shared" ref="H8:H28" si="1">G8/$G$30</f>
        <v>1.0897155361050325E-2</v>
      </c>
    </row>
    <row r="9" spans="2:8" s="1" customFormat="1" x14ac:dyDescent="0.25">
      <c r="B9" s="8" t="s">
        <v>0</v>
      </c>
      <c r="C9" s="99">
        <v>2.6620370370370364E-2</v>
      </c>
      <c r="D9" s="97">
        <v>0.10978520286396179</v>
      </c>
      <c r="E9" s="99">
        <v>6.9212962962962969E-3</v>
      </c>
      <c r="F9" s="97">
        <v>0.31473684210526326</v>
      </c>
      <c r="G9" s="99">
        <f t="shared" si="0"/>
        <v>3.3541666666666664E-2</v>
      </c>
      <c r="H9" s="98">
        <f t="shared" si="1"/>
        <v>0.12682713347921221</v>
      </c>
    </row>
    <row r="10" spans="2:8" s="1" customFormat="1" x14ac:dyDescent="0.25">
      <c r="B10" s="8" t="s">
        <v>8</v>
      </c>
      <c r="C10" s="99">
        <v>1.9097222222222224E-3</v>
      </c>
      <c r="D10" s="97">
        <v>7.8758949880668259E-3</v>
      </c>
      <c r="E10" s="99"/>
      <c r="F10" s="97"/>
      <c r="G10" s="99">
        <f t="shared" si="0"/>
        <v>1.9097222222222224E-3</v>
      </c>
      <c r="H10" s="98">
        <f t="shared" si="1"/>
        <v>7.2210065645514207E-3</v>
      </c>
    </row>
    <row r="11" spans="2:8" s="1" customFormat="1" x14ac:dyDescent="0.25">
      <c r="B11" s="8" t="s">
        <v>26</v>
      </c>
      <c r="C11" s="99">
        <v>9.7222222222222219E-4</v>
      </c>
      <c r="D11" s="97">
        <v>4.0095465393794744E-3</v>
      </c>
      <c r="E11" s="99">
        <v>5.0925925925925921E-4</v>
      </c>
      <c r="F11" s="97">
        <v>2.315789473684211E-2</v>
      </c>
      <c r="G11" s="99">
        <f t="shared" si="0"/>
        <v>1.4814814814814814E-3</v>
      </c>
      <c r="H11" s="98">
        <f t="shared" si="1"/>
        <v>5.6017505470459502E-3</v>
      </c>
    </row>
    <row r="12" spans="2:8" s="1" customFormat="1" x14ac:dyDescent="0.25">
      <c r="B12" s="8" t="s">
        <v>3</v>
      </c>
      <c r="C12" s="99">
        <v>9.2592592592592585E-4</v>
      </c>
      <c r="D12" s="97">
        <v>3.8186157517899758E-3</v>
      </c>
      <c r="E12" s="99">
        <v>2.5462962962962961E-4</v>
      </c>
      <c r="F12" s="97">
        <v>1.1578947368421055E-2</v>
      </c>
      <c r="G12" s="99">
        <f t="shared" si="0"/>
        <v>1.1805555555555554E-3</v>
      </c>
      <c r="H12" s="98">
        <f t="shared" si="1"/>
        <v>4.4638949671772406E-3</v>
      </c>
    </row>
    <row r="13" spans="2:8" s="1" customFormat="1" x14ac:dyDescent="0.25">
      <c r="B13" s="8" t="s">
        <v>7</v>
      </c>
      <c r="C13" s="99">
        <v>7.4999999999999971E-3</v>
      </c>
      <c r="D13" s="97">
        <v>3.0930787589498795E-2</v>
      </c>
      <c r="E13" s="99">
        <v>6.8402777777777767E-3</v>
      </c>
      <c r="F13" s="97">
        <v>0.31105263157894741</v>
      </c>
      <c r="G13" s="99">
        <f t="shared" si="0"/>
        <v>1.4340277777777775E-2</v>
      </c>
      <c r="H13" s="98">
        <f t="shared" si="1"/>
        <v>5.4223194748358836E-2</v>
      </c>
    </row>
    <row r="14" spans="2:8" s="1" customFormat="1" x14ac:dyDescent="0.25">
      <c r="B14" s="8" t="s">
        <v>2</v>
      </c>
      <c r="C14" s="99">
        <v>7.8125E-3</v>
      </c>
      <c r="D14" s="97">
        <v>3.2219570405727919E-2</v>
      </c>
      <c r="E14" s="99">
        <v>1.9328703703703704E-3</v>
      </c>
      <c r="F14" s="97">
        <v>8.7894736842105289E-2</v>
      </c>
      <c r="G14" s="99">
        <f t="shared" si="0"/>
        <v>9.7453703703703695E-3</v>
      </c>
      <c r="H14" s="98">
        <f t="shared" si="1"/>
        <v>3.684901531728664E-2</v>
      </c>
    </row>
    <row r="15" spans="2:8" s="1" customFormat="1" x14ac:dyDescent="0.25">
      <c r="B15" s="8" t="s">
        <v>9</v>
      </c>
      <c r="C15" s="99">
        <v>9.8958333333333329E-3</v>
      </c>
      <c r="D15" s="97">
        <v>4.0811455847255367E-2</v>
      </c>
      <c r="E15" s="99">
        <v>6.7129629629629625E-4</v>
      </c>
      <c r="F15" s="97">
        <v>3.052631578947369E-2</v>
      </c>
      <c r="G15" s="99">
        <f t="shared" si="0"/>
        <v>1.0567129629629629E-2</v>
      </c>
      <c r="H15" s="98">
        <f t="shared" si="1"/>
        <v>3.9956236323851188E-2</v>
      </c>
    </row>
    <row r="16" spans="2:8" s="1" customFormat="1" x14ac:dyDescent="0.25">
      <c r="B16" s="8" t="s">
        <v>1</v>
      </c>
      <c r="C16" s="99">
        <v>3.2638888888888895E-3</v>
      </c>
      <c r="D16" s="97">
        <v>1.3460620525059669E-2</v>
      </c>
      <c r="E16" s="99">
        <v>1.3888888888888889E-3</v>
      </c>
      <c r="F16" s="97">
        <v>6.3157894736842121E-2</v>
      </c>
      <c r="G16" s="99">
        <f t="shared" si="0"/>
        <v>4.6527777777777782E-3</v>
      </c>
      <c r="H16" s="98">
        <f t="shared" si="1"/>
        <v>1.759299781181619E-2</v>
      </c>
    </row>
    <row r="17" spans="2:8" s="1" customFormat="1" x14ac:dyDescent="0.25">
      <c r="B17" s="8" t="s">
        <v>27</v>
      </c>
      <c r="C17" s="99">
        <v>4.9074074074074063E-3</v>
      </c>
      <c r="D17" s="97">
        <v>2.0238663484486868E-2</v>
      </c>
      <c r="E17" s="99">
        <v>1.8518518518518518E-4</v>
      </c>
      <c r="F17" s="97">
        <v>8.4210526315789489E-3</v>
      </c>
      <c r="G17" s="99">
        <f t="shared" si="0"/>
        <v>5.0925925925925913E-3</v>
      </c>
      <c r="H17" s="98">
        <f t="shared" si="1"/>
        <v>1.925601750547045E-2</v>
      </c>
    </row>
    <row r="18" spans="2:8" s="1" customFormat="1" x14ac:dyDescent="0.25">
      <c r="B18" s="8" t="s">
        <v>16</v>
      </c>
      <c r="C18" s="99">
        <v>3.4143518518518511E-3</v>
      </c>
      <c r="D18" s="97">
        <v>1.4081145584725533E-2</v>
      </c>
      <c r="E18" s="99">
        <v>2.3148148148148146E-4</v>
      </c>
      <c r="F18" s="97">
        <v>1.0526315789473686E-2</v>
      </c>
      <c r="G18" s="99">
        <f t="shared" si="0"/>
        <v>3.6458333333333325E-3</v>
      </c>
      <c r="H18" s="98">
        <f t="shared" si="1"/>
        <v>1.3785557986870889E-2</v>
      </c>
    </row>
    <row r="19" spans="2:8" s="1" customFormat="1" x14ac:dyDescent="0.25">
      <c r="B19" s="8" t="s">
        <v>4</v>
      </c>
      <c r="C19" s="99">
        <v>2.3611111111111111E-3</v>
      </c>
      <c r="D19" s="97">
        <v>9.7374701670644385E-3</v>
      </c>
      <c r="E19" s="99">
        <v>1.8518518518518518E-4</v>
      </c>
      <c r="F19" s="97">
        <v>8.4210526315789489E-3</v>
      </c>
      <c r="G19" s="99">
        <f t="shared" si="0"/>
        <v>2.5462962962962965E-3</v>
      </c>
      <c r="H19" s="98">
        <f t="shared" si="1"/>
        <v>9.628008752735227E-3</v>
      </c>
    </row>
    <row r="20" spans="2:8" s="1" customFormat="1" x14ac:dyDescent="0.25">
      <c r="B20" s="8" t="s">
        <v>14</v>
      </c>
      <c r="C20" s="99">
        <v>5.7870370370370366E-5</v>
      </c>
      <c r="D20" s="97">
        <v>2.3866348448687349E-4</v>
      </c>
      <c r="E20" s="99"/>
      <c r="F20" s="97"/>
      <c r="G20" s="99">
        <f t="shared" si="0"/>
        <v>5.7870370370370366E-5</v>
      </c>
      <c r="H20" s="98">
        <f t="shared" si="1"/>
        <v>2.1881838074398242E-4</v>
      </c>
    </row>
    <row r="21" spans="2:8" s="1" customFormat="1" x14ac:dyDescent="0.25">
      <c r="B21" s="8" t="s">
        <v>11</v>
      </c>
      <c r="C21" s="99">
        <v>6.018518518518519E-4</v>
      </c>
      <c r="D21" s="97">
        <v>2.4821002386634845E-3</v>
      </c>
      <c r="E21" s="99"/>
      <c r="F21" s="97"/>
      <c r="G21" s="99">
        <f t="shared" si="0"/>
        <v>6.018518518518519E-4</v>
      </c>
      <c r="H21" s="98">
        <f t="shared" si="1"/>
        <v>2.2757111597374174E-3</v>
      </c>
    </row>
    <row r="22" spans="2:8" s="1" customFormat="1" x14ac:dyDescent="0.25">
      <c r="B22" s="8" t="s">
        <v>15</v>
      </c>
      <c r="C22" s="99"/>
      <c r="D22" s="97"/>
      <c r="E22" s="99">
        <v>1.6203703703703703E-4</v>
      </c>
      <c r="F22" s="97">
        <v>7.3684210526315805E-3</v>
      </c>
      <c r="G22" s="99">
        <f t="shared" si="0"/>
        <v>1.6203703703703703E-4</v>
      </c>
      <c r="H22" s="98">
        <f t="shared" si="1"/>
        <v>6.1269146608315076E-4</v>
      </c>
    </row>
    <row r="23" spans="2:8" s="1" customFormat="1" x14ac:dyDescent="0.25">
      <c r="B23" s="8" t="s">
        <v>92</v>
      </c>
      <c r="C23" s="99">
        <v>4.2824074074074075E-4</v>
      </c>
      <c r="D23" s="97">
        <v>1.766109785202864E-3</v>
      </c>
      <c r="E23" s="99"/>
      <c r="F23" s="97"/>
      <c r="G23" s="99">
        <f t="shared" si="0"/>
        <v>4.2824074074074075E-4</v>
      </c>
      <c r="H23" s="98">
        <f t="shared" si="1"/>
        <v>1.6192560175054701E-3</v>
      </c>
    </row>
    <row r="24" spans="2:8" s="1" customFormat="1" x14ac:dyDescent="0.25">
      <c r="B24" s="8" t="s">
        <v>12</v>
      </c>
      <c r="C24" s="99">
        <v>1.9675925925925923E-4</v>
      </c>
      <c r="D24" s="97">
        <v>8.114558472553698E-4</v>
      </c>
      <c r="E24" s="99">
        <v>5.9027777777777778E-4</v>
      </c>
      <c r="F24" s="97">
        <v>2.6842105263157903E-2</v>
      </c>
      <c r="G24" s="99">
        <f t="shared" ref="G24" si="2">C24+E24</f>
        <v>7.8703703703703705E-4</v>
      </c>
      <c r="H24" s="98">
        <f t="shared" ref="H24" si="3">G24/$G$30</f>
        <v>2.9759299781181611E-3</v>
      </c>
    </row>
    <row r="25" spans="2:8" s="1" customFormat="1" x14ac:dyDescent="0.25">
      <c r="B25" s="8" t="s">
        <v>5</v>
      </c>
      <c r="C25" s="99">
        <v>1.8171296296296297E-3</v>
      </c>
      <c r="D25" s="97">
        <v>7.4940334128878279E-3</v>
      </c>
      <c r="E25" s="99">
        <v>3.1250000000000001E-4</v>
      </c>
      <c r="F25" s="97">
        <v>1.4210526315789477E-2</v>
      </c>
      <c r="G25" s="99">
        <f t="shared" si="0"/>
        <v>2.1296296296296298E-3</v>
      </c>
      <c r="H25" s="98">
        <f t="shared" si="1"/>
        <v>8.0525164113785536E-3</v>
      </c>
    </row>
    <row r="26" spans="2:8" s="1" customFormat="1" x14ac:dyDescent="0.25">
      <c r="B26" s="8" t="s">
        <v>6</v>
      </c>
      <c r="C26" s="99">
        <v>0.11650462962962962</v>
      </c>
      <c r="D26" s="97">
        <v>0.48047732696897372</v>
      </c>
      <c r="E26" s="99">
        <v>3.5879629629629629E-4</v>
      </c>
      <c r="F26" s="97">
        <v>1.6315789473684214E-2</v>
      </c>
      <c r="G26" s="99">
        <f t="shared" si="0"/>
        <v>0.11686342592592593</v>
      </c>
      <c r="H26" s="98">
        <f t="shared" si="1"/>
        <v>0.44188183807439813</v>
      </c>
    </row>
    <row r="27" spans="2:8" s="1" customFormat="1" x14ac:dyDescent="0.25">
      <c r="B27" s="8" t="s">
        <v>103</v>
      </c>
      <c r="C27" s="99">
        <v>4.7893518518518557E-2</v>
      </c>
      <c r="D27" s="97">
        <v>0.19751789976133666</v>
      </c>
      <c r="E27" s="99">
        <v>7.0601851851851847E-4</v>
      </c>
      <c r="F27" s="97">
        <v>3.2105263157894741E-2</v>
      </c>
      <c r="G27" s="99">
        <f t="shared" si="0"/>
        <v>4.8599537037037073E-2</v>
      </c>
      <c r="H27" s="98">
        <f t="shared" si="1"/>
        <v>0.18376367614879657</v>
      </c>
    </row>
    <row r="28" spans="2:8" s="1" customFormat="1" x14ac:dyDescent="0.25">
      <c r="B28" s="36" t="s">
        <v>17</v>
      </c>
      <c r="C28" s="109">
        <v>1.261574074074074E-3</v>
      </c>
      <c r="D28" s="97">
        <v>5.2028639618138424E-3</v>
      </c>
      <c r="E28" s="109">
        <v>7.407407407407407E-4</v>
      </c>
      <c r="F28" s="97">
        <v>3.3684210526315796E-2</v>
      </c>
      <c r="G28" s="99">
        <f t="shared" si="0"/>
        <v>2.0023148148148148E-3</v>
      </c>
      <c r="H28" s="98">
        <f t="shared" si="1"/>
        <v>7.5711159737417918E-3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0.24247685185185186</v>
      </c>
      <c r="D30" s="113">
        <f t="shared" si="4"/>
        <v>1</v>
      </c>
      <c r="E30" s="112">
        <f t="shared" si="4"/>
        <v>2.1990740740740734E-2</v>
      </c>
      <c r="F30" s="113">
        <f>SUM(F7:F28)</f>
        <v>1.0000000000000002</v>
      </c>
      <c r="G30" s="112">
        <f>SUM(G7:G28)</f>
        <v>0.26446759259259267</v>
      </c>
      <c r="H30" s="116">
        <f t="shared" si="4"/>
        <v>0.99999999999999989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88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8.4490740740740724E-3</v>
      </c>
      <c r="D7" s="97">
        <v>1.1705283412170288E-2</v>
      </c>
      <c r="E7" s="99">
        <v>7.9861111111111105E-4</v>
      </c>
      <c r="F7" s="97">
        <v>3.8584130179500084E-3</v>
      </c>
      <c r="G7" s="99">
        <f>E7+C7</f>
        <v>9.2476851851851834E-3</v>
      </c>
      <c r="H7" s="98">
        <f>G7/$G$30</f>
        <v>9.9566344332569032E-3</v>
      </c>
    </row>
    <row r="8" spans="2:8" s="1" customFormat="1" x14ac:dyDescent="0.25">
      <c r="B8" s="8" t="s">
        <v>13</v>
      </c>
      <c r="C8" s="99">
        <v>7.0833333333333338E-3</v>
      </c>
      <c r="D8" s="97">
        <v>9.8131965044496137E-3</v>
      </c>
      <c r="E8" s="99">
        <v>7.407407407407407E-4</v>
      </c>
      <c r="F8" s="97">
        <v>3.5788178717217471E-3</v>
      </c>
      <c r="G8" s="99">
        <f t="shared" ref="G8:G28" si="0">E8+C8</f>
        <v>7.8240740740740753E-3</v>
      </c>
      <c r="H8" s="98">
        <f t="shared" ref="H8:H28" si="1">G8/$G$30</f>
        <v>8.4238859535440153E-3</v>
      </c>
    </row>
    <row r="9" spans="2:8" s="1" customFormat="1" x14ac:dyDescent="0.25">
      <c r="B9" s="8" t="s">
        <v>0</v>
      </c>
      <c r="C9" s="99">
        <v>7.998842592592588E-2</v>
      </c>
      <c r="D9" s="97">
        <v>0.11081536118014908</v>
      </c>
      <c r="E9" s="99">
        <v>1.7500000000000002E-2</v>
      </c>
      <c r="F9" s="97">
        <v>8.4549572219426286E-2</v>
      </c>
      <c r="G9" s="99">
        <f t="shared" si="0"/>
        <v>9.7488425925925881E-2</v>
      </c>
      <c r="H9" s="98">
        <f t="shared" si="1"/>
        <v>0.10496211743594852</v>
      </c>
    </row>
    <row r="10" spans="2:8" s="1" customFormat="1" x14ac:dyDescent="0.25">
      <c r="B10" s="8" t="s">
        <v>8</v>
      </c>
      <c r="C10" s="99">
        <v>1.9085648148148143E-2</v>
      </c>
      <c r="D10" s="97">
        <v>2.6441112803655895E-2</v>
      </c>
      <c r="E10" s="99">
        <v>3.425925925925926E-3</v>
      </c>
      <c r="F10" s="97">
        <v>1.6552032656713081E-2</v>
      </c>
      <c r="G10" s="99">
        <f t="shared" si="0"/>
        <v>2.2511574074074069E-2</v>
      </c>
      <c r="H10" s="98">
        <f t="shared" si="1"/>
        <v>2.423736417106968E-2</v>
      </c>
    </row>
    <row r="11" spans="2:8" s="1" customFormat="1" x14ac:dyDescent="0.25">
      <c r="B11" s="8" t="s">
        <v>26</v>
      </c>
      <c r="C11" s="99">
        <v>8.4027777777777781E-3</v>
      </c>
      <c r="D11" s="97">
        <v>1.1641144872925521E-2</v>
      </c>
      <c r="E11" s="99">
        <v>5.3703703703703691E-3</v>
      </c>
      <c r="F11" s="97">
        <v>2.5946429569982658E-2</v>
      </c>
      <c r="G11" s="99">
        <f t="shared" si="0"/>
        <v>1.3773148148148147E-2</v>
      </c>
      <c r="H11" s="98">
        <f t="shared" si="1"/>
        <v>1.4829030006978368E-2</v>
      </c>
    </row>
    <row r="12" spans="2:8" s="1" customFormat="1" x14ac:dyDescent="0.25">
      <c r="B12" s="8" t="s">
        <v>3</v>
      </c>
      <c r="C12" s="99">
        <v>1.337962962962963E-2</v>
      </c>
      <c r="D12" s="97">
        <v>1.8536037841738157E-2</v>
      </c>
      <c r="E12" s="99">
        <v>6.8171296296296296E-3</v>
      </c>
      <c r="F12" s="97">
        <v>3.2936308225689201E-2</v>
      </c>
      <c r="G12" s="99">
        <f t="shared" si="0"/>
        <v>2.0196759259259262E-2</v>
      </c>
      <c r="H12" s="98">
        <f t="shared" si="1"/>
        <v>2.174509022031702E-2</v>
      </c>
    </row>
    <row r="13" spans="2:8" s="1" customFormat="1" x14ac:dyDescent="0.25">
      <c r="B13" s="8" t="s">
        <v>7</v>
      </c>
      <c r="C13" s="99">
        <v>3.590277777777777E-2</v>
      </c>
      <c r="D13" s="97">
        <v>4.9739437184318121E-2</v>
      </c>
      <c r="E13" s="99">
        <v>3.6377314814814814E-2</v>
      </c>
      <c r="F13" s="97">
        <v>0.17575350891908517</v>
      </c>
      <c r="G13" s="99">
        <f t="shared" si="0"/>
        <v>7.2280092592592576E-2</v>
      </c>
      <c r="H13" s="98">
        <f t="shared" si="1"/>
        <v>7.7821254112252006E-2</v>
      </c>
    </row>
    <row r="14" spans="2:8" s="1" customFormat="1" x14ac:dyDescent="0.25">
      <c r="B14" s="8" t="s">
        <v>2</v>
      </c>
      <c r="C14" s="99">
        <v>2.3854166666666659E-2</v>
      </c>
      <c r="D14" s="97">
        <v>3.3047382345867064E-2</v>
      </c>
      <c r="E14" s="99">
        <v>5.4166666666666669E-3</v>
      </c>
      <c r="F14" s="97">
        <v>2.6170105686965275E-2</v>
      </c>
      <c r="G14" s="99">
        <f t="shared" si="0"/>
        <v>2.9270833333333326E-2</v>
      </c>
      <c r="H14" s="98">
        <f t="shared" si="1"/>
        <v>3.1514804107267466E-2</v>
      </c>
    </row>
    <row r="15" spans="2:8" s="1" customFormat="1" x14ac:dyDescent="0.25">
      <c r="B15" s="8" t="s">
        <v>9</v>
      </c>
      <c r="C15" s="99">
        <v>6.1215277777777778E-2</v>
      </c>
      <c r="D15" s="97">
        <v>8.4807183516395435E-2</v>
      </c>
      <c r="E15" s="99">
        <v>8.8310185185185176E-3</v>
      </c>
      <c r="F15" s="97">
        <v>4.26662193144327E-2</v>
      </c>
      <c r="G15" s="99">
        <f t="shared" si="0"/>
        <v>7.0046296296296301E-2</v>
      </c>
      <c r="H15" s="98">
        <f t="shared" si="1"/>
        <v>7.5416209749775712E-2</v>
      </c>
    </row>
    <row r="16" spans="2:8" s="1" customFormat="1" x14ac:dyDescent="0.25">
      <c r="B16" s="8" t="s">
        <v>1</v>
      </c>
      <c r="C16" s="99">
        <v>9.4097222222222204E-3</v>
      </c>
      <c r="D16" s="97">
        <v>1.3036158101499239E-2</v>
      </c>
      <c r="E16" s="99">
        <v>7.557870370370371E-3</v>
      </c>
      <c r="F16" s="97">
        <v>3.6515126097410956E-2</v>
      </c>
      <c r="G16" s="99">
        <f t="shared" si="0"/>
        <v>1.696759259259259E-2</v>
      </c>
      <c r="H16" s="98">
        <f t="shared" si="1"/>
        <v>1.8268368059017045E-2</v>
      </c>
    </row>
    <row r="17" spans="2:8" s="1" customFormat="1" x14ac:dyDescent="0.25">
      <c r="B17" s="8" t="s">
        <v>27</v>
      </c>
      <c r="C17" s="99">
        <v>1.5451388888888886E-2</v>
      </c>
      <c r="D17" s="97">
        <v>2.1406237472941552E-2</v>
      </c>
      <c r="E17" s="99">
        <v>1.8113425925925929E-2</v>
      </c>
      <c r="F17" s="97">
        <v>8.7513280769445853E-2</v>
      </c>
      <c r="G17" s="99">
        <f t="shared" si="0"/>
        <v>3.3564814814814811E-2</v>
      </c>
      <c r="H17" s="98">
        <f t="shared" si="1"/>
        <v>3.6137972285913665E-2</v>
      </c>
    </row>
    <row r="18" spans="2:8" s="1" customFormat="1" x14ac:dyDescent="0.25">
      <c r="B18" s="8" t="s">
        <v>16</v>
      </c>
      <c r="C18" s="99">
        <v>1.2743055555555554E-2</v>
      </c>
      <c r="D18" s="97">
        <v>1.7654132927122586E-2</v>
      </c>
      <c r="E18" s="99">
        <v>2.5347222222222221E-3</v>
      </c>
      <c r="F18" s="97">
        <v>1.2246267404797853E-2</v>
      </c>
      <c r="G18" s="99">
        <f t="shared" si="0"/>
        <v>1.5277777777777776E-2</v>
      </c>
      <c r="H18" s="98">
        <f t="shared" si="1"/>
        <v>1.6449008074967599E-2</v>
      </c>
    </row>
    <row r="19" spans="2:8" s="1" customFormat="1" x14ac:dyDescent="0.25">
      <c r="B19" s="8" t="s">
        <v>4</v>
      </c>
      <c r="C19" s="99">
        <v>1.9305555555555562E-2</v>
      </c>
      <c r="D19" s="97">
        <v>2.674577086506856E-2</v>
      </c>
      <c r="E19" s="99">
        <v>6.1574074074074066E-3</v>
      </c>
      <c r="F19" s="97">
        <v>2.9748923558687017E-2</v>
      </c>
      <c r="G19" s="99">
        <f t="shared" si="0"/>
        <v>2.5462962962962968E-2</v>
      </c>
      <c r="H19" s="98">
        <f t="shared" si="1"/>
        <v>2.7415013458279344E-2</v>
      </c>
    </row>
    <row r="20" spans="2:8" s="1" customFormat="1" x14ac:dyDescent="0.25">
      <c r="B20" s="8" t="s">
        <v>14</v>
      </c>
      <c r="C20" s="99">
        <v>7.8356481481481471E-3</v>
      </c>
      <c r="D20" s="97">
        <v>1.0855447767177102E-2</v>
      </c>
      <c r="E20" s="99">
        <v>5.509259259259258E-3</v>
      </c>
      <c r="F20" s="97">
        <v>2.6617457920930489E-2</v>
      </c>
      <c r="G20" s="99">
        <f t="shared" si="0"/>
        <v>1.3344907407407406E-2</v>
      </c>
      <c r="H20" s="98">
        <f t="shared" si="1"/>
        <v>1.4367959326089124E-2</v>
      </c>
    </row>
    <row r="21" spans="2:8" s="1" customFormat="1" x14ac:dyDescent="0.25">
      <c r="B21" s="8" t="s">
        <v>11</v>
      </c>
      <c r="C21" s="99">
        <v>6.0879629629629617E-3</v>
      </c>
      <c r="D21" s="97">
        <v>8.4342179106870838E-3</v>
      </c>
      <c r="E21" s="99">
        <v>1.269675925925926E-2</v>
      </c>
      <c r="F21" s="97">
        <v>6.1343175082480578E-2</v>
      </c>
      <c r="G21" s="99">
        <f t="shared" si="0"/>
        <v>1.8784722222222223E-2</v>
      </c>
      <c r="H21" s="98">
        <f t="shared" si="1"/>
        <v>2.0224803110357892E-2</v>
      </c>
    </row>
    <row r="22" spans="2:8" s="1" customFormat="1" x14ac:dyDescent="0.25">
      <c r="B22" s="8" t="s">
        <v>15</v>
      </c>
      <c r="C22" s="99">
        <v>6.2152777777777779E-3</v>
      </c>
      <c r="D22" s="97">
        <v>8.6105988936102003E-3</v>
      </c>
      <c r="E22" s="99">
        <v>9.6759259259259264E-3</v>
      </c>
      <c r="F22" s="97">
        <v>4.6748308449365325E-2</v>
      </c>
      <c r="G22" s="99">
        <f t="shared" si="0"/>
        <v>1.5891203703703706E-2</v>
      </c>
      <c r="H22" s="98">
        <f t="shared" si="1"/>
        <v>1.710946067191706E-2</v>
      </c>
    </row>
    <row r="23" spans="2:8" s="1" customFormat="1" x14ac:dyDescent="0.25">
      <c r="B23" s="8" t="s">
        <v>92</v>
      </c>
      <c r="C23" s="99">
        <v>4.3981481481481484E-3</v>
      </c>
      <c r="D23" s="97">
        <v>6.0931612282530282E-3</v>
      </c>
      <c r="E23" s="99">
        <v>7.5115740740740733E-3</v>
      </c>
      <c r="F23" s="97">
        <v>3.6291449980428339E-2</v>
      </c>
      <c r="G23" s="99">
        <f t="shared" si="0"/>
        <v>1.1909722222222221E-2</v>
      </c>
      <c r="H23" s="98">
        <f t="shared" si="1"/>
        <v>1.282274947662247E-2</v>
      </c>
    </row>
    <row r="24" spans="2:8" s="1" customFormat="1" x14ac:dyDescent="0.25">
      <c r="B24" s="8" t="s">
        <v>12</v>
      </c>
      <c r="C24" s="99">
        <v>1.273148148148148E-3</v>
      </c>
      <c r="D24" s="97">
        <v>1.7638098292311393E-3</v>
      </c>
      <c r="E24" s="99">
        <v>9.4907407407407408E-4</v>
      </c>
      <c r="F24" s="97">
        <v>4.5853603981434888E-3</v>
      </c>
      <c r="G24" s="99">
        <f t="shared" si="0"/>
        <v>2.2222222222222222E-3</v>
      </c>
      <c r="H24" s="98">
        <f t="shared" si="1"/>
        <v>2.3925829927225603E-3</v>
      </c>
    </row>
    <row r="25" spans="2:8" s="1" customFormat="1" x14ac:dyDescent="0.25">
      <c r="B25" s="8" t="s">
        <v>5</v>
      </c>
      <c r="C25" s="99">
        <v>9.2592592592592587E-3</v>
      </c>
      <c r="D25" s="97">
        <v>1.2827707848953741E-2</v>
      </c>
      <c r="E25" s="99">
        <v>1.6666666666666668E-3</v>
      </c>
      <c r="F25" s="97">
        <v>8.0523402113739321E-3</v>
      </c>
      <c r="G25" s="99">
        <f t="shared" si="0"/>
        <v>1.0925925925925926E-2</v>
      </c>
      <c r="H25" s="98">
        <f t="shared" si="1"/>
        <v>1.1763533047552588E-2</v>
      </c>
    </row>
    <row r="26" spans="2:8" s="1" customFormat="1" x14ac:dyDescent="0.25">
      <c r="B26" s="8" t="s">
        <v>6</v>
      </c>
      <c r="C26" s="99">
        <v>0.25105324074074076</v>
      </c>
      <c r="D26" s="97">
        <v>0.34780726368956955</v>
      </c>
      <c r="E26" s="99">
        <v>1.6134259259259261E-2</v>
      </c>
      <c r="F26" s="97">
        <v>7.7951126768439308E-2</v>
      </c>
      <c r="G26" s="99">
        <f t="shared" si="0"/>
        <v>0.26718750000000002</v>
      </c>
      <c r="H26" s="98">
        <f t="shared" si="1"/>
        <v>0.28767072076562661</v>
      </c>
    </row>
    <row r="27" spans="2:8" s="1" customFormat="1" x14ac:dyDescent="0.25">
      <c r="B27" s="8" t="s">
        <v>103</v>
      </c>
      <c r="C27" s="99">
        <v>0.12142361111111108</v>
      </c>
      <c r="D27" s="97">
        <v>0.1682193538042171</v>
      </c>
      <c r="E27" s="99">
        <v>2.2500000000000003E-2</v>
      </c>
      <c r="F27" s="97">
        <v>0.10870659285354808</v>
      </c>
      <c r="G27" s="99">
        <f t="shared" si="0"/>
        <v>0.14392361111111107</v>
      </c>
      <c r="H27" s="98">
        <f t="shared" si="1"/>
        <v>0.15495713288804702</v>
      </c>
    </row>
    <row r="28" spans="2:8" s="1" customFormat="1" x14ac:dyDescent="0.25">
      <c r="B28" s="36" t="s">
        <v>17</v>
      </c>
      <c r="C28" s="109"/>
      <c r="D28" s="97"/>
      <c r="E28" s="109">
        <v>1.0694444444444444E-2</v>
      </c>
      <c r="F28" s="97">
        <v>5.166918302298272E-2</v>
      </c>
      <c r="G28" s="99">
        <f t="shared" si="0"/>
        <v>1.0694444444444444E-2</v>
      </c>
      <c r="H28" s="98">
        <f t="shared" si="1"/>
        <v>1.1514305652477321E-2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2">SUM(C7:C28)</f>
        <v>0.72181712962962952</v>
      </c>
      <c r="D30" s="113">
        <f t="shared" si="2"/>
        <v>1.0000000000000002</v>
      </c>
      <c r="E30" s="112">
        <f t="shared" si="2"/>
        <v>0.20697916666666666</v>
      </c>
      <c r="F30" s="113">
        <f t="shared" si="2"/>
        <v>1</v>
      </c>
      <c r="G30" s="112">
        <f t="shared" si="2"/>
        <v>0.92879629629629623</v>
      </c>
      <c r="H30" s="116">
        <f t="shared" si="2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89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2.3148148148148149E-4</v>
      </c>
      <c r="D7" s="97">
        <v>2.1922613175490522E-3</v>
      </c>
      <c r="E7" s="99"/>
      <c r="F7" s="97"/>
      <c r="G7" s="99">
        <f>C7</f>
        <v>2.3148148148148149E-4</v>
      </c>
      <c r="H7" s="98">
        <f t="shared" ref="H7:H28" si="0">G7/$G$30</f>
        <v>2.1922613175490522E-3</v>
      </c>
    </row>
    <row r="8" spans="2:8" s="1" customFormat="1" x14ac:dyDescent="0.25">
      <c r="B8" s="8" t="s">
        <v>13</v>
      </c>
      <c r="C8" s="99">
        <v>2.3495370370370371E-3</v>
      </c>
      <c r="D8" s="97">
        <v>2.2251452373122881E-2</v>
      </c>
      <c r="E8" s="99"/>
      <c r="F8" s="97"/>
      <c r="G8" s="99">
        <f t="shared" ref="G8:G28" si="1">C8</f>
        <v>2.3495370370370371E-3</v>
      </c>
      <c r="H8" s="98">
        <f t="shared" si="0"/>
        <v>2.2251452373122881E-2</v>
      </c>
    </row>
    <row r="9" spans="2:8" s="1" customFormat="1" x14ac:dyDescent="0.25">
      <c r="B9" s="8" t="s">
        <v>0</v>
      </c>
      <c r="C9" s="99">
        <v>2.0405092592592575E-2</v>
      </c>
      <c r="D9" s="97">
        <v>0.19324783514194879</v>
      </c>
      <c r="E9" s="99"/>
      <c r="F9" s="97"/>
      <c r="G9" s="99">
        <f t="shared" si="1"/>
        <v>2.0405092592592575E-2</v>
      </c>
      <c r="H9" s="98">
        <f t="shared" si="0"/>
        <v>0.19324783514194879</v>
      </c>
    </row>
    <row r="10" spans="2:8" s="1" customFormat="1" x14ac:dyDescent="0.25">
      <c r="B10" s="8" t="s">
        <v>8</v>
      </c>
      <c r="C10" s="99">
        <v>3.8657407407407399E-3</v>
      </c>
      <c r="D10" s="97">
        <v>3.6610764003069167E-2</v>
      </c>
      <c r="E10" s="99"/>
      <c r="F10" s="97"/>
      <c r="G10" s="99">
        <f t="shared" si="1"/>
        <v>3.8657407407407399E-3</v>
      </c>
      <c r="H10" s="98">
        <f t="shared" si="0"/>
        <v>3.6610764003069167E-2</v>
      </c>
    </row>
    <row r="11" spans="2:8" s="1" customFormat="1" x14ac:dyDescent="0.25">
      <c r="B11" s="8" t="s">
        <v>26</v>
      </c>
      <c r="C11" s="99">
        <v>3.1944444444444442E-3</v>
      </c>
      <c r="D11" s="97">
        <v>3.0253206182176921E-2</v>
      </c>
      <c r="E11" s="99"/>
      <c r="F11" s="97"/>
      <c r="G11" s="99">
        <f t="shared" si="1"/>
        <v>3.1944444444444442E-3</v>
      </c>
      <c r="H11" s="98">
        <f t="shared" si="0"/>
        <v>3.0253206182176921E-2</v>
      </c>
    </row>
    <row r="12" spans="2:8" s="1" customFormat="1" x14ac:dyDescent="0.25">
      <c r="B12" s="8" t="s">
        <v>3</v>
      </c>
      <c r="C12" s="99">
        <v>2.1064814814814817E-3</v>
      </c>
      <c r="D12" s="97">
        <v>1.994957798969638E-2</v>
      </c>
      <c r="E12" s="99"/>
      <c r="F12" s="97"/>
      <c r="G12" s="99">
        <f t="shared" si="1"/>
        <v>2.1064814814814817E-3</v>
      </c>
      <c r="H12" s="98">
        <f t="shared" si="0"/>
        <v>1.994957798969638E-2</v>
      </c>
    </row>
    <row r="13" spans="2:8" s="1" customFormat="1" x14ac:dyDescent="0.25">
      <c r="B13" s="8" t="s">
        <v>7</v>
      </c>
      <c r="C13" s="99">
        <v>4.2476851851851842E-3</v>
      </c>
      <c r="D13" s="97">
        <v>4.0227995177025098E-2</v>
      </c>
      <c r="E13" s="99"/>
      <c r="F13" s="97"/>
      <c r="G13" s="99">
        <f t="shared" si="1"/>
        <v>4.2476851851851842E-3</v>
      </c>
      <c r="H13" s="98">
        <f t="shared" si="0"/>
        <v>4.0227995177025098E-2</v>
      </c>
    </row>
    <row r="14" spans="2:8" s="1" customFormat="1" x14ac:dyDescent="0.25">
      <c r="B14" s="8" t="s">
        <v>2</v>
      </c>
      <c r="C14" s="99">
        <v>4.7800925925925936E-3</v>
      </c>
      <c r="D14" s="97">
        <v>4.5270196207387939E-2</v>
      </c>
      <c r="E14" s="99"/>
      <c r="F14" s="97"/>
      <c r="G14" s="99">
        <f t="shared" si="1"/>
        <v>4.7800925925925936E-3</v>
      </c>
      <c r="H14" s="98">
        <f t="shared" si="0"/>
        <v>4.5270196207387939E-2</v>
      </c>
    </row>
    <row r="15" spans="2:8" s="1" customFormat="1" x14ac:dyDescent="0.25">
      <c r="B15" s="8" t="s">
        <v>9</v>
      </c>
      <c r="C15" s="99">
        <v>6.8518518518518529E-3</v>
      </c>
      <c r="D15" s="97">
        <v>6.4890934999451963E-2</v>
      </c>
      <c r="E15" s="99"/>
      <c r="F15" s="97"/>
      <c r="G15" s="99">
        <f t="shared" si="1"/>
        <v>6.8518518518518529E-3</v>
      </c>
      <c r="H15" s="98">
        <f t="shared" si="0"/>
        <v>6.4890934999451963E-2</v>
      </c>
    </row>
    <row r="16" spans="2:8" s="1" customFormat="1" x14ac:dyDescent="0.25">
      <c r="B16" s="8" t="s">
        <v>1</v>
      </c>
      <c r="C16" s="99">
        <v>2.488425925925926E-3</v>
      </c>
      <c r="D16" s="97">
        <v>2.3566809163652315E-2</v>
      </c>
      <c r="E16" s="99"/>
      <c r="F16" s="97"/>
      <c r="G16" s="99">
        <f t="shared" si="1"/>
        <v>2.488425925925926E-3</v>
      </c>
      <c r="H16" s="98">
        <f t="shared" si="0"/>
        <v>2.3566809163652315E-2</v>
      </c>
    </row>
    <row r="17" spans="2:8" s="1" customFormat="1" x14ac:dyDescent="0.25">
      <c r="B17" s="8" t="s">
        <v>27</v>
      </c>
      <c r="C17" s="99">
        <v>3.6458333333333334E-3</v>
      </c>
      <c r="D17" s="97">
        <v>3.4528115751397574E-2</v>
      </c>
      <c r="E17" s="99"/>
      <c r="F17" s="97"/>
      <c r="G17" s="99">
        <f t="shared" si="1"/>
        <v>3.6458333333333334E-3</v>
      </c>
      <c r="H17" s="98">
        <f t="shared" si="0"/>
        <v>3.4528115751397574E-2</v>
      </c>
    </row>
    <row r="18" spans="2:8" s="1" customFormat="1" x14ac:dyDescent="0.25">
      <c r="B18" s="8" t="s">
        <v>16</v>
      </c>
      <c r="C18" s="99">
        <v>6.2500000000000012E-4</v>
      </c>
      <c r="D18" s="97">
        <v>5.9191055573824423E-3</v>
      </c>
      <c r="E18" s="99"/>
      <c r="F18" s="97"/>
      <c r="G18" s="99">
        <f t="shared" ref="G18" si="2">C18</f>
        <v>6.2500000000000012E-4</v>
      </c>
      <c r="H18" s="98">
        <f t="shared" ref="H18" si="3">G18/$G$30</f>
        <v>5.9191055573824423E-3</v>
      </c>
    </row>
    <row r="19" spans="2:8" s="1" customFormat="1" x14ac:dyDescent="0.25">
      <c r="B19" s="8" t="s">
        <v>4</v>
      </c>
      <c r="C19" s="99">
        <v>1.2152777777777778E-3</v>
      </c>
      <c r="D19" s="97">
        <v>1.1509371917132525E-2</v>
      </c>
      <c r="E19" s="99"/>
      <c r="F19" s="97"/>
      <c r="G19" s="99">
        <f t="shared" si="1"/>
        <v>1.2152777777777778E-3</v>
      </c>
      <c r="H19" s="98">
        <f t="shared" si="0"/>
        <v>1.1509371917132525E-2</v>
      </c>
    </row>
    <row r="20" spans="2:8" s="1" customFormat="1" x14ac:dyDescent="0.25">
      <c r="B20" s="8" t="s">
        <v>14</v>
      </c>
      <c r="C20" s="99">
        <v>1.689814814814815E-3</v>
      </c>
      <c r="D20" s="97">
        <v>1.6003507618108082E-2</v>
      </c>
      <c r="E20" s="99"/>
      <c r="F20" s="97"/>
      <c r="G20" s="99">
        <f t="shared" si="1"/>
        <v>1.689814814814815E-3</v>
      </c>
      <c r="H20" s="98">
        <f t="shared" si="0"/>
        <v>1.6003507618108082E-2</v>
      </c>
    </row>
    <row r="21" spans="2:8" s="1" customFormat="1" x14ac:dyDescent="0.25">
      <c r="B21" s="8" t="s">
        <v>11</v>
      </c>
      <c r="C21" s="99">
        <v>2.0833333333333335E-4</v>
      </c>
      <c r="D21" s="97">
        <v>1.9730351857941471E-3</v>
      </c>
      <c r="E21" s="99"/>
      <c r="F21" s="97"/>
      <c r="G21" s="99">
        <f t="shared" si="1"/>
        <v>2.0833333333333335E-4</v>
      </c>
      <c r="H21" s="98">
        <f t="shared" si="0"/>
        <v>1.9730351857941471E-3</v>
      </c>
    </row>
    <row r="22" spans="2:8" s="1" customFormat="1" x14ac:dyDescent="0.25">
      <c r="B22" s="8" t="s">
        <v>15</v>
      </c>
      <c r="C22" s="99">
        <v>2.4305555555555555E-4</v>
      </c>
      <c r="D22" s="97">
        <v>2.3018743834265047E-3</v>
      </c>
      <c r="E22" s="99"/>
      <c r="F22" s="97"/>
      <c r="G22" s="99">
        <f t="shared" si="1"/>
        <v>2.4305555555555555E-4</v>
      </c>
      <c r="H22" s="98">
        <f t="shared" si="0"/>
        <v>2.3018743834265047E-3</v>
      </c>
    </row>
    <row r="23" spans="2:8" s="1" customFormat="1" x14ac:dyDescent="0.25">
      <c r="B23" s="8" t="s">
        <v>92</v>
      </c>
      <c r="C23" s="99">
        <v>4.0509259259259264E-4</v>
      </c>
      <c r="D23" s="97">
        <v>3.8364573057108418E-3</v>
      </c>
      <c r="E23" s="102"/>
      <c r="F23" s="97"/>
      <c r="G23" s="99">
        <f t="shared" si="1"/>
        <v>4.0509259259259264E-4</v>
      </c>
      <c r="H23" s="98">
        <f t="shared" si="0"/>
        <v>3.8364573057108418E-3</v>
      </c>
    </row>
    <row r="24" spans="2:8" s="1" customFormat="1" x14ac:dyDescent="0.25">
      <c r="B24" s="8" t="s">
        <v>12</v>
      </c>
      <c r="C24" s="99"/>
      <c r="D24" s="97"/>
      <c r="E24" s="117"/>
      <c r="F24" s="97"/>
      <c r="G24" s="99"/>
      <c r="H24" s="98"/>
    </row>
    <row r="25" spans="2:8" s="1" customFormat="1" x14ac:dyDescent="0.25">
      <c r="B25" s="8" t="s">
        <v>5</v>
      </c>
      <c r="C25" s="99">
        <v>1.0416666666666667E-4</v>
      </c>
      <c r="D25" s="97">
        <v>9.8651759289707357E-4</v>
      </c>
      <c r="E25" s="84"/>
      <c r="F25" s="97"/>
      <c r="G25" s="99">
        <f t="shared" si="1"/>
        <v>1.0416666666666667E-4</v>
      </c>
      <c r="H25" s="98">
        <f t="shared" si="0"/>
        <v>9.8651759289707357E-4</v>
      </c>
    </row>
    <row r="26" spans="2:8" s="1" customFormat="1" x14ac:dyDescent="0.25">
      <c r="B26" s="8" t="s">
        <v>6</v>
      </c>
      <c r="C26" s="99">
        <v>1.862268518518518E-2</v>
      </c>
      <c r="D26" s="97">
        <v>0.1763674229968212</v>
      </c>
      <c r="E26" s="118"/>
      <c r="F26" s="97"/>
      <c r="G26" s="99">
        <f t="shared" si="1"/>
        <v>1.862268518518518E-2</v>
      </c>
      <c r="H26" s="98">
        <f t="shared" si="0"/>
        <v>0.1763674229968212</v>
      </c>
    </row>
    <row r="27" spans="2:8" s="1" customFormat="1" x14ac:dyDescent="0.25">
      <c r="B27" s="8" t="s">
        <v>103</v>
      </c>
      <c r="C27" s="99">
        <v>2.7361111111111103E-2</v>
      </c>
      <c r="D27" s="97">
        <v>0.25912528773429794</v>
      </c>
      <c r="E27" s="99"/>
      <c r="F27" s="97"/>
      <c r="G27" s="99">
        <f t="shared" si="1"/>
        <v>2.7361111111111103E-2</v>
      </c>
      <c r="H27" s="98">
        <f t="shared" si="0"/>
        <v>0.25912528773429794</v>
      </c>
    </row>
    <row r="28" spans="2:8" s="1" customFormat="1" x14ac:dyDescent="0.25">
      <c r="B28" s="36" t="s">
        <v>17</v>
      </c>
      <c r="C28" s="109">
        <v>9.4907407407407408E-4</v>
      </c>
      <c r="D28" s="97">
        <v>8.9882714019511138E-3</v>
      </c>
      <c r="E28" s="109"/>
      <c r="F28" s="97"/>
      <c r="G28" s="99">
        <f t="shared" si="1"/>
        <v>9.4907407407407408E-4</v>
      </c>
      <c r="H28" s="98">
        <f t="shared" si="0"/>
        <v>8.9882714019511138E-3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>SUM(C7:C28)</f>
        <v>0.10559027777777776</v>
      </c>
      <c r="D30" s="113">
        <f>SUM(D7:D28)</f>
        <v>0.99999999999999978</v>
      </c>
      <c r="E30" s="112"/>
      <c r="F30" s="113"/>
      <c r="G30" s="112">
        <f>SUM(G7:G28)</f>
        <v>0.10559027777777776</v>
      </c>
      <c r="H30" s="116">
        <f>SUM(H7:H28)</f>
        <v>0.99999999999999978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90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2.6817129629629628E-2</v>
      </c>
      <c r="D7" s="97">
        <v>2.482269503546098E-2</v>
      </c>
      <c r="E7" s="99"/>
      <c r="F7" s="97"/>
      <c r="G7" s="99">
        <f t="shared" ref="G7:G27" si="0">C7+E7</f>
        <v>2.6817129629629628E-2</v>
      </c>
      <c r="H7" s="98">
        <f t="shared" ref="H7" si="1">G7/$G$30</f>
        <v>2.2954002833338278E-2</v>
      </c>
    </row>
    <row r="8" spans="2:8" s="1" customFormat="1" x14ac:dyDescent="0.25">
      <c r="B8" s="8" t="s">
        <v>13</v>
      </c>
      <c r="C8" s="99">
        <v>4.8726851851851848E-3</v>
      </c>
      <c r="D8" s="97">
        <v>4.5102954725632595E-3</v>
      </c>
      <c r="E8" s="99">
        <v>1.3888888888888889E-4</v>
      </c>
      <c r="F8" s="97">
        <v>1.5791551519936838E-3</v>
      </c>
      <c r="G8" s="99">
        <f t="shared" si="0"/>
        <v>5.0115740740740737E-3</v>
      </c>
      <c r="H8" s="98">
        <f t="shared" ref="H8:H27" si="2">G8/$G$30</f>
        <v>4.2896345389881194E-3</v>
      </c>
    </row>
    <row r="9" spans="2:8" s="1" customFormat="1" x14ac:dyDescent="0.25">
      <c r="B9" s="8" t="s">
        <v>0</v>
      </c>
      <c r="C9" s="99">
        <v>0.15128472222222231</v>
      </c>
      <c r="D9" s="97">
        <v>0.14003342546763514</v>
      </c>
      <c r="E9" s="99">
        <v>2.3483796296296287E-2</v>
      </c>
      <c r="F9" s="97">
        <v>0.2670088169495986</v>
      </c>
      <c r="G9" s="99">
        <f t="shared" si="0"/>
        <v>0.1747685185185186</v>
      </c>
      <c r="H9" s="98">
        <f t="shared" si="2"/>
        <v>0.14959233611713774</v>
      </c>
    </row>
    <row r="10" spans="2:8" s="1" customFormat="1" x14ac:dyDescent="0.25">
      <c r="B10" s="8" t="s">
        <v>8</v>
      </c>
      <c r="C10" s="99">
        <v>2.7754629629629622E-2</v>
      </c>
      <c r="D10" s="97">
        <v>2.5690471599065779E-2</v>
      </c>
      <c r="E10" s="99">
        <v>4.9305555555555561E-3</v>
      </c>
      <c r="F10" s="97">
        <v>5.6060007895775775E-2</v>
      </c>
      <c r="G10" s="99">
        <f t="shared" si="0"/>
        <v>3.2685185185185178E-2</v>
      </c>
      <c r="H10" s="98">
        <f t="shared" si="2"/>
        <v>2.7976738887072632E-2</v>
      </c>
    </row>
    <row r="11" spans="2:8" s="1" customFormat="1" x14ac:dyDescent="0.25">
      <c r="B11" s="8" t="s">
        <v>26</v>
      </c>
      <c r="C11" s="99">
        <v>9.5370370370370383E-3</v>
      </c>
      <c r="D11" s="97">
        <v>8.8277517087698969E-3</v>
      </c>
      <c r="E11" s="99">
        <v>5.3356481481481475E-3</v>
      </c>
      <c r="F11" s="97">
        <v>6.0665877089090672E-2</v>
      </c>
      <c r="G11" s="99">
        <f t="shared" si="0"/>
        <v>1.4872685185185187E-2</v>
      </c>
      <c r="H11" s="98">
        <f t="shared" si="2"/>
        <v>1.2730208735796155E-2</v>
      </c>
    </row>
    <row r="12" spans="2:8" s="1" customFormat="1" x14ac:dyDescent="0.25">
      <c r="B12" s="8" t="s">
        <v>3</v>
      </c>
      <c r="C12" s="99">
        <v>1.4537037037037039E-2</v>
      </c>
      <c r="D12" s="97">
        <v>1.3455893381328871E-2</v>
      </c>
      <c r="E12" s="99">
        <v>3.414351851851852E-3</v>
      </c>
      <c r="F12" s="97">
        <v>3.8820897486511394E-2</v>
      </c>
      <c r="G12" s="99">
        <f t="shared" si="0"/>
        <v>1.7951388888888892E-2</v>
      </c>
      <c r="H12" s="98">
        <f t="shared" si="2"/>
        <v>1.5365411477992091E-2</v>
      </c>
    </row>
    <row r="13" spans="2:8" s="1" customFormat="1" x14ac:dyDescent="0.25">
      <c r="B13" s="8" t="s">
        <v>7</v>
      </c>
      <c r="C13" s="99">
        <v>3.1423611111111097E-2</v>
      </c>
      <c r="D13" s="97">
        <v>2.9086584817124096E-2</v>
      </c>
      <c r="E13" s="99">
        <v>5.8217592592592592E-3</v>
      </c>
      <c r="F13" s="97">
        <v>6.6192920121068574E-2</v>
      </c>
      <c r="G13" s="99">
        <f t="shared" si="0"/>
        <v>3.7245370370370359E-2</v>
      </c>
      <c r="H13" s="98">
        <f t="shared" si="2"/>
        <v>3.1880009114235025E-2</v>
      </c>
    </row>
    <row r="14" spans="2:8" s="1" customFormat="1" x14ac:dyDescent="0.25">
      <c r="B14" s="8" t="s">
        <v>2</v>
      </c>
      <c r="C14" s="99">
        <v>3.7210648148148118E-2</v>
      </c>
      <c r="D14" s="97">
        <v>3.4443230271474744E-2</v>
      </c>
      <c r="E14" s="99">
        <v>2.3726851851851851E-3</v>
      </c>
      <c r="F14" s="97">
        <v>2.6977233846558764E-2</v>
      </c>
      <c r="G14" s="99">
        <f t="shared" si="0"/>
        <v>3.9583333333333304E-2</v>
      </c>
      <c r="H14" s="98">
        <f t="shared" si="2"/>
        <v>3.388117811394771E-2</v>
      </c>
    </row>
    <row r="15" spans="2:8" s="1" customFormat="1" x14ac:dyDescent="0.25">
      <c r="B15" s="8" t="s">
        <v>9</v>
      </c>
      <c r="C15" s="99">
        <v>0.10624999999999998</v>
      </c>
      <c r="D15" s="97">
        <v>9.8348010541878181E-2</v>
      </c>
      <c r="E15" s="99">
        <v>6.6435185185185191E-3</v>
      </c>
      <c r="F15" s="97">
        <v>7.5536254770364547E-2</v>
      </c>
      <c r="G15" s="99">
        <f t="shared" si="0"/>
        <v>0.1128935185185185</v>
      </c>
      <c r="H15" s="98">
        <f t="shared" si="2"/>
        <v>9.6630705065335151E-2</v>
      </c>
    </row>
    <row r="16" spans="2:8" s="1" customFormat="1" x14ac:dyDescent="0.25">
      <c r="B16" s="8" t="s">
        <v>1</v>
      </c>
      <c r="C16" s="99">
        <v>2.0069444444444459E-2</v>
      </c>
      <c r="D16" s="97">
        <v>1.8576846435688119E-2</v>
      </c>
      <c r="E16" s="99">
        <v>5.7523148148148169E-3</v>
      </c>
      <c r="F16" s="97">
        <v>6.5403342545071755E-2</v>
      </c>
      <c r="G16" s="99">
        <f t="shared" si="0"/>
        <v>2.5821759259259277E-2</v>
      </c>
      <c r="H16" s="98">
        <f t="shared" si="2"/>
        <v>2.210201999187645E-2</v>
      </c>
    </row>
    <row r="17" spans="2:8" s="1" customFormat="1" x14ac:dyDescent="0.25">
      <c r="B17" s="8" t="s">
        <v>27</v>
      </c>
      <c r="C17" s="99">
        <v>2.5925925925925918E-2</v>
      </c>
      <c r="D17" s="97">
        <v>2.399777163549097E-2</v>
      </c>
      <c r="E17" s="99">
        <v>5.4398148148148144E-4</v>
      </c>
      <c r="F17" s="97">
        <v>6.1850243453085941E-3</v>
      </c>
      <c r="G17" s="99">
        <f t="shared" si="0"/>
        <v>2.64699074074074E-2</v>
      </c>
      <c r="H17" s="98">
        <f t="shared" si="2"/>
        <v>2.2656799516549257E-2</v>
      </c>
    </row>
    <row r="18" spans="2:8" s="1" customFormat="1" x14ac:dyDescent="0.25">
      <c r="B18" s="8" t="s">
        <v>16</v>
      </c>
      <c r="C18" s="99">
        <v>1.3182870370370373E-2</v>
      </c>
      <c r="D18" s="97">
        <v>1.2202438345010816E-2</v>
      </c>
      <c r="E18" s="99"/>
      <c r="F18" s="97"/>
      <c r="G18" s="99">
        <f t="shared" si="0"/>
        <v>1.3182870370370373E-2</v>
      </c>
      <c r="H18" s="98">
        <f t="shared" si="2"/>
        <v>1.1283819260756282E-2</v>
      </c>
    </row>
    <row r="19" spans="2:8" s="1" customFormat="1" x14ac:dyDescent="0.25">
      <c r="B19" s="8" t="s">
        <v>4</v>
      </c>
      <c r="C19" s="99">
        <v>3.9016203703703733E-2</v>
      </c>
      <c r="D19" s="97">
        <v>3.6114503653232211E-2</v>
      </c>
      <c r="E19" s="99"/>
      <c r="F19" s="97"/>
      <c r="G19" s="99">
        <f t="shared" si="0"/>
        <v>3.9016203703703733E-2</v>
      </c>
      <c r="H19" s="98">
        <f t="shared" si="2"/>
        <v>3.3395746029859043E-2</v>
      </c>
    </row>
    <row r="20" spans="2:8" s="1" customFormat="1" x14ac:dyDescent="0.25">
      <c r="B20" s="8" t="s">
        <v>14</v>
      </c>
      <c r="C20" s="99">
        <v>5.7523148148148143E-3</v>
      </c>
      <c r="D20" s="97">
        <v>5.3245055816245604E-3</v>
      </c>
      <c r="E20" s="99">
        <v>1.6087962962962961E-3</v>
      </c>
      <c r="F20" s="97">
        <v>1.8291880510593501E-2</v>
      </c>
      <c r="G20" s="99">
        <f t="shared" si="0"/>
        <v>7.3611111111111099E-3</v>
      </c>
      <c r="H20" s="98">
        <f t="shared" si="2"/>
        <v>6.3007103159271223E-3</v>
      </c>
    </row>
    <row r="21" spans="2:8" s="1" customFormat="1" x14ac:dyDescent="0.25">
      <c r="B21" s="8" t="s">
        <v>11</v>
      </c>
      <c r="C21" s="99">
        <v>4.108796296296297E-3</v>
      </c>
      <c r="D21" s="97">
        <v>3.8032182725889724E-3</v>
      </c>
      <c r="E21" s="99">
        <v>3.0555555555555553E-3</v>
      </c>
      <c r="F21" s="97">
        <v>3.4741413343861036E-2</v>
      </c>
      <c r="G21" s="99">
        <f t="shared" si="0"/>
        <v>7.1643518518518523E-3</v>
      </c>
      <c r="H21" s="98">
        <f t="shared" si="2"/>
        <v>6.1322951030800153E-3</v>
      </c>
    </row>
    <row r="22" spans="2:8" s="1" customFormat="1" x14ac:dyDescent="0.25">
      <c r="B22" s="8" t="s">
        <v>15</v>
      </c>
      <c r="C22" s="99">
        <v>9.0277777777777774E-4</v>
      </c>
      <c r="D22" s="97">
        <v>8.3563669087870359E-4</v>
      </c>
      <c r="E22" s="99">
        <v>1.273148148148148E-3</v>
      </c>
      <c r="F22" s="97">
        <v>1.4475588893275432E-2</v>
      </c>
      <c r="G22" s="99">
        <f t="shared" si="0"/>
        <v>2.1759259259259258E-3</v>
      </c>
      <c r="H22" s="98">
        <f t="shared" si="2"/>
        <v>1.8624741185444954E-3</v>
      </c>
    </row>
    <row r="23" spans="2:8" s="1" customFormat="1" x14ac:dyDescent="0.25">
      <c r="B23" s="8" t="s">
        <v>92</v>
      </c>
      <c r="C23" s="99">
        <v>2.5115740740740745E-3</v>
      </c>
      <c r="D23" s="97">
        <v>2.3247841271881887E-3</v>
      </c>
      <c r="E23" s="99">
        <v>8.4837962962962948E-3</v>
      </c>
      <c r="F23" s="97">
        <v>9.6460060534280828E-2</v>
      </c>
      <c r="G23" s="99">
        <f t="shared" si="0"/>
        <v>1.0995370370370369E-2</v>
      </c>
      <c r="H23" s="98">
        <f t="shared" si="2"/>
        <v>9.4114383649854822E-3</v>
      </c>
    </row>
    <row r="24" spans="2:8" s="1" customFormat="1" x14ac:dyDescent="0.25">
      <c r="B24" s="8" t="s">
        <v>12</v>
      </c>
      <c r="C24" s="99">
        <v>4.5138888888888892E-4</v>
      </c>
      <c r="D24" s="97">
        <v>4.1781834543935185E-4</v>
      </c>
      <c r="E24" s="99"/>
      <c r="F24" s="97"/>
      <c r="G24" s="99">
        <f t="shared" si="0"/>
        <v>4.5138888888888892E-4</v>
      </c>
      <c r="H24" s="98">
        <f t="shared" ref="H24" si="3">G24/$G$30</f>
        <v>3.8636431182571986E-4</v>
      </c>
    </row>
    <row r="25" spans="2:8" s="1" customFormat="1" x14ac:dyDescent="0.25">
      <c r="B25" s="8" t="s">
        <v>5</v>
      </c>
      <c r="C25" s="99">
        <v>1.0162037037037037E-2</v>
      </c>
      <c r="D25" s="97">
        <v>9.4062694178397663E-3</v>
      </c>
      <c r="E25" s="99">
        <v>3.7037037037037035E-4</v>
      </c>
      <c r="F25" s="97">
        <v>4.2110804053164894E-3</v>
      </c>
      <c r="G25" s="99">
        <f t="shared" si="0"/>
        <v>1.0532407407407407E-2</v>
      </c>
      <c r="H25" s="98">
        <f t="shared" si="2"/>
        <v>9.0151672759334629E-3</v>
      </c>
    </row>
    <row r="26" spans="2:8" s="1" customFormat="1" x14ac:dyDescent="0.25">
      <c r="B26" s="8" t="s">
        <v>6</v>
      </c>
      <c r="C26" s="99">
        <v>0.33616898148148194</v>
      </c>
      <c r="D26" s="97">
        <v>0.31116753444323053</v>
      </c>
      <c r="E26" s="99">
        <v>7.8356481481481489E-3</v>
      </c>
      <c r="F26" s="97">
        <v>8.9090669824977001E-2</v>
      </c>
      <c r="G26" s="99">
        <f t="shared" si="0"/>
        <v>0.34400462962963008</v>
      </c>
      <c r="H26" s="98">
        <f t="shared" si="2"/>
        <v>0.29444923272010409</v>
      </c>
    </row>
    <row r="27" spans="2:8" s="1" customFormat="1" x14ac:dyDescent="0.25">
      <c r="B27" s="8" t="s">
        <v>103</v>
      </c>
      <c r="C27" s="99">
        <v>0.21240740740740746</v>
      </c>
      <c r="D27" s="97">
        <v>0.19661031475648685</v>
      </c>
      <c r="E27" s="99">
        <v>6.8865740740740753E-3</v>
      </c>
      <c r="F27" s="97">
        <v>7.8299776286353498E-2</v>
      </c>
      <c r="G27" s="99">
        <f t="shared" si="0"/>
        <v>0.21929398148148155</v>
      </c>
      <c r="H27" s="98">
        <f t="shared" si="2"/>
        <v>0.1877037081067158</v>
      </c>
    </row>
    <row r="28" spans="2:8" s="1" customFormat="1" x14ac:dyDescent="0.25">
      <c r="B28" s="36" t="s">
        <v>17</v>
      </c>
      <c r="C28" s="109"/>
      <c r="D28" s="97"/>
      <c r="E28" s="109"/>
      <c r="F28" s="97"/>
      <c r="G28" s="99"/>
      <c r="H28" s="98"/>
    </row>
    <row r="29" spans="2:8" s="1" customFormat="1" x14ac:dyDescent="0.25">
      <c r="B29" s="8"/>
      <c r="C29" s="100"/>
      <c r="D29" s="111"/>
      <c r="E29" s="100"/>
      <c r="F29" s="100"/>
      <c r="G29" s="99"/>
      <c r="H29" s="98"/>
    </row>
    <row r="30" spans="2:8" s="1" customFormat="1" x14ac:dyDescent="0.25">
      <c r="B30" s="37" t="s">
        <v>29</v>
      </c>
      <c r="C30" s="112">
        <f t="shared" ref="C30:H30" si="4">SUM(C7:C28)</f>
        <v>1.0803472222222228</v>
      </c>
      <c r="D30" s="113">
        <f t="shared" si="4"/>
        <v>1</v>
      </c>
      <c r="E30" s="112">
        <f t="shared" si="4"/>
        <v>8.7951388888888871E-2</v>
      </c>
      <c r="F30" s="113">
        <f t="shared" si="4"/>
        <v>1</v>
      </c>
      <c r="G30" s="112">
        <f t="shared" si="4"/>
        <v>1.1682986111111116</v>
      </c>
      <c r="H30" s="116">
        <f t="shared" si="4"/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91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1.1574074074074076E-3</v>
      </c>
      <c r="D7" s="97">
        <v>3.1110004977600802E-3</v>
      </c>
      <c r="E7" s="99"/>
      <c r="F7" s="97"/>
      <c r="G7" s="99">
        <f>E7+C7</f>
        <v>1.1574074074074076E-3</v>
      </c>
      <c r="H7" s="98">
        <f>G7/$G$30</f>
        <v>2.254994813511929E-3</v>
      </c>
    </row>
    <row r="8" spans="2:8" s="1" customFormat="1" x14ac:dyDescent="0.25">
      <c r="B8" s="8" t="s">
        <v>13</v>
      </c>
      <c r="C8" s="99">
        <v>3.0555555555555557E-3</v>
      </c>
      <c r="D8" s="97">
        <v>8.2130413140866117E-3</v>
      </c>
      <c r="E8" s="99">
        <v>1.5740740740740741E-3</v>
      </c>
      <c r="F8" s="97">
        <v>1.1145713817406982E-2</v>
      </c>
      <c r="G8" s="99">
        <f t="shared" ref="G8:G28" si="0">E8+C8</f>
        <v>4.6296296296296294E-3</v>
      </c>
      <c r="H8" s="98">
        <f t="shared" ref="H8:H27" si="1">G8/$G$30</f>
        <v>9.0199792540477143E-3</v>
      </c>
    </row>
    <row r="9" spans="2:8" s="1" customFormat="1" x14ac:dyDescent="0.25">
      <c r="B9" s="8" t="s">
        <v>0</v>
      </c>
      <c r="C9" s="99">
        <v>7.637731481481469E-2</v>
      </c>
      <c r="D9" s="97">
        <v>0.20529492284718734</v>
      </c>
      <c r="E9" s="99">
        <v>2.792824074074074E-2</v>
      </c>
      <c r="F9" s="97">
        <v>0.19775446648090475</v>
      </c>
      <c r="G9" s="99">
        <f t="shared" si="0"/>
        <v>0.10430555555555543</v>
      </c>
      <c r="H9" s="98">
        <f t="shared" si="1"/>
        <v>0.20322013259369476</v>
      </c>
    </row>
    <row r="10" spans="2:8" s="1" customFormat="1" x14ac:dyDescent="0.25">
      <c r="B10" s="8" t="s">
        <v>8</v>
      </c>
      <c r="C10" s="99">
        <v>1.679398148148149E-2</v>
      </c>
      <c r="D10" s="97">
        <v>4.5140617222498784E-2</v>
      </c>
      <c r="E10" s="99">
        <v>1.0150462962962965E-2</v>
      </c>
      <c r="F10" s="97">
        <v>7.1873463366661214E-2</v>
      </c>
      <c r="G10" s="99">
        <f t="shared" si="0"/>
        <v>2.6944444444444455E-2</v>
      </c>
      <c r="H10" s="98">
        <f t="shared" si="1"/>
        <v>5.2496279258557717E-2</v>
      </c>
    </row>
    <row r="11" spans="2:8" s="1" customFormat="1" x14ac:dyDescent="0.25">
      <c r="B11" s="8" t="s">
        <v>26</v>
      </c>
      <c r="C11" s="99">
        <v>5.4745370370370382E-3</v>
      </c>
      <c r="D11" s="97">
        <v>1.4715032354405182E-2</v>
      </c>
      <c r="E11" s="99">
        <v>5.115740740740741E-3</v>
      </c>
      <c r="F11" s="97">
        <v>3.6223569906572696E-2</v>
      </c>
      <c r="G11" s="99">
        <f t="shared" si="0"/>
        <v>1.0590277777777778E-2</v>
      </c>
      <c r="H11" s="98">
        <f t="shared" si="1"/>
        <v>2.0633202543634148E-2</v>
      </c>
    </row>
    <row r="12" spans="2:8" s="1" customFormat="1" x14ac:dyDescent="0.25">
      <c r="B12" s="8" t="s">
        <v>3</v>
      </c>
      <c r="C12" s="99">
        <v>2.3611111111111116E-3</v>
      </c>
      <c r="D12" s="97">
        <v>6.3464410154305644E-3</v>
      </c>
      <c r="E12" s="99">
        <v>1.0532407407407407E-3</v>
      </c>
      <c r="F12" s="97">
        <v>7.4577938042943775E-3</v>
      </c>
      <c r="G12" s="99">
        <f t="shared" si="0"/>
        <v>3.4143518518518524E-3</v>
      </c>
      <c r="H12" s="98">
        <f t="shared" si="1"/>
        <v>6.6522346998601906E-3</v>
      </c>
    </row>
    <row r="13" spans="2:8" s="1" customFormat="1" x14ac:dyDescent="0.25">
      <c r="B13" s="8" t="s">
        <v>7</v>
      </c>
      <c r="C13" s="99">
        <v>1.7442129629629634E-2</v>
      </c>
      <c r="D13" s="97">
        <v>4.6882777501244415E-2</v>
      </c>
      <c r="E13" s="99">
        <v>1.3541666666666665E-2</v>
      </c>
      <c r="F13" s="97">
        <v>9.5885920340927702E-2</v>
      </c>
      <c r="G13" s="99">
        <f t="shared" si="0"/>
        <v>3.0983796296296301E-2</v>
      </c>
      <c r="H13" s="98">
        <f t="shared" si="1"/>
        <v>6.0366211157714338E-2</v>
      </c>
    </row>
    <row r="14" spans="2:8" s="1" customFormat="1" x14ac:dyDescent="0.25">
      <c r="B14" s="8" t="s">
        <v>2</v>
      </c>
      <c r="C14" s="99">
        <v>1.9155092592592588E-2</v>
      </c>
      <c r="D14" s="97">
        <v>5.148705823792931E-2</v>
      </c>
      <c r="E14" s="99">
        <v>5.9374999999999992E-3</v>
      </c>
      <c r="F14" s="97">
        <v>4.2042288149483686E-2</v>
      </c>
      <c r="G14" s="99">
        <f t="shared" si="0"/>
        <v>2.5092592592592586E-2</v>
      </c>
      <c r="H14" s="98">
        <f t="shared" si="1"/>
        <v>4.8888287556938602E-2</v>
      </c>
    </row>
    <row r="15" spans="2:8" s="1" customFormat="1" x14ac:dyDescent="0.25">
      <c r="B15" s="8" t="s">
        <v>9</v>
      </c>
      <c r="C15" s="99">
        <v>4.6122685185185183E-2</v>
      </c>
      <c r="D15" s="97">
        <v>0.12397336983573919</v>
      </c>
      <c r="E15" s="99">
        <v>2.4629629629629633E-2</v>
      </c>
      <c r="F15" s="97">
        <v>0.17439763973119163</v>
      </c>
      <c r="G15" s="99">
        <f t="shared" si="0"/>
        <v>7.075231481481481E-2</v>
      </c>
      <c r="H15" s="98">
        <f t="shared" si="1"/>
        <v>0.13784783294998418</v>
      </c>
    </row>
    <row r="16" spans="2:8" s="1" customFormat="1" x14ac:dyDescent="0.25">
      <c r="B16" s="8" t="s">
        <v>1</v>
      </c>
      <c r="C16" s="99">
        <v>1.101851851851852E-2</v>
      </c>
      <c r="D16" s="97">
        <v>2.9616724738675965E-2</v>
      </c>
      <c r="E16" s="99">
        <v>1.0717592592592593E-2</v>
      </c>
      <c r="F16" s="97">
        <v>7.5889198492050489E-2</v>
      </c>
      <c r="G16" s="99">
        <f t="shared" si="0"/>
        <v>2.1736111111111112E-2</v>
      </c>
      <c r="H16" s="98">
        <f t="shared" si="1"/>
        <v>4.2348802597754025E-2</v>
      </c>
    </row>
    <row r="17" spans="2:8" s="1" customFormat="1" x14ac:dyDescent="0.25">
      <c r="B17" s="8" t="s">
        <v>27</v>
      </c>
      <c r="C17" s="99">
        <v>8.7731481481481497E-3</v>
      </c>
      <c r="D17" s="97">
        <v>2.3581383773021412E-2</v>
      </c>
      <c r="E17" s="99">
        <v>5.9374999999999992E-3</v>
      </c>
      <c r="F17" s="97">
        <v>4.2042288149483686E-2</v>
      </c>
      <c r="G17" s="99">
        <f t="shared" si="0"/>
        <v>1.471064814814815E-2</v>
      </c>
      <c r="H17" s="98">
        <f t="shared" si="1"/>
        <v>2.8660984079736617E-2</v>
      </c>
    </row>
    <row r="18" spans="2:8" s="1" customFormat="1" x14ac:dyDescent="0.25">
      <c r="B18" s="8" t="s">
        <v>16</v>
      </c>
      <c r="C18" s="99">
        <v>5.2083333333333333E-4</v>
      </c>
      <c r="D18" s="97">
        <v>1.3999502239920359E-3</v>
      </c>
      <c r="E18" s="99"/>
      <c r="F18" s="97"/>
      <c r="G18" s="99">
        <f t="shared" si="0"/>
        <v>5.2083333333333333E-4</v>
      </c>
      <c r="H18" s="98">
        <f t="shared" si="1"/>
        <v>1.0147476660803678E-3</v>
      </c>
    </row>
    <row r="19" spans="2:8" s="1" customFormat="1" x14ac:dyDescent="0.25">
      <c r="B19" s="8" t="s">
        <v>4</v>
      </c>
      <c r="C19" s="99">
        <v>4.1550925925925922E-3</v>
      </c>
      <c r="D19" s="97">
        <v>1.1168491786958687E-2</v>
      </c>
      <c r="E19" s="99">
        <v>3.414351851851852E-3</v>
      </c>
      <c r="F19" s="97">
        <v>2.4176364530404851E-2</v>
      </c>
      <c r="G19" s="99">
        <f t="shared" si="0"/>
        <v>7.5694444444444446E-3</v>
      </c>
      <c r="H19" s="98">
        <f t="shared" si="1"/>
        <v>1.4747666080368014E-2</v>
      </c>
    </row>
    <row r="20" spans="2:8" s="1" customFormat="1" x14ac:dyDescent="0.25">
      <c r="B20" s="8" t="s">
        <v>14</v>
      </c>
      <c r="C20" s="99">
        <v>1.1168981481481478E-2</v>
      </c>
      <c r="D20" s="97">
        <v>3.0021154803384763E-2</v>
      </c>
      <c r="E20" s="99">
        <v>1.5300925925925924E-2</v>
      </c>
      <c r="F20" s="97">
        <v>0.1083428946074414</v>
      </c>
      <c r="G20" s="99">
        <f t="shared" si="0"/>
        <v>2.64699074074074E-2</v>
      </c>
      <c r="H20" s="98">
        <f t="shared" si="1"/>
        <v>5.1571731385017791E-2</v>
      </c>
    </row>
    <row r="21" spans="2:8" s="1" customFormat="1" x14ac:dyDescent="0.25">
      <c r="B21" s="8" t="s">
        <v>11</v>
      </c>
      <c r="C21" s="99">
        <v>1.6203703703703703E-4</v>
      </c>
      <c r="D21" s="97">
        <v>4.355400696864112E-4</v>
      </c>
      <c r="E21" s="99">
        <v>7.0601851851851858E-4</v>
      </c>
      <c r="F21" s="97">
        <v>4.9991804622193086E-3</v>
      </c>
      <c r="G21" s="99">
        <f t="shared" si="0"/>
        <v>8.6805555555555562E-4</v>
      </c>
      <c r="H21" s="98">
        <f t="shared" si="1"/>
        <v>1.6912461101339466E-3</v>
      </c>
    </row>
    <row r="22" spans="2:8" s="1" customFormat="1" x14ac:dyDescent="0.25">
      <c r="B22" s="8" t="s">
        <v>15</v>
      </c>
      <c r="C22" s="99">
        <v>9.6064814814814819E-4</v>
      </c>
      <c r="D22" s="97">
        <v>2.5821304131408663E-3</v>
      </c>
      <c r="E22" s="99">
        <v>2.9629629629629628E-3</v>
      </c>
      <c r="F22" s="97">
        <v>2.098016718570726E-2</v>
      </c>
      <c r="G22" s="99">
        <f t="shared" si="0"/>
        <v>3.9236111111111112E-3</v>
      </c>
      <c r="H22" s="98">
        <f t="shared" si="1"/>
        <v>7.6444324178054383E-3</v>
      </c>
    </row>
    <row r="23" spans="2:8" s="1" customFormat="1" x14ac:dyDescent="0.25">
      <c r="B23" s="8" t="s">
        <v>92</v>
      </c>
      <c r="C23" s="99">
        <v>2.2222222222222222E-3</v>
      </c>
      <c r="D23" s="97">
        <v>5.9731209556993532E-3</v>
      </c>
      <c r="E23" s="99">
        <v>8.4606481481481494E-3</v>
      </c>
      <c r="F23" s="97">
        <v>5.9908211768562536E-2</v>
      </c>
      <c r="G23" s="99">
        <f t="shared" si="0"/>
        <v>1.0682870370370372E-2</v>
      </c>
      <c r="H23" s="98">
        <f t="shared" si="1"/>
        <v>2.0813602128715105E-2</v>
      </c>
    </row>
    <row r="24" spans="2:8" s="1" customFormat="1" x14ac:dyDescent="0.25">
      <c r="B24" s="8" t="s">
        <v>12</v>
      </c>
      <c r="C24" s="99">
        <v>1.6666666666666668E-3</v>
      </c>
      <c r="D24" s="97">
        <v>4.4798407167745153E-3</v>
      </c>
      <c r="E24" s="99">
        <v>1.0879629629629631E-3</v>
      </c>
      <c r="F24" s="97">
        <v>7.7036551385018855E-3</v>
      </c>
      <c r="G24" s="99">
        <f t="shared" si="0"/>
        <v>2.7546296296296299E-3</v>
      </c>
      <c r="H24" s="98">
        <f t="shared" ref="H24" si="2">G24/$G$30</f>
        <v>5.3668876561583905E-3</v>
      </c>
    </row>
    <row r="25" spans="2:8" s="1" customFormat="1" x14ac:dyDescent="0.25">
      <c r="B25" s="8" t="s">
        <v>5</v>
      </c>
      <c r="C25" s="99">
        <v>1.5046296296296297E-4</v>
      </c>
      <c r="D25" s="97">
        <v>4.0443006470881042E-4</v>
      </c>
      <c r="E25" s="99"/>
      <c r="F25" s="97"/>
      <c r="G25" s="99">
        <f t="shared" si="0"/>
        <v>1.5046296296296297E-4</v>
      </c>
      <c r="H25" s="98">
        <f t="shared" si="1"/>
        <v>2.9314932575655073E-4</v>
      </c>
    </row>
    <row r="26" spans="2:8" s="1" customFormat="1" x14ac:dyDescent="0.25">
      <c r="B26" s="8" t="s">
        <v>6</v>
      </c>
      <c r="C26" s="99">
        <v>8.8125000000000078E-2</v>
      </c>
      <c r="D26" s="97">
        <v>0.23687157789945271</v>
      </c>
      <c r="E26" s="99">
        <v>8.1018518518518516E-4</v>
      </c>
      <c r="F26" s="97">
        <v>5.7367644648418292E-3</v>
      </c>
      <c r="G26" s="99">
        <f t="shared" si="0"/>
        <v>8.893518518518527E-2</v>
      </c>
      <c r="H26" s="98">
        <f t="shared" si="1"/>
        <v>0.17327380147025676</v>
      </c>
    </row>
    <row r="27" spans="2:8" s="1" customFormat="1" x14ac:dyDescent="0.25">
      <c r="B27" s="8" t="s">
        <v>103</v>
      </c>
      <c r="C27" s="99">
        <v>5.5173611111111118E-2</v>
      </c>
      <c r="D27" s="97">
        <v>0.14830139372822304</v>
      </c>
      <c r="E27" s="99">
        <v>5.9027777777777778E-4</v>
      </c>
      <c r="F27" s="97">
        <v>4.1796426815276181E-3</v>
      </c>
      <c r="G27" s="99">
        <f t="shared" si="0"/>
        <v>5.5763888888888898E-2</v>
      </c>
      <c r="H27" s="98">
        <f t="shared" si="1"/>
        <v>0.10864565011500474</v>
      </c>
    </row>
    <row r="28" spans="2:8" s="1" customFormat="1" x14ac:dyDescent="0.25">
      <c r="B28" s="36" t="s">
        <v>17</v>
      </c>
      <c r="C28" s="109"/>
      <c r="D28" s="97"/>
      <c r="E28" s="109">
        <v>1.3078703703703705E-3</v>
      </c>
      <c r="F28" s="97">
        <v>9.2607769218160958E-3</v>
      </c>
      <c r="G28" s="99">
        <f t="shared" si="0"/>
        <v>1.3078703703703705E-3</v>
      </c>
      <c r="H28" s="98">
        <f t="shared" ref="H28" si="3">G28/$G$30</f>
        <v>2.5481441392684796E-3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0.372037037037037</v>
      </c>
      <c r="D30" s="113">
        <f t="shared" si="4"/>
        <v>1</v>
      </c>
      <c r="E30" s="112">
        <f t="shared" si="4"/>
        <v>0.14122685185185185</v>
      </c>
      <c r="F30" s="113">
        <f t="shared" si="4"/>
        <v>1</v>
      </c>
      <c r="G30" s="112">
        <f t="shared" si="4"/>
        <v>0.51326388888888896</v>
      </c>
      <c r="H30" s="116">
        <f t="shared" si="4"/>
        <v>0.99999999999999967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40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8.7962962962962962E-4</v>
      </c>
      <c r="D7" s="97">
        <v>2.8856741466378134E-3</v>
      </c>
      <c r="E7" s="99"/>
      <c r="F7" s="97"/>
      <c r="G7" s="99">
        <f>C7+E7</f>
        <v>8.7962962962962962E-4</v>
      </c>
      <c r="H7" s="98">
        <f>G7/$G$30</f>
        <v>2.8856741466378134E-3</v>
      </c>
    </row>
    <row r="8" spans="2:8" s="1" customFormat="1" x14ac:dyDescent="0.25">
      <c r="B8" s="8" t="s">
        <v>13</v>
      </c>
      <c r="C8" s="99">
        <v>5.4282407407407396E-3</v>
      </c>
      <c r="D8" s="97">
        <v>1.7807647036488607E-2</v>
      </c>
      <c r="E8" s="99"/>
      <c r="F8" s="97"/>
      <c r="G8" s="99">
        <f t="shared" ref="G8:G28" si="0">C8+E8</f>
        <v>5.4282407407407396E-3</v>
      </c>
      <c r="H8" s="98">
        <f t="shared" ref="H8:H28" si="1">G8/$G$30</f>
        <v>1.7807647036488607E-2</v>
      </c>
    </row>
    <row r="9" spans="2:8" s="1" customFormat="1" x14ac:dyDescent="0.25">
      <c r="B9" s="8" t="s">
        <v>0</v>
      </c>
      <c r="C9" s="99">
        <v>3.5787037037036958E-2</v>
      </c>
      <c r="D9" s="97">
        <v>0.11740137449215921</v>
      </c>
      <c r="E9" s="99"/>
      <c r="F9" s="97"/>
      <c r="G9" s="99">
        <f t="shared" si="0"/>
        <v>3.5787037037036958E-2</v>
      </c>
      <c r="H9" s="98">
        <f t="shared" si="1"/>
        <v>0.11740137449215921</v>
      </c>
    </row>
    <row r="10" spans="2:8" s="1" customFormat="1" x14ac:dyDescent="0.25">
      <c r="B10" s="8" t="s">
        <v>8</v>
      </c>
      <c r="C10" s="99">
        <v>4.5138888888888893E-3</v>
      </c>
      <c r="D10" s="97">
        <v>1.4808064699851938E-2</v>
      </c>
      <c r="E10" s="99"/>
      <c r="F10" s="97"/>
      <c r="G10" s="99">
        <f t="shared" si="0"/>
        <v>4.5138888888888893E-3</v>
      </c>
      <c r="H10" s="98">
        <f t="shared" si="1"/>
        <v>1.4808064699851938E-2</v>
      </c>
    </row>
    <row r="11" spans="2:8" s="1" customFormat="1" x14ac:dyDescent="0.25">
      <c r="B11" s="8" t="s">
        <v>26</v>
      </c>
      <c r="C11" s="99">
        <v>2.9629629629629628E-3</v>
      </c>
      <c r="D11" s="97">
        <v>9.7201655465694765E-3</v>
      </c>
      <c r="E11" s="99"/>
      <c r="F11" s="97"/>
      <c r="G11" s="99">
        <f t="shared" si="0"/>
        <v>2.9629629629629628E-3</v>
      </c>
      <c r="H11" s="98">
        <f t="shared" si="1"/>
        <v>9.7201655465694765E-3</v>
      </c>
    </row>
    <row r="12" spans="2:8" s="1" customFormat="1" x14ac:dyDescent="0.25">
      <c r="B12" s="8" t="s">
        <v>3</v>
      </c>
      <c r="C12" s="99">
        <v>2.2800925925925918E-3</v>
      </c>
      <c r="D12" s="97">
        <v>7.4799711432585398E-3</v>
      </c>
      <c r="E12" s="99"/>
      <c r="F12" s="97"/>
      <c r="G12" s="99">
        <f t="shared" si="0"/>
        <v>2.2800925925925918E-3</v>
      </c>
      <c r="H12" s="98">
        <f t="shared" si="1"/>
        <v>7.4799711432585398E-3</v>
      </c>
    </row>
    <row r="13" spans="2:8" s="1" customFormat="1" x14ac:dyDescent="0.25">
      <c r="B13" s="8" t="s">
        <v>7</v>
      </c>
      <c r="C13" s="99">
        <v>4.2245370370370353E-3</v>
      </c>
      <c r="D13" s="97">
        <v>1.3858829783194757E-2</v>
      </c>
      <c r="E13" s="99"/>
      <c r="F13" s="97"/>
      <c r="G13" s="99">
        <f t="shared" si="0"/>
        <v>4.2245370370370353E-3</v>
      </c>
      <c r="H13" s="98">
        <f t="shared" si="1"/>
        <v>1.3858829783194757E-2</v>
      </c>
    </row>
    <row r="14" spans="2:8" s="1" customFormat="1" x14ac:dyDescent="0.25">
      <c r="B14" s="8" t="s">
        <v>2</v>
      </c>
      <c r="C14" s="99">
        <v>4.687499999999999E-3</v>
      </c>
      <c r="D14" s="97">
        <v>1.5377605649846238E-2</v>
      </c>
      <c r="E14" s="99"/>
      <c r="F14" s="97"/>
      <c r="G14" s="99">
        <f t="shared" si="0"/>
        <v>4.687499999999999E-3</v>
      </c>
      <c r="H14" s="98">
        <f t="shared" si="1"/>
        <v>1.5377605649846238E-2</v>
      </c>
    </row>
    <row r="15" spans="2:8" s="1" customFormat="1" x14ac:dyDescent="0.25">
      <c r="B15" s="8" t="s">
        <v>9</v>
      </c>
      <c r="C15" s="99">
        <v>1.0393518518518517E-2</v>
      </c>
      <c r="D15" s="97">
        <v>3.409651820632574E-2</v>
      </c>
      <c r="E15" s="99"/>
      <c r="F15" s="97"/>
      <c r="G15" s="99">
        <f t="shared" si="0"/>
        <v>1.0393518518518517E-2</v>
      </c>
      <c r="H15" s="98">
        <f t="shared" si="1"/>
        <v>3.409651820632574E-2</v>
      </c>
    </row>
    <row r="16" spans="2:8" s="1" customFormat="1" x14ac:dyDescent="0.25">
      <c r="B16" s="8" t="s">
        <v>1</v>
      </c>
      <c r="C16" s="99">
        <v>4.803240740740739E-3</v>
      </c>
      <c r="D16" s="97">
        <v>1.5757299616509107E-2</v>
      </c>
      <c r="E16" s="99"/>
      <c r="F16" s="97"/>
      <c r="G16" s="99">
        <f t="shared" si="0"/>
        <v>4.803240740740739E-3</v>
      </c>
      <c r="H16" s="98">
        <f t="shared" si="1"/>
        <v>1.5757299616509107E-2</v>
      </c>
    </row>
    <row r="17" spans="2:8" s="1" customFormat="1" x14ac:dyDescent="0.25">
      <c r="B17" s="8" t="s">
        <v>27</v>
      </c>
      <c r="C17" s="99">
        <v>5.0462962962962944E-3</v>
      </c>
      <c r="D17" s="97">
        <v>1.6554656946501135E-2</v>
      </c>
      <c r="E17" s="99"/>
      <c r="F17" s="97"/>
      <c r="G17" s="99">
        <f t="shared" si="0"/>
        <v>5.0462962962962944E-3</v>
      </c>
      <c r="H17" s="98">
        <f t="shared" si="1"/>
        <v>1.6554656946501135E-2</v>
      </c>
    </row>
    <row r="18" spans="2:8" s="1" customFormat="1" x14ac:dyDescent="0.25">
      <c r="B18" s="8" t="s">
        <v>16</v>
      </c>
      <c r="C18" s="99">
        <v>6.5972222222222224E-4</v>
      </c>
      <c r="D18" s="97">
        <v>2.1642556099783603E-3</v>
      </c>
      <c r="E18" s="99"/>
      <c r="F18" s="97"/>
      <c r="G18" s="99">
        <f t="shared" si="0"/>
        <v>6.5972222222222224E-4</v>
      </c>
      <c r="H18" s="98">
        <f t="shared" si="1"/>
        <v>2.1642556099783603E-3</v>
      </c>
    </row>
    <row r="19" spans="2:8" s="1" customFormat="1" x14ac:dyDescent="0.25">
      <c r="B19" s="8" t="s">
        <v>4</v>
      </c>
      <c r="C19" s="99">
        <v>7.118055555555552E-3</v>
      </c>
      <c r="D19" s="97">
        <v>2.3351178949766505E-2</v>
      </c>
      <c r="E19" s="99"/>
      <c r="F19" s="97"/>
      <c r="G19" s="99">
        <f t="shared" si="0"/>
        <v>7.118055555555552E-3</v>
      </c>
      <c r="H19" s="98">
        <f t="shared" si="1"/>
        <v>2.3351178949766505E-2</v>
      </c>
    </row>
    <row r="20" spans="2:8" s="1" customFormat="1" x14ac:dyDescent="0.25">
      <c r="B20" s="8" t="s">
        <v>14</v>
      </c>
      <c r="C20" s="99">
        <v>4.6527777777777774E-3</v>
      </c>
      <c r="D20" s="97">
        <v>1.526369745984738E-2</v>
      </c>
      <c r="E20" s="99"/>
      <c r="F20" s="97"/>
      <c r="G20" s="99">
        <f t="shared" si="0"/>
        <v>4.6527777777777774E-3</v>
      </c>
      <c r="H20" s="98">
        <f t="shared" si="1"/>
        <v>1.526369745984738E-2</v>
      </c>
    </row>
    <row r="21" spans="2:8" s="1" customFormat="1" x14ac:dyDescent="0.25">
      <c r="B21" s="8" t="s">
        <v>11</v>
      </c>
      <c r="C21" s="99">
        <v>6.8287037037037047E-4</v>
      </c>
      <c r="D21" s="97">
        <v>2.2401944033109346E-3</v>
      </c>
      <c r="E21" s="99"/>
      <c r="F21" s="97"/>
      <c r="G21" s="99">
        <f t="shared" ref="G21:G24" si="2">C21+E21</f>
        <v>6.8287037037037047E-4</v>
      </c>
      <c r="H21" s="98">
        <f t="shared" ref="H21:H24" si="3">G21/$G$30</f>
        <v>2.2401944033109346E-3</v>
      </c>
    </row>
    <row r="22" spans="2:8" s="1" customFormat="1" x14ac:dyDescent="0.25">
      <c r="B22" s="8" t="s">
        <v>15</v>
      </c>
      <c r="C22" s="99">
        <v>2.0949074074074073E-3</v>
      </c>
      <c r="D22" s="97">
        <v>6.8724607965979503E-3</v>
      </c>
      <c r="E22" s="99"/>
      <c r="F22" s="97"/>
      <c r="G22" s="99">
        <f t="shared" si="2"/>
        <v>2.0949074074074073E-3</v>
      </c>
      <c r="H22" s="98">
        <f t="shared" si="3"/>
        <v>6.8724607965979503E-3</v>
      </c>
    </row>
    <row r="23" spans="2:8" s="1" customFormat="1" x14ac:dyDescent="0.25">
      <c r="B23" s="8" t="s">
        <v>92</v>
      </c>
      <c r="C23" s="99">
        <v>3.1712962962962962E-3</v>
      </c>
      <c r="D23" s="97">
        <v>1.0403614686562642E-2</v>
      </c>
      <c r="E23" s="99"/>
      <c r="F23" s="97"/>
      <c r="G23" s="99">
        <f t="shared" si="2"/>
        <v>3.1712962962962962E-3</v>
      </c>
      <c r="H23" s="98">
        <f t="shared" si="3"/>
        <v>1.0403614686562642E-2</v>
      </c>
    </row>
    <row r="24" spans="2:8" s="1" customFormat="1" x14ac:dyDescent="0.25">
      <c r="B24" s="8" t="s">
        <v>12</v>
      </c>
      <c r="C24" s="99">
        <v>1.261574074074074E-3</v>
      </c>
      <c r="D24" s="97">
        <v>4.1386642366252847E-3</v>
      </c>
      <c r="E24" s="99"/>
      <c r="F24" s="97"/>
      <c r="G24" s="99">
        <f t="shared" si="2"/>
        <v>1.261574074074074E-3</v>
      </c>
      <c r="H24" s="98">
        <f t="shared" si="3"/>
        <v>4.1386642366252847E-3</v>
      </c>
    </row>
    <row r="25" spans="2:8" s="1" customFormat="1" x14ac:dyDescent="0.25">
      <c r="B25" s="8" t="s">
        <v>5</v>
      </c>
      <c r="C25" s="99">
        <v>1.7511574074074079E-2</v>
      </c>
      <c r="D25" s="97">
        <v>5.7447697156092277E-2</v>
      </c>
      <c r="E25" s="99"/>
      <c r="F25" s="97"/>
      <c r="G25" s="99">
        <f t="shared" si="0"/>
        <v>1.7511574074074079E-2</v>
      </c>
      <c r="H25" s="98">
        <f t="shared" si="1"/>
        <v>5.7447697156092277E-2</v>
      </c>
    </row>
    <row r="26" spans="2:8" s="1" customFormat="1" x14ac:dyDescent="0.25">
      <c r="B26" s="8" t="s">
        <v>6</v>
      </c>
      <c r="C26" s="99">
        <v>0.12462962962962962</v>
      </c>
      <c r="D26" s="97">
        <v>0.40885446330257857</v>
      </c>
      <c r="E26" s="118"/>
      <c r="F26" s="97"/>
      <c r="G26" s="99">
        <f t="shared" si="0"/>
        <v>0.12462962962962962</v>
      </c>
      <c r="H26" s="98">
        <f t="shared" si="1"/>
        <v>0.40885446330257857</v>
      </c>
    </row>
    <row r="27" spans="2:8" s="1" customFormat="1" x14ac:dyDescent="0.25">
      <c r="B27" s="8" t="s">
        <v>103</v>
      </c>
      <c r="C27" s="99">
        <v>5.8182870370370128E-2</v>
      </c>
      <c r="D27" s="97">
        <v>0.19087215704142405</v>
      </c>
      <c r="E27" s="99"/>
      <c r="F27" s="97"/>
      <c r="G27" s="99">
        <f t="shared" si="0"/>
        <v>5.8182870370370128E-2</v>
      </c>
      <c r="H27" s="98">
        <f t="shared" si="1"/>
        <v>0.19087215704142405</v>
      </c>
    </row>
    <row r="28" spans="2:8" s="1" customFormat="1" x14ac:dyDescent="0.25">
      <c r="B28" s="36" t="s">
        <v>17</v>
      </c>
      <c r="C28" s="109">
        <v>3.8541666666666659E-3</v>
      </c>
      <c r="D28" s="115">
        <v>1.2643809089873575E-2</v>
      </c>
      <c r="E28" s="109"/>
      <c r="F28" s="115"/>
      <c r="G28" s="109">
        <f t="shared" si="0"/>
        <v>3.8541666666666659E-3</v>
      </c>
      <c r="H28" s="110">
        <f t="shared" si="1"/>
        <v>1.2643809089873575E-2</v>
      </c>
    </row>
    <row r="29" spans="2:8" s="1" customFormat="1" x14ac:dyDescent="0.25">
      <c r="B29" s="8"/>
      <c r="C29" s="100"/>
      <c r="D29" s="111"/>
      <c r="E29" s="100"/>
      <c r="F29" s="111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0.30482638888888852</v>
      </c>
      <c r="D30" s="113">
        <f t="shared" si="4"/>
        <v>1</v>
      </c>
      <c r="E30" s="112"/>
      <c r="F30" s="113"/>
      <c r="G30" s="112">
        <f t="shared" si="4"/>
        <v>0.30482638888888852</v>
      </c>
      <c r="H30" s="116">
        <f t="shared" si="4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8" t="s">
        <v>41</v>
      </c>
      <c r="C3" s="159"/>
      <c r="D3" s="159"/>
      <c r="E3" s="159"/>
      <c r="F3" s="160"/>
      <c r="G3" s="159"/>
      <c r="H3" s="159"/>
      <c r="I3" s="159"/>
      <c r="J3" s="160"/>
    </row>
    <row r="4" spans="2:10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8" t="s">
        <v>19</v>
      </c>
      <c r="D5" s="168"/>
      <c r="E5" s="168" t="s">
        <v>20</v>
      </c>
      <c r="F5" s="168"/>
      <c r="G5" s="168" t="s">
        <v>21</v>
      </c>
      <c r="H5" s="168"/>
      <c r="I5" s="162" t="s">
        <v>22</v>
      </c>
      <c r="J5" s="163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9">
        <v>1.3888888888888887E-3</v>
      </c>
      <c r="D7" s="97">
        <v>5.8255255109471334E-3</v>
      </c>
      <c r="E7" s="99">
        <v>2.0833333333333332E-4</v>
      </c>
      <c r="F7" s="97">
        <v>2.934942116419371E-3</v>
      </c>
      <c r="G7" s="99">
        <v>1.0185185185185184E-3</v>
      </c>
      <c r="H7" s="97">
        <v>6.4261720461515999E-3</v>
      </c>
      <c r="I7" s="100">
        <f>C7+E7+G7</f>
        <v>2.6157407407407405E-3</v>
      </c>
      <c r="J7" s="98">
        <f>I7/$I$30</f>
        <v>5.590461584129027E-3</v>
      </c>
    </row>
    <row r="8" spans="2:10" x14ac:dyDescent="0.25">
      <c r="B8" s="8" t="s">
        <v>13</v>
      </c>
      <c r="C8" s="99">
        <v>1.8055555555555555E-3</v>
      </c>
      <c r="D8" s="97">
        <v>7.5731831642312742E-3</v>
      </c>
      <c r="E8" s="99">
        <v>4.7453703703703698E-4</v>
      </c>
      <c r="F8" s="97">
        <v>6.6851459318441227E-3</v>
      </c>
      <c r="G8" s="99">
        <v>2.8935185185185184E-4</v>
      </c>
      <c r="H8" s="97">
        <v>1.8256170585657955E-3</v>
      </c>
      <c r="I8" s="100">
        <f t="shared" ref="I8:I28" si="0">C8+E8+G8</f>
        <v>2.5694444444444441E-3</v>
      </c>
      <c r="J8" s="98">
        <f t="shared" ref="J8:J28" si="1">I8/$I$30</f>
        <v>5.491515361401079E-3</v>
      </c>
    </row>
    <row r="9" spans="2:10" x14ac:dyDescent="0.25">
      <c r="B9" s="8" t="s">
        <v>0</v>
      </c>
      <c r="C9" s="99">
        <v>2.1909722222222212E-2</v>
      </c>
      <c r="D9" s="97">
        <v>9.1897664935190998E-2</v>
      </c>
      <c r="E9" s="99">
        <v>1.0497685185185183E-2</v>
      </c>
      <c r="F9" s="97">
        <v>0.14788847219957607</v>
      </c>
      <c r="G9" s="99">
        <v>1.3310185185185182E-2</v>
      </c>
      <c r="H9" s="97">
        <v>8.3978384694026575E-2</v>
      </c>
      <c r="I9" s="100">
        <f t="shared" si="0"/>
        <v>4.5717592592592581E-2</v>
      </c>
      <c r="J9" s="98">
        <f t="shared" si="1"/>
        <v>9.7709394943848019E-2</v>
      </c>
    </row>
    <row r="10" spans="2:10" x14ac:dyDescent="0.25">
      <c r="B10" s="8" t="s">
        <v>8</v>
      </c>
      <c r="C10" s="99">
        <v>1.1192129629629628E-2</v>
      </c>
      <c r="D10" s="97">
        <v>4.6944026409048989E-2</v>
      </c>
      <c r="E10" s="99">
        <v>3.5069444444444445E-3</v>
      </c>
      <c r="F10" s="97">
        <v>4.9404858959726086E-2</v>
      </c>
      <c r="G10" s="99">
        <v>5.4745370370370373E-3</v>
      </c>
      <c r="H10" s="97">
        <v>3.4540674748064853E-2</v>
      </c>
      <c r="I10" s="100">
        <f t="shared" si="0"/>
        <v>2.0173611111111111E-2</v>
      </c>
      <c r="J10" s="98">
        <f t="shared" si="1"/>
        <v>4.3115816553703071E-2</v>
      </c>
    </row>
    <row r="11" spans="2:10" x14ac:dyDescent="0.25">
      <c r="B11" s="8" t="s">
        <v>26</v>
      </c>
      <c r="C11" s="99">
        <v>1.0532407407407409E-3</v>
      </c>
      <c r="D11" s="97">
        <v>4.4176901791349111E-3</v>
      </c>
      <c r="E11" s="99">
        <v>5.0925925925925921E-4</v>
      </c>
      <c r="F11" s="97">
        <v>7.1743029512473513E-3</v>
      </c>
      <c r="G11" s="99">
        <v>1.3310185185185183E-3</v>
      </c>
      <c r="H11" s="97">
        <v>8.3978384694026586E-3</v>
      </c>
      <c r="I11" s="100">
        <f t="shared" si="0"/>
        <v>2.8935185185185184E-3</v>
      </c>
      <c r="J11" s="98">
        <f t="shared" si="1"/>
        <v>6.1841389204967115E-3</v>
      </c>
    </row>
    <row r="12" spans="2:10" x14ac:dyDescent="0.25">
      <c r="B12" s="8" t="s">
        <v>3</v>
      </c>
      <c r="C12" s="99">
        <v>1.9085648148148136E-2</v>
      </c>
      <c r="D12" s="97">
        <v>8.0052429729598487E-2</v>
      </c>
      <c r="E12" s="99">
        <v>5.1041666666666657E-3</v>
      </c>
      <c r="F12" s="97">
        <v>7.1906081852274581E-2</v>
      </c>
      <c r="G12" s="99">
        <v>1.1087962962962961E-2</v>
      </c>
      <c r="H12" s="97">
        <v>6.9957645684241274E-2</v>
      </c>
      <c r="I12" s="100">
        <f t="shared" si="0"/>
        <v>3.5277777777777762E-2</v>
      </c>
      <c r="J12" s="98">
        <f t="shared" si="1"/>
        <v>7.5397021718695875E-2</v>
      </c>
    </row>
    <row r="13" spans="2:10" x14ac:dyDescent="0.25">
      <c r="B13" s="8" t="s">
        <v>7</v>
      </c>
      <c r="C13" s="99">
        <v>1.9791666666666655E-2</v>
      </c>
      <c r="D13" s="97">
        <v>8.3013738530996611E-2</v>
      </c>
      <c r="E13" s="99">
        <v>4.8379629629629623E-3</v>
      </c>
      <c r="F13" s="97">
        <v>6.8155878036849832E-2</v>
      </c>
      <c r="G13" s="99">
        <v>1.068287037037037E-2</v>
      </c>
      <c r="H13" s="97">
        <v>6.7401781802249178E-2</v>
      </c>
      <c r="I13" s="100">
        <f t="shared" si="0"/>
        <v>3.531249999999999E-2</v>
      </c>
      <c r="J13" s="98">
        <f t="shared" si="1"/>
        <v>7.5471231385741841E-2</v>
      </c>
    </row>
    <row r="14" spans="2:10" x14ac:dyDescent="0.25">
      <c r="B14" s="8" t="s">
        <v>2</v>
      </c>
      <c r="C14" s="99">
        <v>4.6759259259259263E-3</v>
      </c>
      <c r="D14" s="97">
        <v>1.961260255352202E-2</v>
      </c>
      <c r="E14" s="99">
        <v>2.6273148148148145E-3</v>
      </c>
      <c r="F14" s="97">
        <v>3.7012881134844286E-2</v>
      </c>
      <c r="G14" s="99">
        <v>2.731481481481481E-3</v>
      </c>
      <c r="H14" s="97">
        <v>1.7233825032861107E-2</v>
      </c>
      <c r="I14" s="100">
        <f t="shared" si="0"/>
        <v>1.0034722222222221E-2</v>
      </c>
      <c r="J14" s="98">
        <f t="shared" si="1"/>
        <v>2.1446593776282594E-2</v>
      </c>
    </row>
    <row r="15" spans="2:10" x14ac:dyDescent="0.25">
      <c r="B15" s="8" t="s">
        <v>9</v>
      </c>
      <c r="C15" s="99">
        <v>1.8425925925925925E-2</v>
      </c>
      <c r="D15" s="97">
        <v>7.7285305111898642E-2</v>
      </c>
      <c r="E15" s="99">
        <v>6.2731481481481484E-3</v>
      </c>
      <c r="F15" s="97">
        <v>8.837436817218329E-2</v>
      </c>
      <c r="G15" s="99">
        <v>7.5578703703703702E-3</v>
      </c>
      <c r="H15" s="97">
        <v>4.7685117569738582E-2</v>
      </c>
      <c r="I15" s="100">
        <f t="shared" si="0"/>
        <v>3.2256944444444442E-2</v>
      </c>
      <c r="J15" s="98">
        <f t="shared" si="1"/>
        <v>6.8940780685697339E-2</v>
      </c>
    </row>
    <row r="16" spans="2:10" x14ac:dyDescent="0.25">
      <c r="B16" s="8" t="s">
        <v>1</v>
      </c>
      <c r="C16" s="99">
        <v>1.6111111111111111E-2</v>
      </c>
      <c r="D16" s="97">
        <v>6.7576095926986754E-2</v>
      </c>
      <c r="E16" s="99">
        <v>4.7453703703703703E-3</v>
      </c>
      <c r="F16" s="97">
        <v>6.6851459318441234E-2</v>
      </c>
      <c r="G16" s="99">
        <v>5.092592592592593E-3</v>
      </c>
      <c r="H16" s="97">
        <v>3.2130860230758007E-2</v>
      </c>
      <c r="I16" s="100">
        <f t="shared" si="0"/>
        <v>2.5949074074074076E-2</v>
      </c>
      <c r="J16" s="98">
        <f t="shared" si="1"/>
        <v>5.5459357839014511E-2</v>
      </c>
    </row>
    <row r="17" spans="2:10" x14ac:dyDescent="0.25">
      <c r="B17" s="8" t="s">
        <v>27</v>
      </c>
      <c r="C17" s="99">
        <v>1.8807870370370367E-2</v>
      </c>
      <c r="D17" s="97">
        <v>7.8887324627409092E-2</v>
      </c>
      <c r="E17" s="99">
        <v>6.4004629629629602E-3</v>
      </c>
      <c r="F17" s="97">
        <v>9.0167943909995094E-2</v>
      </c>
      <c r="G17" s="99">
        <v>1.3530092592592595E-2</v>
      </c>
      <c r="H17" s="97">
        <v>8.536585365853662E-2</v>
      </c>
      <c r="I17" s="100">
        <f t="shared" si="0"/>
        <v>3.8738425925925919E-2</v>
      </c>
      <c r="J17" s="98">
        <f t="shared" si="1"/>
        <v>8.2793251867609954E-2</v>
      </c>
    </row>
    <row r="18" spans="2:10" x14ac:dyDescent="0.25">
      <c r="B18" s="8" t="s">
        <v>16</v>
      </c>
      <c r="C18" s="99">
        <v>8.7962962962962973E-4</v>
      </c>
      <c r="D18" s="97">
        <v>3.689499490266519E-3</v>
      </c>
      <c r="E18" s="99">
        <v>6.4814814814814813E-4</v>
      </c>
      <c r="F18" s="97">
        <v>9.130931028860265E-3</v>
      </c>
      <c r="G18" s="99">
        <v>4.3981481481481486E-4</v>
      </c>
      <c r="H18" s="97">
        <v>2.7749379290200097E-3</v>
      </c>
      <c r="I18" s="100">
        <f t="shared" si="0"/>
        <v>1.9675925925925928E-3</v>
      </c>
      <c r="J18" s="98">
        <f t="shared" si="1"/>
        <v>4.2052144659377646E-3</v>
      </c>
    </row>
    <row r="19" spans="2:10" x14ac:dyDescent="0.25">
      <c r="B19" s="8" t="s">
        <v>4</v>
      </c>
      <c r="C19" s="99">
        <v>6.0648148148148145E-3</v>
      </c>
      <c r="D19" s="97">
        <v>2.5438128064469153E-2</v>
      </c>
      <c r="E19" s="99">
        <v>8.564814814814815E-4</v>
      </c>
      <c r="F19" s="97">
        <v>1.2065873145279639E-2</v>
      </c>
      <c r="G19" s="99">
        <v>6.736111111111112E-3</v>
      </c>
      <c r="H19" s="97">
        <v>4.2500365123411724E-2</v>
      </c>
      <c r="I19" s="100">
        <f t="shared" si="0"/>
        <v>1.3657407407407408E-2</v>
      </c>
      <c r="J19" s="98">
        <f t="shared" si="1"/>
        <v>2.918913570474448E-2</v>
      </c>
    </row>
    <row r="20" spans="2:10" x14ac:dyDescent="0.25">
      <c r="B20" s="8" t="s">
        <v>14</v>
      </c>
      <c r="C20" s="99">
        <v>6.3425925925925906E-3</v>
      </c>
      <c r="D20" s="97">
        <v>2.6603233166658573E-2</v>
      </c>
      <c r="E20" s="99">
        <v>2.6736111111111105E-3</v>
      </c>
      <c r="F20" s="97">
        <v>3.7665090494048592E-2</v>
      </c>
      <c r="G20" s="99">
        <v>3.5069444444444445E-3</v>
      </c>
      <c r="H20" s="97">
        <v>2.2126478749817442E-2</v>
      </c>
      <c r="I20" s="100">
        <f t="shared" si="0"/>
        <v>1.2523148148148146E-2</v>
      </c>
      <c r="J20" s="98">
        <f t="shared" si="1"/>
        <v>2.6764953247909763E-2</v>
      </c>
    </row>
    <row r="21" spans="2:10" x14ac:dyDescent="0.25">
      <c r="B21" s="8" t="s">
        <v>11</v>
      </c>
      <c r="C21" s="99">
        <v>3.49537037037037E-3</v>
      </c>
      <c r="D21" s="97">
        <v>1.4660905869216954E-2</v>
      </c>
      <c r="E21" s="99">
        <v>1.0069444444444444E-3</v>
      </c>
      <c r="F21" s="97">
        <v>1.4185553562693628E-2</v>
      </c>
      <c r="G21" s="99">
        <v>1.1030092592592591E-2</v>
      </c>
      <c r="H21" s="97">
        <v>6.9592522272528115E-2</v>
      </c>
      <c r="I21" s="100">
        <f t="shared" si="0"/>
        <v>1.5532407407407406E-2</v>
      </c>
      <c r="J21" s="98">
        <f t="shared" si="1"/>
        <v>3.3196457725226343E-2</v>
      </c>
    </row>
    <row r="22" spans="2:10" x14ac:dyDescent="0.25">
      <c r="B22" s="8" t="s">
        <v>15</v>
      </c>
      <c r="C22" s="99">
        <v>5.844907407407408E-3</v>
      </c>
      <c r="D22" s="97">
        <v>2.4515753191902526E-2</v>
      </c>
      <c r="E22" s="99">
        <v>2.0717592592592593E-3</v>
      </c>
      <c r="F22" s="97">
        <v>2.9186368824392638E-2</v>
      </c>
      <c r="G22" s="99">
        <v>7.7199074074074062E-3</v>
      </c>
      <c r="H22" s="97">
        <v>4.8707463122535419E-2</v>
      </c>
      <c r="I22" s="100">
        <f t="shared" si="0"/>
        <v>1.5636574074074074E-2</v>
      </c>
      <c r="J22" s="98">
        <f t="shared" si="1"/>
        <v>3.3419086726364226E-2</v>
      </c>
    </row>
    <row r="23" spans="2:10" x14ac:dyDescent="0.25">
      <c r="B23" s="8" t="s">
        <v>92</v>
      </c>
      <c r="C23" s="99">
        <v>2.6469907407407407E-2</v>
      </c>
      <c r="D23" s="97">
        <v>0.11102480702946747</v>
      </c>
      <c r="E23" s="99">
        <v>3.4143518518518516E-3</v>
      </c>
      <c r="F23" s="97">
        <v>4.8100440241317467E-2</v>
      </c>
      <c r="G23" s="99">
        <v>3.2581018518518516E-2</v>
      </c>
      <c r="H23" s="97">
        <v>0.20556448079450856</v>
      </c>
      <c r="I23" s="100">
        <f t="shared" si="0"/>
        <v>6.2465277777777772E-2</v>
      </c>
      <c r="J23" s="98">
        <f t="shared" si="1"/>
        <v>0.133503191015683</v>
      </c>
    </row>
    <row r="24" spans="2:10" x14ac:dyDescent="0.25">
      <c r="B24" s="8" t="s">
        <v>12</v>
      </c>
      <c r="C24" s="99">
        <v>6.8749999999999992E-3</v>
      </c>
      <c r="D24" s="97">
        <v>2.8836351279188311E-2</v>
      </c>
      <c r="E24" s="99">
        <v>2.2222222222222222E-3</v>
      </c>
      <c r="F24" s="97">
        <v>3.1306049241806626E-2</v>
      </c>
      <c r="G24" s="99">
        <v>7.6620370370370366E-3</v>
      </c>
      <c r="H24" s="97">
        <v>4.8342339710822267E-2</v>
      </c>
      <c r="I24" s="100">
        <f t="shared" si="0"/>
        <v>1.6759259259259258E-2</v>
      </c>
      <c r="J24" s="98">
        <f t="shared" si="1"/>
        <v>3.5818532627516948E-2</v>
      </c>
    </row>
    <row r="25" spans="2:10" x14ac:dyDescent="0.25">
      <c r="B25" s="8" t="s">
        <v>5</v>
      </c>
      <c r="C25" s="99">
        <v>5.5902777777777765E-3</v>
      </c>
      <c r="D25" s="97">
        <v>2.3447740181562211E-2</v>
      </c>
      <c r="E25" s="99">
        <v>3.0787037037037042E-3</v>
      </c>
      <c r="F25" s="97">
        <v>4.3371922387086273E-2</v>
      </c>
      <c r="G25" s="99">
        <v>2.9629629629629632E-3</v>
      </c>
      <c r="H25" s="97">
        <v>1.8694318679713749E-2</v>
      </c>
      <c r="I25" s="100">
        <f t="shared" si="0"/>
        <v>1.1631944444444445E-2</v>
      </c>
      <c r="J25" s="98">
        <f t="shared" si="1"/>
        <v>2.486023846039678E-2</v>
      </c>
    </row>
    <row r="26" spans="2:10" x14ac:dyDescent="0.25">
      <c r="B26" s="8" t="s">
        <v>6</v>
      </c>
      <c r="C26" s="99">
        <v>6.030092592592593E-3</v>
      </c>
      <c r="D26" s="97">
        <v>2.5292489926695479E-2</v>
      </c>
      <c r="E26" s="99">
        <v>2.8935185185185184E-4</v>
      </c>
      <c r="F26" s="97">
        <v>4.0763084950269039E-3</v>
      </c>
      <c r="G26" s="99"/>
      <c r="H26" s="97"/>
      <c r="I26" s="100">
        <f t="shared" si="0"/>
        <v>6.3194444444444452E-3</v>
      </c>
      <c r="J26" s="98">
        <f t="shared" si="1"/>
        <v>1.3506159402364821E-2</v>
      </c>
    </row>
    <row r="27" spans="2:10" x14ac:dyDescent="0.25">
      <c r="B27" s="8" t="s">
        <v>103</v>
      </c>
      <c r="C27" s="99">
        <v>2.1898148148148146E-2</v>
      </c>
      <c r="D27" s="97">
        <v>9.1849118889266473E-2</v>
      </c>
      <c r="E27" s="99">
        <v>7.4768518518518552E-3</v>
      </c>
      <c r="F27" s="97">
        <v>0.10533181151149526</v>
      </c>
      <c r="G27" s="99">
        <v>8.6458333333333335E-3</v>
      </c>
      <c r="H27" s="97">
        <v>5.4549437709945969E-2</v>
      </c>
      <c r="I27" s="100">
        <f t="shared" si="0"/>
        <v>3.8020833333333337E-2</v>
      </c>
      <c r="J27" s="98">
        <f t="shared" si="1"/>
        <v>8.1259585415326796E-2</v>
      </c>
    </row>
    <row r="28" spans="2:10" x14ac:dyDescent="0.25">
      <c r="B28" s="8" t="s">
        <v>17</v>
      </c>
      <c r="C28" s="99">
        <v>1.4675925925925915E-2</v>
      </c>
      <c r="D28" s="97">
        <v>6.1556386232341345E-2</v>
      </c>
      <c r="E28" s="99">
        <v>2.0601851851851849E-3</v>
      </c>
      <c r="F28" s="97">
        <v>2.9023316484591555E-2</v>
      </c>
      <c r="G28" s="99">
        <v>5.1041666666666666E-3</v>
      </c>
      <c r="H28" s="97">
        <v>3.2203884913100632E-2</v>
      </c>
      <c r="I28" s="100">
        <f t="shared" si="0"/>
        <v>2.1840277777777767E-2</v>
      </c>
      <c r="J28" s="98">
        <f t="shared" si="1"/>
        <v>4.6677880571909157E-2</v>
      </c>
    </row>
    <row r="29" spans="2:10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x14ac:dyDescent="0.25">
      <c r="B30" s="11" t="s">
        <v>29</v>
      </c>
      <c r="C30" s="102">
        <f t="shared" ref="C30:J30" si="2">SUM(C7:C28)</f>
        <v>0.23841435185185181</v>
      </c>
      <c r="D30" s="119">
        <f t="shared" si="2"/>
        <v>1</v>
      </c>
      <c r="E30" s="102">
        <f t="shared" si="2"/>
        <v>7.0983796296296281E-2</v>
      </c>
      <c r="F30" s="119">
        <f t="shared" si="2"/>
        <v>1</v>
      </c>
      <c r="G30" s="102">
        <f t="shared" si="2"/>
        <v>0.15849537037037034</v>
      </c>
      <c r="H30" s="119">
        <f t="shared" si="2"/>
        <v>1</v>
      </c>
      <c r="I30" s="102">
        <f t="shared" si="2"/>
        <v>0.4678935185185184</v>
      </c>
      <c r="J30" s="120">
        <f t="shared" si="2"/>
        <v>1.0000000000000002</v>
      </c>
    </row>
    <row r="31" spans="2:10" ht="66" customHeight="1" thickBot="1" x14ac:dyDescent="0.3">
      <c r="B31" s="180" t="s">
        <v>42</v>
      </c>
      <c r="C31" s="181"/>
      <c r="D31" s="181"/>
      <c r="E31" s="181"/>
      <c r="F31" s="182"/>
      <c r="G31" s="181"/>
      <c r="H31" s="181"/>
      <c r="I31" s="181"/>
      <c r="J31" s="182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4" zoomScale="110" zoomScaleNormal="110" zoomScaleSheetLayoutView="11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8" t="s">
        <v>43</v>
      </c>
      <c r="C3" s="159"/>
      <c r="D3" s="159"/>
      <c r="E3" s="159"/>
      <c r="F3" s="160"/>
      <c r="G3" s="159"/>
      <c r="H3" s="159"/>
      <c r="I3" s="159"/>
      <c r="J3" s="160"/>
    </row>
    <row r="4" spans="2:10" s="1" customFormat="1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s="1" customFormat="1" x14ac:dyDescent="0.25">
      <c r="B5" s="2"/>
      <c r="C5" s="164" t="s">
        <v>19</v>
      </c>
      <c r="D5" s="162"/>
      <c r="E5" s="164" t="s">
        <v>20</v>
      </c>
      <c r="F5" s="162"/>
      <c r="G5" s="168" t="s">
        <v>21</v>
      </c>
      <c r="H5" s="168"/>
      <c r="I5" s="162" t="s">
        <v>22</v>
      </c>
      <c r="J5" s="163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9">
        <v>1.0231481481481484E-2</v>
      </c>
      <c r="D7" s="97">
        <v>1.1424878836833607E-2</v>
      </c>
      <c r="E7" s="99">
        <v>1.6435185185185185E-3</v>
      </c>
      <c r="F7" s="97">
        <v>4.7750353083596741E-3</v>
      </c>
      <c r="G7" s="99">
        <v>1.1354166666666665E-2</v>
      </c>
      <c r="H7" s="97">
        <v>3.2144963628022799E-2</v>
      </c>
      <c r="I7" s="124">
        <f>C7+E7+G7</f>
        <v>2.3229166666666669E-2</v>
      </c>
      <c r="J7" s="125">
        <f>I7/$I$30</f>
        <v>1.4582470518996448E-2</v>
      </c>
    </row>
    <row r="8" spans="2:10" s="1" customFormat="1" x14ac:dyDescent="0.25">
      <c r="B8" s="8" t="s">
        <v>13</v>
      </c>
      <c r="C8" s="99">
        <v>1.7812499999999998E-2</v>
      </c>
      <c r="D8" s="97">
        <v>1.9890145395799679E-2</v>
      </c>
      <c r="E8" s="99">
        <v>1.0509259259259262E-2</v>
      </c>
      <c r="F8" s="97">
        <v>3.053332436613088E-2</v>
      </c>
      <c r="G8" s="99">
        <v>1.0532407407407405E-2</v>
      </c>
      <c r="H8" s="97">
        <v>2.9818467789501271E-2</v>
      </c>
      <c r="I8" s="124">
        <f t="shared" ref="I8:I27" si="0">C8+E8+G8</f>
        <v>3.8854166666666669E-2</v>
      </c>
      <c r="J8" s="125">
        <f t="shared" ref="J8:J27" si="1">I8/$I$30</f>
        <v>2.4391307190967153E-2</v>
      </c>
    </row>
    <row r="9" spans="2:10" s="1" customFormat="1" x14ac:dyDescent="0.25">
      <c r="B9" s="8" t="s">
        <v>0</v>
      </c>
      <c r="C9" s="99">
        <v>0.15763888888888891</v>
      </c>
      <c r="D9" s="97">
        <v>0.17602584814216485</v>
      </c>
      <c r="E9" s="99">
        <v>7.6261574074074134E-2</v>
      </c>
      <c r="F9" s="97">
        <v>0.22156836370973179</v>
      </c>
      <c r="G9" s="99">
        <v>6.690972222222219E-2</v>
      </c>
      <c r="H9" s="97">
        <v>0.18942918933088659</v>
      </c>
      <c r="I9" s="124">
        <f t="shared" si="0"/>
        <v>0.30081018518518521</v>
      </c>
      <c r="J9" s="125">
        <f t="shared" si="1"/>
        <v>0.18883827044779158</v>
      </c>
    </row>
    <row r="10" spans="2:10" s="1" customFormat="1" x14ac:dyDescent="0.25">
      <c r="B10" s="8" t="s">
        <v>8</v>
      </c>
      <c r="C10" s="99">
        <v>3.3599537037037032E-2</v>
      </c>
      <c r="D10" s="97">
        <v>3.7518578352180941E-2</v>
      </c>
      <c r="E10" s="99">
        <v>1.5844907407407408E-2</v>
      </c>
      <c r="F10" s="97">
        <v>4.6035375613692912E-2</v>
      </c>
      <c r="G10" s="99">
        <v>1.344907407407407E-2</v>
      </c>
      <c r="H10" s="97">
        <v>3.8075889638901621E-2</v>
      </c>
      <c r="I10" s="124">
        <f t="shared" si="0"/>
        <v>6.2893518518518515E-2</v>
      </c>
      <c r="J10" s="125">
        <f t="shared" si="1"/>
        <v>3.9482384055917634E-2</v>
      </c>
    </row>
    <row r="11" spans="2:10" s="1" customFormat="1" x14ac:dyDescent="0.25">
      <c r="B11" s="8" t="s">
        <v>26</v>
      </c>
      <c r="C11" s="99">
        <v>1.2337962962962964E-2</v>
      </c>
      <c r="D11" s="97">
        <v>1.3777059773828759E-2</v>
      </c>
      <c r="E11" s="99">
        <v>1.4004629629629627E-3</v>
      </c>
      <c r="F11" s="97">
        <v>4.0688681148698625E-3</v>
      </c>
      <c r="G11" s="99">
        <v>1.2048611111111114E-2</v>
      </c>
      <c r="H11" s="97">
        <v>3.4111016449308612E-2</v>
      </c>
      <c r="I11" s="124">
        <f t="shared" si="0"/>
        <v>2.5787037037037039E-2</v>
      </c>
      <c r="J11" s="125">
        <f t="shared" si="1"/>
        <v>1.6188213411222764E-2</v>
      </c>
    </row>
    <row r="12" spans="2:10" s="1" customFormat="1" x14ac:dyDescent="0.25">
      <c r="B12" s="8" t="s">
        <v>3</v>
      </c>
      <c r="C12" s="99">
        <v>5.6493055555555435E-2</v>
      </c>
      <c r="D12" s="97">
        <v>6.3082390953150116E-2</v>
      </c>
      <c r="E12" s="99">
        <v>1.22337962962963E-2</v>
      </c>
      <c r="F12" s="97">
        <v>3.5543748738987163E-2</v>
      </c>
      <c r="G12" s="99">
        <v>3.0023148148148139E-2</v>
      </c>
      <c r="H12" s="97">
        <v>8.4999016973589331E-2</v>
      </c>
      <c r="I12" s="124">
        <f t="shared" si="0"/>
        <v>9.8749999999999866E-2</v>
      </c>
      <c r="J12" s="125">
        <f t="shared" si="1"/>
        <v>6.199184776685477E-2</v>
      </c>
    </row>
    <row r="13" spans="2:10" s="1" customFormat="1" x14ac:dyDescent="0.25">
      <c r="B13" s="8" t="s">
        <v>7</v>
      </c>
      <c r="C13" s="99">
        <v>4.1851851851851841E-2</v>
      </c>
      <c r="D13" s="97">
        <v>4.6733441033925682E-2</v>
      </c>
      <c r="E13" s="99">
        <v>1.5914351851851853E-2</v>
      </c>
      <c r="F13" s="97">
        <v>4.623713766897572E-2</v>
      </c>
      <c r="G13" s="99">
        <v>1.9965277777777773E-2</v>
      </c>
      <c r="H13" s="97">
        <v>5.6524018611966688E-2</v>
      </c>
      <c r="I13" s="124">
        <f t="shared" si="0"/>
        <v>7.7731481481481471E-2</v>
      </c>
      <c r="J13" s="125">
        <f t="shared" si="1"/>
        <v>4.8797145991818697E-2</v>
      </c>
    </row>
    <row r="14" spans="2:10" s="1" customFormat="1" x14ac:dyDescent="0.25">
      <c r="B14" s="8" t="s">
        <v>2</v>
      </c>
      <c r="C14" s="99">
        <v>5.4872685185185184E-2</v>
      </c>
      <c r="D14" s="97">
        <v>6.1273021001615524E-2</v>
      </c>
      <c r="E14" s="99">
        <v>2.4328703703703693E-2</v>
      </c>
      <c r="F14" s="97">
        <v>7.0683973367408656E-2</v>
      </c>
      <c r="G14" s="99">
        <v>1.9756944444444452E-2</v>
      </c>
      <c r="H14" s="97">
        <v>5.593420276558099E-2</v>
      </c>
      <c r="I14" s="124">
        <f t="shared" si="0"/>
        <v>9.8958333333333329E-2</v>
      </c>
      <c r="J14" s="125">
        <f t="shared" si="1"/>
        <v>6.2122632255814457E-2</v>
      </c>
    </row>
    <row r="15" spans="2:10" s="1" customFormat="1" x14ac:dyDescent="0.25">
      <c r="B15" s="8" t="s">
        <v>9</v>
      </c>
      <c r="C15" s="99">
        <v>0.12430555555555564</v>
      </c>
      <c r="D15" s="97">
        <v>0.13880452342487895</v>
      </c>
      <c r="E15" s="99">
        <v>4.4479166666666681E-2</v>
      </c>
      <c r="F15" s="97">
        <v>0.12922859640863543</v>
      </c>
      <c r="G15" s="99">
        <v>2.9699074074074076E-2</v>
      </c>
      <c r="H15" s="97">
        <v>8.4081525656989314E-2</v>
      </c>
      <c r="I15" s="124">
        <f t="shared" si="0"/>
        <v>0.19848379629629639</v>
      </c>
      <c r="J15" s="125">
        <f t="shared" si="1"/>
        <v>0.12460128895379681</v>
      </c>
    </row>
    <row r="16" spans="2:10" s="1" customFormat="1" x14ac:dyDescent="0.25">
      <c r="B16" s="8" t="s">
        <v>1</v>
      </c>
      <c r="C16" s="99">
        <v>2.5185185185185182E-2</v>
      </c>
      <c r="D16" s="97">
        <v>2.8122778675282716E-2</v>
      </c>
      <c r="E16" s="99">
        <v>9.2361111111111099E-3</v>
      </c>
      <c r="F16" s="97">
        <v>2.6834353352612812E-2</v>
      </c>
      <c r="G16" s="99">
        <v>1.376157407407407E-2</v>
      </c>
      <c r="H16" s="97">
        <v>3.8960613408480227E-2</v>
      </c>
      <c r="I16" s="124">
        <f t="shared" si="0"/>
        <v>4.8182870370370362E-2</v>
      </c>
      <c r="J16" s="125">
        <f t="shared" si="1"/>
        <v>3.0247545974380768E-2</v>
      </c>
    </row>
    <row r="17" spans="2:10" s="1" customFormat="1" x14ac:dyDescent="0.25">
      <c r="B17" s="8" t="s">
        <v>27</v>
      </c>
      <c r="C17" s="99">
        <v>3.2534722222222229E-2</v>
      </c>
      <c r="D17" s="97">
        <v>3.6329563812600982E-2</v>
      </c>
      <c r="E17" s="99">
        <v>1.0405092592592594E-2</v>
      </c>
      <c r="F17" s="97">
        <v>3.0230681283206672E-2</v>
      </c>
      <c r="G17" s="99">
        <v>1.4178240740740736E-2</v>
      </c>
      <c r="H17" s="97">
        <v>4.0140245101251706E-2</v>
      </c>
      <c r="I17" s="124">
        <f t="shared" si="0"/>
        <v>5.7118055555555554E-2</v>
      </c>
      <c r="J17" s="125">
        <f t="shared" si="1"/>
        <v>3.5856747389759573E-2</v>
      </c>
    </row>
    <row r="18" spans="2:10" s="1" customFormat="1" x14ac:dyDescent="0.25">
      <c r="B18" s="8" t="s">
        <v>16</v>
      </c>
      <c r="C18" s="99">
        <v>1.0925925925925929E-2</v>
      </c>
      <c r="D18" s="97">
        <v>1.2200323101777067E-2</v>
      </c>
      <c r="E18" s="99">
        <v>5.9259259259259265E-3</v>
      </c>
      <c r="F18" s="97">
        <v>1.7217028717465867E-2</v>
      </c>
      <c r="G18" s="99">
        <v>8.2060185185185187E-3</v>
      </c>
      <c r="H18" s="97">
        <v>2.3232190838193851E-2</v>
      </c>
      <c r="I18" s="124">
        <f t="shared" si="0"/>
        <v>2.5057870370370373E-2</v>
      </c>
      <c r="J18" s="125">
        <f t="shared" si="1"/>
        <v>1.573046769986413E-2</v>
      </c>
    </row>
    <row r="19" spans="2:10" s="1" customFormat="1" x14ac:dyDescent="0.25">
      <c r="B19" s="8" t="s">
        <v>4</v>
      </c>
      <c r="C19" s="99">
        <v>3.1793981481481479E-2</v>
      </c>
      <c r="D19" s="97">
        <v>3.5502423263327955E-2</v>
      </c>
      <c r="E19" s="99">
        <v>5.3819444444444453E-3</v>
      </c>
      <c r="F19" s="97">
        <v>1.5636559284417244E-2</v>
      </c>
      <c r="G19" s="99">
        <v>1.2337962962962964E-2</v>
      </c>
      <c r="H19" s="97">
        <v>3.4930205124844356E-2</v>
      </c>
      <c r="I19" s="124">
        <f t="shared" si="0"/>
        <v>4.9513888888888885E-2</v>
      </c>
      <c r="J19" s="125">
        <f t="shared" si="1"/>
        <v>3.1083113542733829E-2</v>
      </c>
    </row>
    <row r="20" spans="2:10" s="1" customFormat="1" x14ac:dyDescent="0.25">
      <c r="B20" s="8" t="s">
        <v>14</v>
      </c>
      <c r="C20" s="99">
        <v>1.2847222222222229E-2</v>
      </c>
      <c r="D20" s="97">
        <v>1.4345718901453967E-2</v>
      </c>
      <c r="E20" s="99">
        <v>4.5254629629629629E-3</v>
      </c>
      <c r="F20" s="97">
        <v>1.3148160602596003E-2</v>
      </c>
      <c r="G20" s="99">
        <v>2.7777777777777779E-3</v>
      </c>
      <c r="H20" s="97">
        <v>7.8642112851431949E-3</v>
      </c>
      <c r="I20" s="124">
        <f t="shared" si="0"/>
        <v>2.0150462962962971E-2</v>
      </c>
      <c r="J20" s="125">
        <f t="shared" si="1"/>
        <v>1.2649766404371113E-2</v>
      </c>
    </row>
    <row r="21" spans="2:10" s="1" customFormat="1" x14ac:dyDescent="0.25">
      <c r="B21" s="8" t="s">
        <v>11</v>
      </c>
      <c r="C21" s="99">
        <v>8.5416666666666696E-3</v>
      </c>
      <c r="D21" s="97">
        <v>9.5379644588045286E-3</v>
      </c>
      <c r="E21" s="99">
        <v>1.4236111111111112E-3</v>
      </c>
      <c r="F21" s="97">
        <v>4.1361221332974641E-3</v>
      </c>
      <c r="G21" s="99">
        <v>5.1041666666666657E-3</v>
      </c>
      <c r="H21" s="97">
        <v>1.4450488236450615E-2</v>
      </c>
      <c r="I21" s="124">
        <f t="shared" si="0"/>
        <v>1.5069444444444448E-2</v>
      </c>
      <c r="J21" s="125">
        <f t="shared" si="1"/>
        <v>9.460078034745082E-3</v>
      </c>
    </row>
    <row r="22" spans="2:10" s="1" customFormat="1" x14ac:dyDescent="0.25">
      <c r="B22" s="8" t="s">
        <v>15</v>
      </c>
      <c r="C22" s="99">
        <v>2.3148148148148147E-3</v>
      </c>
      <c r="D22" s="97">
        <v>2.5848142164781912E-3</v>
      </c>
      <c r="E22" s="99">
        <v>4.9768518518518521E-4</v>
      </c>
      <c r="F22" s="97">
        <v>1.4459613961934224E-3</v>
      </c>
      <c r="G22" s="99">
        <v>2.1643518518518518E-3</v>
      </c>
      <c r="H22" s="97">
        <v>6.1275312930074051E-3</v>
      </c>
      <c r="I22" s="124">
        <f t="shared" si="0"/>
        <v>4.9768518518518521E-3</v>
      </c>
      <c r="J22" s="125">
        <f t="shared" si="1"/>
        <v>3.1242961251462245E-3</v>
      </c>
    </row>
    <row r="23" spans="2:10" s="1" customFormat="1" x14ac:dyDescent="0.25">
      <c r="B23" s="8" t="s">
        <v>92</v>
      </c>
      <c r="C23" s="99">
        <v>1.3171296296296296E-2</v>
      </c>
      <c r="D23" s="97">
        <v>1.4707592891760907E-2</v>
      </c>
      <c r="E23" s="99">
        <v>4.7106481481481487E-3</v>
      </c>
      <c r="F23" s="97">
        <v>1.3686192750016812E-2</v>
      </c>
      <c r="G23" s="99">
        <v>7.0833333333333321E-3</v>
      </c>
      <c r="H23" s="97">
        <v>2.0053738777115141E-2</v>
      </c>
      <c r="I23" s="124">
        <f t="shared" si="0"/>
        <v>2.4965277777777774E-2</v>
      </c>
      <c r="J23" s="125">
        <f t="shared" si="1"/>
        <v>1.5672341260326524E-2</v>
      </c>
    </row>
    <row r="24" spans="2:10" s="1" customFormat="1" x14ac:dyDescent="0.25">
      <c r="B24" s="8" t="s">
        <v>12</v>
      </c>
      <c r="C24" s="99">
        <v>3.5138888888888879E-2</v>
      </c>
      <c r="D24" s="97">
        <v>3.9237479806138932E-2</v>
      </c>
      <c r="E24" s="99">
        <v>1.7395833333333333E-2</v>
      </c>
      <c r="F24" s="97">
        <v>5.0541394848342178E-2</v>
      </c>
      <c r="G24" s="99">
        <v>8.9004629629629625E-3</v>
      </c>
      <c r="H24" s="97">
        <v>2.519824365947965E-2</v>
      </c>
      <c r="I24" s="124">
        <f t="shared" si="0"/>
        <v>6.1435185185185176E-2</v>
      </c>
      <c r="J24" s="125">
        <f t="shared" si="1"/>
        <v>3.8566892633200366E-2</v>
      </c>
    </row>
    <row r="25" spans="2:10" s="1" customFormat="1" x14ac:dyDescent="0.25">
      <c r="B25" s="8" t="s">
        <v>5</v>
      </c>
      <c r="C25" s="99">
        <v>4.7245370370370361E-2</v>
      </c>
      <c r="D25" s="97">
        <v>5.2756058158319873E-2</v>
      </c>
      <c r="E25" s="99">
        <v>2.0486111111111115E-2</v>
      </c>
      <c r="F25" s="97">
        <v>5.9519806308426931E-2</v>
      </c>
      <c r="G25" s="99">
        <v>1.9432870370370371E-2</v>
      </c>
      <c r="H25" s="97">
        <v>5.5016711448980932E-2</v>
      </c>
      <c r="I25" s="124">
        <f t="shared" si="0"/>
        <v>8.716435185185184E-2</v>
      </c>
      <c r="J25" s="125">
        <f t="shared" si="1"/>
        <v>5.4718777019712124E-2</v>
      </c>
    </row>
    <row r="26" spans="2:10" s="1" customFormat="1" x14ac:dyDescent="0.25">
      <c r="B26" s="8" t="s">
        <v>6</v>
      </c>
      <c r="C26" s="99">
        <v>6.7245370370370372E-2</v>
      </c>
      <c r="D26" s="97">
        <v>7.508885298869146E-2</v>
      </c>
      <c r="E26" s="99">
        <v>2.8819444444444435E-3</v>
      </c>
      <c r="F26" s="97">
        <v>8.3731252942363266E-3</v>
      </c>
      <c r="G26" s="99">
        <v>3.0787037037037037E-3</v>
      </c>
      <c r="H26" s="97">
        <v>8.7161675077003734E-3</v>
      </c>
      <c r="I26" s="124">
        <f t="shared" si="0"/>
        <v>7.3206018518518517E-2</v>
      </c>
      <c r="J26" s="125">
        <f t="shared" si="1"/>
        <v>4.59562162594183E-2</v>
      </c>
    </row>
    <row r="27" spans="2:10" s="1" customFormat="1" x14ac:dyDescent="0.25">
      <c r="B27" s="8" t="s">
        <v>103</v>
      </c>
      <c r="C27" s="99">
        <v>9.938657407407403E-2</v>
      </c>
      <c r="D27" s="97">
        <v>0.11097899838449109</v>
      </c>
      <c r="E27" s="99">
        <v>5.8703703703703702E-2</v>
      </c>
      <c r="F27" s="97">
        <v>0.17055619073239622</v>
      </c>
      <c r="G27" s="99">
        <v>4.216435185185187E-2</v>
      </c>
      <c r="H27" s="97">
        <v>0.11937217379906945</v>
      </c>
      <c r="I27" s="124">
        <f t="shared" si="0"/>
        <v>0.20025462962962959</v>
      </c>
      <c r="J27" s="125">
        <f t="shared" si="1"/>
        <v>0.12571295710995339</v>
      </c>
    </row>
    <row r="28" spans="2:10" s="1" customFormat="1" x14ac:dyDescent="0.25">
      <c r="B28" s="8" t="s">
        <v>17</v>
      </c>
      <c r="C28" s="99">
        <v>6.9444444444444444E-5</v>
      </c>
      <c r="D28" s="97">
        <v>7.7544426494345742E-5</v>
      </c>
      <c r="E28" s="99"/>
      <c r="F28" s="97"/>
      <c r="G28" s="99">
        <v>2.8935185185185189E-4</v>
      </c>
      <c r="H28" s="97">
        <v>8.1918867553574951E-4</v>
      </c>
      <c r="I28" s="124">
        <f t="shared" ref="I28" si="2">C28+E28+G28</f>
        <v>3.5879629629629635E-4</v>
      </c>
      <c r="J28" s="125">
        <f t="shared" ref="J28" si="3">I28/$I$30</f>
        <v>2.2523995320821621E-4</v>
      </c>
    </row>
    <row r="29" spans="2:10" s="1" customFormat="1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s="1" customFormat="1" x14ac:dyDescent="0.25">
      <c r="B30" s="11" t="s">
        <v>29</v>
      </c>
      <c r="C30" s="102">
        <f t="shared" ref="C30:J30" si="4">SUM(C7:C28)</f>
        <v>0.89554398148148129</v>
      </c>
      <c r="D30" s="126">
        <f t="shared" si="4"/>
        <v>1.0000000000000002</v>
      </c>
      <c r="E30" s="102">
        <f t="shared" si="4"/>
        <v>0.34418981481481487</v>
      </c>
      <c r="F30" s="126">
        <f t="shared" si="4"/>
        <v>1.0000000000000002</v>
      </c>
      <c r="G30" s="102">
        <f t="shared" si="4"/>
        <v>0.35321759259259261</v>
      </c>
      <c r="H30" s="126">
        <f t="shared" si="4"/>
        <v>0.99999999999999978</v>
      </c>
      <c r="I30" s="102">
        <f t="shared" si="4"/>
        <v>1.5929513888888889</v>
      </c>
      <c r="J30" s="123">
        <f t="shared" si="4"/>
        <v>0.99999999999999989</v>
      </c>
    </row>
    <row r="31" spans="2:10" s="1" customFormat="1" ht="66" customHeight="1" thickBot="1" x14ac:dyDescent="0.3">
      <c r="B31" s="180" t="s">
        <v>32</v>
      </c>
      <c r="C31" s="181"/>
      <c r="D31" s="181"/>
      <c r="E31" s="181"/>
      <c r="F31" s="181"/>
      <c r="G31" s="181"/>
      <c r="H31" s="181"/>
      <c r="I31" s="181"/>
      <c r="J31" s="182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4" zoomScale="110" zoomScaleNormal="110" zoomScaleSheetLayoutView="11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8" t="s">
        <v>117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4" t="s">
        <v>19</v>
      </c>
      <c r="D5" s="162"/>
      <c r="E5" s="168" t="s">
        <v>20</v>
      </c>
      <c r="F5" s="168"/>
      <c r="G5" s="162" t="s">
        <v>21</v>
      </c>
      <c r="H5" s="162"/>
      <c r="I5" s="164" t="s">
        <v>22</v>
      </c>
      <c r="J5" s="163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6">
        <v>1.1620370370370373E-2</v>
      </c>
      <c r="D7" s="97">
        <v>1.0247616714638579E-2</v>
      </c>
      <c r="E7" s="96">
        <v>1.8518518518518519E-3</v>
      </c>
      <c r="F7" s="97">
        <v>4.4604276435003193E-3</v>
      </c>
      <c r="G7" s="96">
        <v>1.2372685185185184E-2</v>
      </c>
      <c r="H7" s="97">
        <v>2.4178955939563911E-2</v>
      </c>
      <c r="I7" s="96">
        <f>C7+E7+G7</f>
        <v>2.584490740740741E-2</v>
      </c>
      <c r="J7" s="98">
        <f>I7/$I$30</f>
        <v>1.254092790510904E-2</v>
      </c>
    </row>
    <row r="8" spans="2:10" x14ac:dyDescent="0.25">
      <c r="B8" s="8" t="s">
        <v>13</v>
      </c>
      <c r="C8" s="96">
        <v>1.9618055555555552E-2</v>
      </c>
      <c r="D8" s="97">
        <v>1.7300508298119906E-2</v>
      </c>
      <c r="E8" s="96">
        <v>1.0983796296296297E-2</v>
      </c>
      <c r="F8" s="97">
        <v>2.645591146051127E-2</v>
      </c>
      <c r="G8" s="96">
        <v>1.0821759259259257E-2</v>
      </c>
      <c r="H8" s="97">
        <v>2.1148104586989947E-2</v>
      </c>
      <c r="I8" s="96">
        <f t="shared" ref="I8:I28" si="0">C8+E8+G8</f>
        <v>4.1423611111111105E-2</v>
      </c>
      <c r="J8" s="98">
        <f t="shared" ref="J8:J28" si="1">I8/$I$30</f>
        <v>2.0100304958524516E-2</v>
      </c>
    </row>
    <row r="9" spans="2:10" x14ac:dyDescent="0.25">
      <c r="B9" s="8" t="s">
        <v>0</v>
      </c>
      <c r="C9" s="96">
        <v>0.17954861111111109</v>
      </c>
      <c r="D9" s="97">
        <v>0.1583379263886337</v>
      </c>
      <c r="E9" s="96">
        <v>8.6759259259259314E-2</v>
      </c>
      <c r="F9" s="97">
        <v>0.20897103509799009</v>
      </c>
      <c r="G9" s="96">
        <v>8.0219907407407406E-2</v>
      </c>
      <c r="H9" s="97">
        <v>0.15676739346783675</v>
      </c>
      <c r="I9" s="96">
        <f t="shared" si="0"/>
        <v>0.34652777777777782</v>
      </c>
      <c r="J9" s="98">
        <f t="shared" si="1"/>
        <v>0.16814840191624034</v>
      </c>
    </row>
    <row r="10" spans="2:10" x14ac:dyDescent="0.25">
      <c r="B10" s="8" t="s">
        <v>8</v>
      </c>
      <c r="C10" s="96">
        <v>4.479166666666666E-2</v>
      </c>
      <c r="D10" s="97">
        <v>3.9500275583318013E-2</v>
      </c>
      <c r="E10" s="96">
        <v>1.9351851851851853E-2</v>
      </c>
      <c r="F10" s="97">
        <v>4.6611468874578336E-2</v>
      </c>
      <c r="G10" s="96">
        <v>1.892361111111111E-2</v>
      </c>
      <c r="H10" s="97">
        <v>3.6980910160137506E-2</v>
      </c>
      <c r="I10" s="96">
        <f t="shared" si="0"/>
        <v>8.306712962962963E-2</v>
      </c>
      <c r="J10" s="98">
        <f t="shared" si="1"/>
        <v>4.0307317319734692E-2</v>
      </c>
    </row>
    <row r="11" spans="2:10" x14ac:dyDescent="0.25">
      <c r="B11" s="8" t="s">
        <v>26</v>
      </c>
      <c r="C11" s="96">
        <v>1.3391203703703707E-2</v>
      </c>
      <c r="D11" s="97">
        <v>1.1809255516769758E-2</v>
      </c>
      <c r="E11" s="96">
        <v>1.9097222222222219E-3</v>
      </c>
      <c r="F11" s="97">
        <v>4.5998160073597036E-3</v>
      </c>
      <c r="G11" s="96">
        <v>1.3379629629629634E-2</v>
      </c>
      <c r="H11" s="97">
        <v>2.6146747489369404E-2</v>
      </c>
      <c r="I11" s="96">
        <f t="shared" si="0"/>
        <v>2.8680555555555563E-2</v>
      </c>
      <c r="J11" s="98">
        <f t="shared" si="1"/>
        <v>1.3916891781845143E-2</v>
      </c>
    </row>
    <row r="12" spans="2:10" x14ac:dyDescent="0.25">
      <c r="B12" s="8" t="s">
        <v>3</v>
      </c>
      <c r="C12" s="96">
        <v>7.5578703703703759E-2</v>
      </c>
      <c r="D12" s="97">
        <v>6.6650335803376454E-2</v>
      </c>
      <c r="E12" s="96">
        <v>1.7337962962962965E-2</v>
      </c>
      <c r="F12" s="97">
        <v>4.1760753812271741E-2</v>
      </c>
      <c r="G12" s="96">
        <v>4.1111111111111161E-2</v>
      </c>
      <c r="H12" s="97">
        <v>8.0340179136885986E-2</v>
      </c>
      <c r="I12" s="96">
        <f t="shared" si="0"/>
        <v>0.13402777777777788</v>
      </c>
      <c r="J12" s="98">
        <f t="shared" si="1"/>
        <v>6.5035353847363545E-2</v>
      </c>
    </row>
    <row r="13" spans="2:10" x14ac:dyDescent="0.25">
      <c r="B13" s="8" t="s">
        <v>7</v>
      </c>
      <c r="C13" s="96">
        <v>6.1643518518518528E-2</v>
      </c>
      <c r="D13" s="97">
        <v>5.4361361177455249E-2</v>
      </c>
      <c r="E13" s="96">
        <v>2.0752314814814821E-2</v>
      </c>
      <c r="F13" s="97">
        <v>4.998466727997547E-2</v>
      </c>
      <c r="G13" s="96">
        <v>3.064814814814815E-2</v>
      </c>
      <c r="H13" s="97">
        <v>5.989324165384962E-2</v>
      </c>
      <c r="I13" s="96">
        <f t="shared" si="0"/>
        <v>0.1130439814814815</v>
      </c>
      <c r="J13" s="98">
        <f t="shared" si="1"/>
        <v>5.4853221159516345E-2</v>
      </c>
    </row>
    <row r="14" spans="2:10" x14ac:dyDescent="0.25">
      <c r="B14" s="8" t="s">
        <v>2</v>
      </c>
      <c r="C14" s="96">
        <v>5.9548611111111115E-2</v>
      </c>
      <c r="D14" s="97">
        <v>5.2513932267744506E-2</v>
      </c>
      <c r="E14" s="96">
        <v>2.6956018518518504E-2</v>
      </c>
      <c r="F14" s="97">
        <v>6.4927099885701486E-2</v>
      </c>
      <c r="G14" s="96">
        <v>2.2488425925925933E-2</v>
      </c>
      <c r="H14" s="97">
        <v>4.3947344612322449E-2</v>
      </c>
      <c r="I14" s="96">
        <f t="shared" si="0"/>
        <v>0.10899305555555555</v>
      </c>
      <c r="J14" s="98">
        <f t="shared" si="1"/>
        <v>5.2887558478464762E-2</v>
      </c>
    </row>
    <row r="15" spans="2:10" x14ac:dyDescent="0.25">
      <c r="B15" s="8" t="s">
        <v>9</v>
      </c>
      <c r="C15" s="96">
        <v>0.14273148148148143</v>
      </c>
      <c r="D15" s="97">
        <v>0.12587012880968415</v>
      </c>
      <c r="E15" s="96">
        <v>5.0752314814814826E-2</v>
      </c>
      <c r="F15" s="97">
        <v>0.12224359510468065</v>
      </c>
      <c r="G15" s="96">
        <v>3.7256944444444461E-2</v>
      </c>
      <c r="H15" s="97">
        <v>7.2808287342802869E-2</v>
      </c>
      <c r="I15" s="96">
        <f t="shared" si="0"/>
        <v>0.23074074074074072</v>
      </c>
      <c r="J15" s="98">
        <f t="shared" si="1"/>
        <v>0.11196414631269762</v>
      </c>
    </row>
    <row r="16" spans="2:10" x14ac:dyDescent="0.25">
      <c r="B16" s="8" t="s">
        <v>1</v>
      </c>
      <c r="C16" s="96">
        <v>4.1296296296296289E-2</v>
      </c>
      <c r="D16" s="97">
        <v>3.6417825137281312E-2</v>
      </c>
      <c r="E16" s="96">
        <v>1.3981481481481484E-2</v>
      </c>
      <c r="F16" s="97">
        <v>3.3676228708427416E-2</v>
      </c>
      <c r="G16" s="96">
        <v>1.8854166666666665E-2</v>
      </c>
      <c r="H16" s="97">
        <v>3.6845200398081958E-2</v>
      </c>
      <c r="I16" s="96">
        <f t="shared" si="0"/>
        <v>7.4131944444444431E-2</v>
      </c>
      <c r="J16" s="98">
        <f t="shared" si="1"/>
        <v>3.5971627063243784E-2</v>
      </c>
    </row>
    <row r="17" spans="2:10" x14ac:dyDescent="0.25">
      <c r="B17" s="8" t="s">
        <v>27</v>
      </c>
      <c r="C17" s="96">
        <v>5.134259259259262E-2</v>
      </c>
      <c r="D17" s="97">
        <v>4.5277318472247759E-2</v>
      </c>
      <c r="E17" s="96">
        <v>1.6805555555555556E-2</v>
      </c>
      <c r="F17" s="97">
        <v>4.0478380864765399E-2</v>
      </c>
      <c r="G17" s="96">
        <v>2.7708333333333328E-2</v>
      </c>
      <c r="H17" s="97">
        <v>5.414819506016464E-2</v>
      </c>
      <c r="I17" s="96">
        <f t="shared" si="0"/>
        <v>9.5856481481481515E-2</v>
      </c>
      <c r="J17" s="98">
        <f t="shared" si="1"/>
        <v>4.6513195212768962E-2</v>
      </c>
    </row>
    <row r="18" spans="2:10" x14ac:dyDescent="0.25">
      <c r="B18" s="8" t="s">
        <v>16</v>
      </c>
      <c r="C18" s="96">
        <v>1.180555555555556E-2</v>
      </c>
      <c r="D18" s="97">
        <v>1.0410925347541188E-2</v>
      </c>
      <c r="E18" s="96">
        <v>6.5740740740740733E-3</v>
      </c>
      <c r="F18" s="97">
        <v>1.5834518134426132E-2</v>
      </c>
      <c r="G18" s="96">
        <v>8.6458333333333335E-3</v>
      </c>
      <c r="H18" s="97">
        <v>1.6895865375916037E-2</v>
      </c>
      <c r="I18" s="96">
        <f t="shared" si="0"/>
        <v>2.7025462962962966E-2</v>
      </c>
      <c r="J18" s="98">
        <f t="shared" si="1"/>
        <v>1.3113778172158357E-2</v>
      </c>
    </row>
    <row r="19" spans="2:10" x14ac:dyDescent="0.25">
      <c r="B19" s="8" t="s">
        <v>4</v>
      </c>
      <c r="C19" s="96">
        <v>3.7858796296296293E-2</v>
      </c>
      <c r="D19" s="97">
        <v>3.3386408639026678E-2</v>
      </c>
      <c r="E19" s="96">
        <v>6.2384259259259276E-3</v>
      </c>
      <c r="F19" s="97">
        <v>1.5026065624041705E-2</v>
      </c>
      <c r="G19" s="96">
        <v>1.9074074074074066E-2</v>
      </c>
      <c r="H19" s="97">
        <v>3.7274947977924522E-2</v>
      </c>
      <c r="I19" s="96">
        <f t="shared" si="0"/>
        <v>6.3171296296296281E-2</v>
      </c>
      <c r="J19" s="98">
        <f t="shared" si="1"/>
        <v>3.0653105466227102E-2</v>
      </c>
    </row>
    <row r="20" spans="2:10" x14ac:dyDescent="0.25">
      <c r="B20" s="8" t="s">
        <v>14</v>
      </c>
      <c r="C20" s="96">
        <v>1.9189814814814823E-2</v>
      </c>
      <c r="D20" s="97">
        <v>1.6922857084532637E-2</v>
      </c>
      <c r="E20" s="96">
        <v>7.1990740740740747E-3</v>
      </c>
      <c r="F20" s="97">
        <v>1.7339912464107494E-2</v>
      </c>
      <c r="G20" s="96">
        <v>6.2847222222222228E-3</v>
      </c>
      <c r="H20" s="97">
        <v>1.228173346602732E-2</v>
      </c>
      <c r="I20" s="96">
        <f t="shared" si="0"/>
        <v>3.2673611111111125E-2</v>
      </c>
      <c r="J20" s="98">
        <f t="shared" si="1"/>
        <v>1.5854473567453127E-2</v>
      </c>
    </row>
    <row r="21" spans="2:10" x14ac:dyDescent="0.25">
      <c r="B21" s="8" t="s">
        <v>11</v>
      </c>
      <c r="C21" s="96">
        <v>1.2037037037037039E-2</v>
      </c>
      <c r="D21" s="97">
        <v>1.0615061138669444E-2</v>
      </c>
      <c r="E21" s="96">
        <v>2.4305555555555556E-3</v>
      </c>
      <c r="F21" s="97">
        <v>5.8543112820941693E-3</v>
      </c>
      <c r="G21" s="96">
        <v>1.6134259259259261E-2</v>
      </c>
      <c r="H21" s="97">
        <v>3.152990138423957E-2</v>
      </c>
      <c r="I21" s="96">
        <f t="shared" si="0"/>
        <v>3.0601851851851856E-2</v>
      </c>
      <c r="J21" s="98">
        <f t="shared" si="1"/>
        <v>1.4849177510572459E-2</v>
      </c>
    </row>
    <row r="22" spans="2:10" x14ac:dyDescent="0.25">
      <c r="B22" s="8" t="s">
        <v>15</v>
      </c>
      <c r="C22" s="96">
        <v>8.1597222222222227E-3</v>
      </c>
      <c r="D22" s="97">
        <v>7.1957866372711126E-3</v>
      </c>
      <c r="E22" s="96">
        <v>2.5694444444444441E-3</v>
      </c>
      <c r="F22" s="97">
        <v>6.1888433553566923E-3</v>
      </c>
      <c r="G22" s="96">
        <v>9.8842592592592593E-3</v>
      </c>
      <c r="H22" s="97">
        <v>1.931602279924002E-2</v>
      </c>
      <c r="I22" s="96">
        <f t="shared" si="0"/>
        <v>2.0613425925925924E-2</v>
      </c>
      <c r="J22" s="98">
        <f t="shared" si="1"/>
        <v>1.0002414957008149E-2</v>
      </c>
    </row>
    <row r="23" spans="2:10" x14ac:dyDescent="0.25">
      <c r="B23" s="8" t="s">
        <v>92</v>
      </c>
      <c r="C23" s="96">
        <v>3.9641203703703699E-2</v>
      </c>
      <c r="D23" s="97">
        <v>3.4958254230714268E-2</v>
      </c>
      <c r="E23" s="96">
        <v>8.1250000000000003E-3</v>
      </c>
      <c r="F23" s="97">
        <v>1.957012628585765E-2</v>
      </c>
      <c r="G23" s="96">
        <v>3.9664351851851853E-2</v>
      </c>
      <c r="H23" s="97">
        <v>7.7512892427395258E-2</v>
      </c>
      <c r="I23" s="96">
        <f t="shared" si="0"/>
        <v>8.7430555555555553E-2</v>
      </c>
      <c r="J23" s="98">
        <f t="shared" si="1"/>
        <v>4.2424616836181671E-2</v>
      </c>
    </row>
    <row r="24" spans="2:10" x14ac:dyDescent="0.25">
      <c r="B24" s="8" t="s">
        <v>12</v>
      </c>
      <c r="C24" s="96">
        <v>4.2013888888888871E-2</v>
      </c>
      <c r="D24" s="97">
        <v>3.7050646089778906E-2</v>
      </c>
      <c r="E24" s="96">
        <v>1.9618055555555552E-2</v>
      </c>
      <c r="F24" s="97">
        <v>4.72526553483315E-2</v>
      </c>
      <c r="G24" s="96">
        <v>1.6562499999999997E-2</v>
      </c>
      <c r="H24" s="97">
        <v>3.2366778250248786E-2</v>
      </c>
      <c r="I24" s="96">
        <f t="shared" si="0"/>
        <v>7.8194444444444414E-2</v>
      </c>
      <c r="J24" s="98">
        <f t="shared" si="1"/>
        <v>3.794290592338407E-2</v>
      </c>
    </row>
    <row r="25" spans="2:10" x14ac:dyDescent="0.25">
      <c r="B25" s="8" t="s">
        <v>5</v>
      </c>
      <c r="C25" s="96">
        <v>5.2835648148148145E-2</v>
      </c>
      <c r="D25" s="97">
        <v>4.6593994325025E-2</v>
      </c>
      <c r="E25" s="96">
        <v>2.3564814814814823E-2</v>
      </c>
      <c r="F25" s="97">
        <v>5.6758941763541584E-2</v>
      </c>
      <c r="G25" s="96">
        <v>2.2395833333333334E-2</v>
      </c>
      <c r="H25" s="97">
        <v>4.3766398262915035E-2</v>
      </c>
      <c r="I25" s="96">
        <f t="shared" si="0"/>
        <v>9.8796296296296299E-2</v>
      </c>
      <c r="J25" s="98">
        <f t="shared" si="1"/>
        <v>4.7939704701303515E-2</v>
      </c>
    </row>
    <row r="26" spans="2:10" x14ac:dyDescent="0.25">
      <c r="B26" s="8" t="s">
        <v>6</v>
      </c>
      <c r="C26" s="96">
        <v>7.3275462962962987E-2</v>
      </c>
      <c r="D26" s="97">
        <v>6.4619184681650246E-2</v>
      </c>
      <c r="E26" s="96">
        <v>3.1712962962962958E-3</v>
      </c>
      <c r="F26" s="97">
        <v>7.6384823394942958E-3</v>
      </c>
      <c r="G26" s="96">
        <v>3.0787037037037037E-3</v>
      </c>
      <c r="H26" s="97">
        <v>6.0164661177960722E-3</v>
      </c>
      <c r="I26" s="96">
        <f t="shared" si="0"/>
        <v>7.9525462962962992E-2</v>
      </c>
      <c r="J26" s="98">
        <f t="shared" si="1"/>
        <v>3.858876651858676E-2</v>
      </c>
    </row>
    <row r="27" spans="2:10" x14ac:dyDescent="0.25">
      <c r="B27" s="8" t="s">
        <v>103</v>
      </c>
      <c r="C27" s="96">
        <v>0.12128472222222224</v>
      </c>
      <c r="D27" s="97">
        <v>0.10695694776165106</v>
      </c>
      <c r="E27" s="96">
        <v>6.6180555555555562E-2</v>
      </c>
      <c r="F27" s="97">
        <v>0.15940453290959267</v>
      </c>
      <c r="G27" s="96">
        <v>5.0810185185185194E-2</v>
      </c>
      <c r="H27" s="97">
        <v>9.9294309237311126E-2</v>
      </c>
      <c r="I27" s="96">
        <f t="shared" si="0"/>
        <v>0.23827546296296298</v>
      </c>
      <c r="J27" s="98">
        <f t="shared" si="1"/>
        <v>0.11562027889945356</v>
      </c>
    </row>
    <row r="28" spans="2:10" x14ac:dyDescent="0.25">
      <c r="B28" s="8" t="s">
        <v>17</v>
      </c>
      <c r="C28" s="96">
        <v>1.4745370370370358E-2</v>
      </c>
      <c r="D28" s="97">
        <v>1.3003449894870057E-2</v>
      </c>
      <c r="E28" s="96">
        <v>2.0601851851851849E-3</v>
      </c>
      <c r="F28" s="97">
        <v>4.9622257533941047E-3</v>
      </c>
      <c r="G28" s="96">
        <v>5.3935185185185188E-3</v>
      </c>
      <c r="H28" s="97">
        <v>1.054012485298109E-2</v>
      </c>
      <c r="I28" s="96">
        <f t="shared" si="0"/>
        <v>2.2199074074074062E-2</v>
      </c>
      <c r="J28" s="98">
        <f t="shared" si="1"/>
        <v>1.0771831492162617E-2</v>
      </c>
    </row>
    <row r="29" spans="2:10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x14ac:dyDescent="0.25">
      <c r="B30" s="11" t="s">
        <v>29</v>
      </c>
      <c r="C30" s="121">
        <f t="shared" ref="C30:J30" si="2">SUM(C7:C28)</f>
        <v>1.1339583333333334</v>
      </c>
      <c r="D30" s="122">
        <f t="shared" si="2"/>
        <v>1.0000000000000002</v>
      </c>
      <c r="E30" s="121">
        <f t="shared" si="2"/>
        <v>0.41517361111111123</v>
      </c>
      <c r="F30" s="122">
        <f t="shared" si="2"/>
        <v>0.99999999999999989</v>
      </c>
      <c r="G30" s="121">
        <f t="shared" si="2"/>
        <v>0.51171296296296309</v>
      </c>
      <c r="H30" s="122">
        <f t="shared" si="2"/>
        <v>0.99999999999999989</v>
      </c>
      <c r="I30" s="121">
        <f t="shared" si="2"/>
        <v>2.0608449074074073</v>
      </c>
      <c r="J30" s="123">
        <f t="shared" si="2"/>
        <v>1.0000000000000002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5" t="s">
        <v>34</v>
      </c>
      <c r="C32" s="166"/>
      <c r="D32" s="166"/>
      <c r="E32" s="166"/>
      <c r="F32" s="166"/>
      <c r="G32" s="166"/>
      <c r="H32" s="166"/>
      <c r="I32" s="166"/>
      <c r="J32" s="167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1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118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2.2337962962962958E-3</v>
      </c>
      <c r="D7" s="97">
        <v>4.3352276556077171E-3</v>
      </c>
      <c r="E7" s="99">
        <v>6.3657407407407413E-4</v>
      </c>
      <c r="F7" s="97">
        <v>1.191765980498375E-2</v>
      </c>
      <c r="G7" s="100">
        <f>E7+C7</f>
        <v>2.8703703703703699E-3</v>
      </c>
      <c r="H7" s="98">
        <f>G7/$G$30</f>
        <v>5.047421337566655E-3</v>
      </c>
    </row>
    <row r="8" spans="2:8" s="1" customFormat="1" x14ac:dyDescent="0.25">
      <c r="B8" s="8" t="s">
        <v>13</v>
      </c>
      <c r="C8" s="99">
        <v>5.7638888888888887E-3</v>
      </c>
      <c r="D8" s="97">
        <v>1.1186235090635458E-2</v>
      </c>
      <c r="E8" s="99"/>
      <c r="F8" s="97"/>
      <c r="G8" s="100">
        <f t="shared" ref="G8:G27" si="0">E8+C8</f>
        <v>5.7638888888888887E-3</v>
      </c>
      <c r="H8" s="98">
        <f t="shared" ref="H8:H27" si="1">G8/$G$30</f>
        <v>1.0135547685920138E-2</v>
      </c>
    </row>
    <row r="9" spans="2:8" s="1" customFormat="1" x14ac:dyDescent="0.25">
      <c r="B9" s="8" t="s">
        <v>0</v>
      </c>
      <c r="C9" s="99">
        <v>7.3645833333333327E-2</v>
      </c>
      <c r="D9" s="97">
        <v>0.14292773871830006</v>
      </c>
      <c r="E9" s="99">
        <v>1.3657407407407406E-2</v>
      </c>
      <c r="F9" s="97">
        <v>0.25568797399783311</v>
      </c>
      <c r="G9" s="100">
        <f t="shared" si="0"/>
        <v>8.7303240740740737E-2</v>
      </c>
      <c r="H9" s="98">
        <f t="shared" si="1"/>
        <v>0.15351894818252129</v>
      </c>
    </row>
    <row r="10" spans="2:8" s="1" customFormat="1" x14ac:dyDescent="0.25">
      <c r="B10" s="8" t="s">
        <v>8</v>
      </c>
      <c r="C10" s="99">
        <v>1.7638888888888891E-2</v>
      </c>
      <c r="D10" s="97">
        <v>3.4232574855679605E-2</v>
      </c>
      <c r="E10" s="99">
        <v>1.5277777777777779E-3</v>
      </c>
      <c r="F10" s="97">
        <v>2.8602383531960998E-2</v>
      </c>
      <c r="G10" s="100">
        <f t="shared" si="0"/>
        <v>1.9166666666666669E-2</v>
      </c>
      <c r="H10" s="98">
        <f t="shared" si="1"/>
        <v>3.3703748931493478E-2</v>
      </c>
    </row>
    <row r="11" spans="2:8" s="1" customFormat="1" x14ac:dyDescent="0.25">
      <c r="B11" s="8" t="s">
        <v>26</v>
      </c>
      <c r="C11" s="99">
        <v>2.8587962962962959E-3</v>
      </c>
      <c r="D11" s="97">
        <v>5.548192906399514E-3</v>
      </c>
      <c r="E11" s="99"/>
      <c r="F11" s="97"/>
      <c r="G11" s="100">
        <f t="shared" si="0"/>
        <v>2.8587962962962959E-3</v>
      </c>
      <c r="H11" s="98">
        <f t="shared" si="1"/>
        <v>5.0270688321732409E-3</v>
      </c>
    </row>
    <row r="12" spans="2:8" s="1" customFormat="1" x14ac:dyDescent="0.25">
      <c r="B12" s="8" t="s">
        <v>3</v>
      </c>
      <c r="C12" s="99">
        <v>2.0949074074074073E-3</v>
      </c>
      <c r="D12" s="97">
        <v>4.0656798220984301E-3</v>
      </c>
      <c r="E12" s="99">
        <v>1.6319444444444443E-3</v>
      </c>
      <c r="F12" s="97">
        <v>3.0552546045503792E-2</v>
      </c>
      <c r="G12" s="100">
        <f t="shared" si="0"/>
        <v>3.7268518518518519E-3</v>
      </c>
      <c r="H12" s="98">
        <f t="shared" si="1"/>
        <v>6.5535067366792868E-3</v>
      </c>
    </row>
    <row r="13" spans="2:8" s="1" customFormat="1" x14ac:dyDescent="0.25">
      <c r="B13" s="8" t="s">
        <v>7</v>
      </c>
      <c r="C13" s="99">
        <v>1.7847222222222219E-2</v>
      </c>
      <c r="D13" s="97">
        <v>3.4636896605943525E-2</v>
      </c>
      <c r="E13" s="99">
        <v>4.6990740740740743E-3</v>
      </c>
      <c r="F13" s="97">
        <v>8.7973997833152767E-2</v>
      </c>
      <c r="G13" s="100">
        <f t="shared" si="0"/>
        <v>2.2546296296296293E-2</v>
      </c>
      <c r="H13" s="98">
        <f t="shared" si="1"/>
        <v>3.9646680506370338E-2</v>
      </c>
    </row>
    <row r="14" spans="2:8" s="1" customFormat="1" x14ac:dyDescent="0.25">
      <c r="B14" s="8" t="s">
        <v>2</v>
      </c>
      <c r="C14" s="99">
        <v>7.7083333333333335E-3</v>
      </c>
      <c r="D14" s="97">
        <v>1.4959904759765495E-2</v>
      </c>
      <c r="E14" s="99">
        <v>2.9976851851851848E-3</v>
      </c>
      <c r="F14" s="97">
        <v>5.6121343445287103E-2</v>
      </c>
      <c r="G14" s="100">
        <f t="shared" si="0"/>
        <v>1.0706018518518517E-2</v>
      </c>
      <c r="H14" s="98">
        <f t="shared" si="1"/>
        <v>1.8826067488907888E-2</v>
      </c>
    </row>
    <row r="15" spans="2:8" s="1" customFormat="1" x14ac:dyDescent="0.25">
      <c r="B15" s="8" t="s">
        <v>9</v>
      </c>
      <c r="C15" s="99">
        <v>1.0173611111111111E-2</v>
      </c>
      <c r="D15" s="97">
        <v>1.974437880455536E-2</v>
      </c>
      <c r="E15" s="99">
        <v>4.4097222222222211E-3</v>
      </c>
      <c r="F15" s="97">
        <v>8.2556879739978314E-2</v>
      </c>
      <c r="G15" s="100">
        <f t="shared" si="0"/>
        <v>1.4583333333333332E-2</v>
      </c>
      <c r="H15" s="98">
        <f t="shared" si="1"/>
        <v>2.5644156795701555E-2</v>
      </c>
    </row>
    <row r="16" spans="2:8" s="1" customFormat="1" x14ac:dyDescent="0.25">
      <c r="B16" s="8" t="s">
        <v>1</v>
      </c>
      <c r="C16" s="99">
        <v>1.3159722222222224E-2</v>
      </c>
      <c r="D16" s="97">
        <v>2.5539657225005057E-2</v>
      </c>
      <c r="E16" s="99">
        <v>2.7430555555555559E-3</v>
      </c>
      <c r="F16" s="97">
        <v>5.1354279523293613E-2</v>
      </c>
      <c r="G16" s="100">
        <f t="shared" si="0"/>
        <v>1.590277777777778E-2</v>
      </c>
      <c r="H16" s="98">
        <f t="shared" si="1"/>
        <v>2.7964342410550749E-2</v>
      </c>
    </row>
    <row r="17" spans="2:8" s="1" customFormat="1" x14ac:dyDescent="0.25">
      <c r="B17" s="8" t="s">
        <v>27</v>
      </c>
      <c r="C17" s="99">
        <v>0</v>
      </c>
      <c r="D17" s="97">
        <v>0</v>
      </c>
      <c r="E17" s="99">
        <v>5.509259259259258E-3</v>
      </c>
      <c r="F17" s="97">
        <v>0.10314192849404115</v>
      </c>
      <c r="G17" s="100">
        <f t="shared" si="0"/>
        <v>5.509259259259258E-3</v>
      </c>
      <c r="H17" s="98">
        <f t="shared" si="1"/>
        <v>9.6877925672650307E-3</v>
      </c>
    </row>
    <row r="18" spans="2:8" s="1" customFormat="1" x14ac:dyDescent="0.25">
      <c r="B18" s="8" t="s">
        <v>16</v>
      </c>
      <c r="C18" s="99">
        <v>2.8356481481481486E-2</v>
      </c>
      <c r="D18" s="97">
        <v>5.503268267481301E-2</v>
      </c>
      <c r="E18" s="99"/>
      <c r="F18" s="97"/>
      <c r="G18" s="100">
        <f t="shared" si="0"/>
        <v>2.8356481481481486E-2</v>
      </c>
      <c r="H18" s="98">
        <f t="shared" si="1"/>
        <v>4.986363821386415E-2</v>
      </c>
    </row>
    <row r="19" spans="2:8" s="1" customFormat="1" x14ac:dyDescent="0.25">
      <c r="B19" s="8" t="s">
        <v>4</v>
      </c>
      <c r="C19" s="99">
        <v>3.2997685185185179E-2</v>
      </c>
      <c r="D19" s="97">
        <v>6.4040072777915041E-2</v>
      </c>
      <c r="E19" s="99">
        <v>3.5069444444444445E-3</v>
      </c>
      <c r="F19" s="97">
        <v>6.5655471289274112E-2</v>
      </c>
      <c r="G19" s="100">
        <f t="shared" si="0"/>
        <v>3.6504629629629623E-2</v>
      </c>
      <c r="H19" s="98">
        <f t="shared" si="1"/>
        <v>6.4191802010827539E-2</v>
      </c>
    </row>
    <row r="20" spans="2:8" s="1" customFormat="1" x14ac:dyDescent="0.25">
      <c r="B20" s="8" t="s">
        <v>14</v>
      </c>
      <c r="C20" s="99">
        <v>8.2175925925925923E-3</v>
      </c>
      <c r="D20" s="97">
        <v>1.5948246815966217E-2</v>
      </c>
      <c r="E20" s="99">
        <v>4.7222222222222223E-3</v>
      </c>
      <c r="F20" s="97">
        <v>8.8407367280606719E-2</v>
      </c>
      <c r="G20" s="100">
        <f t="shared" si="0"/>
        <v>1.2939814814814814E-2</v>
      </c>
      <c r="H20" s="98">
        <f t="shared" si="1"/>
        <v>2.2754101029836778E-2</v>
      </c>
    </row>
    <row r="21" spans="2:8" s="1" customFormat="1" x14ac:dyDescent="0.25">
      <c r="B21" s="8" t="s">
        <v>11</v>
      </c>
      <c r="C21" s="99">
        <v>1.8055555555555557E-3</v>
      </c>
      <c r="D21" s="97">
        <v>3.5041218356207464E-3</v>
      </c>
      <c r="E21" s="99">
        <v>2.650462962962963E-3</v>
      </c>
      <c r="F21" s="97">
        <v>4.9620801733477791E-2</v>
      </c>
      <c r="G21" s="100">
        <f t="shared" si="0"/>
        <v>4.4560185185185189E-3</v>
      </c>
      <c r="H21" s="98">
        <f t="shared" si="1"/>
        <v>7.8357145764643647E-3</v>
      </c>
    </row>
    <row r="22" spans="2:8" s="1" customFormat="1" x14ac:dyDescent="0.25">
      <c r="B22" s="8" t="s">
        <v>15</v>
      </c>
      <c r="C22" s="99">
        <v>4.085648148148149E-3</v>
      </c>
      <c r="D22" s="97">
        <v>7.9291987690648952E-3</v>
      </c>
      <c r="E22" s="99">
        <v>4.2824074074074075E-4</v>
      </c>
      <c r="F22" s="97">
        <v>8.0173347778981583E-3</v>
      </c>
      <c r="G22" s="100">
        <f t="shared" si="0"/>
        <v>4.5138888888888902E-3</v>
      </c>
      <c r="H22" s="98">
        <f t="shared" si="1"/>
        <v>7.9374771034314371E-3</v>
      </c>
    </row>
    <row r="23" spans="2:8" s="1" customFormat="1" x14ac:dyDescent="0.25">
      <c r="B23" s="8" t="s">
        <v>92</v>
      </c>
      <c r="C23" s="99">
        <v>2.1527777777777778E-3</v>
      </c>
      <c r="D23" s="97">
        <v>4.1779914193939664E-3</v>
      </c>
      <c r="E23" s="99">
        <v>2.662037037037037E-3</v>
      </c>
      <c r="F23" s="97">
        <v>4.9837486457204767E-2</v>
      </c>
      <c r="G23" s="100">
        <f t="shared" si="0"/>
        <v>4.8148148148148152E-3</v>
      </c>
      <c r="H23" s="98">
        <f t="shared" si="1"/>
        <v>8.4666422436601978E-3</v>
      </c>
    </row>
    <row r="24" spans="2:8" s="1" customFormat="1" x14ac:dyDescent="0.25">
      <c r="B24" s="8" t="s">
        <v>12</v>
      </c>
      <c r="C24" s="99">
        <v>3.0092592592592597E-3</v>
      </c>
      <c r="D24" s="97">
        <v>5.8402030593679112E-3</v>
      </c>
      <c r="E24" s="99"/>
      <c r="F24" s="97"/>
      <c r="G24" s="100">
        <f t="shared" si="0"/>
        <v>3.0092592592592597E-3</v>
      </c>
      <c r="H24" s="98">
        <f t="shared" si="1"/>
        <v>5.2916514022876239E-3</v>
      </c>
    </row>
    <row r="25" spans="2:8" s="1" customFormat="1" x14ac:dyDescent="0.25">
      <c r="B25" s="8" t="s">
        <v>5</v>
      </c>
      <c r="C25" s="99">
        <v>8.4375000000000006E-3</v>
      </c>
      <c r="D25" s="97">
        <v>1.6375030885689257E-2</v>
      </c>
      <c r="E25" s="99">
        <v>5.2083333333333333E-4</v>
      </c>
      <c r="F25" s="97">
        <v>9.7508125677139759E-3</v>
      </c>
      <c r="G25" s="100">
        <f t="shared" si="0"/>
        <v>8.9583333333333338E-3</v>
      </c>
      <c r="H25" s="98">
        <f t="shared" si="1"/>
        <v>1.5752839174502386E-2</v>
      </c>
    </row>
    <row r="26" spans="2:8" s="1" customFormat="1" x14ac:dyDescent="0.25">
      <c r="B26" s="8" t="s">
        <v>6</v>
      </c>
      <c r="C26" s="99">
        <v>8.0162037037037046E-2</v>
      </c>
      <c r="D26" s="97">
        <v>0.1555740245737775</v>
      </c>
      <c r="E26" s="99">
        <v>8.564814814814815E-4</v>
      </c>
      <c r="F26" s="97">
        <v>1.6034669555796317E-2</v>
      </c>
      <c r="G26" s="100">
        <f t="shared" si="0"/>
        <v>8.1018518518518531E-2</v>
      </c>
      <c r="H26" s="98">
        <f t="shared" si="1"/>
        <v>0.14246753775389756</v>
      </c>
    </row>
    <row r="27" spans="2:8" s="1" customFormat="1" x14ac:dyDescent="0.25">
      <c r="B27" s="8" t="s">
        <v>103</v>
      </c>
      <c r="C27" s="99">
        <v>0.19291666666666657</v>
      </c>
      <c r="D27" s="97">
        <v>0.37440194074440108</v>
      </c>
      <c r="E27" s="99">
        <v>1.3888888888888889E-4</v>
      </c>
      <c r="F27" s="97">
        <v>2.6002166847237272E-3</v>
      </c>
      <c r="G27" s="100">
        <f t="shared" si="0"/>
        <v>0.19305555555555545</v>
      </c>
      <c r="H27" s="98">
        <f t="shared" si="1"/>
        <v>0.33947978996214423</v>
      </c>
    </row>
    <row r="28" spans="2:8" s="1" customFormat="1" x14ac:dyDescent="0.25">
      <c r="B28" s="8" t="s">
        <v>17</v>
      </c>
      <c r="C28" s="99"/>
      <c r="D28" s="97"/>
      <c r="E28" s="99">
        <v>1.1574074074074073E-4</v>
      </c>
      <c r="F28" s="97">
        <v>2.1668472372697724E-3</v>
      </c>
      <c r="G28" s="100">
        <f t="shared" ref="G28" si="2">E28+C28</f>
        <v>1.1574074074074073E-4</v>
      </c>
      <c r="H28" s="98">
        <f t="shared" ref="H28" si="3">G28/$G$30</f>
        <v>2.0352505393413933E-4</v>
      </c>
    </row>
    <row r="29" spans="2:8" s="1" customFormat="1" x14ac:dyDescent="0.25">
      <c r="B29" s="8"/>
      <c r="C29" s="100"/>
      <c r="D29" s="111"/>
      <c r="E29" s="100"/>
      <c r="F29" s="111"/>
      <c r="G29" s="100"/>
      <c r="H29" s="125"/>
    </row>
    <row r="30" spans="2:8" s="1" customFormat="1" x14ac:dyDescent="0.25">
      <c r="B30" s="11" t="s">
        <v>29</v>
      </c>
      <c r="C30" s="102">
        <f t="shared" ref="C30:H30" si="4">SUM(C7:C28)</f>
        <v>0.51526620370370368</v>
      </c>
      <c r="D30" s="119">
        <f t="shared" si="4"/>
        <v>0.99999999999999978</v>
      </c>
      <c r="E30" s="102">
        <f>SUM(E7:E28)</f>
        <v>5.3414351851851852E-2</v>
      </c>
      <c r="F30" s="119">
        <f t="shared" si="4"/>
        <v>0.99999999999999989</v>
      </c>
      <c r="G30" s="102">
        <f t="shared" si="4"/>
        <v>0.56868055555555541</v>
      </c>
      <c r="H30" s="120">
        <f t="shared" si="4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C14" sqref="C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119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1.9675925925925926E-4</v>
      </c>
      <c r="D7" s="97">
        <v>1.1525423728813559E-3</v>
      </c>
      <c r="E7" s="99"/>
      <c r="F7" s="97"/>
      <c r="G7" s="100">
        <f>C7+E7</f>
        <v>1.9675925925925926E-4</v>
      </c>
      <c r="H7" s="98">
        <f>G7/$G$30</f>
        <v>1.0299285108445412E-3</v>
      </c>
    </row>
    <row r="8" spans="2:8" s="1" customFormat="1" x14ac:dyDescent="0.25">
      <c r="B8" s="8" t="s">
        <v>13</v>
      </c>
      <c r="C8" s="99">
        <v>2.2685185185185187E-3</v>
      </c>
      <c r="D8" s="97">
        <v>1.3288135593220339E-2</v>
      </c>
      <c r="E8" s="99"/>
      <c r="F8" s="97"/>
      <c r="G8" s="100">
        <f t="shared" ref="G8:G27" si="0">C8+E8</f>
        <v>2.2685185185185187E-3</v>
      </c>
      <c r="H8" s="98">
        <f t="shared" ref="H8:H27" si="1">G8/$G$30</f>
        <v>1.1874469889737064E-2</v>
      </c>
    </row>
    <row r="9" spans="2:8" s="1" customFormat="1" x14ac:dyDescent="0.25">
      <c r="B9" s="8" t="s">
        <v>0</v>
      </c>
      <c r="C9" s="99">
        <v>4.0636574074074089E-2</v>
      </c>
      <c r="D9" s="97">
        <v>0.23803389830508481</v>
      </c>
      <c r="E9" s="99">
        <v>3.2870370370370371E-3</v>
      </c>
      <c r="F9" s="97">
        <v>0.16173120728929385</v>
      </c>
      <c r="G9" s="100">
        <f t="shared" si="0"/>
        <v>4.3923611111111129E-2</v>
      </c>
      <c r="H9" s="98">
        <f t="shared" si="1"/>
        <v>0.22991639403853151</v>
      </c>
    </row>
    <row r="10" spans="2:8" s="1" customFormat="1" x14ac:dyDescent="0.25">
      <c r="B10" s="8" t="s">
        <v>8</v>
      </c>
      <c r="C10" s="99">
        <v>4.1782407407407402E-3</v>
      </c>
      <c r="D10" s="97">
        <v>2.4474576271186436E-2</v>
      </c>
      <c r="E10" s="99">
        <v>2.0833333333333335E-4</v>
      </c>
      <c r="F10" s="97">
        <v>1.0250569476082005E-2</v>
      </c>
      <c r="G10" s="100">
        <f t="shared" si="0"/>
        <v>4.3865740740740731E-3</v>
      </c>
      <c r="H10" s="98">
        <f t="shared" si="1"/>
        <v>2.2961347388828296E-2</v>
      </c>
    </row>
    <row r="11" spans="2:8" s="1" customFormat="1" x14ac:dyDescent="0.25">
      <c r="B11" s="8" t="s">
        <v>26</v>
      </c>
      <c r="C11" s="99">
        <v>1.1342592592592591E-3</v>
      </c>
      <c r="D11" s="97">
        <v>6.6440677966101676E-3</v>
      </c>
      <c r="E11" s="99">
        <v>6.2500000000000001E-4</v>
      </c>
      <c r="F11" s="97">
        <v>3.0751708428246014E-2</v>
      </c>
      <c r="G11" s="100">
        <f t="shared" si="0"/>
        <v>1.759259259259259E-3</v>
      </c>
      <c r="H11" s="98">
        <f t="shared" si="1"/>
        <v>9.2087725675511906E-3</v>
      </c>
    </row>
    <row r="12" spans="2:8" s="1" customFormat="1" x14ac:dyDescent="0.25">
      <c r="B12" s="8" t="s">
        <v>3</v>
      </c>
      <c r="C12" s="99">
        <v>3.530092592592592E-3</v>
      </c>
      <c r="D12" s="97">
        <v>2.0677966101694908E-2</v>
      </c>
      <c r="E12" s="99">
        <v>1.6550925925925926E-3</v>
      </c>
      <c r="F12" s="97">
        <v>8.1435079726651483E-2</v>
      </c>
      <c r="G12" s="100">
        <f t="shared" si="0"/>
        <v>5.185185185185185E-3</v>
      </c>
      <c r="H12" s="98">
        <f t="shared" si="1"/>
        <v>2.7141645462256146E-2</v>
      </c>
    </row>
    <row r="13" spans="2:8" s="1" customFormat="1" x14ac:dyDescent="0.25">
      <c r="B13" s="8" t="s">
        <v>7</v>
      </c>
      <c r="C13" s="99">
        <v>6.8981481481481472E-3</v>
      </c>
      <c r="D13" s="97">
        <v>4.0406779661016939E-2</v>
      </c>
      <c r="E13" s="99">
        <v>2.0601851851851849E-3</v>
      </c>
      <c r="F13" s="97">
        <v>0.10136674259681092</v>
      </c>
      <c r="G13" s="100">
        <f t="shared" si="0"/>
        <v>8.958333333333332E-3</v>
      </c>
      <c r="H13" s="98">
        <f t="shared" si="1"/>
        <v>4.6892039258451458E-2</v>
      </c>
    </row>
    <row r="14" spans="2:8" s="1" customFormat="1" x14ac:dyDescent="0.25">
      <c r="B14" s="8" t="s">
        <v>2</v>
      </c>
      <c r="C14" s="99">
        <v>1.0879629629629631E-2</v>
      </c>
      <c r="D14" s="97">
        <v>6.3728813559322042E-2</v>
      </c>
      <c r="E14" s="99">
        <v>1.1574074074074073E-3</v>
      </c>
      <c r="F14" s="97">
        <v>5.6947608200455579E-2</v>
      </c>
      <c r="G14" s="100">
        <f t="shared" si="0"/>
        <v>1.2037037037037039E-2</v>
      </c>
      <c r="H14" s="98">
        <f t="shared" si="1"/>
        <v>6.3007391251666059E-2</v>
      </c>
    </row>
    <row r="15" spans="2:8" s="1" customFormat="1" x14ac:dyDescent="0.25">
      <c r="B15" s="8" t="s">
        <v>9</v>
      </c>
      <c r="C15" s="99">
        <v>2.5138888888888905E-2</v>
      </c>
      <c r="D15" s="97">
        <v>0.14725423728813566</v>
      </c>
      <c r="E15" s="99">
        <v>1.5509259259259261E-3</v>
      </c>
      <c r="F15" s="97">
        <v>7.6309794988610485E-2</v>
      </c>
      <c r="G15" s="100">
        <f t="shared" si="0"/>
        <v>2.6689814814814833E-2</v>
      </c>
      <c r="H15" s="98">
        <f t="shared" si="1"/>
        <v>0.13970677329455963</v>
      </c>
    </row>
    <row r="16" spans="2:8" s="1" customFormat="1" x14ac:dyDescent="0.25">
      <c r="B16" s="8" t="s">
        <v>1</v>
      </c>
      <c r="C16" s="99">
        <v>2.615740740740741E-3</v>
      </c>
      <c r="D16" s="97">
        <v>1.5322033898305084E-2</v>
      </c>
      <c r="E16" s="99">
        <v>1.5046296296296296E-3</v>
      </c>
      <c r="F16" s="97">
        <v>7.4031890660592251E-2</v>
      </c>
      <c r="G16" s="100">
        <f t="shared" si="0"/>
        <v>4.1203703703703706E-3</v>
      </c>
      <c r="H16" s="98">
        <f t="shared" si="1"/>
        <v>2.1567914697685688E-2</v>
      </c>
    </row>
    <row r="17" spans="2:8" s="1" customFormat="1" x14ac:dyDescent="0.25">
      <c r="B17" s="8" t="s">
        <v>27</v>
      </c>
      <c r="C17" s="99">
        <v>5.5671296296296285E-3</v>
      </c>
      <c r="D17" s="97">
        <v>3.2610169491525412E-2</v>
      </c>
      <c r="E17" s="99">
        <v>3.6805555555555558E-3</v>
      </c>
      <c r="F17" s="97">
        <v>0.18109339407744876</v>
      </c>
      <c r="G17" s="100">
        <f t="shared" si="0"/>
        <v>9.2476851851851852E-3</v>
      </c>
      <c r="H17" s="98">
        <f t="shared" si="1"/>
        <v>4.8406640009693441E-2</v>
      </c>
    </row>
    <row r="18" spans="2:8" s="1" customFormat="1" x14ac:dyDescent="0.25">
      <c r="B18" s="8" t="s">
        <v>16</v>
      </c>
      <c r="C18" s="99">
        <v>6.018518518518519E-4</v>
      </c>
      <c r="D18" s="97">
        <v>3.5254237288135592E-3</v>
      </c>
      <c r="E18" s="99">
        <v>1.5046296296296297E-4</v>
      </c>
      <c r="F18" s="97">
        <v>7.4031890660592259E-3</v>
      </c>
      <c r="G18" s="100">
        <f t="shared" si="0"/>
        <v>7.5231481481481482E-4</v>
      </c>
      <c r="H18" s="98">
        <f t="shared" si="1"/>
        <v>3.9379619532291287E-3</v>
      </c>
    </row>
    <row r="19" spans="2:8" s="1" customFormat="1" x14ac:dyDescent="0.25">
      <c r="B19" s="8" t="s">
        <v>4</v>
      </c>
      <c r="C19" s="99">
        <v>3.0324074074074073E-3</v>
      </c>
      <c r="D19" s="97">
        <v>1.7762711864406776E-2</v>
      </c>
      <c r="E19" s="99">
        <v>2.199074074074074E-4</v>
      </c>
      <c r="F19" s="97">
        <v>1.082004555808656E-2</v>
      </c>
      <c r="G19" s="100">
        <f t="shared" si="0"/>
        <v>3.2523148148148147E-3</v>
      </c>
      <c r="H19" s="98">
        <f t="shared" si="1"/>
        <v>1.7024112443959769E-2</v>
      </c>
    </row>
    <row r="20" spans="2:8" s="1" customFormat="1" x14ac:dyDescent="0.25">
      <c r="B20" s="8" t="s">
        <v>14</v>
      </c>
      <c r="C20" s="99">
        <v>2.1180555555555558E-3</v>
      </c>
      <c r="D20" s="97">
        <v>1.2406779661016949E-2</v>
      </c>
      <c r="E20" s="99">
        <v>2.1759259259259262E-3</v>
      </c>
      <c r="F20" s="97">
        <v>0.10706150341685651</v>
      </c>
      <c r="G20" s="100">
        <f t="shared" si="0"/>
        <v>4.293981481481482E-3</v>
      </c>
      <c r="H20" s="98">
        <f t="shared" si="1"/>
        <v>2.2476675148430873E-2</v>
      </c>
    </row>
    <row r="21" spans="2:8" s="1" customFormat="1" x14ac:dyDescent="0.25">
      <c r="B21" s="8" t="s">
        <v>11</v>
      </c>
      <c r="C21" s="99">
        <v>2.0833333333333335E-4</v>
      </c>
      <c r="D21" s="97">
        <v>1.2203389830508474E-3</v>
      </c>
      <c r="E21" s="99">
        <v>3.3564814814814812E-4</v>
      </c>
      <c r="F21" s="97">
        <v>1.6514806378132116E-2</v>
      </c>
      <c r="G21" s="100">
        <f t="shared" si="0"/>
        <v>5.4398148148148144E-4</v>
      </c>
      <c r="H21" s="98">
        <f t="shared" si="1"/>
        <v>2.8474494123349081E-3</v>
      </c>
    </row>
    <row r="22" spans="2:8" s="1" customFormat="1" x14ac:dyDescent="0.25">
      <c r="B22" s="8" t="s">
        <v>15</v>
      </c>
      <c r="C22" s="99">
        <v>5.3240740740740744E-4</v>
      </c>
      <c r="D22" s="97">
        <v>3.1186440677966097E-3</v>
      </c>
      <c r="E22" s="99">
        <v>7.6388888888888882E-4</v>
      </c>
      <c r="F22" s="97">
        <v>3.7585421412300681E-2</v>
      </c>
      <c r="G22" s="100">
        <f t="shared" si="0"/>
        <v>1.2962962962962963E-3</v>
      </c>
      <c r="H22" s="98">
        <f t="shared" si="1"/>
        <v>6.7854113655640364E-3</v>
      </c>
    </row>
    <row r="23" spans="2:8" s="1" customFormat="1" x14ac:dyDescent="0.25">
      <c r="B23" s="8" t="s">
        <v>92</v>
      </c>
      <c r="C23" s="99">
        <v>1.1689814814814813E-3</v>
      </c>
      <c r="D23" s="97">
        <v>6.8474576271186421E-3</v>
      </c>
      <c r="E23" s="99">
        <v>9.4907407407407419E-4</v>
      </c>
      <c r="F23" s="97">
        <v>4.6697038724373578E-2</v>
      </c>
      <c r="G23" s="100">
        <f t="shared" si="0"/>
        <v>2.1180555555555553E-3</v>
      </c>
      <c r="H23" s="98">
        <f t="shared" si="1"/>
        <v>1.1086877499091237E-2</v>
      </c>
    </row>
    <row r="24" spans="2:8" s="1" customFormat="1" x14ac:dyDescent="0.25">
      <c r="B24" s="8" t="s">
        <v>12</v>
      </c>
      <c r="C24" s="99">
        <v>1.9444444444444444E-3</v>
      </c>
      <c r="D24" s="97">
        <v>1.1389830508474575E-2</v>
      </c>
      <c r="E24" s="99"/>
      <c r="F24" s="97"/>
      <c r="G24" s="100">
        <f t="shared" si="0"/>
        <v>1.9444444444444444E-3</v>
      </c>
      <c r="H24" s="98">
        <f t="shared" si="1"/>
        <v>1.0178117048346055E-2</v>
      </c>
    </row>
    <row r="25" spans="2:8" s="1" customFormat="1" x14ac:dyDescent="0.25">
      <c r="B25" s="8" t="s">
        <v>5</v>
      </c>
      <c r="C25" s="99">
        <v>8.564814814814815E-4</v>
      </c>
      <c r="D25" s="97">
        <v>5.0169491525423725E-3</v>
      </c>
      <c r="E25" s="99"/>
      <c r="F25" s="97"/>
      <c r="G25" s="100">
        <f t="shared" si="0"/>
        <v>8.564814814814815E-4</v>
      </c>
      <c r="H25" s="98">
        <f t="shared" si="1"/>
        <v>4.4832182236762387E-3</v>
      </c>
    </row>
    <row r="26" spans="2:8" s="1" customFormat="1" x14ac:dyDescent="0.25">
      <c r="B26" s="8" t="s">
        <v>6</v>
      </c>
      <c r="C26" s="99">
        <v>3.3333333333333326E-2</v>
      </c>
      <c r="D26" s="97">
        <v>0.19525423728813551</v>
      </c>
      <c r="E26" s="99"/>
      <c r="F26" s="97"/>
      <c r="G26" s="100">
        <f t="shared" si="0"/>
        <v>3.3333333333333326E-2</v>
      </c>
      <c r="H26" s="98">
        <f t="shared" si="1"/>
        <v>0.17448200654307519</v>
      </c>
    </row>
    <row r="27" spans="2:8" s="1" customFormat="1" x14ac:dyDescent="0.25">
      <c r="B27" s="8" t="s">
        <v>103</v>
      </c>
      <c r="C27" s="99">
        <v>2.3391203703703699E-2</v>
      </c>
      <c r="D27" s="97">
        <v>0.13701694915254234</v>
      </c>
      <c r="E27" s="99"/>
      <c r="F27" s="97"/>
      <c r="G27" s="100">
        <f t="shared" si="0"/>
        <v>2.3391203703703699E-2</v>
      </c>
      <c r="H27" s="98">
        <f t="shared" si="1"/>
        <v>0.12244032473040102</v>
      </c>
    </row>
    <row r="28" spans="2:8" s="1" customFormat="1" x14ac:dyDescent="0.25">
      <c r="B28" s="8" t="s">
        <v>17</v>
      </c>
      <c r="C28" s="99">
        <v>4.861111111111111E-4</v>
      </c>
      <c r="D28" s="97">
        <v>2.8474576271186438E-3</v>
      </c>
      <c r="E28" s="99"/>
      <c r="F28" s="97"/>
      <c r="G28" s="100">
        <f t="shared" ref="G28" si="2">C28+E28</f>
        <v>4.861111111111111E-4</v>
      </c>
      <c r="H28" s="98">
        <f t="shared" ref="H28" si="3">G28/$G$30</f>
        <v>2.5445292620865138E-3</v>
      </c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 t="shared" ref="C30:H30" si="4">SUM(C7:C28)</f>
        <v>0.17071759259259262</v>
      </c>
      <c r="D30" s="119">
        <f t="shared" si="4"/>
        <v>1.0000000000000002</v>
      </c>
      <c r="E30" s="102">
        <f t="shared" si="4"/>
        <v>2.0324074074074074E-2</v>
      </c>
      <c r="F30" s="119">
        <f t="shared" si="4"/>
        <v>0.99999999999999989</v>
      </c>
      <c r="G30" s="102">
        <f t="shared" si="4"/>
        <v>0.19104166666666669</v>
      </c>
      <c r="H30" s="120">
        <f t="shared" si="4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120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4.0509259259259257E-3</v>
      </c>
      <c r="D7" s="97">
        <v>1.2623074981065388E-2</v>
      </c>
      <c r="E7" s="99"/>
      <c r="F7" s="97"/>
      <c r="G7" s="100">
        <f>C7+E7</f>
        <v>4.0509259259259257E-3</v>
      </c>
      <c r="H7" s="98">
        <f>G7/$G$30</f>
        <v>9.5837897042716311E-3</v>
      </c>
    </row>
    <row r="8" spans="2:8" s="1" customFormat="1" x14ac:dyDescent="0.25">
      <c r="B8" s="8" t="s">
        <v>13</v>
      </c>
      <c r="C8" s="99">
        <v>4.2708333333333331E-3</v>
      </c>
      <c r="D8" s="97">
        <v>1.3308327622894653E-2</v>
      </c>
      <c r="E8" s="99"/>
      <c r="F8" s="97"/>
      <c r="G8" s="100">
        <f t="shared" ref="G8:G28" si="0">C8+E8</f>
        <v>4.2708333333333331E-3</v>
      </c>
      <c r="H8" s="98">
        <f t="shared" ref="H8:H28" si="1">G8/$G$30</f>
        <v>1.0104052573932092E-2</v>
      </c>
    </row>
    <row r="9" spans="2:8" s="1" customFormat="1" x14ac:dyDescent="0.25">
      <c r="B9" s="8" t="s">
        <v>0</v>
      </c>
      <c r="C9" s="99">
        <v>3.5138888888888886E-2</v>
      </c>
      <c r="D9" s="97">
        <v>0.10949615897861291</v>
      </c>
      <c r="E9" s="99">
        <v>1.1168981481481479E-2</v>
      </c>
      <c r="F9" s="97">
        <v>0.10974638917320595</v>
      </c>
      <c r="G9" s="100">
        <f t="shared" si="0"/>
        <v>4.6307870370370367E-2</v>
      </c>
      <c r="H9" s="98">
        <f t="shared" si="1"/>
        <v>0.10955640744797371</v>
      </c>
    </row>
    <row r="10" spans="2:8" s="1" customFormat="1" x14ac:dyDescent="0.25">
      <c r="B10" s="8" t="s">
        <v>8</v>
      </c>
      <c r="C10" s="99">
        <v>7.5925925925925918E-3</v>
      </c>
      <c r="D10" s="97">
        <v>2.3659249107368271E-2</v>
      </c>
      <c r="E10" s="99">
        <v>1.2962962962962963E-3</v>
      </c>
      <c r="F10" s="97">
        <v>1.2737404753781418E-2</v>
      </c>
      <c r="G10" s="100">
        <f t="shared" si="0"/>
        <v>8.8888888888888871E-3</v>
      </c>
      <c r="H10" s="98">
        <f t="shared" si="1"/>
        <v>2.1029572836801749E-2</v>
      </c>
    </row>
    <row r="11" spans="2:8" s="1" customFormat="1" x14ac:dyDescent="0.25">
      <c r="B11" s="8" t="s">
        <v>26</v>
      </c>
      <c r="C11" s="99">
        <v>5.069444444444445E-3</v>
      </c>
      <c r="D11" s="97">
        <v>1.5796876690590402E-2</v>
      </c>
      <c r="E11" s="99">
        <v>1.5856481481481483E-3</v>
      </c>
      <c r="F11" s="97">
        <v>1.5580575457750486E-2</v>
      </c>
      <c r="G11" s="100">
        <f t="shared" si="0"/>
        <v>6.6550925925925935E-3</v>
      </c>
      <c r="H11" s="98">
        <f t="shared" si="1"/>
        <v>1.5744797371303399E-2</v>
      </c>
    </row>
    <row r="12" spans="2:8" s="1" customFormat="1" x14ac:dyDescent="0.25">
      <c r="B12" s="8" t="s">
        <v>3</v>
      </c>
      <c r="C12" s="99">
        <v>6.0648148148148145E-3</v>
      </c>
      <c r="D12" s="97">
        <v>1.8898546543080753E-2</v>
      </c>
      <c r="E12" s="99">
        <v>3.6226851851851849E-3</v>
      </c>
      <c r="F12" s="97">
        <v>3.5596497213692714E-2</v>
      </c>
      <c r="G12" s="100">
        <f t="shared" si="0"/>
        <v>9.6874999999999999E-3</v>
      </c>
      <c r="H12" s="98">
        <f t="shared" si="1"/>
        <v>2.291894852135816E-2</v>
      </c>
    </row>
    <row r="13" spans="2:8" s="1" customFormat="1" x14ac:dyDescent="0.25">
      <c r="B13" s="8" t="s">
        <v>7</v>
      </c>
      <c r="C13" s="99">
        <v>1.6736111111111108E-2</v>
      </c>
      <c r="D13" s="97">
        <v>5.2151332636058714E-2</v>
      </c>
      <c r="E13" s="99">
        <v>1.7384259259259262E-2</v>
      </c>
      <c r="F13" s="97">
        <v>0.17081769589446155</v>
      </c>
      <c r="G13" s="100">
        <f t="shared" si="0"/>
        <v>3.412037037037037E-2</v>
      </c>
      <c r="H13" s="98">
        <f t="shared" si="1"/>
        <v>8.0722891566265068E-2</v>
      </c>
    </row>
    <row r="14" spans="2:8" s="1" customFormat="1" x14ac:dyDescent="0.25">
      <c r="B14" s="8" t="s">
        <v>2</v>
      </c>
      <c r="C14" s="99">
        <v>1.1597222222222228E-2</v>
      </c>
      <c r="D14" s="97">
        <v>3.6138060374364359E-2</v>
      </c>
      <c r="E14" s="99">
        <v>3.9814814814814808E-3</v>
      </c>
      <c r="F14" s="97">
        <v>3.9122028886614348E-2</v>
      </c>
      <c r="G14" s="100">
        <f t="shared" si="0"/>
        <v>1.5578703703703709E-2</v>
      </c>
      <c r="H14" s="98">
        <f t="shared" si="1"/>
        <v>3.6856516976998918E-2</v>
      </c>
    </row>
    <row r="15" spans="2:8" s="1" customFormat="1" x14ac:dyDescent="0.25">
      <c r="B15" s="8" t="s">
        <v>9</v>
      </c>
      <c r="C15" s="99">
        <v>2.8321759259259248E-2</v>
      </c>
      <c r="D15" s="97">
        <v>8.8253327081905697E-2</v>
      </c>
      <c r="E15" s="99">
        <v>2.7430555555555554E-3</v>
      </c>
      <c r="F15" s="97">
        <v>2.6953258273626751E-2</v>
      </c>
      <c r="G15" s="100">
        <f t="shared" si="0"/>
        <v>3.1064814814814802E-2</v>
      </c>
      <c r="H15" s="98">
        <f t="shared" si="1"/>
        <v>7.3493975903614436E-2</v>
      </c>
    </row>
    <row r="16" spans="2:8" s="1" customFormat="1" x14ac:dyDescent="0.25">
      <c r="B16" s="8" t="s">
        <v>1</v>
      </c>
      <c r="C16" s="99">
        <v>3.8078703703703707E-3</v>
      </c>
      <c r="D16" s="97">
        <v>1.1865690482201468E-2</v>
      </c>
      <c r="E16" s="99">
        <v>4.1203703703703706E-3</v>
      </c>
      <c r="F16" s="97">
        <v>4.048675082451951E-2</v>
      </c>
      <c r="G16" s="100">
        <f t="shared" si="0"/>
        <v>7.9282407407407409E-3</v>
      </c>
      <c r="H16" s="98">
        <f t="shared" si="1"/>
        <v>1.8756845564074483E-2</v>
      </c>
    </row>
    <row r="17" spans="2:8" s="1" customFormat="1" x14ac:dyDescent="0.25">
      <c r="B17" s="8" t="s">
        <v>27</v>
      </c>
      <c r="C17" s="99">
        <v>7.1643518518518532E-3</v>
      </c>
      <c r="D17" s="97">
        <v>2.232480975222708E-2</v>
      </c>
      <c r="E17" s="99">
        <v>9.5601851851851855E-3</v>
      </c>
      <c r="F17" s="97">
        <v>9.3938360059137957E-2</v>
      </c>
      <c r="G17" s="100">
        <f t="shared" si="0"/>
        <v>1.6724537037037038E-2</v>
      </c>
      <c r="H17" s="98">
        <f t="shared" si="1"/>
        <v>3.9567360350492888E-2</v>
      </c>
    </row>
    <row r="18" spans="2:8" s="1" customFormat="1" x14ac:dyDescent="0.25">
      <c r="B18" s="8" t="s">
        <v>16</v>
      </c>
      <c r="C18" s="99">
        <v>5.5092592592592598E-3</v>
      </c>
      <c r="D18" s="97">
        <v>1.716738197424893E-2</v>
      </c>
      <c r="E18" s="99">
        <v>2.2222222222222222E-3</v>
      </c>
      <c r="F18" s="97">
        <v>2.1835551006482431E-2</v>
      </c>
      <c r="G18" s="100">
        <f t="shared" si="0"/>
        <v>7.7314814814814815E-3</v>
      </c>
      <c r="H18" s="98">
        <f t="shared" si="1"/>
        <v>1.829134720700986E-2</v>
      </c>
    </row>
    <row r="19" spans="2:8" s="1" customFormat="1" x14ac:dyDescent="0.25">
      <c r="B19" s="8" t="s">
        <v>4</v>
      </c>
      <c r="C19" s="99">
        <v>9.3749999999999997E-3</v>
      </c>
      <c r="D19" s="97">
        <v>2.9213402099037042E-2</v>
      </c>
      <c r="E19" s="99">
        <v>2.9166666666666668E-3</v>
      </c>
      <c r="F19" s="97">
        <v>2.8659160696008192E-2</v>
      </c>
      <c r="G19" s="100">
        <f t="shared" si="0"/>
        <v>1.2291666666666666E-2</v>
      </c>
      <c r="H19" s="98">
        <f t="shared" si="1"/>
        <v>2.9079956188389922E-2</v>
      </c>
    </row>
    <row r="20" spans="2:8" s="1" customFormat="1" x14ac:dyDescent="0.25">
      <c r="B20" s="8" t="s">
        <v>14</v>
      </c>
      <c r="C20" s="99">
        <v>2.8935185185185179E-3</v>
      </c>
      <c r="D20" s="97">
        <v>9.016482129332419E-3</v>
      </c>
      <c r="E20" s="99">
        <v>3.5648148148148145E-3</v>
      </c>
      <c r="F20" s="97">
        <v>3.5027863072898895E-2</v>
      </c>
      <c r="G20" s="100">
        <f t="shared" si="0"/>
        <v>6.4583333333333324E-3</v>
      </c>
      <c r="H20" s="98">
        <f t="shared" si="1"/>
        <v>1.5279299014238771E-2</v>
      </c>
    </row>
    <row r="21" spans="2:8" s="1" customFormat="1" x14ac:dyDescent="0.25">
      <c r="B21" s="8" t="s">
        <v>11</v>
      </c>
      <c r="C21" s="99">
        <v>3.0439814814814817E-3</v>
      </c>
      <c r="D21" s="97">
        <v>9.4853392000577071E-3</v>
      </c>
      <c r="E21" s="99">
        <v>6.006944444444445E-3</v>
      </c>
      <c r="F21" s="97">
        <v>5.9024223814397828E-2</v>
      </c>
      <c r="G21" s="100">
        <f t="shared" si="0"/>
        <v>9.0509259259259275E-3</v>
      </c>
      <c r="H21" s="98">
        <f t="shared" si="1"/>
        <v>2.1412924424972623E-2</v>
      </c>
    </row>
    <row r="22" spans="2:8" s="1" customFormat="1" x14ac:dyDescent="0.25">
      <c r="B22" s="8" t="s">
        <v>15</v>
      </c>
      <c r="C22" s="99">
        <v>3.1365740740740742E-3</v>
      </c>
      <c r="D22" s="97">
        <v>9.7738666281963447E-3</v>
      </c>
      <c r="E22" s="99">
        <v>2.7893518518518519E-3</v>
      </c>
      <c r="F22" s="97">
        <v>2.7408165586261801E-2</v>
      </c>
      <c r="G22" s="100">
        <f t="shared" si="0"/>
        <v>5.9259259259259265E-3</v>
      </c>
      <c r="H22" s="98">
        <f t="shared" si="1"/>
        <v>1.4019715224534504E-2</v>
      </c>
    </row>
    <row r="23" spans="2:8" s="1" customFormat="1" x14ac:dyDescent="0.25">
      <c r="B23" s="8" t="s">
        <v>92</v>
      </c>
      <c r="C23" s="99">
        <v>1.3541666666666667E-3</v>
      </c>
      <c r="D23" s="97">
        <v>4.2197136365275736E-3</v>
      </c>
      <c r="E23" s="99">
        <v>4.0856481481481481E-3</v>
      </c>
      <c r="F23" s="97">
        <v>4.0145570340043221E-2</v>
      </c>
      <c r="G23" s="100">
        <f t="shared" si="0"/>
        <v>5.4398148148148149E-3</v>
      </c>
      <c r="H23" s="98">
        <f t="shared" si="1"/>
        <v>1.2869660460021906E-2</v>
      </c>
    </row>
    <row r="24" spans="2:8" s="1" customFormat="1" x14ac:dyDescent="0.25">
      <c r="B24" s="8" t="s">
        <v>12</v>
      </c>
      <c r="C24" s="99">
        <v>3.5879629629629629E-4</v>
      </c>
      <c r="D24" s="97">
        <v>1.1180437840372201E-3</v>
      </c>
      <c r="E24" s="99">
        <v>1.6203703703703703E-4</v>
      </c>
      <c r="F24" s="97">
        <v>1.5921755942226773E-3</v>
      </c>
      <c r="G24" s="100">
        <f t="shared" si="0"/>
        <v>5.2083333333333333E-4</v>
      </c>
      <c r="H24" s="98">
        <f t="shared" si="1"/>
        <v>1.2322015334063528E-3</v>
      </c>
    </row>
    <row r="25" spans="2:8" s="1" customFormat="1" x14ac:dyDescent="0.25">
      <c r="B25" s="8" t="s">
        <v>5</v>
      </c>
      <c r="C25" s="99">
        <v>5.7523148148148134E-3</v>
      </c>
      <c r="D25" s="97">
        <v>1.7924766473112849E-2</v>
      </c>
      <c r="E25" s="99">
        <v>1.3194444444444445E-3</v>
      </c>
      <c r="F25" s="97">
        <v>1.2964858410098944E-2</v>
      </c>
      <c r="G25" s="100">
        <f t="shared" si="0"/>
        <v>7.0717592592592577E-3</v>
      </c>
      <c r="H25" s="98">
        <f t="shared" si="1"/>
        <v>1.6730558598028474E-2</v>
      </c>
    </row>
    <row r="26" spans="2:8" s="1" customFormat="1" x14ac:dyDescent="0.25">
      <c r="B26" s="8" t="s">
        <v>6</v>
      </c>
      <c r="C26" s="99">
        <v>0.11212962962962963</v>
      </c>
      <c r="D26" s="97">
        <v>0.34940671547589003</v>
      </c>
      <c r="E26" s="99">
        <v>9.0277777777777787E-3</v>
      </c>
      <c r="F26" s="97">
        <v>8.8706925963834879E-2</v>
      </c>
      <c r="G26" s="100">
        <f t="shared" si="0"/>
        <v>0.12115740740740741</v>
      </c>
      <c r="H26" s="98">
        <f t="shared" si="1"/>
        <v>0.28663745892661557</v>
      </c>
    </row>
    <row r="27" spans="2:8" s="1" customFormat="1" x14ac:dyDescent="0.25">
      <c r="B27" s="8" t="s">
        <v>103</v>
      </c>
      <c r="C27" s="99">
        <v>4.7546296296296267E-2</v>
      </c>
      <c r="D27" s="97">
        <v>0.14815883434919025</v>
      </c>
      <c r="E27" s="99">
        <v>1.1458333333333331E-2</v>
      </c>
      <c r="F27" s="97">
        <v>0.11258955987717501</v>
      </c>
      <c r="G27" s="100">
        <f t="shared" si="0"/>
        <v>5.9004629629629601E-2</v>
      </c>
      <c r="H27" s="98">
        <f t="shared" si="1"/>
        <v>0.13959474260679075</v>
      </c>
    </row>
    <row r="28" spans="2:8" s="1" customFormat="1" x14ac:dyDescent="0.25">
      <c r="B28" s="8" t="s">
        <v>17</v>
      </c>
      <c r="C28" s="99"/>
      <c r="D28" s="97"/>
      <c r="E28" s="99">
        <v>2.7546296296296299E-3</v>
      </c>
      <c r="F28" s="97">
        <v>2.7066985101785516E-2</v>
      </c>
      <c r="G28" s="100">
        <f t="shared" si="0"/>
        <v>2.7546296296296299E-3</v>
      </c>
      <c r="H28" s="98">
        <f t="shared" si="1"/>
        <v>6.5169769989047105E-3</v>
      </c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 t="shared" ref="C30:H30" si="2">SUM(C7:C28)</f>
        <v>0.3209143518518518</v>
      </c>
      <c r="D30" s="119">
        <f t="shared" si="2"/>
        <v>1</v>
      </c>
      <c r="E30" s="102">
        <f t="shared" si="2"/>
        <v>0.10177083333333332</v>
      </c>
      <c r="F30" s="119">
        <f t="shared" si="2"/>
        <v>1</v>
      </c>
      <c r="G30" s="102">
        <f t="shared" si="2"/>
        <v>0.42268518518518516</v>
      </c>
      <c r="H30" s="120">
        <f t="shared" si="2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121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2.3148148148148149E-4</v>
      </c>
      <c r="D7" s="97">
        <v>2.1922613175490526E-3</v>
      </c>
      <c r="E7" s="99"/>
      <c r="F7" s="97"/>
      <c r="G7" s="100">
        <f>E7+C7</f>
        <v>2.3148148148148149E-4</v>
      </c>
      <c r="H7" s="98">
        <f t="shared" ref="H7:H27" si="0">G7/$G$30</f>
        <v>2.1922613175490526E-3</v>
      </c>
    </row>
    <row r="8" spans="2:8" s="1" customFormat="1" x14ac:dyDescent="0.25">
      <c r="B8" s="8" t="s">
        <v>13</v>
      </c>
      <c r="C8" s="99">
        <v>2.3495370370370376E-3</v>
      </c>
      <c r="D8" s="97">
        <v>2.2251452373122888E-2</v>
      </c>
      <c r="E8" s="99"/>
      <c r="F8" s="97"/>
      <c r="G8" s="100">
        <f t="shared" ref="G8:G27" si="1">E8+C8</f>
        <v>2.3495370370370376E-3</v>
      </c>
      <c r="H8" s="98">
        <f t="shared" si="0"/>
        <v>2.2251452373122888E-2</v>
      </c>
    </row>
    <row r="9" spans="2:8" s="1" customFormat="1" x14ac:dyDescent="0.25">
      <c r="B9" s="8" t="s">
        <v>0</v>
      </c>
      <c r="C9" s="99">
        <v>2.0405092592592579E-2</v>
      </c>
      <c r="D9" s="97">
        <v>0.19324783514194885</v>
      </c>
      <c r="E9" s="99"/>
      <c r="F9" s="97"/>
      <c r="G9" s="100">
        <f t="shared" si="1"/>
        <v>2.0405092592592579E-2</v>
      </c>
      <c r="H9" s="98">
        <f t="shared" si="0"/>
        <v>0.19324783514194885</v>
      </c>
    </row>
    <row r="10" spans="2:8" s="1" customFormat="1" x14ac:dyDescent="0.25">
      <c r="B10" s="8" t="s">
        <v>8</v>
      </c>
      <c r="C10" s="99">
        <v>3.8657407407407408E-3</v>
      </c>
      <c r="D10" s="97">
        <v>3.6610764003069181E-2</v>
      </c>
      <c r="E10" s="99"/>
      <c r="F10" s="97"/>
      <c r="G10" s="100">
        <f t="shared" si="1"/>
        <v>3.8657407407407408E-3</v>
      </c>
      <c r="H10" s="98">
        <f t="shared" si="0"/>
        <v>3.6610764003069181E-2</v>
      </c>
    </row>
    <row r="11" spans="2:8" s="1" customFormat="1" x14ac:dyDescent="0.25">
      <c r="B11" s="8" t="s">
        <v>26</v>
      </c>
      <c r="C11" s="99">
        <v>3.1944444444444446E-3</v>
      </c>
      <c r="D11" s="97">
        <v>3.0253206182176928E-2</v>
      </c>
      <c r="E11" s="99"/>
      <c r="F11" s="97"/>
      <c r="G11" s="100">
        <f t="shared" si="1"/>
        <v>3.1944444444444446E-3</v>
      </c>
      <c r="H11" s="98">
        <f t="shared" si="0"/>
        <v>3.0253206182176928E-2</v>
      </c>
    </row>
    <row r="12" spans="2:8" s="1" customFormat="1" x14ac:dyDescent="0.25">
      <c r="B12" s="8" t="s">
        <v>3</v>
      </c>
      <c r="C12" s="99">
        <v>2.1064814814814809E-3</v>
      </c>
      <c r="D12" s="97">
        <v>1.9949577989696373E-2</v>
      </c>
      <c r="E12" s="99"/>
      <c r="F12" s="97"/>
      <c r="G12" s="100">
        <f t="shared" si="1"/>
        <v>2.1064814814814809E-3</v>
      </c>
      <c r="H12" s="98">
        <f t="shared" si="0"/>
        <v>1.9949577989696373E-2</v>
      </c>
    </row>
    <row r="13" spans="2:8" s="1" customFormat="1" x14ac:dyDescent="0.25">
      <c r="B13" s="8" t="s">
        <v>7</v>
      </c>
      <c r="C13" s="99">
        <v>4.2476851851851833E-3</v>
      </c>
      <c r="D13" s="97">
        <v>4.0227995177025098E-2</v>
      </c>
      <c r="E13" s="99"/>
      <c r="F13" s="97"/>
      <c r="G13" s="100">
        <f t="shared" si="1"/>
        <v>4.2476851851851833E-3</v>
      </c>
      <c r="H13" s="98">
        <f t="shared" si="0"/>
        <v>4.0227995177025098E-2</v>
      </c>
    </row>
    <row r="14" spans="2:8" s="1" customFormat="1" x14ac:dyDescent="0.25">
      <c r="B14" s="8" t="s">
        <v>2</v>
      </c>
      <c r="C14" s="99">
        <v>4.7800925925925919E-3</v>
      </c>
      <c r="D14" s="97">
        <v>4.5270196207387932E-2</v>
      </c>
      <c r="E14" s="99"/>
      <c r="F14" s="97"/>
      <c r="G14" s="100">
        <f t="shared" si="1"/>
        <v>4.7800925925925919E-3</v>
      </c>
      <c r="H14" s="98">
        <f t="shared" si="0"/>
        <v>4.5270196207387932E-2</v>
      </c>
    </row>
    <row r="15" spans="2:8" s="1" customFormat="1" x14ac:dyDescent="0.25">
      <c r="B15" s="8" t="s">
        <v>9</v>
      </c>
      <c r="C15" s="99">
        <v>6.8518518518518512E-3</v>
      </c>
      <c r="D15" s="97">
        <v>6.4890934999451949E-2</v>
      </c>
      <c r="E15" s="99"/>
      <c r="F15" s="97"/>
      <c r="G15" s="100">
        <f t="shared" si="1"/>
        <v>6.8518518518518512E-3</v>
      </c>
      <c r="H15" s="98">
        <f t="shared" si="0"/>
        <v>6.4890934999451949E-2</v>
      </c>
    </row>
    <row r="16" spans="2:8" s="1" customFormat="1" x14ac:dyDescent="0.25">
      <c r="B16" s="8" t="s">
        <v>1</v>
      </c>
      <c r="C16" s="99">
        <v>2.4884259259259265E-3</v>
      </c>
      <c r="D16" s="97">
        <v>2.3566809163652322E-2</v>
      </c>
      <c r="E16" s="99"/>
      <c r="F16" s="97"/>
      <c r="G16" s="100">
        <f t="shared" si="1"/>
        <v>2.4884259259259265E-3</v>
      </c>
      <c r="H16" s="98">
        <f t="shared" si="0"/>
        <v>2.3566809163652322E-2</v>
      </c>
    </row>
    <row r="17" spans="2:8" s="1" customFormat="1" x14ac:dyDescent="0.25">
      <c r="B17" s="8" t="s">
        <v>27</v>
      </c>
      <c r="C17" s="99">
        <v>3.6458333333333317E-3</v>
      </c>
      <c r="D17" s="97">
        <v>3.452811575139756E-2</v>
      </c>
      <c r="E17" s="99"/>
      <c r="F17" s="97"/>
      <c r="G17" s="100">
        <f t="shared" si="1"/>
        <v>3.6458333333333317E-3</v>
      </c>
      <c r="H17" s="98">
        <f t="shared" si="0"/>
        <v>3.452811575139756E-2</v>
      </c>
    </row>
    <row r="18" spans="2:8" s="1" customFormat="1" x14ac:dyDescent="0.25">
      <c r="B18" s="8" t="s">
        <v>16</v>
      </c>
      <c r="C18" s="99">
        <v>6.2500000000000012E-4</v>
      </c>
      <c r="D18" s="97">
        <v>5.9191055573824432E-3</v>
      </c>
      <c r="E18" s="99"/>
      <c r="F18" s="97"/>
      <c r="G18" s="100">
        <f t="shared" ref="G18" si="2">E18+C18</f>
        <v>6.2500000000000012E-4</v>
      </c>
      <c r="H18" s="98">
        <f t="shared" ref="H18" si="3">G18/$G$30</f>
        <v>5.9191055573824432E-3</v>
      </c>
    </row>
    <row r="19" spans="2:8" s="1" customFormat="1" x14ac:dyDescent="0.25">
      <c r="B19" s="8" t="s">
        <v>4</v>
      </c>
      <c r="C19" s="99">
        <v>1.2152777777777776E-3</v>
      </c>
      <c r="D19" s="97">
        <v>1.1509371917132524E-2</v>
      </c>
      <c r="E19" s="99"/>
      <c r="F19" s="97"/>
      <c r="G19" s="100">
        <f t="shared" si="1"/>
        <v>1.2152777777777776E-3</v>
      </c>
      <c r="H19" s="98">
        <f t="shared" si="0"/>
        <v>1.1509371917132524E-2</v>
      </c>
    </row>
    <row r="20" spans="2:8" s="1" customFormat="1" x14ac:dyDescent="0.25">
      <c r="B20" s="8" t="s">
        <v>14</v>
      </c>
      <c r="C20" s="99">
        <v>1.6898148148148146E-3</v>
      </c>
      <c r="D20" s="97">
        <v>1.6003507618108082E-2</v>
      </c>
      <c r="E20" s="99"/>
      <c r="F20" s="97"/>
      <c r="G20" s="100">
        <f t="shared" si="1"/>
        <v>1.6898148148148146E-3</v>
      </c>
      <c r="H20" s="98">
        <f t="shared" si="0"/>
        <v>1.6003507618108082E-2</v>
      </c>
    </row>
    <row r="21" spans="2:8" s="1" customFormat="1" x14ac:dyDescent="0.25">
      <c r="B21" s="8" t="s">
        <v>11</v>
      </c>
      <c r="C21" s="99">
        <v>2.0833333333333335E-4</v>
      </c>
      <c r="D21" s="97">
        <v>1.9730351857941476E-3</v>
      </c>
      <c r="E21" s="99"/>
      <c r="F21" s="97"/>
      <c r="G21" s="100">
        <f t="shared" si="1"/>
        <v>2.0833333333333335E-4</v>
      </c>
      <c r="H21" s="98">
        <f t="shared" si="0"/>
        <v>1.9730351857941476E-3</v>
      </c>
    </row>
    <row r="22" spans="2:8" s="1" customFormat="1" x14ac:dyDescent="0.25">
      <c r="B22" s="8" t="s">
        <v>15</v>
      </c>
      <c r="C22" s="99">
        <v>2.4305555555555558E-4</v>
      </c>
      <c r="D22" s="97">
        <v>2.3018743834265056E-3</v>
      </c>
      <c r="E22" s="99"/>
      <c r="F22" s="97"/>
      <c r="G22" s="100">
        <f t="shared" ref="G22:G23" si="4">E22+C22</f>
        <v>2.4305555555555558E-4</v>
      </c>
      <c r="H22" s="98">
        <f t="shared" ref="H22:H23" si="5">G22/$G$30</f>
        <v>2.3018743834265056E-3</v>
      </c>
    </row>
    <row r="23" spans="2:8" s="1" customFormat="1" x14ac:dyDescent="0.25">
      <c r="B23" s="8" t="s">
        <v>92</v>
      </c>
      <c r="C23" s="99">
        <v>4.0509259259259258E-4</v>
      </c>
      <c r="D23" s="97">
        <v>3.8364573057108418E-3</v>
      </c>
      <c r="E23" s="99"/>
      <c r="F23" s="97"/>
      <c r="G23" s="100">
        <f t="shared" si="4"/>
        <v>4.0509259259259258E-4</v>
      </c>
      <c r="H23" s="98">
        <f t="shared" si="5"/>
        <v>3.8364573057108418E-3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100"/>
      <c r="H24" s="98"/>
    </row>
    <row r="25" spans="2:8" s="1" customFormat="1" x14ac:dyDescent="0.25">
      <c r="B25" s="8" t="s">
        <v>5</v>
      </c>
      <c r="C25" s="99">
        <v>1.0416666666666667E-4</v>
      </c>
      <c r="D25" s="97">
        <v>9.8651759289707379E-4</v>
      </c>
      <c r="E25" s="99"/>
      <c r="F25" s="97"/>
      <c r="G25" s="100">
        <f t="shared" si="1"/>
        <v>1.0416666666666667E-4</v>
      </c>
      <c r="H25" s="98">
        <f t="shared" si="0"/>
        <v>9.8651759289707379E-4</v>
      </c>
    </row>
    <row r="26" spans="2:8" s="1" customFormat="1" x14ac:dyDescent="0.25">
      <c r="B26" s="8" t="s">
        <v>6</v>
      </c>
      <c r="C26" s="99">
        <v>1.8622685185185187E-2</v>
      </c>
      <c r="D26" s="97">
        <v>0.17636742299682129</v>
      </c>
      <c r="E26" s="118"/>
      <c r="F26" s="97"/>
      <c r="G26" s="100">
        <f t="shared" si="1"/>
        <v>1.8622685185185187E-2</v>
      </c>
      <c r="H26" s="98">
        <f t="shared" si="0"/>
        <v>0.17636742299682129</v>
      </c>
    </row>
    <row r="27" spans="2:8" s="1" customFormat="1" x14ac:dyDescent="0.25">
      <c r="B27" s="8" t="s">
        <v>103</v>
      </c>
      <c r="C27" s="99">
        <v>2.7361111111111093E-2</v>
      </c>
      <c r="D27" s="97">
        <v>0.25912528773429783</v>
      </c>
      <c r="E27" s="99"/>
      <c r="F27" s="97"/>
      <c r="G27" s="100">
        <f t="shared" si="1"/>
        <v>2.7361111111111093E-2</v>
      </c>
      <c r="H27" s="98">
        <f t="shared" si="0"/>
        <v>0.25912528773429783</v>
      </c>
    </row>
    <row r="28" spans="2:8" s="1" customFormat="1" x14ac:dyDescent="0.25">
      <c r="B28" s="8" t="s">
        <v>17</v>
      </c>
      <c r="C28" s="99">
        <v>9.4907407407407397E-4</v>
      </c>
      <c r="D28" s="97">
        <v>8.9882714019511156E-3</v>
      </c>
      <c r="E28" s="127"/>
      <c r="F28" s="97"/>
      <c r="G28" s="100">
        <f t="shared" ref="G28" si="6">E28+C28</f>
        <v>9.4907407407407397E-4</v>
      </c>
      <c r="H28" s="98">
        <f t="shared" ref="H28" si="7">G28/$G$30</f>
        <v>8.9882714019511156E-3</v>
      </c>
    </row>
    <row r="29" spans="2:8" s="1" customFormat="1" x14ac:dyDescent="0.25">
      <c r="B29" s="8"/>
      <c r="C29" s="100"/>
      <c r="D29" s="111"/>
      <c r="E29" s="100"/>
      <c r="F29" s="111"/>
      <c r="G29" s="100"/>
      <c r="H29" s="125"/>
    </row>
    <row r="30" spans="2:8" s="1" customFormat="1" x14ac:dyDescent="0.25">
      <c r="B30" s="11" t="s">
        <v>29</v>
      </c>
      <c r="C30" s="102">
        <f t="shared" ref="C30:H30" si="8">SUM(C7:C28)</f>
        <v>0.10559027777777774</v>
      </c>
      <c r="D30" s="119">
        <f t="shared" si="8"/>
        <v>1</v>
      </c>
      <c r="E30" s="102"/>
      <c r="F30" s="119"/>
      <c r="G30" s="102">
        <f t="shared" si="8"/>
        <v>0.10559027777777774</v>
      </c>
      <c r="H30" s="120">
        <f t="shared" si="8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122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4.7222222222222231E-3</v>
      </c>
      <c r="D7" s="97">
        <v>2.1096173733195448E-2</v>
      </c>
      <c r="E7" s="99"/>
      <c r="F7" s="97"/>
      <c r="G7" s="100">
        <f>C7+E7</f>
        <v>4.7222222222222231E-3</v>
      </c>
      <c r="H7" s="98">
        <f t="shared" ref="H7" si="0">G7/$G$30</f>
        <v>1.9556152039495758E-2</v>
      </c>
    </row>
    <row r="8" spans="2:8" s="1" customFormat="1" x14ac:dyDescent="0.25">
      <c r="B8" s="8" t="s">
        <v>13</v>
      </c>
      <c r="C8" s="99">
        <v>1.1342592592592593E-3</v>
      </c>
      <c r="D8" s="97">
        <v>5.0672182006204752E-3</v>
      </c>
      <c r="E8" s="99">
        <v>1.3888888888888889E-4</v>
      </c>
      <c r="F8" s="97">
        <v>7.8791858174655279E-3</v>
      </c>
      <c r="G8" s="100">
        <f t="shared" ref="G8:G27" si="1">C8+E8</f>
        <v>1.2731481481481483E-3</v>
      </c>
      <c r="H8" s="98">
        <f t="shared" ref="H8:H24" si="2">G8/$G$30</f>
        <v>5.2724919714326789E-3</v>
      </c>
    </row>
    <row r="9" spans="2:8" s="1" customFormat="1" x14ac:dyDescent="0.25">
      <c r="B9" s="8" t="s">
        <v>0</v>
      </c>
      <c r="C9" s="99">
        <v>3.1388888888888897E-2</v>
      </c>
      <c r="D9" s="97">
        <v>0.14022750775594622</v>
      </c>
      <c r="E9" s="99">
        <v>5.9375000000000001E-3</v>
      </c>
      <c r="F9" s="97">
        <v>0.33683519369665138</v>
      </c>
      <c r="G9" s="100">
        <f t="shared" si="1"/>
        <v>3.7326388888888895E-2</v>
      </c>
      <c r="H9" s="98">
        <f t="shared" si="2"/>
        <v>0.15457987825336719</v>
      </c>
    </row>
    <row r="10" spans="2:8" s="1" customFormat="1" x14ac:dyDescent="0.25">
      <c r="B10" s="8" t="s">
        <v>8</v>
      </c>
      <c r="C10" s="99">
        <v>6.122685185185185E-3</v>
      </c>
      <c r="D10" s="97">
        <v>2.7352637021716641E-2</v>
      </c>
      <c r="E10" s="99">
        <v>7.8703703703703705E-4</v>
      </c>
      <c r="F10" s="97">
        <v>4.4648719632304663E-2</v>
      </c>
      <c r="G10" s="100">
        <f t="shared" si="1"/>
        <v>6.9097222222222216E-3</v>
      </c>
      <c r="H10" s="98">
        <f t="shared" si="2"/>
        <v>2.861525188132099E-2</v>
      </c>
    </row>
    <row r="11" spans="2:8" s="1" customFormat="1" x14ac:dyDescent="0.25">
      <c r="B11" s="8" t="s">
        <v>26</v>
      </c>
      <c r="C11" s="99">
        <v>1.4236111111111112E-3</v>
      </c>
      <c r="D11" s="97">
        <v>6.3598759048603916E-3</v>
      </c>
      <c r="E11" s="99">
        <v>8.4490740740740739E-4</v>
      </c>
      <c r="F11" s="97">
        <v>4.7931713722915298E-2</v>
      </c>
      <c r="G11" s="100">
        <f t="shared" si="1"/>
        <v>2.2685185185185187E-3</v>
      </c>
      <c r="H11" s="98">
        <f t="shared" si="2"/>
        <v>9.3946220581891376E-3</v>
      </c>
    </row>
    <row r="12" spans="2:8" s="1" customFormat="1" x14ac:dyDescent="0.25">
      <c r="B12" s="8" t="s">
        <v>3</v>
      </c>
      <c r="C12" s="99">
        <v>3.8078703703703707E-3</v>
      </c>
      <c r="D12" s="97">
        <v>1.701137538779731E-2</v>
      </c>
      <c r="E12" s="99">
        <v>5.5555555555555556E-4</v>
      </c>
      <c r="F12" s="97">
        <v>3.1516743269862112E-2</v>
      </c>
      <c r="G12" s="100">
        <f t="shared" si="1"/>
        <v>4.363425925925926E-3</v>
      </c>
      <c r="H12" s="98">
        <f t="shared" si="2"/>
        <v>1.8070267938455637E-2</v>
      </c>
    </row>
    <row r="13" spans="2:8" s="1" customFormat="1" x14ac:dyDescent="0.25">
      <c r="B13" s="8" t="s">
        <v>7</v>
      </c>
      <c r="C13" s="99">
        <v>6.0416666666666665E-3</v>
      </c>
      <c r="D13" s="97">
        <v>2.6990692864529466E-2</v>
      </c>
      <c r="E13" s="99">
        <v>1.0069444444444446E-3</v>
      </c>
      <c r="F13" s="97">
        <v>5.7124097176625095E-2</v>
      </c>
      <c r="G13" s="100">
        <f t="shared" si="1"/>
        <v>7.0486111111111114E-3</v>
      </c>
      <c r="H13" s="98">
        <f t="shared" si="2"/>
        <v>2.9190432823659105E-2</v>
      </c>
    </row>
    <row r="14" spans="2:8" s="1" customFormat="1" x14ac:dyDescent="0.25">
      <c r="B14" s="8" t="s">
        <v>2</v>
      </c>
      <c r="C14" s="99">
        <v>8.5300925925925926E-3</v>
      </c>
      <c r="D14" s="97">
        <v>3.8107549120992755E-2</v>
      </c>
      <c r="E14" s="99">
        <v>2.3148148148148149E-4</v>
      </c>
      <c r="F14" s="97">
        <v>1.3131976362442548E-2</v>
      </c>
      <c r="G14" s="100">
        <f t="shared" si="1"/>
        <v>8.7615740740740744E-3</v>
      </c>
      <c r="H14" s="98">
        <f t="shared" si="2"/>
        <v>3.62843311124958E-2</v>
      </c>
    </row>
    <row r="15" spans="2:8" s="1" customFormat="1" x14ac:dyDescent="0.25">
      <c r="B15" s="8" t="s">
        <v>9</v>
      </c>
      <c r="C15" s="99">
        <v>2.4317129629629633E-2</v>
      </c>
      <c r="D15" s="97">
        <v>0.10863495346432263</v>
      </c>
      <c r="E15" s="99">
        <v>2.0254629629629629E-3</v>
      </c>
      <c r="F15" s="97">
        <v>0.11490479317137228</v>
      </c>
      <c r="G15" s="100">
        <f t="shared" si="1"/>
        <v>2.6342592592592595E-2</v>
      </c>
      <c r="H15" s="98">
        <f t="shared" si="2"/>
        <v>0.10909265206346162</v>
      </c>
    </row>
    <row r="16" spans="2:8" s="1" customFormat="1" x14ac:dyDescent="0.25">
      <c r="B16" s="8" t="s">
        <v>1</v>
      </c>
      <c r="C16" s="99">
        <v>4.2708333333333331E-3</v>
      </c>
      <c r="D16" s="97">
        <v>1.9079627714581174E-2</v>
      </c>
      <c r="E16" s="99">
        <v>1.2847222222222223E-3</v>
      </c>
      <c r="F16" s="97">
        <v>7.2882468811556148E-2</v>
      </c>
      <c r="G16" s="100">
        <f t="shared" si="1"/>
        <v>5.5555555555555549E-3</v>
      </c>
      <c r="H16" s="98">
        <f t="shared" si="2"/>
        <v>2.3007237693524415E-2</v>
      </c>
    </row>
    <row r="17" spans="2:8" s="1" customFormat="1" x14ac:dyDescent="0.25">
      <c r="B17" s="8" t="s">
        <v>27</v>
      </c>
      <c r="C17" s="99">
        <v>8.1828703703703699E-3</v>
      </c>
      <c r="D17" s="97">
        <v>3.6556359875904852E-2</v>
      </c>
      <c r="E17" s="99"/>
      <c r="F17" s="97"/>
      <c r="G17" s="100">
        <f t="shared" si="1"/>
        <v>8.1828703703703699E-3</v>
      </c>
      <c r="H17" s="98">
        <f t="shared" si="2"/>
        <v>3.3887743852753671E-2</v>
      </c>
    </row>
    <row r="18" spans="2:8" s="1" customFormat="1" x14ac:dyDescent="0.25">
      <c r="B18" s="8" t="s">
        <v>16</v>
      </c>
      <c r="C18" s="99">
        <v>1.5972222222222223E-3</v>
      </c>
      <c r="D18" s="97">
        <v>7.1354705274043421E-3</v>
      </c>
      <c r="E18" s="99"/>
      <c r="F18" s="97"/>
      <c r="G18" s="100">
        <f t="shared" si="1"/>
        <v>1.5972222222222223E-3</v>
      </c>
      <c r="H18" s="98">
        <f t="shared" si="2"/>
        <v>6.6145808368882706E-3</v>
      </c>
    </row>
    <row r="19" spans="2:8" s="1" customFormat="1" x14ac:dyDescent="0.25">
      <c r="B19" s="8" t="s">
        <v>4</v>
      </c>
      <c r="C19" s="99">
        <v>6.7129629629629605E-3</v>
      </c>
      <c r="D19" s="97">
        <v>2.9989658738366062E-2</v>
      </c>
      <c r="E19" s="99"/>
      <c r="F19" s="97"/>
      <c r="G19" s="100">
        <f t="shared" si="1"/>
        <v>6.7129629629629605E-3</v>
      </c>
      <c r="H19" s="98">
        <f t="shared" si="2"/>
        <v>2.7800412213008659E-2</v>
      </c>
    </row>
    <row r="20" spans="2:8" s="1" customFormat="1" x14ac:dyDescent="0.25">
      <c r="B20" s="8" t="s">
        <v>14</v>
      </c>
      <c r="C20" s="99">
        <v>1.1226851851851851E-3</v>
      </c>
      <c r="D20" s="97">
        <v>5.0155118924508774E-3</v>
      </c>
      <c r="E20" s="99">
        <v>4.5138888888888887E-4</v>
      </c>
      <c r="F20" s="97">
        <v>2.5607353906762966E-2</v>
      </c>
      <c r="G20" s="100">
        <f t="shared" si="1"/>
        <v>1.5740740740740741E-3</v>
      </c>
      <c r="H20" s="98">
        <f t="shared" si="2"/>
        <v>6.5187173464985853E-3</v>
      </c>
    </row>
    <row r="21" spans="2:8" s="1" customFormat="1" x14ac:dyDescent="0.25">
      <c r="B21" s="8" t="s">
        <v>11</v>
      </c>
      <c r="C21" s="99">
        <v>8.7962962962962962E-4</v>
      </c>
      <c r="D21" s="97">
        <v>3.9296794208893478E-3</v>
      </c>
      <c r="E21" s="99">
        <v>6.5972222222222224E-4</v>
      </c>
      <c r="F21" s="97">
        <v>3.7426132632961261E-2</v>
      </c>
      <c r="G21" s="100">
        <f t="shared" si="1"/>
        <v>1.5393518518518519E-3</v>
      </c>
      <c r="H21" s="98">
        <f t="shared" si="2"/>
        <v>6.3749221109140573E-3</v>
      </c>
    </row>
    <row r="22" spans="2:8" s="1" customFormat="1" x14ac:dyDescent="0.25">
      <c r="B22" s="8" t="s">
        <v>15</v>
      </c>
      <c r="C22" s="99">
        <v>3.2407407407407406E-4</v>
      </c>
      <c r="D22" s="97">
        <v>1.447776628748707E-3</v>
      </c>
      <c r="E22" s="99">
        <v>8.1018518518518516E-5</v>
      </c>
      <c r="F22" s="97">
        <v>4.5961917268548917E-3</v>
      </c>
      <c r="G22" s="100">
        <f t="shared" si="1"/>
        <v>4.0509259259259258E-4</v>
      </c>
      <c r="H22" s="98">
        <f t="shared" si="2"/>
        <v>1.6776110818194888E-3</v>
      </c>
    </row>
    <row r="23" spans="2:8" s="1" customFormat="1" x14ac:dyDescent="0.25">
      <c r="B23" s="8" t="s">
        <v>92</v>
      </c>
      <c r="C23" s="99"/>
      <c r="D23" s="97"/>
      <c r="E23" s="99">
        <v>1.4004629629629629E-3</v>
      </c>
      <c r="F23" s="97">
        <v>7.9448456992777416E-2</v>
      </c>
      <c r="G23" s="100">
        <f t="shared" si="1"/>
        <v>1.4004629629629629E-3</v>
      </c>
      <c r="H23" s="98">
        <f t="shared" si="2"/>
        <v>5.7997411685759464E-3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100">
        <f t="shared" si="1"/>
        <v>0</v>
      </c>
      <c r="H24" s="98">
        <f t="shared" si="2"/>
        <v>0</v>
      </c>
    </row>
    <row r="25" spans="2:8" s="1" customFormat="1" x14ac:dyDescent="0.25">
      <c r="B25" s="8" t="s">
        <v>5</v>
      </c>
      <c r="C25" s="99">
        <v>1.5625000000000001E-3</v>
      </c>
      <c r="D25" s="97">
        <v>6.9803516028955521E-3</v>
      </c>
      <c r="E25" s="99"/>
      <c r="F25" s="97"/>
      <c r="G25" s="100">
        <f t="shared" si="1"/>
        <v>1.5625000000000001E-3</v>
      </c>
      <c r="H25" s="98">
        <f t="shared" ref="H25:H27" si="3">G25/$G$30</f>
        <v>6.4707856013037426E-3</v>
      </c>
    </row>
    <row r="26" spans="2:8" s="1" customFormat="1" x14ac:dyDescent="0.25">
      <c r="B26" s="8" t="s">
        <v>6</v>
      </c>
      <c r="C26" s="99">
        <v>7.2870370370370405E-2</v>
      </c>
      <c r="D26" s="97">
        <v>0.32554291623578085</v>
      </c>
      <c r="E26" s="99">
        <v>1.1342592592592593E-3</v>
      </c>
      <c r="F26" s="97">
        <v>6.4346684175968491E-2</v>
      </c>
      <c r="G26" s="100">
        <f t="shared" si="1"/>
        <v>7.400462962962967E-2</v>
      </c>
      <c r="H26" s="98">
        <f t="shared" si="3"/>
        <v>0.30647557877582332</v>
      </c>
    </row>
    <row r="27" spans="2:8" s="1" customFormat="1" x14ac:dyDescent="0.25">
      <c r="B27" s="8" t="s">
        <v>103</v>
      </c>
      <c r="C27" s="99">
        <v>3.8831018518518529E-2</v>
      </c>
      <c r="D27" s="97">
        <v>0.17347466390899691</v>
      </c>
      <c r="E27" s="99">
        <v>1.0879629629629629E-3</v>
      </c>
      <c r="F27" s="97">
        <v>6.172028890347997E-2</v>
      </c>
      <c r="G27" s="100">
        <f t="shared" si="1"/>
        <v>3.9918981481481493E-2</v>
      </c>
      <c r="H27" s="98">
        <f t="shared" si="3"/>
        <v>0.16531658917701195</v>
      </c>
    </row>
    <row r="28" spans="2:8" s="1" customFormat="1" x14ac:dyDescent="0.25">
      <c r="B28" s="8" t="s">
        <v>17</v>
      </c>
      <c r="C28" s="99"/>
      <c r="D28" s="97"/>
      <c r="E28" s="99"/>
      <c r="F28" s="97"/>
      <c r="G28" s="100"/>
      <c r="H28" s="98"/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 t="shared" ref="C30:H30" si="4">SUM(C7:C28)</f>
        <v>0.22384259259259265</v>
      </c>
      <c r="D30" s="119">
        <f t="shared" si="4"/>
        <v>0.99999999999999989</v>
      </c>
      <c r="E30" s="102">
        <f t="shared" si="4"/>
        <v>1.7627314814814814E-2</v>
      </c>
      <c r="F30" s="119">
        <f t="shared" si="4"/>
        <v>1</v>
      </c>
      <c r="G30" s="102">
        <f t="shared" si="4"/>
        <v>0.24146990740740745</v>
      </c>
      <c r="H30" s="120">
        <f t="shared" si="4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123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8.7962962962962962E-4</v>
      </c>
      <c r="D7" s="97">
        <v>5.1753489955737152E-3</v>
      </c>
      <c r="E7" s="99"/>
      <c r="F7" s="97"/>
      <c r="G7" s="100">
        <f>E7+C7</f>
        <v>8.7962962962962962E-4</v>
      </c>
      <c r="H7" s="98">
        <f>G7/$G$30</f>
        <v>5.1753489955737152E-3</v>
      </c>
    </row>
    <row r="8" spans="2:8" s="1" customFormat="1" x14ac:dyDescent="0.25">
      <c r="B8" s="8" t="s">
        <v>13</v>
      </c>
      <c r="C8" s="99">
        <v>4.6064814814814814E-3</v>
      </c>
      <c r="D8" s="97">
        <v>2.7102485529451825E-2</v>
      </c>
      <c r="E8" s="99"/>
      <c r="F8" s="97"/>
      <c r="G8" s="100">
        <f t="shared" ref="G8:G28" si="0">E8+C8</f>
        <v>4.6064814814814814E-3</v>
      </c>
      <c r="H8" s="98">
        <f t="shared" ref="H8:H28" si="1">G8/$G$30</f>
        <v>2.7102485529451825E-2</v>
      </c>
    </row>
    <row r="9" spans="2:8" s="1" customFormat="1" x14ac:dyDescent="0.25">
      <c r="B9" s="8" t="s">
        <v>0</v>
      </c>
      <c r="C9" s="99">
        <v>2.2650462962962959E-2</v>
      </c>
      <c r="D9" s="97">
        <v>0.13326523663602316</v>
      </c>
      <c r="E9" s="99"/>
      <c r="F9" s="97"/>
      <c r="G9" s="100">
        <f t="shared" si="0"/>
        <v>2.2650462962962959E-2</v>
      </c>
      <c r="H9" s="98">
        <f t="shared" si="1"/>
        <v>0.13326523663602316</v>
      </c>
    </row>
    <row r="10" spans="2:8" s="1" customFormat="1" x14ac:dyDescent="0.25">
      <c r="B10" s="8" t="s">
        <v>8</v>
      </c>
      <c r="C10" s="99">
        <v>2.9050925925925928E-3</v>
      </c>
      <c r="D10" s="97">
        <v>1.7092271024855298E-2</v>
      </c>
      <c r="E10" s="99"/>
      <c r="F10" s="97"/>
      <c r="G10" s="100">
        <f t="shared" si="0"/>
        <v>2.9050925925925928E-3</v>
      </c>
      <c r="H10" s="98">
        <f t="shared" si="1"/>
        <v>1.7092271024855298E-2</v>
      </c>
    </row>
    <row r="11" spans="2:8" s="1" customFormat="1" x14ac:dyDescent="0.25">
      <c r="B11" s="8" t="s">
        <v>26</v>
      </c>
      <c r="C11" s="99">
        <v>1.2384259259259258E-3</v>
      </c>
      <c r="D11" s="97">
        <v>7.2863466121893088E-3</v>
      </c>
      <c r="E11" s="99"/>
      <c r="F11" s="97"/>
      <c r="G11" s="100">
        <f t="shared" si="0"/>
        <v>1.2384259259259258E-3</v>
      </c>
      <c r="H11" s="98">
        <f t="shared" si="1"/>
        <v>7.2863466121893088E-3</v>
      </c>
    </row>
    <row r="12" spans="2:8" s="1" customFormat="1" x14ac:dyDescent="0.25">
      <c r="B12" s="8" t="s">
        <v>3</v>
      </c>
      <c r="C12" s="99">
        <v>9.3750000000000007E-4</v>
      </c>
      <c r="D12" s="97">
        <v>5.515832482124618E-3</v>
      </c>
      <c r="E12" s="99"/>
      <c r="F12" s="97"/>
      <c r="G12" s="100">
        <f t="shared" si="0"/>
        <v>9.3750000000000007E-4</v>
      </c>
      <c r="H12" s="98">
        <f t="shared" si="1"/>
        <v>5.515832482124618E-3</v>
      </c>
    </row>
    <row r="13" spans="2:8" s="1" customFormat="1" x14ac:dyDescent="0.25">
      <c r="B13" s="8" t="s">
        <v>7</v>
      </c>
      <c r="C13" s="99">
        <v>1.9328703703703706E-3</v>
      </c>
      <c r="D13" s="97">
        <v>1.1372148450800139E-2</v>
      </c>
      <c r="E13" s="99"/>
      <c r="F13" s="97"/>
      <c r="G13" s="100">
        <f t="shared" si="0"/>
        <v>1.9328703703703706E-3</v>
      </c>
      <c r="H13" s="98">
        <f t="shared" si="1"/>
        <v>1.1372148450800139E-2</v>
      </c>
    </row>
    <row r="14" spans="2:8" s="1" customFormat="1" x14ac:dyDescent="0.25">
      <c r="B14" s="8" t="s">
        <v>2</v>
      </c>
      <c r="C14" s="99">
        <v>2.1412037037037033E-3</v>
      </c>
      <c r="D14" s="97">
        <v>1.2597889002383384E-2</v>
      </c>
      <c r="E14" s="99"/>
      <c r="F14" s="97"/>
      <c r="G14" s="100">
        <f t="shared" si="0"/>
        <v>2.1412037037037033E-3</v>
      </c>
      <c r="H14" s="98">
        <f t="shared" si="1"/>
        <v>1.2597889002383384E-2</v>
      </c>
    </row>
    <row r="15" spans="2:8" s="1" customFormat="1" x14ac:dyDescent="0.25">
      <c r="B15" s="8" t="s">
        <v>9</v>
      </c>
      <c r="C15" s="99">
        <v>6.875E-3</v>
      </c>
      <c r="D15" s="97">
        <v>4.0449438202247195E-2</v>
      </c>
      <c r="E15" s="99"/>
      <c r="F15" s="97"/>
      <c r="G15" s="100">
        <f t="shared" si="0"/>
        <v>6.875E-3</v>
      </c>
      <c r="H15" s="98">
        <f t="shared" si="1"/>
        <v>4.0449438202247195E-2</v>
      </c>
    </row>
    <row r="16" spans="2:8" s="1" customFormat="1" x14ac:dyDescent="0.25">
      <c r="B16" s="8" t="s">
        <v>1</v>
      </c>
      <c r="C16" s="99">
        <v>3.1597222222222218E-3</v>
      </c>
      <c r="D16" s="97">
        <v>1.8590398365679266E-2</v>
      </c>
      <c r="E16" s="99"/>
      <c r="F16" s="97"/>
      <c r="G16" s="100">
        <f t="shared" si="0"/>
        <v>3.1597222222222218E-3</v>
      </c>
      <c r="H16" s="98">
        <f t="shared" si="1"/>
        <v>1.8590398365679266E-2</v>
      </c>
    </row>
    <row r="17" spans="2:8" s="1" customFormat="1" x14ac:dyDescent="0.25">
      <c r="B17" s="8" t="s">
        <v>27</v>
      </c>
      <c r="C17" s="99">
        <v>1.4236111111111112E-3</v>
      </c>
      <c r="D17" s="97">
        <v>8.3758937691521974E-3</v>
      </c>
      <c r="E17" s="99"/>
      <c r="F17" s="97"/>
      <c r="G17" s="100">
        <f t="shared" si="0"/>
        <v>1.4236111111111112E-3</v>
      </c>
      <c r="H17" s="98">
        <f t="shared" ref="H17:H26" si="2">G17/$G$30</f>
        <v>8.3758937691521974E-3</v>
      </c>
    </row>
    <row r="18" spans="2:8" s="1" customFormat="1" x14ac:dyDescent="0.25">
      <c r="B18" s="8" t="s">
        <v>16</v>
      </c>
      <c r="C18" s="99">
        <v>9.2592592592592588E-5</v>
      </c>
      <c r="D18" s="97">
        <v>5.4477357848144365E-4</v>
      </c>
      <c r="E18" s="99"/>
      <c r="F18" s="97"/>
      <c r="G18" s="100">
        <f t="shared" si="0"/>
        <v>9.2592592592592588E-5</v>
      </c>
      <c r="H18" s="98">
        <f t="shared" si="2"/>
        <v>5.4477357848144365E-4</v>
      </c>
    </row>
    <row r="19" spans="2:8" s="1" customFormat="1" x14ac:dyDescent="0.25">
      <c r="B19" s="8" t="s">
        <v>4</v>
      </c>
      <c r="C19" s="99">
        <v>6.5046296296296276E-3</v>
      </c>
      <c r="D19" s="97">
        <v>3.8270343888321408E-2</v>
      </c>
      <c r="E19" s="99"/>
      <c r="F19" s="97"/>
      <c r="G19" s="100">
        <f t="shared" si="0"/>
        <v>6.5046296296296276E-3</v>
      </c>
      <c r="H19" s="98">
        <f t="shared" si="2"/>
        <v>3.8270343888321408E-2</v>
      </c>
    </row>
    <row r="20" spans="2:8" s="1" customFormat="1" x14ac:dyDescent="0.25">
      <c r="B20" s="8" t="s">
        <v>14</v>
      </c>
      <c r="C20" s="99">
        <v>4.6527777777777774E-3</v>
      </c>
      <c r="D20" s="97">
        <v>2.7374872318692546E-2</v>
      </c>
      <c r="E20" s="99"/>
      <c r="F20" s="97"/>
      <c r="G20" s="100">
        <f t="shared" si="0"/>
        <v>4.6527777777777774E-3</v>
      </c>
      <c r="H20" s="98">
        <f t="shared" si="2"/>
        <v>2.7374872318692546E-2</v>
      </c>
    </row>
    <row r="21" spans="2:8" s="1" customFormat="1" x14ac:dyDescent="0.25">
      <c r="B21" s="8" t="s">
        <v>11</v>
      </c>
      <c r="C21" s="99">
        <v>4.6296296296296293E-4</v>
      </c>
      <c r="D21" s="97">
        <v>2.7238678924072185E-3</v>
      </c>
      <c r="E21" s="99"/>
      <c r="F21" s="97"/>
      <c r="G21" s="100">
        <f t="shared" si="0"/>
        <v>4.6296296296296293E-4</v>
      </c>
      <c r="H21" s="98">
        <f t="shared" si="2"/>
        <v>2.7238678924072185E-3</v>
      </c>
    </row>
    <row r="22" spans="2:8" s="1" customFormat="1" x14ac:dyDescent="0.25">
      <c r="B22" s="8" t="s">
        <v>15</v>
      </c>
      <c r="C22" s="99">
        <v>1.8634259259259257E-3</v>
      </c>
      <c r="D22" s="97">
        <v>1.0963568266939054E-2</v>
      </c>
      <c r="E22" s="99"/>
      <c r="F22" s="97"/>
      <c r="G22" s="100">
        <f t="shared" si="0"/>
        <v>1.8634259259259257E-3</v>
      </c>
      <c r="H22" s="98">
        <f t="shared" si="2"/>
        <v>1.0963568266939054E-2</v>
      </c>
    </row>
    <row r="23" spans="2:8" s="1" customFormat="1" x14ac:dyDescent="0.25">
      <c r="B23" s="8" t="s">
        <v>92</v>
      </c>
      <c r="C23" s="99">
        <v>2.9629629629629628E-3</v>
      </c>
      <c r="D23" s="97">
        <v>1.7432754511406197E-2</v>
      </c>
      <c r="E23" s="99"/>
      <c r="F23" s="97"/>
      <c r="G23" s="100">
        <f t="shared" si="0"/>
        <v>2.9629629629629628E-3</v>
      </c>
      <c r="H23" s="98">
        <f t="shared" si="2"/>
        <v>1.7432754511406197E-2</v>
      </c>
    </row>
    <row r="24" spans="2:8" s="1" customFormat="1" x14ac:dyDescent="0.25">
      <c r="B24" s="8" t="s">
        <v>12</v>
      </c>
      <c r="C24" s="99">
        <v>1.2268518518518518E-3</v>
      </c>
      <c r="D24" s="97">
        <v>7.2182499148791286E-3</v>
      </c>
      <c r="E24" s="99"/>
      <c r="F24" s="97"/>
      <c r="G24" s="100">
        <f t="shared" si="0"/>
        <v>1.2268518518518518E-3</v>
      </c>
      <c r="H24" s="98">
        <f t="shared" si="2"/>
        <v>7.2182499148791286E-3</v>
      </c>
    </row>
    <row r="25" spans="2:8" s="1" customFormat="1" x14ac:dyDescent="0.25">
      <c r="B25" s="8" t="s">
        <v>5</v>
      </c>
      <c r="C25" s="99">
        <v>1.7002314814814817E-2</v>
      </c>
      <c r="D25" s="97">
        <v>0.10003404834865512</v>
      </c>
      <c r="E25" s="99"/>
      <c r="F25" s="97"/>
      <c r="G25" s="100">
        <f t="shared" si="0"/>
        <v>1.7002314814814817E-2</v>
      </c>
      <c r="H25" s="98">
        <f t="shared" si="2"/>
        <v>0.10003404834865512</v>
      </c>
    </row>
    <row r="26" spans="2:8" s="1" customFormat="1" x14ac:dyDescent="0.25">
      <c r="B26" s="8" t="s">
        <v>6</v>
      </c>
      <c r="C26" s="99">
        <v>4.7893518518518502E-2</v>
      </c>
      <c r="D26" s="97">
        <v>0.28178413346952669</v>
      </c>
      <c r="E26" s="99"/>
      <c r="F26" s="97"/>
      <c r="G26" s="100">
        <f t="shared" si="0"/>
        <v>4.7893518518518502E-2</v>
      </c>
      <c r="H26" s="98">
        <f t="shared" si="2"/>
        <v>0.28178413346952669</v>
      </c>
    </row>
    <row r="27" spans="2:8" s="1" customFormat="1" x14ac:dyDescent="0.25">
      <c r="B27" s="8" t="s">
        <v>103</v>
      </c>
      <c r="C27" s="99">
        <v>3.695601851851852E-2</v>
      </c>
      <c r="D27" s="97">
        <v>0.21743275451140623</v>
      </c>
      <c r="E27" s="99"/>
      <c r="F27" s="97"/>
      <c r="G27" s="100">
        <f t="shared" si="0"/>
        <v>3.695601851851852E-2</v>
      </c>
      <c r="H27" s="98">
        <f t="shared" si="1"/>
        <v>0.21743275451140623</v>
      </c>
    </row>
    <row r="28" spans="2:8" s="1" customFormat="1" x14ac:dyDescent="0.25">
      <c r="B28" s="8" t="s">
        <v>17</v>
      </c>
      <c r="C28" s="99">
        <v>1.5972222222222219E-3</v>
      </c>
      <c r="D28" s="97">
        <v>9.3973442288049023E-3</v>
      </c>
      <c r="E28" s="99"/>
      <c r="F28" s="97"/>
      <c r="G28" s="100">
        <f t="shared" si="0"/>
        <v>1.5972222222222219E-3</v>
      </c>
      <c r="H28" s="98">
        <f t="shared" si="1"/>
        <v>9.3973442288049023E-3</v>
      </c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>SUM(C7:C28)</f>
        <v>0.16996527777777776</v>
      </c>
      <c r="D30" s="119">
        <f>SUM(D7:D28)</f>
        <v>1</v>
      </c>
      <c r="E30" s="102"/>
      <c r="F30" s="119"/>
      <c r="G30" s="102">
        <f>SUM(G7:G28)</f>
        <v>0.16996527777777776</v>
      </c>
      <c r="H30" s="120">
        <f>SUM(H7:H28)</f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6" t="s">
        <v>44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1"/>
    </row>
    <row r="5" spans="2:10" x14ac:dyDescent="0.25">
      <c r="B5" s="42"/>
      <c r="C5" s="192" t="s">
        <v>45</v>
      </c>
      <c r="D5" s="193"/>
      <c r="E5" s="194" t="s">
        <v>46</v>
      </c>
      <c r="F5" s="190"/>
      <c r="G5" s="190" t="s">
        <v>47</v>
      </c>
      <c r="H5" s="190"/>
      <c r="I5" s="194" t="s">
        <v>22</v>
      </c>
      <c r="J5" s="191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8"/>
      <c r="D7" s="86"/>
      <c r="E7" s="85"/>
      <c r="F7" s="86"/>
      <c r="G7" s="85">
        <v>1.2060185185185186E-2</v>
      </c>
      <c r="H7" s="86">
        <v>1.3189873417721524E-2</v>
      </c>
      <c r="I7" s="85">
        <f t="shared" ref="I7" si="0">E7+G7</f>
        <v>1.2060185185185186E-2</v>
      </c>
      <c r="J7" s="95">
        <f t="shared" ref="J7" si="1">I7/$I$30</f>
        <v>9.1390682009542534E-3</v>
      </c>
    </row>
    <row r="8" spans="2:10" x14ac:dyDescent="0.25">
      <c r="B8" s="8" t="s">
        <v>13</v>
      </c>
      <c r="C8" s="88"/>
      <c r="D8" s="86"/>
      <c r="E8" s="85"/>
      <c r="F8" s="86"/>
      <c r="G8" s="85">
        <v>1.2673611111111113E-2</v>
      </c>
      <c r="H8" s="86">
        <v>1.3860759493670891E-2</v>
      </c>
      <c r="I8" s="85">
        <f t="shared" ref="I8" si="2">E8+G8</f>
        <v>1.2673611111111113E-2</v>
      </c>
      <c r="J8" s="95">
        <f t="shared" ref="J8" si="3">I8/$I$30</f>
        <v>9.6039152399663222E-3</v>
      </c>
    </row>
    <row r="9" spans="2:10" x14ac:dyDescent="0.25">
      <c r="B9" s="8" t="s">
        <v>0</v>
      </c>
      <c r="C9" s="88"/>
      <c r="D9" s="86"/>
      <c r="E9" s="85"/>
      <c r="F9" s="86"/>
      <c r="G9" s="85">
        <v>1.2164351851851852E-2</v>
      </c>
      <c r="H9" s="86">
        <v>1.3303797468354433E-2</v>
      </c>
      <c r="I9" s="85">
        <f t="shared" ref="I9:I26" si="4">E9+G9</f>
        <v>1.2164351851851852E-2</v>
      </c>
      <c r="J9" s="95">
        <f t="shared" ref="J9:J26" si="5">I9/$I$30</f>
        <v>9.2180044905978108E-3</v>
      </c>
    </row>
    <row r="10" spans="2:10" x14ac:dyDescent="0.25">
      <c r="B10" s="8" t="s">
        <v>8</v>
      </c>
      <c r="C10" s="88"/>
      <c r="D10" s="86"/>
      <c r="E10" s="85">
        <v>4.3171296296296291E-3</v>
      </c>
      <c r="F10" s="86">
        <v>1.0652273246515877E-2</v>
      </c>
      <c r="G10" s="85">
        <v>4.7812500000000008E-2</v>
      </c>
      <c r="H10" s="86">
        <v>5.2291139240506351E-2</v>
      </c>
      <c r="I10" s="85">
        <f t="shared" si="4"/>
        <v>5.2129629629629637E-2</v>
      </c>
      <c r="J10" s="95">
        <f t="shared" si="5"/>
        <v>3.9503227617176548E-2</v>
      </c>
    </row>
    <row r="11" spans="2:10" x14ac:dyDescent="0.25">
      <c r="B11" s="8" t="s">
        <v>26</v>
      </c>
      <c r="C11" s="88"/>
      <c r="D11" s="86"/>
      <c r="E11" s="85"/>
      <c r="F11" s="86"/>
      <c r="G11" s="85">
        <v>7.5231481481481482E-4</v>
      </c>
      <c r="H11" s="86">
        <v>8.2278481012658248E-4</v>
      </c>
      <c r="I11" s="85">
        <f t="shared" ref="I11:I19" si="6">E11+G11</f>
        <v>7.5231481481481482E-4</v>
      </c>
      <c r="J11" s="95">
        <f t="shared" ref="J11:J19" si="7">I11/$I$30</f>
        <v>5.7009542520348024E-4</v>
      </c>
    </row>
    <row r="12" spans="2:10" x14ac:dyDescent="0.25">
      <c r="B12" s="8" t="s">
        <v>3</v>
      </c>
      <c r="C12" s="88"/>
      <c r="D12" s="86"/>
      <c r="E12" s="85"/>
      <c r="F12" s="86"/>
      <c r="G12" s="85"/>
      <c r="H12" s="86"/>
      <c r="I12" s="85">
        <f t="shared" si="6"/>
        <v>0</v>
      </c>
      <c r="J12" s="95">
        <f t="shared" si="7"/>
        <v>0</v>
      </c>
    </row>
    <row r="13" spans="2:10" x14ac:dyDescent="0.25">
      <c r="B13" s="8" t="s">
        <v>7</v>
      </c>
      <c r="C13" s="88"/>
      <c r="D13" s="86"/>
      <c r="E13" s="85">
        <v>6.7476851851851847E-3</v>
      </c>
      <c r="F13" s="86">
        <v>1.6649531642677632E-2</v>
      </c>
      <c r="G13" s="85">
        <v>1.0949074074074075E-2</v>
      </c>
      <c r="H13" s="86">
        <v>1.1974683544303802E-2</v>
      </c>
      <c r="I13" s="85">
        <f t="shared" si="6"/>
        <v>1.7696759259259259E-2</v>
      </c>
      <c r="J13" s="95">
        <f t="shared" si="7"/>
        <v>1.3410398540555713E-2</v>
      </c>
    </row>
    <row r="14" spans="2:10" x14ac:dyDescent="0.25">
      <c r="B14" s="8" t="s">
        <v>2</v>
      </c>
      <c r="C14" s="88"/>
      <c r="D14" s="86"/>
      <c r="E14" s="85">
        <v>1.4467592592592594E-3</v>
      </c>
      <c r="F14" s="86">
        <v>3.569796664381997E-3</v>
      </c>
      <c r="G14" s="85">
        <v>3.5416666666666665E-3</v>
      </c>
      <c r="H14" s="86">
        <v>3.8734177215189879E-3</v>
      </c>
      <c r="I14" s="85">
        <f t="shared" si="6"/>
        <v>4.9884259259259257E-3</v>
      </c>
      <c r="J14" s="95">
        <f t="shared" si="7"/>
        <v>3.7801712040415381E-3</v>
      </c>
    </row>
    <row r="15" spans="2:10" x14ac:dyDescent="0.25">
      <c r="B15" s="8" t="s">
        <v>9</v>
      </c>
      <c r="C15" s="88"/>
      <c r="D15" s="86"/>
      <c r="E15" s="85"/>
      <c r="F15" s="86"/>
      <c r="G15" s="85"/>
      <c r="H15" s="86"/>
      <c r="I15" s="85"/>
      <c r="J15" s="95"/>
    </row>
    <row r="16" spans="2:10" x14ac:dyDescent="0.25">
      <c r="B16" s="8" t="s">
        <v>1</v>
      </c>
      <c r="C16" s="88"/>
      <c r="D16" s="86"/>
      <c r="E16" s="85"/>
      <c r="F16" s="86"/>
      <c r="G16" s="85">
        <v>4.0046296296296306E-3</v>
      </c>
      <c r="H16" s="86">
        <v>4.3797468354430397E-3</v>
      </c>
      <c r="I16" s="85">
        <f t="shared" si="6"/>
        <v>4.0046296296296306E-3</v>
      </c>
      <c r="J16" s="95">
        <f t="shared" si="7"/>
        <v>3.0346618018523728E-3</v>
      </c>
    </row>
    <row r="17" spans="2:14" x14ac:dyDescent="0.25">
      <c r="B17" s="8" t="s">
        <v>27</v>
      </c>
      <c r="C17" s="88"/>
      <c r="D17" s="86"/>
      <c r="E17" s="85">
        <v>2.162037037037037E-2</v>
      </c>
      <c r="F17" s="86">
        <v>5.3347041352524556E-2</v>
      </c>
      <c r="G17" s="85">
        <v>1.8483796296296297E-2</v>
      </c>
      <c r="H17" s="86">
        <v>2.0215189873417728E-2</v>
      </c>
      <c r="I17" s="85">
        <f t="shared" si="6"/>
        <v>4.0104166666666663E-2</v>
      </c>
      <c r="J17" s="95">
        <f t="shared" si="7"/>
        <v>3.0390471512770138E-2</v>
      </c>
    </row>
    <row r="18" spans="2:14" x14ac:dyDescent="0.25">
      <c r="B18" s="8" t="s">
        <v>16</v>
      </c>
      <c r="C18" s="88"/>
      <c r="D18" s="86"/>
      <c r="E18" s="85"/>
      <c r="F18" s="86"/>
      <c r="G18" s="85"/>
      <c r="H18" s="86"/>
      <c r="I18" s="85"/>
      <c r="J18" s="95"/>
    </row>
    <row r="19" spans="2:14" x14ac:dyDescent="0.25">
      <c r="B19" s="8" t="s">
        <v>4</v>
      </c>
      <c r="C19" s="88"/>
      <c r="D19" s="86"/>
      <c r="E19" s="85">
        <v>1.1956018518518519E-2</v>
      </c>
      <c r="F19" s="86">
        <v>2.9500799634452821E-2</v>
      </c>
      <c r="G19" s="85">
        <v>8.3912037037037045E-3</v>
      </c>
      <c r="H19" s="86">
        <v>9.1772151898734215E-3</v>
      </c>
      <c r="I19" s="85">
        <f t="shared" si="6"/>
        <v>2.0347222222222225E-2</v>
      </c>
      <c r="J19" s="95">
        <f t="shared" si="7"/>
        <v>1.5418888577041823E-2</v>
      </c>
    </row>
    <row r="20" spans="2:14" x14ac:dyDescent="0.25">
      <c r="B20" s="8" t="s">
        <v>14</v>
      </c>
      <c r="C20" s="88"/>
      <c r="D20" s="86"/>
      <c r="E20" s="85"/>
      <c r="F20" s="86"/>
      <c r="G20" s="85"/>
      <c r="H20" s="86"/>
      <c r="I20" s="85"/>
      <c r="J20" s="95"/>
    </row>
    <row r="21" spans="2:14" x14ac:dyDescent="0.25">
      <c r="B21" s="8" t="s">
        <v>11</v>
      </c>
      <c r="C21" s="88"/>
      <c r="D21" s="86"/>
      <c r="E21" s="85">
        <v>7.3101851851851835E-2</v>
      </c>
      <c r="F21" s="86">
        <v>0.18037468585789349</v>
      </c>
      <c r="G21" s="85">
        <v>7.6307870370370387E-2</v>
      </c>
      <c r="H21" s="86">
        <v>8.3455696202531682E-2</v>
      </c>
      <c r="I21" s="85">
        <f t="shared" si="4"/>
        <v>0.14940972222222221</v>
      </c>
      <c r="J21" s="95">
        <f t="shared" si="5"/>
        <v>0.11322095144541117</v>
      </c>
    </row>
    <row r="22" spans="2:14" x14ac:dyDescent="0.25">
      <c r="B22" s="8" t="s">
        <v>15</v>
      </c>
      <c r="C22" s="88"/>
      <c r="D22" s="86"/>
      <c r="E22" s="85">
        <v>6.4050925925925914E-2</v>
      </c>
      <c r="F22" s="86">
        <v>0.15804203792551974</v>
      </c>
      <c r="G22" s="85">
        <v>5.0567129629629629E-2</v>
      </c>
      <c r="H22" s="86">
        <v>5.530379746835444E-2</v>
      </c>
      <c r="I22" s="85">
        <f t="shared" si="4"/>
        <v>0.11461805555555554</v>
      </c>
      <c r="J22" s="95">
        <f t="shared" si="5"/>
        <v>8.6856230704462536E-2</v>
      </c>
    </row>
    <row r="23" spans="2:14" s="49" customFormat="1" x14ac:dyDescent="0.25">
      <c r="B23" s="8" t="s">
        <v>92</v>
      </c>
      <c r="C23" s="43"/>
      <c r="D23" s="128"/>
      <c r="E23" s="85">
        <v>6.417824074074073E-2</v>
      </c>
      <c r="F23" s="86">
        <v>0.15835618003198534</v>
      </c>
      <c r="G23" s="85">
        <v>0.20306712962962961</v>
      </c>
      <c r="H23" s="86">
        <v>0.22208860759493673</v>
      </c>
      <c r="I23" s="85">
        <f t="shared" si="4"/>
        <v>0.26724537037037033</v>
      </c>
      <c r="J23" s="95">
        <f t="shared" si="5"/>
        <v>0.20251543642997474</v>
      </c>
      <c r="K23" s="34"/>
      <c r="L23" s="34"/>
      <c r="M23" s="34"/>
      <c r="N23" s="34"/>
    </row>
    <row r="24" spans="2:14" x14ac:dyDescent="0.25">
      <c r="B24" s="8" t="s">
        <v>12</v>
      </c>
      <c r="C24" s="88"/>
      <c r="D24" s="129"/>
      <c r="E24" s="85">
        <v>0.10888888888888892</v>
      </c>
      <c r="F24" s="86">
        <v>0.2686771761480467</v>
      </c>
      <c r="G24" s="85">
        <v>0.38056712962962946</v>
      </c>
      <c r="H24" s="86">
        <v>0.41621518987341766</v>
      </c>
      <c r="I24" s="85">
        <f t="shared" si="4"/>
        <v>0.48945601851851839</v>
      </c>
      <c r="J24" s="95">
        <f t="shared" si="5"/>
        <v>0.37090408363738414</v>
      </c>
    </row>
    <row r="25" spans="2:14" s="50" customFormat="1" x14ac:dyDescent="0.25">
      <c r="B25" s="8" t="s">
        <v>5</v>
      </c>
      <c r="C25" s="130"/>
      <c r="D25" s="43"/>
      <c r="E25" s="85">
        <v>4.5173611111111116E-2</v>
      </c>
      <c r="F25" s="86">
        <v>0.11146333104866347</v>
      </c>
      <c r="G25" s="85">
        <v>7.300925925925926E-2</v>
      </c>
      <c r="H25" s="86">
        <v>7.9848101265822799E-2</v>
      </c>
      <c r="I25" s="85">
        <f t="shared" si="4"/>
        <v>0.11818287037037037</v>
      </c>
      <c r="J25" s="95">
        <f t="shared" si="5"/>
        <v>8.9557605950042113E-2</v>
      </c>
      <c r="K25" s="34"/>
      <c r="L25" s="34"/>
      <c r="M25" s="34"/>
      <c r="N25" s="34"/>
    </row>
    <row r="26" spans="2:14" x14ac:dyDescent="0.25">
      <c r="B26" s="8" t="s">
        <v>6</v>
      </c>
      <c r="C26" s="88"/>
      <c r="D26" s="86"/>
      <c r="E26" s="85">
        <v>3.7962962962962963E-3</v>
      </c>
      <c r="F26" s="86">
        <v>9.3671464473383589E-3</v>
      </c>
      <c r="G26" s="85"/>
      <c r="H26" s="86"/>
      <c r="I26" s="85">
        <f t="shared" si="4"/>
        <v>3.7962962962962963E-3</v>
      </c>
      <c r="J26" s="95">
        <f t="shared" si="5"/>
        <v>2.8767892225652542E-3</v>
      </c>
    </row>
    <row r="27" spans="2:14" x14ac:dyDescent="0.25">
      <c r="B27" s="8" t="s">
        <v>103</v>
      </c>
      <c r="C27" s="88"/>
      <c r="D27" s="86"/>
      <c r="E27" s="85"/>
      <c r="F27" s="86"/>
      <c r="G27" s="85"/>
      <c r="H27" s="86"/>
      <c r="I27" s="85"/>
      <c r="J27" s="95"/>
    </row>
    <row r="28" spans="2:14" x14ac:dyDescent="0.25">
      <c r="B28" s="8" t="s">
        <v>17</v>
      </c>
      <c r="C28" s="88"/>
      <c r="D28" s="86"/>
      <c r="E28" s="85"/>
      <c r="F28" s="86"/>
      <c r="G28" s="85"/>
      <c r="H28" s="86"/>
      <c r="I28" s="85"/>
      <c r="J28" s="95"/>
    </row>
    <row r="29" spans="2:14" x14ac:dyDescent="0.25">
      <c r="B29" s="8"/>
      <c r="C29" s="131"/>
      <c r="D29" s="90"/>
      <c r="E29" s="89"/>
      <c r="F29" s="90"/>
      <c r="G29" s="89"/>
      <c r="H29" s="89"/>
      <c r="I29" s="89"/>
      <c r="J29" s="95"/>
    </row>
    <row r="30" spans="2:14" s="49" customFormat="1" x14ac:dyDescent="0.25">
      <c r="B30" s="53" t="s">
        <v>29</v>
      </c>
      <c r="C30" s="91"/>
      <c r="D30" s="128"/>
      <c r="E30" s="91">
        <f t="shared" ref="E30:J30" si="8">SUM(E7:E28)</f>
        <v>0.40527777777777779</v>
      </c>
      <c r="F30" s="132">
        <f t="shared" si="8"/>
        <v>1</v>
      </c>
      <c r="G30" s="91">
        <f t="shared" si="8"/>
        <v>0.91435185185185164</v>
      </c>
      <c r="H30" s="132">
        <f t="shared" si="8"/>
        <v>1</v>
      </c>
      <c r="I30" s="91">
        <f t="shared" si="8"/>
        <v>1.3196296296296295</v>
      </c>
      <c r="J30" s="120">
        <f t="shared" si="8"/>
        <v>1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3" t="s">
        <v>134</v>
      </c>
      <c r="C32" s="184"/>
      <c r="D32" s="184"/>
      <c r="E32" s="184"/>
      <c r="F32" s="184"/>
      <c r="G32" s="184"/>
      <c r="H32" s="184"/>
      <c r="I32" s="184"/>
      <c r="J32" s="185"/>
      <c r="K32" s="34"/>
      <c r="L32" s="34"/>
      <c r="M32" s="34"/>
      <c r="N32" s="34"/>
    </row>
    <row r="33" spans="2:2" x14ac:dyDescent="0.25">
      <c r="B33" s="15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abSelected="1" topLeftCell="B1" zoomScale="110" zoomScaleNormal="110" zoomScaleSheetLayoutView="110" zoomScalePageLayoutView="110" workbookViewId="0">
      <selection activeCell="E8" sqref="E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6" t="s">
        <v>48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1"/>
    </row>
    <row r="5" spans="2:10" x14ac:dyDescent="0.25">
      <c r="B5" s="42"/>
      <c r="C5" s="192" t="s">
        <v>45</v>
      </c>
      <c r="D5" s="198"/>
      <c r="E5" s="194" t="s">
        <v>46</v>
      </c>
      <c r="F5" s="190"/>
      <c r="G5" s="190" t="s">
        <v>47</v>
      </c>
      <c r="H5" s="190"/>
      <c r="I5" s="194" t="s">
        <v>22</v>
      </c>
      <c r="J5" s="191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5">
        <v>5.2777777777777779E-3</v>
      </c>
      <c r="D7" s="86">
        <v>4.428173281412354E-3</v>
      </c>
      <c r="E7" s="85"/>
      <c r="F7" s="88"/>
      <c r="G7" s="105">
        <v>7.4074074074074077E-3</v>
      </c>
      <c r="H7" s="86">
        <v>2.509311899627524E-2</v>
      </c>
      <c r="I7" s="85">
        <f t="shared" ref="I7" si="0">C7+E7+G7</f>
        <v>1.2685185185185185E-2</v>
      </c>
      <c r="J7" s="95">
        <f t="shared" ref="J7" si="1">I7/$I$30</f>
        <v>8.4995502062847027E-3</v>
      </c>
    </row>
    <row r="8" spans="2:10" x14ac:dyDescent="0.25">
      <c r="B8" s="8" t="s">
        <v>13</v>
      </c>
      <c r="C8" s="85">
        <v>1.3159722222222225E-2</v>
      </c>
      <c r="D8" s="86">
        <v>1.1041300484574227E-2</v>
      </c>
      <c r="E8" s="85"/>
      <c r="F8" s="86"/>
      <c r="G8" s="105"/>
      <c r="H8" s="86"/>
      <c r="I8" s="85">
        <f t="shared" ref="I8:I27" si="2">C8+E8+G8</f>
        <v>1.3159722222222225E-2</v>
      </c>
      <c r="J8" s="95">
        <f t="shared" ref="J8:J27" si="3">I8/$I$30</f>
        <v>8.8175078326146999E-3</v>
      </c>
    </row>
    <row r="9" spans="2:10" x14ac:dyDescent="0.25">
      <c r="B9" s="8" t="s">
        <v>0</v>
      </c>
      <c r="C9" s="85">
        <v>0.11122685185185183</v>
      </c>
      <c r="D9" s="86">
        <v>9.3321809724501562E-2</v>
      </c>
      <c r="E9" s="85"/>
      <c r="F9" s="86"/>
      <c r="G9" s="105">
        <v>1.4131944444444445E-2</v>
      </c>
      <c r="H9" s="86">
        <v>4.7872966085081362E-2</v>
      </c>
      <c r="I9" s="85">
        <f t="shared" si="2"/>
        <v>0.12535879629629626</v>
      </c>
      <c r="J9" s="95">
        <f t="shared" si="3"/>
        <v>8.3995098799516055E-2</v>
      </c>
    </row>
    <row r="10" spans="2:10" x14ac:dyDescent="0.25">
      <c r="B10" s="8" t="s">
        <v>8</v>
      </c>
      <c r="C10" s="85">
        <v>3.1712962962962964E-2</v>
      </c>
      <c r="D10" s="86">
        <v>2.6607883313749671E-2</v>
      </c>
      <c r="E10" s="85"/>
      <c r="F10" s="86"/>
      <c r="G10" s="105">
        <v>1.4699074074074074E-2</v>
      </c>
      <c r="H10" s="86">
        <v>4.9794158008233683E-2</v>
      </c>
      <c r="I10" s="85">
        <f t="shared" si="2"/>
        <v>4.6412037037037036E-2</v>
      </c>
      <c r="J10" s="95">
        <f t="shared" si="3"/>
        <v>3.1097806867884728E-2</v>
      </c>
    </row>
    <row r="11" spans="2:10" x14ac:dyDescent="0.25">
      <c r="B11" s="8" t="s">
        <v>26</v>
      </c>
      <c r="C11" s="85">
        <v>6.3888888888888893E-3</v>
      </c>
      <c r="D11" s="86">
        <v>5.3604202880254814E-3</v>
      </c>
      <c r="E11" s="85"/>
      <c r="F11" s="86"/>
      <c r="G11" s="105"/>
      <c r="H11" s="86"/>
      <c r="I11" s="85">
        <f t="shared" si="2"/>
        <v>6.3888888888888893E-3</v>
      </c>
      <c r="J11" s="95">
        <f t="shared" si="3"/>
        <v>4.2807953593696681E-3</v>
      </c>
    </row>
    <row r="12" spans="2:10" x14ac:dyDescent="0.25">
      <c r="B12" s="8" t="s">
        <v>3</v>
      </c>
      <c r="C12" s="85">
        <v>0.11633101851851851</v>
      </c>
      <c r="D12" s="86">
        <v>9.5535896365207776E-2</v>
      </c>
      <c r="E12" s="85"/>
      <c r="F12" s="86"/>
      <c r="G12" s="105">
        <v>2.8148148148148144E-2</v>
      </c>
      <c r="H12" s="86">
        <v>9.5353852185845897E-2</v>
      </c>
      <c r="I12" s="85">
        <f t="shared" si="2"/>
        <v>0.14447916666666666</v>
      </c>
      <c r="J12" s="95">
        <f t="shared" si="3"/>
        <v>9.6806464621397761E-2</v>
      </c>
    </row>
    <row r="13" spans="2:10" x14ac:dyDescent="0.25">
      <c r="B13" s="8" t="s">
        <v>7</v>
      </c>
      <c r="C13" s="85">
        <v>0.17780092592592595</v>
      </c>
      <c r="D13" s="86">
        <v>0.14917894287073813</v>
      </c>
      <c r="E13" s="85">
        <v>4.0046296296296297E-3</v>
      </c>
      <c r="F13" s="86">
        <v>0.74248927038626611</v>
      </c>
      <c r="G13" s="105">
        <v>1.4583333333333334E-2</v>
      </c>
      <c r="H13" s="86">
        <v>4.9402078023916877E-2</v>
      </c>
      <c r="I13" s="85">
        <f t="shared" si="2"/>
        <v>0.19638888888888892</v>
      </c>
      <c r="J13" s="95">
        <f t="shared" si="3"/>
        <v>0.13158792691627635</v>
      </c>
    </row>
    <row r="14" spans="2:10" x14ac:dyDescent="0.25">
      <c r="B14" s="8" t="s">
        <v>2</v>
      </c>
      <c r="C14" s="85">
        <v>2.508101851851852E-2</v>
      </c>
      <c r="D14" s="86">
        <v>2.3111957038950446E-2</v>
      </c>
      <c r="E14" s="85"/>
      <c r="F14" s="86"/>
      <c r="G14" s="105">
        <v>6.4814814814814813E-3</v>
      </c>
      <c r="H14" s="86">
        <v>2.1956479121740834E-2</v>
      </c>
      <c r="I14" s="85">
        <f t="shared" si="2"/>
        <v>3.15625E-2</v>
      </c>
      <c r="J14" s="95">
        <f t="shared" si="3"/>
        <v>2.1148059682972981E-2</v>
      </c>
    </row>
    <row r="15" spans="2:10" x14ac:dyDescent="0.25">
      <c r="B15" s="8" t="s">
        <v>9</v>
      </c>
      <c r="C15" s="85">
        <v>6.9872685185185204E-2</v>
      </c>
      <c r="D15" s="86">
        <v>5.8624741447119273E-2</v>
      </c>
      <c r="E15" s="85"/>
      <c r="F15" s="86"/>
      <c r="G15" s="105"/>
      <c r="H15" s="86"/>
      <c r="I15" s="85">
        <f t="shared" si="2"/>
        <v>6.9872685185185204E-2</v>
      </c>
      <c r="J15" s="95">
        <f t="shared" si="3"/>
        <v>4.6817321711077345E-2</v>
      </c>
    </row>
    <row r="16" spans="2:10" x14ac:dyDescent="0.25">
      <c r="B16" s="8" t="s">
        <v>1</v>
      </c>
      <c r="C16" s="85">
        <v>7.1863425925925914E-2</v>
      </c>
      <c r="D16" s="86">
        <v>6.0295017333967769E-2</v>
      </c>
      <c r="E16" s="85"/>
      <c r="F16" s="86"/>
      <c r="G16" s="105"/>
      <c r="H16" s="86"/>
      <c r="I16" s="85">
        <f t="shared" si="2"/>
        <v>7.1863425925925914E-2</v>
      </c>
      <c r="J16" s="95">
        <f t="shared" si="3"/>
        <v>4.8151192728851933E-2</v>
      </c>
    </row>
    <row r="17" spans="2:14" x14ac:dyDescent="0.25">
      <c r="B17" s="8" t="s">
        <v>27</v>
      </c>
      <c r="C17" s="85">
        <v>6.3113425925925906E-2</v>
      </c>
      <c r="D17" s="86">
        <v>5.2953572156889381E-2</v>
      </c>
      <c r="E17" s="85"/>
      <c r="F17" s="86"/>
      <c r="G17" s="105">
        <v>5.5613425925925927E-2</v>
      </c>
      <c r="H17" s="86">
        <v>0.18839443246422272</v>
      </c>
      <c r="I17" s="85">
        <f t="shared" si="2"/>
        <v>0.11872685185185183</v>
      </c>
      <c r="J17" s="95">
        <f t="shared" si="3"/>
        <v>7.9551447094952987E-2</v>
      </c>
    </row>
    <row r="18" spans="2:14" x14ac:dyDescent="0.25">
      <c r="B18" s="8" t="s">
        <v>16</v>
      </c>
      <c r="C18" s="85"/>
      <c r="D18" s="86"/>
      <c r="E18" s="85"/>
      <c r="F18" s="86"/>
      <c r="G18" s="105"/>
      <c r="H18" s="86"/>
      <c r="I18" s="85"/>
      <c r="J18" s="95"/>
    </row>
    <row r="19" spans="2:14" x14ac:dyDescent="0.25">
      <c r="B19" s="8" t="s">
        <v>4</v>
      </c>
      <c r="C19" s="85">
        <v>4.9930555555555554E-2</v>
      </c>
      <c r="D19" s="86">
        <v>4.1892849859677402E-2</v>
      </c>
      <c r="E19" s="85"/>
      <c r="F19" s="86"/>
      <c r="G19" s="105"/>
      <c r="H19" s="86"/>
      <c r="I19" s="85">
        <f t="shared" si="2"/>
        <v>4.9930555555555554E-2</v>
      </c>
      <c r="J19" s="95">
        <f t="shared" si="3"/>
        <v>3.3455346341160777E-2</v>
      </c>
    </row>
    <row r="20" spans="2:14" x14ac:dyDescent="0.25">
      <c r="B20" s="8" t="s">
        <v>14</v>
      </c>
      <c r="C20" s="85">
        <v>3.8634259259259257E-2</v>
      </c>
      <c r="D20" s="86">
        <v>3.2415005292443941E-2</v>
      </c>
      <c r="E20" s="85"/>
      <c r="F20" s="86"/>
      <c r="G20" s="105">
        <v>3.6689814814814814E-3</v>
      </c>
      <c r="H20" s="86">
        <v>1.242893550284258E-2</v>
      </c>
      <c r="I20" s="85">
        <f t="shared" si="2"/>
        <v>4.2303240740740738E-2</v>
      </c>
      <c r="J20" s="95">
        <f t="shared" si="3"/>
        <v>2.8344759127710391E-2</v>
      </c>
    </row>
    <row r="21" spans="2:14" x14ac:dyDescent="0.25">
      <c r="B21" s="8" t="s">
        <v>11</v>
      </c>
      <c r="C21" s="85">
        <v>0.11422453703703705</v>
      </c>
      <c r="D21" s="86">
        <v>9.5836934461093259E-2</v>
      </c>
      <c r="E21" s="85"/>
      <c r="F21" s="86"/>
      <c r="G21" s="105">
        <v>4.8472222222222222E-2</v>
      </c>
      <c r="H21" s="86">
        <v>0.16420309743187611</v>
      </c>
      <c r="I21" s="85">
        <f t="shared" si="2"/>
        <v>0.16269675925925928</v>
      </c>
      <c r="J21" s="95">
        <f t="shared" si="3"/>
        <v>0.1090129354468468</v>
      </c>
    </row>
    <row r="22" spans="2:14" x14ac:dyDescent="0.25">
      <c r="B22" s="8" t="s">
        <v>15</v>
      </c>
      <c r="C22" s="85">
        <v>5.7905092592592571E-2</v>
      </c>
      <c r="D22" s="86">
        <v>4.8583664313390347E-2</v>
      </c>
      <c r="E22" s="85">
        <v>1.3888888888888889E-3</v>
      </c>
      <c r="F22" s="86">
        <v>0.25751072961373389</v>
      </c>
      <c r="G22" s="105">
        <v>2.6712962962962966E-2</v>
      </c>
      <c r="H22" s="86">
        <v>9.0492060380317596E-2</v>
      </c>
      <c r="I22" s="85">
        <f t="shared" si="2"/>
        <v>8.6006944444444428E-2</v>
      </c>
      <c r="J22" s="95">
        <f t="shared" si="3"/>
        <v>5.7627881006297101E-2</v>
      </c>
    </row>
    <row r="23" spans="2:14" s="49" customFormat="1" x14ac:dyDescent="0.25">
      <c r="B23" s="8" t="s">
        <v>92</v>
      </c>
      <c r="C23" s="85">
        <v>0.17215277777777774</v>
      </c>
      <c r="D23" s="86">
        <v>0.14444002058712135</v>
      </c>
      <c r="E23" s="85"/>
      <c r="F23" s="86"/>
      <c r="G23" s="105">
        <v>6.5266203703703715E-2</v>
      </c>
      <c r="H23" s="86">
        <v>0.22109390315624391</v>
      </c>
      <c r="I23" s="85">
        <f t="shared" si="2"/>
        <v>0.23741898148148144</v>
      </c>
      <c r="J23" s="95">
        <f t="shared" si="3"/>
        <v>0.15907962899773548</v>
      </c>
    </row>
    <row r="24" spans="2:14" x14ac:dyDescent="0.25">
      <c r="B24" s="8" t="s">
        <v>12</v>
      </c>
      <c r="C24" s="85">
        <v>2.3240740740740739E-2</v>
      </c>
      <c r="D24" s="86">
        <v>1.9499499888324574E-2</v>
      </c>
      <c r="E24" s="85"/>
      <c r="F24" s="86"/>
      <c r="G24" s="105">
        <v>1.0011574074074074E-2</v>
      </c>
      <c r="H24" s="86">
        <v>3.3914918643403257E-2</v>
      </c>
      <c r="I24" s="85">
        <f t="shared" si="2"/>
        <v>3.3252314814814811E-2</v>
      </c>
      <c r="J24" s="95">
        <f t="shared" si="3"/>
        <v>2.2280299035270026E-2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5">
        <v>1.0937500000000005E-2</v>
      </c>
      <c r="D25" s="86">
        <v>9.1768064713479737E-3</v>
      </c>
      <c r="E25" s="85"/>
      <c r="F25" s="86"/>
      <c r="G25" s="105"/>
      <c r="H25" s="86"/>
      <c r="I25" s="85">
        <f t="shared" si="2"/>
        <v>1.0937500000000005E-2</v>
      </c>
      <c r="J25" s="95">
        <f t="shared" si="3"/>
        <v>7.3285355337035108E-3</v>
      </c>
      <c r="K25" s="49"/>
      <c r="L25" s="49"/>
      <c r="M25" s="49"/>
      <c r="N25" s="49"/>
    </row>
    <row r="26" spans="2:14" x14ac:dyDescent="0.25">
      <c r="B26" s="8" t="s">
        <v>6</v>
      </c>
      <c r="C26" s="85">
        <v>1.0706018518518516E-2</v>
      </c>
      <c r="D26" s="86">
        <v>8.9825883449702326E-3</v>
      </c>
      <c r="E26" s="85"/>
      <c r="F26" s="86"/>
      <c r="G26" s="105"/>
      <c r="H26" s="86"/>
      <c r="I26" s="85">
        <f t="shared" si="2"/>
        <v>1.0706018518518516E-2</v>
      </c>
      <c r="J26" s="95">
        <f t="shared" si="3"/>
        <v>7.1734342525669242E-3</v>
      </c>
      <c r="K26" s="49"/>
      <c r="L26" s="49"/>
      <c r="M26" s="49"/>
      <c r="N26" s="49"/>
    </row>
    <row r="27" spans="2:14" x14ac:dyDescent="0.25">
      <c r="B27" s="8" t="s">
        <v>103</v>
      </c>
      <c r="C27" s="85">
        <v>1.4166666666666668E-2</v>
      </c>
      <c r="D27" s="86">
        <v>1.1886149334317373E-2</v>
      </c>
      <c r="E27" s="85"/>
      <c r="F27" s="86"/>
      <c r="G27" s="105"/>
      <c r="H27" s="86"/>
      <c r="I27" s="85">
        <f t="shared" si="2"/>
        <v>1.4166666666666668E-2</v>
      </c>
      <c r="J27" s="95">
        <f t="shared" si="3"/>
        <v>9.4921984055588299E-3</v>
      </c>
      <c r="K27" s="49"/>
      <c r="L27" s="49"/>
      <c r="M27" s="49"/>
      <c r="N27" s="49"/>
    </row>
    <row r="28" spans="2:14" x14ac:dyDescent="0.25">
      <c r="B28" s="8" t="s">
        <v>17</v>
      </c>
      <c r="C28" s="85">
        <v>8.1365740740740738E-3</v>
      </c>
      <c r="D28" s="86">
        <v>6.8267671421773793E-3</v>
      </c>
      <c r="E28" s="85"/>
      <c r="F28" s="86"/>
      <c r="G28" s="85"/>
      <c r="H28" s="86"/>
      <c r="I28" s="85">
        <f t="shared" ref="I28" si="4">C28+E28+G28</f>
        <v>8.1365740740740738E-3</v>
      </c>
      <c r="J28" s="95">
        <f t="shared" ref="J28" si="5">I28/$I$30</f>
        <v>5.4518100319508635E-3</v>
      </c>
      <c r="K28" s="49"/>
      <c r="L28" s="49"/>
      <c r="M28" s="49"/>
      <c r="N28" s="49"/>
    </row>
    <row r="29" spans="2:14" x14ac:dyDescent="0.25">
      <c r="B29" s="8"/>
      <c r="C29" s="131"/>
      <c r="D29" s="90"/>
      <c r="E29" s="89"/>
      <c r="F29" s="90"/>
      <c r="G29" s="89"/>
      <c r="H29" s="89"/>
      <c r="I29" s="89"/>
      <c r="J29" s="95"/>
      <c r="K29" s="49"/>
      <c r="L29" s="49"/>
      <c r="M29" s="49"/>
      <c r="N29" s="49"/>
    </row>
    <row r="30" spans="2:14" s="49" customFormat="1" x14ac:dyDescent="0.25">
      <c r="B30" s="53" t="s">
        <v>29</v>
      </c>
      <c r="C30" s="91">
        <f t="shared" ref="C30:J30" si="6">SUM(C7:C28)</f>
        <v>1.191863425925926</v>
      </c>
      <c r="D30" s="132">
        <f t="shared" si="6"/>
        <v>0.99999999999999989</v>
      </c>
      <c r="E30" s="91">
        <f t="shared" si="6"/>
        <v>5.3935185185185188E-3</v>
      </c>
      <c r="F30" s="132">
        <f t="shared" si="6"/>
        <v>1</v>
      </c>
      <c r="G30" s="91">
        <f t="shared" si="6"/>
        <v>0.29519675925925926</v>
      </c>
      <c r="H30" s="132">
        <f t="shared" si="6"/>
        <v>1</v>
      </c>
      <c r="I30" s="91">
        <f t="shared" si="6"/>
        <v>1.4924537037037038</v>
      </c>
      <c r="J30" s="133">
        <f t="shared" si="6"/>
        <v>0.99999999999999978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5" t="s">
        <v>135</v>
      </c>
      <c r="C32" s="196"/>
      <c r="D32" s="196"/>
      <c r="E32" s="196"/>
      <c r="F32" s="196"/>
      <c r="G32" s="196"/>
      <c r="H32" s="196"/>
      <c r="I32" s="196"/>
      <c r="J32" s="197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3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49</v>
      </c>
      <c r="C3" s="187"/>
      <c r="D3" s="187"/>
      <c r="E3" s="187"/>
      <c r="F3" s="188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50</v>
      </c>
      <c r="D5" s="190"/>
      <c r="E5" s="194" t="s">
        <v>51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85"/>
      <c r="F7" s="95"/>
    </row>
    <row r="8" spans="2:6" x14ac:dyDescent="0.25">
      <c r="B8" s="8" t="s">
        <v>13</v>
      </c>
      <c r="C8" s="134">
        <v>1.7592592592592592E-3</v>
      </c>
      <c r="D8" s="86">
        <v>3.5510699934585546E-3</v>
      </c>
      <c r="E8" s="85">
        <v>9.7337962962962959E-3</v>
      </c>
      <c r="F8" s="95">
        <f t="shared" ref="F8:F27" si="0">E8/$E$30</f>
        <v>2.9006001241636201E-2</v>
      </c>
    </row>
    <row r="9" spans="2:6" x14ac:dyDescent="0.25">
      <c r="B9" s="8" t="s">
        <v>0</v>
      </c>
      <c r="C9" s="134">
        <v>4.0891203703703707E-2</v>
      </c>
      <c r="D9" s="86">
        <v>8.2539015045322864E-2</v>
      </c>
      <c r="E9" s="85">
        <v>1.0370370370370368E-2</v>
      </c>
      <c r="F9" s="95">
        <f t="shared" si="0"/>
        <v>3.0902945436986958E-2</v>
      </c>
    </row>
    <row r="10" spans="2:6" x14ac:dyDescent="0.25">
      <c r="B10" s="8" t="s">
        <v>8</v>
      </c>
      <c r="C10" s="134">
        <v>2.5312500000000005E-2</v>
      </c>
      <c r="D10" s="86">
        <v>5.1093355761143822E-2</v>
      </c>
      <c r="E10" s="85">
        <v>3.1250000000000001E-4</v>
      </c>
      <c r="F10" s="95">
        <f t="shared" si="0"/>
        <v>9.3122715044491973E-4</v>
      </c>
    </row>
    <row r="11" spans="2:6" x14ac:dyDescent="0.25">
      <c r="B11" s="8" t="s">
        <v>26</v>
      </c>
      <c r="C11" s="134"/>
      <c r="D11" s="86"/>
      <c r="E11" s="85"/>
      <c r="F11" s="95"/>
    </row>
    <row r="12" spans="2:6" x14ac:dyDescent="0.25">
      <c r="B12" s="8" t="s">
        <v>3</v>
      </c>
      <c r="C12" s="134">
        <v>6.6724537037037054E-2</v>
      </c>
      <c r="D12" s="86">
        <v>0.13468367442295115</v>
      </c>
      <c r="E12" s="85">
        <v>3.9641203703703706E-2</v>
      </c>
      <c r="F12" s="95">
        <f t="shared" si="0"/>
        <v>0.11812788852866112</v>
      </c>
    </row>
    <row r="13" spans="2:6" x14ac:dyDescent="0.25">
      <c r="B13" s="8" t="s">
        <v>7</v>
      </c>
      <c r="C13" s="134">
        <v>7.2094907407407399E-2</v>
      </c>
      <c r="D13" s="86">
        <v>0.14552378282403511</v>
      </c>
      <c r="E13" s="85">
        <v>6.9652777777777758E-2</v>
      </c>
      <c r="F13" s="95">
        <f t="shared" si="0"/>
        <v>0.20756018486583427</v>
      </c>
    </row>
    <row r="14" spans="2:6" x14ac:dyDescent="0.25">
      <c r="B14" s="8" t="s">
        <v>2</v>
      </c>
      <c r="C14" s="134">
        <v>2.0254629629629633E-3</v>
      </c>
      <c r="D14" s="86">
        <v>4.0884029529950471E-3</v>
      </c>
      <c r="E14" s="85">
        <v>6.5162037037037046E-3</v>
      </c>
      <c r="F14" s="95">
        <f t="shared" si="0"/>
        <v>1.9417810581499623E-2</v>
      </c>
    </row>
    <row r="15" spans="2:6" x14ac:dyDescent="0.25">
      <c r="B15" s="8" t="s">
        <v>9</v>
      </c>
      <c r="C15" s="134">
        <v>9.6412037037037022E-3</v>
      </c>
      <c r="D15" s="86">
        <v>1.9460798056256418E-2</v>
      </c>
      <c r="E15" s="85">
        <v>8.3564814814814804E-3</v>
      </c>
      <c r="F15" s="95">
        <f t="shared" si="0"/>
        <v>2.4901703800786368E-2</v>
      </c>
    </row>
    <row r="16" spans="2:6" x14ac:dyDescent="0.25">
      <c r="B16" s="8" t="s">
        <v>1</v>
      </c>
      <c r="C16" s="134">
        <v>4.0856481481481481E-3</v>
      </c>
      <c r="D16" s="86">
        <v>8.246892813755723E-3</v>
      </c>
      <c r="E16" s="85">
        <v>1.9074074074074077E-2</v>
      </c>
      <c r="F16" s="95">
        <f t="shared" si="0"/>
        <v>5.683934607160103E-2</v>
      </c>
    </row>
    <row r="17" spans="2:6" x14ac:dyDescent="0.25">
      <c r="B17" s="8" t="s">
        <v>27</v>
      </c>
      <c r="C17" s="134">
        <v>4.5937499999999992E-2</v>
      </c>
      <c r="D17" s="86">
        <v>9.2724978973927646E-2</v>
      </c>
      <c r="E17" s="85">
        <v>3.6180555555555563E-2</v>
      </c>
      <c r="F17" s="95">
        <f t="shared" si="0"/>
        <v>0.10781541008484517</v>
      </c>
    </row>
    <row r="18" spans="2:6" x14ac:dyDescent="0.25">
      <c r="B18" s="8" t="s">
        <v>16</v>
      </c>
      <c r="C18" s="134">
        <v>1.5972222222222221E-3</v>
      </c>
      <c r="D18" s="86">
        <v>3.2239977572189509E-3</v>
      </c>
      <c r="E18" s="85"/>
      <c r="F18" s="95"/>
    </row>
    <row r="19" spans="2:6" x14ac:dyDescent="0.25">
      <c r="B19" s="8" t="s">
        <v>4</v>
      </c>
      <c r="C19" s="134">
        <v>3.4108796296296297E-2</v>
      </c>
      <c r="D19" s="86">
        <v>6.8848705728436585E-2</v>
      </c>
      <c r="E19" s="85">
        <v>4.2731481481481481E-2</v>
      </c>
      <c r="F19" s="95">
        <f t="shared" si="0"/>
        <v>0.12733669034972753</v>
      </c>
    </row>
    <row r="20" spans="2:6" x14ac:dyDescent="0.25">
      <c r="B20" s="8" t="s">
        <v>14</v>
      </c>
      <c r="C20" s="134">
        <v>4.6701388888888896E-2</v>
      </c>
      <c r="D20" s="86">
        <v>9.4266890944771517E-2</v>
      </c>
      <c r="E20" s="85">
        <v>3.2349537037037038E-2</v>
      </c>
      <c r="F20" s="95">
        <f t="shared" si="0"/>
        <v>9.6399255018279645E-2</v>
      </c>
    </row>
    <row r="21" spans="2:6" x14ac:dyDescent="0.25">
      <c r="B21" s="8" t="s">
        <v>11</v>
      </c>
      <c r="C21" s="134">
        <v>4.2106481481481502E-2</v>
      </c>
      <c r="D21" s="86">
        <v>8.4992056817119924E-2</v>
      </c>
      <c r="E21" s="85">
        <v>2.2777777777777775E-2</v>
      </c>
      <c r="F21" s="95">
        <f t="shared" si="0"/>
        <v>6.7876112299096361E-2</v>
      </c>
    </row>
    <row r="22" spans="2:6" x14ac:dyDescent="0.25">
      <c r="B22" s="8" t="s">
        <v>15</v>
      </c>
      <c r="C22" s="134">
        <v>1.0810185185185187E-2</v>
      </c>
      <c r="D22" s="86">
        <v>2.1820390617699279E-2</v>
      </c>
      <c r="E22" s="85">
        <v>1.0173611111111111E-2</v>
      </c>
      <c r="F22" s="95">
        <f t="shared" si="0"/>
        <v>3.0316617231151272E-2</v>
      </c>
    </row>
    <row r="23" spans="2:6" s="49" customFormat="1" x14ac:dyDescent="0.25">
      <c r="B23" s="8" t="s">
        <v>92</v>
      </c>
      <c r="C23" s="134">
        <v>7.3310185185185173E-2</v>
      </c>
      <c r="D23" s="86">
        <v>0.14797682459583211</v>
      </c>
      <c r="E23" s="85">
        <v>1.5601851851851853E-2</v>
      </c>
      <c r="F23" s="95">
        <f t="shared" si="0"/>
        <v>4.6492377733324139E-2</v>
      </c>
    </row>
    <row r="24" spans="2:6" x14ac:dyDescent="0.25">
      <c r="B24" s="8" t="s">
        <v>12</v>
      </c>
      <c r="C24" s="134">
        <v>1.8310185185185183E-2</v>
      </c>
      <c r="D24" s="86">
        <v>3.6959162695075216E-2</v>
      </c>
      <c r="E24" s="85">
        <v>4.8032407407407416E-3</v>
      </c>
      <c r="F24" s="95">
        <f t="shared" si="0"/>
        <v>1.4313306201283028E-2</v>
      </c>
    </row>
    <row r="25" spans="2:6" s="50" customFormat="1" x14ac:dyDescent="0.25">
      <c r="B25" s="8" t="s">
        <v>5</v>
      </c>
      <c r="C25" s="134"/>
      <c r="D25" s="86"/>
      <c r="E25" s="85">
        <v>3.1250000000000001E-4</v>
      </c>
      <c r="F25" s="95">
        <f t="shared" si="0"/>
        <v>9.3122715044491973E-4</v>
      </c>
    </row>
    <row r="26" spans="2:6" x14ac:dyDescent="0.25">
      <c r="B26" s="8" t="s">
        <v>6</v>
      </c>
      <c r="C26" s="134"/>
      <c r="D26" s="86"/>
      <c r="E26" s="85"/>
      <c r="F26" s="95"/>
    </row>
    <row r="27" spans="2:6" x14ac:dyDescent="0.25">
      <c r="B27" s="8" t="s">
        <v>103</v>
      </c>
      <c r="C27" s="134"/>
      <c r="D27" s="86"/>
      <c r="E27" s="85">
        <v>6.9907407407407401E-3</v>
      </c>
      <c r="F27" s="95">
        <f t="shared" si="0"/>
        <v>2.083189625439746E-2</v>
      </c>
    </row>
    <row r="28" spans="2:6" x14ac:dyDescent="0.25">
      <c r="B28" s="8" t="s">
        <v>17</v>
      </c>
      <c r="C28" s="134"/>
      <c r="D28" s="86"/>
      <c r="E28" s="85"/>
      <c r="F28" s="95"/>
    </row>
    <row r="29" spans="2:6" x14ac:dyDescent="0.25">
      <c r="B29" s="8"/>
      <c r="C29" s="89"/>
      <c r="D29" s="89"/>
      <c r="E29" s="89"/>
      <c r="F29" s="95"/>
    </row>
    <row r="30" spans="2:6" x14ac:dyDescent="0.25">
      <c r="B30" s="53" t="s">
        <v>29</v>
      </c>
      <c r="C30" s="93">
        <f>SUM(C7:C28)</f>
        <v>0.49541666666666673</v>
      </c>
      <c r="D30" s="135">
        <f>SUM(D7:D28)</f>
        <v>0.99999999999999989</v>
      </c>
      <c r="E30" s="93">
        <f>SUM(E7:E28)</f>
        <v>0.33557870370370368</v>
      </c>
      <c r="F30" s="136">
        <f>SUM(F7:F28)</f>
        <v>1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5" t="s">
        <v>136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9" t="s">
        <v>93</v>
      </c>
      <c r="C3" s="200"/>
      <c r="D3" s="200"/>
      <c r="E3" s="200"/>
      <c r="F3" s="201"/>
    </row>
    <row r="4" spans="2:6" x14ac:dyDescent="0.25">
      <c r="B4" s="202" t="s">
        <v>133</v>
      </c>
      <c r="C4" s="198"/>
      <c r="D4" s="198"/>
      <c r="E4" s="198"/>
      <c r="F4" s="203"/>
    </row>
    <row r="5" spans="2:6" x14ac:dyDescent="0.25">
      <c r="B5" s="72"/>
      <c r="C5" s="192" t="s">
        <v>56</v>
      </c>
      <c r="D5" s="198"/>
      <c r="E5" s="192" t="s">
        <v>57</v>
      </c>
      <c r="F5" s="203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74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5"/>
      <c r="D9" s="137"/>
      <c r="E9" s="47"/>
      <c r="F9" s="48"/>
    </row>
    <row r="10" spans="2:6" x14ac:dyDescent="0.25">
      <c r="B10" s="8" t="s">
        <v>8</v>
      </c>
      <c r="C10" s="85"/>
      <c r="D10" s="137"/>
      <c r="E10" s="47"/>
      <c r="F10" s="48"/>
    </row>
    <row r="11" spans="2:6" x14ac:dyDescent="0.25">
      <c r="B11" s="8" t="s">
        <v>26</v>
      </c>
      <c r="C11" s="85"/>
      <c r="D11" s="137"/>
      <c r="E11" s="47"/>
      <c r="F11" s="48"/>
    </row>
    <row r="12" spans="2:6" x14ac:dyDescent="0.25">
      <c r="B12" s="8" t="s">
        <v>3</v>
      </c>
      <c r="C12" s="85"/>
      <c r="D12" s="137"/>
      <c r="E12" s="47"/>
      <c r="F12" s="48"/>
    </row>
    <row r="13" spans="2:6" x14ac:dyDescent="0.25">
      <c r="B13" s="8" t="s">
        <v>7</v>
      </c>
      <c r="C13" s="85"/>
      <c r="D13" s="137"/>
      <c r="E13" s="47"/>
      <c r="F13" s="48"/>
    </row>
    <row r="14" spans="2:6" x14ac:dyDescent="0.25">
      <c r="B14" s="8" t="s">
        <v>2</v>
      </c>
      <c r="C14" s="85"/>
      <c r="D14" s="137"/>
      <c r="E14" s="47"/>
      <c r="F14" s="48"/>
    </row>
    <row r="15" spans="2:6" x14ac:dyDescent="0.25">
      <c r="B15" s="8" t="s">
        <v>9</v>
      </c>
      <c r="C15" s="85"/>
      <c r="D15" s="137"/>
      <c r="E15" s="47"/>
      <c r="F15" s="48"/>
    </row>
    <row r="16" spans="2:6" x14ac:dyDescent="0.25">
      <c r="B16" s="8" t="s">
        <v>1</v>
      </c>
      <c r="C16" s="85"/>
      <c r="D16" s="137"/>
      <c r="E16" s="47"/>
      <c r="F16" s="48"/>
    </row>
    <row r="17" spans="2:6" x14ac:dyDescent="0.25">
      <c r="B17" s="8" t="s">
        <v>27</v>
      </c>
      <c r="C17" s="85"/>
      <c r="D17" s="137"/>
      <c r="E17" s="47"/>
      <c r="F17" s="48"/>
    </row>
    <row r="18" spans="2:6" x14ac:dyDescent="0.25">
      <c r="B18" s="8" t="s">
        <v>16</v>
      </c>
      <c r="C18" s="85"/>
      <c r="D18" s="137"/>
      <c r="E18" s="47"/>
      <c r="F18" s="48"/>
    </row>
    <row r="19" spans="2:6" x14ac:dyDescent="0.25">
      <c r="B19" s="8" t="s">
        <v>4</v>
      </c>
      <c r="C19" s="85"/>
      <c r="D19" s="137"/>
      <c r="E19" s="47"/>
      <c r="F19" s="48"/>
    </row>
    <row r="20" spans="2:6" x14ac:dyDescent="0.25">
      <c r="B20" s="8" t="s">
        <v>14</v>
      </c>
      <c r="C20" s="85"/>
      <c r="D20" s="137"/>
      <c r="E20" s="47"/>
      <c r="F20" s="48"/>
    </row>
    <row r="21" spans="2:6" x14ac:dyDescent="0.25">
      <c r="B21" s="8" t="s">
        <v>11</v>
      </c>
      <c r="C21" s="152"/>
      <c r="D21" s="137"/>
      <c r="E21" s="47"/>
      <c r="F21" s="48"/>
    </row>
    <row r="22" spans="2:6" x14ac:dyDescent="0.25">
      <c r="B22" s="8" t="s">
        <v>15</v>
      </c>
      <c r="C22" s="85"/>
      <c r="D22" s="137"/>
      <c r="E22" s="47"/>
      <c r="F22" s="48"/>
    </row>
    <row r="23" spans="2:6" s="49" customFormat="1" x14ac:dyDescent="0.25">
      <c r="B23" s="8" t="s">
        <v>92</v>
      </c>
      <c r="C23" s="85"/>
      <c r="D23" s="137"/>
      <c r="E23" s="47"/>
      <c r="F23" s="48"/>
    </row>
    <row r="24" spans="2:6" x14ac:dyDescent="0.25">
      <c r="B24" s="8" t="s">
        <v>12</v>
      </c>
      <c r="C24" s="85"/>
      <c r="D24" s="137"/>
      <c r="E24" s="47"/>
      <c r="F24" s="48"/>
    </row>
    <row r="25" spans="2:6" s="50" customFormat="1" x14ac:dyDescent="0.25">
      <c r="B25" s="8" t="s">
        <v>5</v>
      </c>
      <c r="C25" s="85"/>
      <c r="D25" s="137"/>
      <c r="E25" s="47"/>
      <c r="F25" s="48"/>
    </row>
    <row r="26" spans="2:6" x14ac:dyDescent="0.25">
      <c r="B26" s="8" t="s">
        <v>6</v>
      </c>
      <c r="C26" s="105"/>
      <c r="D26" s="137"/>
      <c r="E26" s="47"/>
      <c r="F26" s="48"/>
    </row>
    <row r="27" spans="2:6" x14ac:dyDescent="0.25">
      <c r="B27" s="8" t="s">
        <v>103</v>
      </c>
      <c r="C27" s="105"/>
      <c r="D27" s="137"/>
      <c r="E27" s="47"/>
      <c r="F27" s="48"/>
    </row>
    <row r="28" spans="2:6" x14ac:dyDescent="0.25">
      <c r="B28" s="8" t="s">
        <v>17</v>
      </c>
      <c r="C28" s="105"/>
      <c r="D28" s="137"/>
      <c r="E28" s="47"/>
      <c r="F28" s="48"/>
    </row>
    <row r="29" spans="2:6" x14ac:dyDescent="0.25">
      <c r="B29" s="8"/>
      <c r="C29" s="105"/>
      <c r="D29" s="85"/>
      <c r="E29" s="47"/>
      <c r="F29" s="48"/>
    </row>
    <row r="30" spans="2:6" x14ac:dyDescent="0.25">
      <c r="B30" s="53" t="s">
        <v>29</v>
      </c>
      <c r="C30" s="93"/>
      <c r="D30" s="135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137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3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7" t="s">
        <v>94</v>
      </c>
      <c r="C3" s="208"/>
      <c r="D3" s="208"/>
      <c r="E3" s="208"/>
      <c r="F3" s="209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64</v>
      </c>
      <c r="D5" s="190"/>
      <c r="E5" s="210" t="s">
        <v>65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86"/>
      <c r="E7" s="47"/>
      <c r="F7" s="48"/>
    </row>
    <row r="8" spans="2:6" x14ac:dyDescent="0.25">
      <c r="B8" s="8" t="s">
        <v>13</v>
      </c>
      <c r="C8" s="85"/>
      <c r="D8" s="86"/>
      <c r="E8" s="47"/>
      <c r="F8" s="48"/>
    </row>
    <row r="9" spans="2:6" x14ac:dyDescent="0.25">
      <c r="B9" s="8" t="s">
        <v>0</v>
      </c>
      <c r="C9" s="85"/>
      <c r="D9" s="86"/>
      <c r="E9" s="47"/>
      <c r="F9" s="48"/>
    </row>
    <row r="10" spans="2:6" x14ac:dyDescent="0.25">
      <c r="B10" s="8" t="s">
        <v>8</v>
      </c>
      <c r="C10" s="85"/>
      <c r="D10" s="86"/>
      <c r="E10" s="47"/>
      <c r="F10" s="48"/>
    </row>
    <row r="11" spans="2:6" x14ac:dyDescent="0.25">
      <c r="B11" s="8" t="s">
        <v>26</v>
      </c>
      <c r="C11" s="85"/>
      <c r="D11" s="86"/>
      <c r="E11" s="47"/>
      <c r="F11" s="48"/>
    </row>
    <row r="12" spans="2:6" x14ac:dyDescent="0.25">
      <c r="B12" s="8" t="s">
        <v>3</v>
      </c>
      <c r="C12" s="85"/>
      <c r="D12" s="86"/>
      <c r="E12" s="47"/>
      <c r="F12" s="48"/>
    </row>
    <row r="13" spans="2:6" x14ac:dyDescent="0.25">
      <c r="B13" s="8" t="s">
        <v>7</v>
      </c>
      <c r="C13" s="85"/>
      <c r="D13" s="86"/>
      <c r="E13" s="47"/>
      <c r="F13" s="48"/>
    </row>
    <row r="14" spans="2:6" x14ac:dyDescent="0.25">
      <c r="B14" s="8" t="s">
        <v>2</v>
      </c>
      <c r="C14" s="85"/>
      <c r="D14" s="86"/>
      <c r="E14" s="47"/>
      <c r="F14" s="48"/>
    </row>
    <row r="15" spans="2:6" x14ac:dyDescent="0.25">
      <c r="B15" s="8" t="s">
        <v>9</v>
      </c>
      <c r="C15" s="85"/>
      <c r="D15" s="86"/>
      <c r="E15" s="47"/>
      <c r="F15" s="48"/>
    </row>
    <row r="16" spans="2:6" x14ac:dyDescent="0.25">
      <c r="B16" s="8" t="s">
        <v>1</v>
      </c>
      <c r="C16" s="85"/>
      <c r="D16" s="86"/>
      <c r="E16" s="47"/>
      <c r="F16" s="48"/>
    </row>
    <row r="17" spans="2:6" x14ac:dyDescent="0.25">
      <c r="B17" s="8" t="s">
        <v>27</v>
      </c>
      <c r="C17" s="85"/>
      <c r="D17" s="86"/>
      <c r="E17" s="47"/>
      <c r="F17" s="48"/>
    </row>
    <row r="18" spans="2:6" x14ac:dyDescent="0.25">
      <c r="B18" s="8" t="s">
        <v>16</v>
      </c>
      <c r="C18" s="85"/>
      <c r="D18" s="86"/>
      <c r="E18" s="47"/>
      <c r="F18" s="48"/>
    </row>
    <row r="19" spans="2:6" x14ac:dyDescent="0.25">
      <c r="B19" s="8" t="s">
        <v>4</v>
      </c>
      <c r="C19" s="105"/>
      <c r="D19" s="86"/>
      <c r="E19" s="47"/>
      <c r="F19" s="48"/>
    </row>
    <row r="20" spans="2:6" x14ac:dyDescent="0.25">
      <c r="B20" s="8" t="s">
        <v>14</v>
      </c>
      <c r="C20" s="105"/>
      <c r="D20" s="86"/>
      <c r="E20" s="47"/>
      <c r="F20" s="48"/>
    </row>
    <row r="21" spans="2:6" x14ac:dyDescent="0.25">
      <c r="B21" s="8" t="s">
        <v>11</v>
      </c>
      <c r="C21" s="105"/>
      <c r="D21" s="86"/>
      <c r="E21" s="47"/>
      <c r="F21" s="48"/>
    </row>
    <row r="22" spans="2:6" x14ac:dyDescent="0.25">
      <c r="B22" s="8" t="s">
        <v>15</v>
      </c>
      <c r="C22" s="105"/>
      <c r="D22" s="86"/>
      <c r="E22" s="47"/>
      <c r="F22" s="48"/>
    </row>
    <row r="23" spans="2:6" s="49" customFormat="1" x14ac:dyDescent="0.25">
      <c r="B23" s="8" t="s">
        <v>92</v>
      </c>
      <c r="C23" s="105"/>
      <c r="D23" s="86"/>
      <c r="E23" s="54"/>
      <c r="F23" s="58"/>
    </row>
    <row r="24" spans="2:6" x14ac:dyDescent="0.25">
      <c r="B24" s="8" t="s">
        <v>12</v>
      </c>
      <c r="C24" s="105"/>
      <c r="D24" s="137"/>
      <c r="E24" s="45"/>
      <c r="F24" s="71"/>
    </row>
    <row r="25" spans="2:6" s="50" customFormat="1" x14ac:dyDescent="0.25">
      <c r="B25" s="8" t="s">
        <v>5</v>
      </c>
      <c r="C25" s="105"/>
      <c r="D25" s="137"/>
      <c r="E25" s="43"/>
      <c r="F25" s="44"/>
    </row>
    <row r="26" spans="2:6" x14ac:dyDescent="0.25">
      <c r="B26" s="8" t="s">
        <v>6</v>
      </c>
      <c r="C26" s="105"/>
      <c r="D26" s="137"/>
      <c r="E26" s="47"/>
      <c r="F26" s="48"/>
    </row>
    <row r="27" spans="2:6" x14ac:dyDescent="0.25">
      <c r="B27" s="8" t="s">
        <v>103</v>
      </c>
      <c r="C27" s="105"/>
      <c r="D27" s="85"/>
      <c r="E27" s="47"/>
      <c r="F27" s="48"/>
    </row>
    <row r="28" spans="2:6" x14ac:dyDescent="0.25">
      <c r="B28" s="8" t="s">
        <v>17</v>
      </c>
      <c r="C28" s="105"/>
      <c r="D28" s="85"/>
      <c r="E28" s="47"/>
      <c r="F28" s="48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/>
      <c r="D30" s="135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101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2" t="s">
        <v>127</v>
      </c>
      <c r="C3" s="213"/>
      <c r="D3" s="213"/>
      <c r="E3" s="213"/>
      <c r="F3" s="214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70</v>
      </c>
      <c r="D5" s="190"/>
      <c r="E5" s="210" t="s">
        <v>71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134"/>
      <c r="F7" s="139"/>
    </row>
    <row r="8" spans="2:6" x14ac:dyDescent="0.25">
      <c r="B8" s="8" t="s">
        <v>13</v>
      </c>
      <c r="C8" s="134"/>
      <c r="D8" s="137"/>
      <c r="E8" s="134"/>
      <c r="F8" s="139"/>
    </row>
    <row r="9" spans="2:6" x14ac:dyDescent="0.25">
      <c r="B9" s="8" t="s">
        <v>0</v>
      </c>
      <c r="C9" s="134"/>
      <c r="D9" s="137"/>
      <c r="E9" s="134"/>
      <c r="F9" s="139"/>
    </row>
    <row r="10" spans="2:6" x14ac:dyDescent="0.25">
      <c r="B10" s="8" t="s">
        <v>8</v>
      </c>
      <c r="C10" s="134"/>
      <c r="D10" s="137"/>
      <c r="E10" s="134"/>
      <c r="F10" s="139"/>
    </row>
    <row r="11" spans="2:6" x14ac:dyDescent="0.25">
      <c r="B11" s="8" t="s">
        <v>26</v>
      </c>
      <c r="C11" s="134"/>
      <c r="D11" s="137"/>
      <c r="E11" s="134"/>
      <c r="F11" s="139"/>
    </row>
    <row r="12" spans="2:6" x14ac:dyDescent="0.25">
      <c r="B12" s="8" t="s">
        <v>3</v>
      </c>
      <c r="C12" s="134"/>
      <c r="D12" s="137"/>
      <c r="E12" s="134"/>
      <c r="F12" s="139"/>
    </row>
    <row r="13" spans="2:6" x14ac:dyDescent="0.25">
      <c r="B13" s="8" t="s">
        <v>7</v>
      </c>
      <c r="C13" s="134"/>
      <c r="D13" s="137"/>
      <c r="E13" s="134"/>
      <c r="F13" s="139"/>
    </row>
    <row r="14" spans="2:6" x14ac:dyDescent="0.25">
      <c r="B14" s="8" t="s">
        <v>2</v>
      </c>
      <c r="C14" s="134"/>
      <c r="D14" s="137"/>
      <c r="E14" s="134"/>
      <c r="F14" s="139"/>
    </row>
    <row r="15" spans="2:6" x14ac:dyDescent="0.25">
      <c r="B15" s="8" t="s">
        <v>9</v>
      </c>
      <c r="C15" s="134"/>
      <c r="D15" s="137"/>
      <c r="E15" s="134"/>
      <c r="F15" s="139"/>
    </row>
    <row r="16" spans="2:6" x14ac:dyDescent="0.25">
      <c r="B16" s="8" t="s">
        <v>1</v>
      </c>
      <c r="C16" s="134"/>
      <c r="D16" s="137"/>
      <c r="E16" s="134"/>
      <c r="F16" s="139"/>
    </row>
    <row r="17" spans="2:6" x14ac:dyDescent="0.25">
      <c r="B17" s="8" t="s">
        <v>27</v>
      </c>
      <c r="C17" s="134"/>
      <c r="D17" s="137"/>
      <c r="E17" s="134"/>
      <c r="F17" s="139"/>
    </row>
    <row r="18" spans="2:6" x14ac:dyDescent="0.25">
      <c r="B18" s="8" t="s">
        <v>16</v>
      </c>
      <c r="C18" s="134"/>
      <c r="D18" s="137"/>
      <c r="E18" s="134"/>
      <c r="F18" s="139"/>
    </row>
    <row r="19" spans="2:6" x14ac:dyDescent="0.25">
      <c r="B19" s="8" t="s">
        <v>4</v>
      </c>
      <c r="C19" s="134"/>
      <c r="D19" s="137"/>
      <c r="E19" s="134"/>
      <c r="F19" s="139"/>
    </row>
    <row r="20" spans="2:6" x14ac:dyDescent="0.25">
      <c r="B20" s="8" t="s">
        <v>14</v>
      </c>
      <c r="C20" s="134"/>
      <c r="D20" s="137"/>
      <c r="E20" s="134"/>
      <c r="F20" s="139"/>
    </row>
    <row r="21" spans="2:6" x14ac:dyDescent="0.25">
      <c r="B21" s="8" t="s">
        <v>11</v>
      </c>
      <c r="C21" s="134"/>
      <c r="D21" s="137"/>
      <c r="E21" s="134"/>
      <c r="F21" s="139"/>
    </row>
    <row r="22" spans="2:6" x14ac:dyDescent="0.25">
      <c r="B22" s="8" t="s">
        <v>15</v>
      </c>
      <c r="C22" s="134"/>
      <c r="D22" s="137"/>
      <c r="E22" s="134"/>
      <c r="F22" s="139"/>
    </row>
    <row r="23" spans="2:6" s="49" customFormat="1" x14ac:dyDescent="0.25">
      <c r="B23" s="8" t="s">
        <v>92</v>
      </c>
      <c r="C23" s="85"/>
      <c r="D23" s="137"/>
      <c r="E23" s="85"/>
      <c r="F23" s="139"/>
    </row>
    <row r="24" spans="2:6" x14ac:dyDescent="0.25">
      <c r="B24" s="8" t="s">
        <v>12</v>
      </c>
      <c r="C24" s="85">
        <v>3.4953703703703705E-3</v>
      </c>
      <c r="D24" s="86">
        <f t="shared" ref="D24" si="0">C24/$C$30</f>
        <v>1</v>
      </c>
      <c r="E24" s="85"/>
      <c r="F24" s="139"/>
    </row>
    <row r="25" spans="2:6" s="50" customFormat="1" x14ac:dyDescent="0.25">
      <c r="B25" s="8" t="s">
        <v>5</v>
      </c>
      <c r="C25" s="85"/>
      <c r="D25" s="137"/>
      <c r="E25" s="85"/>
      <c r="F25" s="139"/>
    </row>
    <row r="26" spans="2:6" x14ac:dyDescent="0.25">
      <c r="B26" s="8" t="s">
        <v>6</v>
      </c>
      <c r="C26" s="105"/>
      <c r="D26" s="137"/>
      <c r="E26" s="85"/>
      <c r="F26" s="139"/>
    </row>
    <row r="27" spans="2:6" x14ac:dyDescent="0.25">
      <c r="B27" s="8" t="s">
        <v>103</v>
      </c>
      <c r="C27" s="105"/>
      <c r="D27" s="137"/>
      <c r="E27" s="85"/>
      <c r="F27" s="139"/>
    </row>
    <row r="28" spans="2:6" x14ac:dyDescent="0.25">
      <c r="B28" s="8" t="s">
        <v>17</v>
      </c>
      <c r="C28" s="105"/>
      <c r="D28" s="137"/>
      <c r="E28" s="85"/>
      <c r="F28" s="139"/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SUM(C7:C28)</f>
        <v>3.4953703703703705E-3</v>
      </c>
      <c r="D30" s="135">
        <f>SUM(D7:D28)</f>
        <v>1</v>
      </c>
      <c r="E30" s="93"/>
      <c r="F30" s="136"/>
    </row>
    <row r="31" spans="2:6" x14ac:dyDescent="0.25">
      <c r="B31" s="60"/>
      <c r="C31" s="76"/>
      <c r="D31" s="77"/>
      <c r="E31" s="77"/>
      <c r="F31" s="78"/>
    </row>
    <row r="32" spans="2:6" ht="66" customHeight="1" thickBot="1" x14ac:dyDescent="0.3">
      <c r="B32" s="204" t="s">
        <v>138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7" t="s">
        <v>126</v>
      </c>
      <c r="C3" s="208"/>
      <c r="D3" s="208"/>
      <c r="E3" s="208"/>
      <c r="F3" s="209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66</v>
      </c>
      <c r="D5" s="190"/>
      <c r="E5" s="210" t="s">
        <v>67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86"/>
      <c r="E7" s="85"/>
      <c r="F7" s="95"/>
    </row>
    <row r="8" spans="2:6" x14ac:dyDescent="0.25">
      <c r="B8" s="8" t="s">
        <v>13</v>
      </c>
      <c r="C8" s="85"/>
      <c r="D8" s="137"/>
      <c r="E8" s="85"/>
      <c r="F8" s="95"/>
    </row>
    <row r="9" spans="2:6" x14ac:dyDescent="0.25">
      <c r="B9" s="8" t="s">
        <v>0</v>
      </c>
      <c r="C9" s="85"/>
      <c r="D9" s="137"/>
      <c r="E9" s="85"/>
      <c r="F9" s="95"/>
    </row>
    <row r="10" spans="2:6" x14ac:dyDescent="0.25">
      <c r="B10" s="8" t="s">
        <v>8</v>
      </c>
      <c r="C10" s="85"/>
      <c r="D10" s="137"/>
      <c r="E10" s="85"/>
      <c r="F10" s="95"/>
    </row>
    <row r="11" spans="2:6" x14ac:dyDescent="0.25">
      <c r="B11" s="8" t="s">
        <v>26</v>
      </c>
      <c r="C11" s="85"/>
      <c r="D11" s="137"/>
      <c r="E11" s="85"/>
      <c r="F11" s="95"/>
    </row>
    <row r="12" spans="2:6" x14ac:dyDescent="0.25">
      <c r="B12" s="8" t="s">
        <v>3</v>
      </c>
      <c r="C12" s="85"/>
      <c r="D12" s="86"/>
      <c r="E12" s="153"/>
      <c r="F12" s="95"/>
    </row>
    <row r="13" spans="2:6" x14ac:dyDescent="0.25">
      <c r="B13" s="8" t="s">
        <v>7</v>
      </c>
      <c r="C13" s="85"/>
      <c r="D13" s="137"/>
      <c r="E13" s="85"/>
      <c r="F13" s="95"/>
    </row>
    <row r="14" spans="2:6" x14ac:dyDescent="0.25">
      <c r="B14" s="8" t="s">
        <v>2</v>
      </c>
      <c r="C14" s="85"/>
      <c r="D14" s="137"/>
      <c r="E14" s="85"/>
      <c r="F14" s="95"/>
    </row>
    <row r="15" spans="2:6" x14ac:dyDescent="0.25">
      <c r="B15" s="8" t="s">
        <v>9</v>
      </c>
      <c r="C15" s="85"/>
      <c r="D15" s="137"/>
      <c r="E15" s="85"/>
      <c r="F15" s="95"/>
    </row>
    <row r="16" spans="2:6" x14ac:dyDescent="0.25">
      <c r="B16" s="8" t="s">
        <v>1</v>
      </c>
      <c r="C16" s="85"/>
      <c r="D16" s="137"/>
      <c r="E16" s="85"/>
      <c r="F16" s="95"/>
    </row>
    <row r="17" spans="2:6" x14ac:dyDescent="0.25">
      <c r="B17" s="8" t="s">
        <v>27</v>
      </c>
      <c r="C17" s="85"/>
      <c r="D17" s="137"/>
      <c r="E17" s="85"/>
      <c r="F17" s="95"/>
    </row>
    <row r="18" spans="2:6" x14ac:dyDescent="0.25">
      <c r="B18" s="8" t="s">
        <v>16</v>
      </c>
      <c r="C18" s="85"/>
      <c r="D18" s="137"/>
      <c r="E18" s="85"/>
      <c r="F18" s="95"/>
    </row>
    <row r="19" spans="2:6" x14ac:dyDescent="0.25">
      <c r="B19" s="8" t="s">
        <v>4</v>
      </c>
      <c r="C19" s="85"/>
      <c r="D19" s="137"/>
      <c r="E19" s="85"/>
      <c r="F19" s="95"/>
    </row>
    <row r="20" spans="2:6" x14ac:dyDescent="0.25">
      <c r="B20" s="8" t="s">
        <v>14</v>
      </c>
      <c r="C20" s="85"/>
      <c r="D20" s="137"/>
      <c r="E20" s="85"/>
      <c r="F20" s="95"/>
    </row>
    <row r="21" spans="2:6" x14ac:dyDescent="0.25">
      <c r="B21" s="8" t="s">
        <v>11</v>
      </c>
      <c r="C21" s="85"/>
      <c r="D21" s="137"/>
      <c r="E21" s="85"/>
      <c r="F21" s="95"/>
    </row>
    <row r="22" spans="2:6" x14ac:dyDescent="0.25">
      <c r="B22" s="8" t="s">
        <v>15</v>
      </c>
      <c r="C22" s="85"/>
      <c r="D22" s="86"/>
      <c r="E22" s="85"/>
      <c r="F22" s="95"/>
    </row>
    <row r="23" spans="2:6" s="49" customFormat="1" x14ac:dyDescent="0.25">
      <c r="B23" s="8" t="s">
        <v>92</v>
      </c>
      <c r="C23" s="85"/>
      <c r="D23" s="137"/>
      <c r="E23" s="85"/>
      <c r="F23" s="95"/>
    </row>
    <row r="24" spans="2:6" x14ac:dyDescent="0.25">
      <c r="B24" s="8" t="s">
        <v>12</v>
      </c>
      <c r="C24" s="85"/>
      <c r="D24" s="137"/>
      <c r="E24" s="85"/>
      <c r="F24" s="95"/>
    </row>
    <row r="25" spans="2:6" s="50" customFormat="1" x14ac:dyDescent="0.25">
      <c r="B25" s="8" t="s">
        <v>5</v>
      </c>
      <c r="C25" s="85"/>
      <c r="D25" s="137"/>
      <c r="E25" s="85"/>
      <c r="F25" s="95"/>
    </row>
    <row r="26" spans="2:6" x14ac:dyDescent="0.25">
      <c r="B26" s="8" t="s">
        <v>6</v>
      </c>
      <c r="C26" s="85"/>
      <c r="D26" s="137"/>
      <c r="E26" s="85"/>
      <c r="F26" s="95"/>
    </row>
    <row r="27" spans="2:6" x14ac:dyDescent="0.25">
      <c r="B27" s="8" t="s">
        <v>103</v>
      </c>
      <c r="C27" s="85"/>
      <c r="D27" s="137"/>
      <c r="E27" s="85"/>
      <c r="F27" s="95"/>
    </row>
    <row r="28" spans="2:6" x14ac:dyDescent="0.25">
      <c r="B28" s="8" t="s">
        <v>17</v>
      </c>
      <c r="C28" s="85"/>
      <c r="D28" s="85"/>
      <c r="E28" s="85"/>
      <c r="F28" s="95"/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/>
      <c r="D30" s="135"/>
      <c r="E30" s="154"/>
      <c r="F30" s="136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139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95</v>
      </c>
      <c r="C3" s="187"/>
      <c r="D3" s="187"/>
      <c r="E3" s="187"/>
      <c r="F3" s="188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52</v>
      </c>
      <c r="D5" s="190"/>
      <c r="E5" s="194" t="s">
        <v>53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65"/>
      <c r="F7" s="69"/>
    </row>
    <row r="8" spans="2:6" x14ac:dyDescent="0.25">
      <c r="B8" s="8" t="s">
        <v>13</v>
      </c>
      <c r="C8" s="134"/>
      <c r="D8" s="86"/>
      <c r="E8" s="65"/>
      <c r="F8" s="69"/>
    </row>
    <row r="9" spans="2:6" x14ac:dyDescent="0.25">
      <c r="B9" s="8" t="s">
        <v>0</v>
      </c>
      <c r="C9" s="134"/>
      <c r="D9" s="86"/>
      <c r="E9" s="65"/>
      <c r="F9" s="69"/>
    </row>
    <row r="10" spans="2:6" x14ac:dyDescent="0.25">
      <c r="B10" s="8" t="s">
        <v>8</v>
      </c>
      <c r="C10" s="134"/>
      <c r="D10" s="86"/>
      <c r="E10" s="65"/>
      <c r="F10" s="69"/>
    </row>
    <row r="11" spans="2:6" x14ac:dyDescent="0.25">
      <c r="B11" s="8" t="s">
        <v>26</v>
      </c>
      <c r="C11" s="134"/>
      <c r="D11" s="86"/>
      <c r="E11" s="65"/>
      <c r="F11" s="69"/>
    </row>
    <row r="12" spans="2:6" x14ac:dyDescent="0.25">
      <c r="B12" s="8" t="s">
        <v>3</v>
      </c>
      <c r="C12" s="134"/>
      <c r="D12" s="137"/>
      <c r="E12" s="65"/>
      <c r="F12" s="69"/>
    </row>
    <row r="13" spans="2:6" x14ac:dyDescent="0.25">
      <c r="B13" s="8" t="s">
        <v>7</v>
      </c>
      <c r="C13" s="134"/>
      <c r="D13" s="137"/>
      <c r="E13" s="65"/>
      <c r="F13" s="69"/>
    </row>
    <row r="14" spans="2:6" x14ac:dyDescent="0.25">
      <c r="B14" s="8" t="s">
        <v>2</v>
      </c>
      <c r="C14" s="134"/>
      <c r="D14" s="86"/>
      <c r="E14" s="65"/>
      <c r="F14" s="69"/>
    </row>
    <row r="15" spans="2:6" x14ac:dyDescent="0.25">
      <c r="B15" s="8" t="s">
        <v>9</v>
      </c>
      <c r="C15" s="134"/>
      <c r="D15" s="86"/>
      <c r="E15" s="65"/>
      <c r="F15" s="69"/>
    </row>
    <row r="16" spans="2:6" x14ac:dyDescent="0.25">
      <c r="B16" s="8" t="s">
        <v>1</v>
      </c>
      <c r="C16" s="134"/>
      <c r="D16" s="86"/>
      <c r="E16" s="65"/>
      <c r="F16" s="69"/>
    </row>
    <row r="17" spans="2:6" x14ac:dyDescent="0.25">
      <c r="B17" s="8" t="s">
        <v>27</v>
      </c>
      <c r="C17" s="85"/>
      <c r="D17" s="86"/>
      <c r="E17" s="65"/>
      <c r="F17" s="69"/>
    </row>
    <row r="18" spans="2:6" x14ac:dyDescent="0.25">
      <c r="B18" s="8" t="s">
        <v>16</v>
      </c>
      <c r="C18" s="85"/>
      <c r="D18" s="86"/>
      <c r="E18" s="65"/>
      <c r="F18" s="69"/>
    </row>
    <row r="19" spans="2:6" x14ac:dyDescent="0.25">
      <c r="B19" s="8" t="s">
        <v>4</v>
      </c>
      <c r="C19" s="85"/>
      <c r="D19" s="86"/>
      <c r="E19" s="65"/>
      <c r="F19" s="69"/>
    </row>
    <row r="20" spans="2:6" x14ac:dyDescent="0.25">
      <c r="B20" s="8" t="s">
        <v>14</v>
      </c>
      <c r="C20" s="85"/>
      <c r="D20" s="86"/>
      <c r="E20" s="65"/>
      <c r="F20" s="69"/>
    </row>
    <row r="21" spans="2:6" x14ac:dyDescent="0.25">
      <c r="B21" s="8" t="s">
        <v>11</v>
      </c>
      <c r="C21" s="88"/>
      <c r="D21" s="86"/>
      <c r="E21" s="65"/>
      <c r="F21" s="69"/>
    </row>
    <row r="22" spans="2:6" x14ac:dyDescent="0.25">
      <c r="B22" s="8" t="s">
        <v>15</v>
      </c>
      <c r="C22" s="85"/>
      <c r="D22" s="86"/>
      <c r="E22" s="65"/>
      <c r="F22" s="69"/>
    </row>
    <row r="23" spans="2:6" s="49" customFormat="1" x14ac:dyDescent="0.25">
      <c r="B23" s="8" t="s">
        <v>92</v>
      </c>
      <c r="C23" s="91"/>
      <c r="D23" s="86"/>
      <c r="E23" s="65"/>
      <c r="F23" s="70"/>
    </row>
    <row r="24" spans="2:6" x14ac:dyDescent="0.25">
      <c r="B24" s="8" t="s">
        <v>12</v>
      </c>
      <c r="C24" s="88"/>
      <c r="D24" s="137"/>
      <c r="E24" s="47"/>
      <c r="F24" s="71"/>
    </row>
    <row r="25" spans="2:6" s="50" customFormat="1" x14ac:dyDescent="0.25">
      <c r="B25" s="8" t="s">
        <v>5</v>
      </c>
      <c r="C25" s="85"/>
      <c r="D25" s="137"/>
      <c r="E25" s="47"/>
      <c r="F25" s="44"/>
    </row>
    <row r="26" spans="2:6" x14ac:dyDescent="0.25">
      <c r="B26" s="8" t="s">
        <v>6</v>
      </c>
      <c r="C26" s="105"/>
      <c r="D26" s="85"/>
      <c r="E26" s="65"/>
      <c r="F26" s="69"/>
    </row>
    <row r="27" spans="2:6" x14ac:dyDescent="0.25">
      <c r="B27" s="8" t="s">
        <v>103</v>
      </c>
      <c r="C27" s="105"/>
      <c r="D27" s="85"/>
      <c r="E27" s="65"/>
      <c r="F27" s="69"/>
    </row>
    <row r="28" spans="2:6" x14ac:dyDescent="0.25">
      <c r="B28" s="8" t="s">
        <v>17</v>
      </c>
      <c r="C28" s="105"/>
      <c r="D28" s="85"/>
      <c r="E28" s="65"/>
      <c r="F28" s="69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/>
      <c r="D30" s="13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5" t="s">
        <v>124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9" t="s">
        <v>96</v>
      </c>
      <c r="C3" s="200"/>
      <c r="D3" s="200"/>
      <c r="E3" s="200"/>
      <c r="F3" s="201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60</v>
      </c>
      <c r="D5" s="190"/>
      <c r="E5" s="210" t="s">
        <v>61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65"/>
      <c r="F7" s="69"/>
    </row>
    <row r="8" spans="2:6" x14ac:dyDescent="0.25">
      <c r="B8" s="8" t="s">
        <v>13</v>
      </c>
      <c r="C8" s="134"/>
      <c r="D8" s="86"/>
      <c r="E8" s="65"/>
      <c r="F8" s="69"/>
    </row>
    <row r="9" spans="2:6" x14ac:dyDescent="0.25">
      <c r="B9" s="8" t="s">
        <v>0</v>
      </c>
      <c r="C9" s="134"/>
      <c r="D9" s="86"/>
      <c r="E9" s="65"/>
      <c r="F9" s="69"/>
    </row>
    <row r="10" spans="2:6" x14ac:dyDescent="0.25">
      <c r="B10" s="8" t="s">
        <v>8</v>
      </c>
      <c r="C10" s="134"/>
      <c r="D10" s="86"/>
      <c r="E10" s="65"/>
      <c r="F10" s="69"/>
    </row>
    <row r="11" spans="2:6" x14ac:dyDescent="0.25">
      <c r="B11" s="8" t="s">
        <v>26</v>
      </c>
      <c r="C11" s="134"/>
      <c r="D11" s="86"/>
      <c r="E11" s="65"/>
      <c r="F11" s="69"/>
    </row>
    <row r="12" spans="2:6" x14ac:dyDescent="0.25">
      <c r="B12" s="8" t="s">
        <v>3</v>
      </c>
      <c r="C12" s="134"/>
      <c r="D12" s="86"/>
      <c r="E12" s="65"/>
      <c r="F12" s="69"/>
    </row>
    <row r="13" spans="2:6" x14ac:dyDescent="0.25">
      <c r="B13" s="8" t="s">
        <v>7</v>
      </c>
      <c r="C13" s="134"/>
      <c r="D13" s="86"/>
      <c r="E13" s="65"/>
      <c r="F13" s="69"/>
    </row>
    <row r="14" spans="2:6" x14ac:dyDescent="0.25">
      <c r="B14" s="8" t="s">
        <v>2</v>
      </c>
      <c r="C14" s="134"/>
      <c r="D14" s="86"/>
      <c r="E14" s="65"/>
      <c r="F14" s="69"/>
    </row>
    <row r="15" spans="2:6" x14ac:dyDescent="0.25">
      <c r="B15" s="8" t="s">
        <v>9</v>
      </c>
      <c r="C15" s="134"/>
      <c r="D15" s="86"/>
      <c r="E15" s="65"/>
      <c r="F15" s="69"/>
    </row>
    <row r="16" spans="2:6" x14ac:dyDescent="0.25">
      <c r="B16" s="8" t="s">
        <v>1</v>
      </c>
      <c r="C16" s="134"/>
      <c r="D16" s="86"/>
      <c r="E16" s="65"/>
      <c r="F16" s="69"/>
    </row>
    <row r="17" spans="2:6" x14ac:dyDescent="0.25">
      <c r="B17" s="8" t="s">
        <v>27</v>
      </c>
      <c r="C17" s="134"/>
      <c r="D17" s="86"/>
      <c r="E17" s="65"/>
      <c r="F17" s="69"/>
    </row>
    <row r="18" spans="2:6" x14ac:dyDescent="0.25">
      <c r="B18" s="8" t="s">
        <v>16</v>
      </c>
      <c r="C18" s="134"/>
      <c r="D18" s="86"/>
      <c r="E18" s="65"/>
      <c r="F18" s="69"/>
    </row>
    <row r="19" spans="2:6" x14ac:dyDescent="0.25">
      <c r="B19" s="8" t="s">
        <v>4</v>
      </c>
      <c r="C19" s="134"/>
      <c r="D19" s="86"/>
      <c r="E19" s="65"/>
      <c r="F19" s="69"/>
    </row>
    <row r="20" spans="2:6" x14ac:dyDescent="0.25">
      <c r="B20" s="8" t="s">
        <v>14</v>
      </c>
      <c r="C20" s="134"/>
      <c r="D20" s="86"/>
      <c r="E20" s="65"/>
      <c r="F20" s="69"/>
    </row>
    <row r="21" spans="2:6" x14ac:dyDescent="0.25">
      <c r="B21" s="8" t="s">
        <v>11</v>
      </c>
      <c r="C21" s="134"/>
      <c r="D21" s="86"/>
      <c r="E21" s="65"/>
      <c r="F21" s="69"/>
    </row>
    <row r="22" spans="2:6" x14ac:dyDescent="0.25">
      <c r="B22" s="8" t="s">
        <v>15</v>
      </c>
      <c r="C22" s="134"/>
      <c r="D22" s="86"/>
      <c r="E22" s="65"/>
      <c r="F22" s="69"/>
    </row>
    <row r="23" spans="2:6" s="49" customFormat="1" x14ac:dyDescent="0.25">
      <c r="B23" s="8" t="s">
        <v>92</v>
      </c>
      <c r="C23" s="134"/>
      <c r="D23" s="86"/>
      <c r="E23" s="75"/>
      <c r="F23" s="70"/>
    </row>
    <row r="24" spans="2:6" x14ac:dyDescent="0.25">
      <c r="B24" s="8" t="s">
        <v>12</v>
      </c>
      <c r="C24" s="88"/>
      <c r="D24" s="88"/>
      <c r="E24" s="45"/>
      <c r="F24" s="71"/>
    </row>
    <row r="25" spans="2:6" s="50" customFormat="1" x14ac:dyDescent="0.25">
      <c r="B25" s="8" t="s">
        <v>5</v>
      </c>
      <c r="C25" s="43"/>
      <c r="D25" s="43"/>
      <c r="E25" s="43"/>
      <c r="F25" s="44"/>
    </row>
    <row r="26" spans="2:6" x14ac:dyDescent="0.25">
      <c r="B26" s="8" t="s">
        <v>6</v>
      </c>
      <c r="C26" s="105"/>
      <c r="D26" s="86"/>
      <c r="E26" s="47"/>
      <c r="F26" s="69"/>
    </row>
    <row r="27" spans="2:6" x14ac:dyDescent="0.25">
      <c r="B27" s="8" t="s">
        <v>103</v>
      </c>
      <c r="C27" s="105"/>
      <c r="D27" s="85"/>
      <c r="E27" s="47"/>
      <c r="F27" s="69"/>
    </row>
    <row r="28" spans="2:6" x14ac:dyDescent="0.25">
      <c r="B28" s="8" t="s">
        <v>17</v>
      </c>
      <c r="C28" s="105"/>
      <c r="D28" s="138"/>
      <c r="E28" s="47"/>
      <c r="F28" s="69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/>
      <c r="D30" s="13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125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7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7" t="s">
        <v>97</v>
      </c>
      <c r="C3" s="208"/>
      <c r="D3" s="208"/>
      <c r="E3" s="208"/>
      <c r="F3" s="209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68</v>
      </c>
      <c r="D5" s="190"/>
      <c r="E5" s="210" t="s">
        <v>69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137"/>
      <c r="E7" s="85"/>
      <c r="F7" s="95"/>
    </row>
    <row r="8" spans="2:6" x14ac:dyDescent="0.25">
      <c r="B8" s="8" t="s">
        <v>13</v>
      </c>
      <c r="C8" s="85"/>
      <c r="D8" s="137"/>
      <c r="E8" s="85"/>
      <c r="F8" s="95"/>
    </row>
    <row r="9" spans="2:6" x14ac:dyDescent="0.25">
      <c r="B9" s="8" t="s">
        <v>0</v>
      </c>
      <c r="C9" s="85"/>
      <c r="D9" s="137"/>
      <c r="E9" s="85"/>
      <c r="F9" s="95"/>
    </row>
    <row r="10" spans="2:6" x14ac:dyDescent="0.25">
      <c r="B10" s="8" t="s">
        <v>8</v>
      </c>
      <c r="C10" s="85"/>
      <c r="D10" s="137"/>
      <c r="E10" s="85"/>
      <c r="F10" s="95"/>
    </row>
    <row r="11" spans="2:6" x14ac:dyDescent="0.25">
      <c r="B11" s="8" t="s">
        <v>26</v>
      </c>
      <c r="C11" s="85"/>
      <c r="D11" s="137"/>
      <c r="E11" s="85"/>
      <c r="F11" s="95"/>
    </row>
    <row r="12" spans="2:6" x14ac:dyDescent="0.25">
      <c r="B12" s="8" t="s">
        <v>3</v>
      </c>
      <c r="C12" s="85"/>
      <c r="D12" s="137"/>
      <c r="E12" s="85"/>
      <c r="F12" s="95"/>
    </row>
    <row r="13" spans="2:6" x14ac:dyDescent="0.25">
      <c r="B13" s="8" t="s">
        <v>7</v>
      </c>
      <c r="C13" s="85">
        <v>1.4814814814814814E-3</v>
      </c>
      <c r="D13" s="137">
        <v>0.16516129032258065</v>
      </c>
      <c r="E13" s="85"/>
      <c r="F13" s="95"/>
    </row>
    <row r="14" spans="2:6" x14ac:dyDescent="0.25">
      <c r="B14" s="8" t="s">
        <v>2</v>
      </c>
      <c r="C14" s="85"/>
      <c r="D14" s="137"/>
      <c r="E14" s="85"/>
      <c r="F14" s="95"/>
    </row>
    <row r="15" spans="2:6" ht="15.95" customHeight="1" x14ac:dyDescent="0.25">
      <c r="B15" s="8" t="s">
        <v>9</v>
      </c>
      <c r="C15" s="85"/>
      <c r="D15" s="137"/>
      <c r="E15" s="85"/>
      <c r="F15" s="95"/>
    </row>
    <row r="16" spans="2:6" x14ac:dyDescent="0.25">
      <c r="B16" s="8" t="s">
        <v>1</v>
      </c>
      <c r="C16" s="85"/>
      <c r="D16" s="137"/>
      <c r="E16" s="85"/>
      <c r="F16" s="95"/>
    </row>
    <row r="17" spans="2:6" x14ac:dyDescent="0.25">
      <c r="B17" s="8" t="s">
        <v>27</v>
      </c>
      <c r="C17" s="85"/>
      <c r="D17" s="137"/>
      <c r="E17" s="85"/>
      <c r="F17" s="95"/>
    </row>
    <row r="18" spans="2:6" x14ac:dyDescent="0.25">
      <c r="B18" s="8" t="s">
        <v>16</v>
      </c>
      <c r="C18" s="85"/>
      <c r="D18" s="137"/>
      <c r="E18" s="85"/>
      <c r="F18" s="95"/>
    </row>
    <row r="19" spans="2:6" x14ac:dyDescent="0.25">
      <c r="B19" s="8" t="s">
        <v>4</v>
      </c>
      <c r="C19" s="85">
        <v>2.2222222222222222E-3</v>
      </c>
      <c r="D19" s="137">
        <v>0.24774193548387097</v>
      </c>
      <c r="E19" s="85"/>
      <c r="F19" s="95"/>
    </row>
    <row r="20" spans="2:6" x14ac:dyDescent="0.25">
      <c r="B20" s="8" t="s">
        <v>14</v>
      </c>
      <c r="C20" s="85">
        <v>1.8287037037037039E-3</v>
      </c>
      <c r="D20" s="137">
        <v>0.2038709677419355</v>
      </c>
      <c r="E20" s="85">
        <v>2.488425925925926E-3</v>
      </c>
      <c r="F20" s="95">
        <v>1</v>
      </c>
    </row>
    <row r="21" spans="2:6" x14ac:dyDescent="0.25">
      <c r="B21" s="8" t="s">
        <v>11</v>
      </c>
      <c r="C21" s="85"/>
      <c r="D21" s="137"/>
      <c r="E21" s="85"/>
      <c r="F21" s="95"/>
    </row>
    <row r="22" spans="2:6" x14ac:dyDescent="0.25">
      <c r="B22" s="8" t="s">
        <v>15</v>
      </c>
      <c r="C22" s="85"/>
      <c r="D22" s="137"/>
      <c r="E22" s="85"/>
      <c r="F22" s="95"/>
    </row>
    <row r="23" spans="2:6" s="49" customFormat="1" x14ac:dyDescent="0.25">
      <c r="B23" s="8" t="s">
        <v>92</v>
      </c>
      <c r="C23" s="85"/>
      <c r="D23" s="137"/>
      <c r="E23" s="85"/>
      <c r="F23" s="95"/>
    </row>
    <row r="24" spans="2:6" x14ac:dyDescent="0.25">
      <c r="B24" s="8" t="s">
        <v>12</v>
      </c>
      <c r="C24" s="85">
        <v>3.4375E-3</v>
      </c>
      <c r="D24" s="137">
        <v>0.38322580645161292</v>
      </c>
      <c r="E24" s="85"/>
      <c r="F24" s="95"/>
    </row>
    <row r="25" spans="2:6" s="50" customFormat="1" x14ac:dyDescent="0.25">
      <c r="B25" s="8" t="s">
        <v>5</v>
      </c>
      <c r="C25" s="85"/>
      <c r="D25" s="137"/>
      <c r="E25" s="85"/>
      <c r="F25" s="95"/>
    </row>
    <row r="26" spans="2:6" x14ac:dyDescent="0.25">
      <c r="B26" s="8" t="s">
        <v>6</v>
      </c>
      <c r="C26" s="105"/>
      <c r="D26" s="137"/>
      <c r="E26" s="85"/>
      <c r="F26" s="95"/>
    </row>
    <row r="27" spans="2:6" x14ac:dyDescent="0.25">
      <c r="B27" s="8" t="s">
        <v>103</v>
      </c>
      <c r="C27" s="105"/>
      <c r="D27" s="137"/>
      <c r="E27" s="85"/>
      <c r="F27" s="95"/>
    </row>
    <row r="28" spans="2:6" x14ac:dyDescent="0.25">
      <c r="B28" s="8" t="s">
        <v>17</v>
      </c>
      <c r="C28" s="105"/>
      <c r="D28" s="137"/>
      <c r="E28" s="85"/>
      <c r="F28" s="95"/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SUM(C7:C28)</f>
        <v>8.9699074074074073E-3</v>
      </c>
      <c r="D30" s="135">
        <f>SUM(D7:D28)</f>
        <v>1</v>
      </c>
      <c r="E30" s="93">
        <f>SUM(E7:E28)</f>
        <v>2.488425925925926E-3</v>
      </c>
      <c r="F30" s="136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140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98</v>
      </c>
      <c r="C3" s="187"/>
      <c r="D3" s="187"/>
      <c r="E3" s="187"/>
      <c r="F3" s="188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54</v>
      </c>
      <c r="D5" s="190"/>
      <c r="E5" s="194" t="s">
        <v>55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92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103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6" t="s">
        <v>102</v>
      </c>
      <c r="C32" s="217"/>
      <c r="D32" s="217"/>
      <c r="E32" s="217"/>
      <c r="F32" s="21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3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9" t="s">
        <v>99</v>
      </c>
      <c r="C3" s="200"/>
      <c r="D3" s="200"/>
      <c r="E3" s="200"/>
      <c r="F3" s="201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58</v>
      </c>
      <c r="D5" s="190"/>
      <c r="E5" s="210" t="s">
        <v>59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137"/>
      <c r="E7" s="85"/>
      <c r="F7" s="95"/>
    </row>
    <row r="8" spans="2:6" x14ac:dyDescent="0.25">
      <c r="B8" s="8" t="s">
        <v>13</v>
      </c>
      <c r="C8" s="85"/>
      <c r="D8" s="137"/>
      <c r="E8" s="85"/>
      <c r="F8" s="95"/>
    </row>
    <row r="9" spans="2:6" x14ac:dyDescent="0.25">
      <c r="B9" s="8" t="s">
        <v>0</v>
      </c>
      <c r="C9" s="85"/>
      <c r="D9" s="137"/>
      <c r="E9" s="85">
        <v>1.4085648148148146E-2</v>
      </c>
      <c r="F9" s="95">
        <v>3.6136350139556975E-2</v>
      </c>
    </row>
    <row r="10" spans="2:6" x14ac:dyDescent="0.25">
      <c r="B10" s="8" t="s">
        <v>8</v>
      </c>
      <c r="C10" s="85"/>
      <c r="D10" s="137"/>
      <c r="E10" s="85">
        <v>9.2939814814814812E-3</v>
      </c>
      <c r="F10" s="95">
        <v>2.3843458637686322E-2</v>
      </c>
    </row>
    <row r="11" spans="2:6" x14ac:dyDescent="0.25">
      <c r="B11" s="8" t="s">
        <v>26</v>
      </c>
      <c r="C11" s="85"/>
      <c r="D11" s="137"/>
      <c r="E11" s="85"/>
      <c r="F11" s="95"/>
    </row>
    <row r="12" spans="2:6" x14ac:dyDescent="0.25">
      <c r="B12" s="8" t="s">
        <v>3</v>
      </c>
      <c r="C12" s="85"/>
      <c r="D12" s="137"/>
      <c r="E12" s="85">
        <v>2.1504629629629627E-2</v>
      </c>
      <c r="F12" s="95">
        <v>5.5169546885206949E-2</v>
      </c>
    </row>
    <row r="13" spans="2:6" x14ac:dyDescent="0.25">
      <c r="B13" s="8" t="s">
        <v>7</v>
      </c>
      <c r="C13" s="85"/>
      <c r="D13" s="137"/>
      <c r="E13" s="85">
        <v>1.6782407407407406E-2</v>
      </c>
      <c r="F13" s="95">
        <v>4.3054813231189488E-2</v>
      </c>
    </row>
    <row r="14" spans="2:6" x14ac:dyDescent="0.25">
      <c r="B14" s="8" t="s">
        <v>2</v>
      </c>
      <c r="C14" s="85"/>
      <c r="D14" s="137"/>
      <c r="E14" s="85"/>
      <c r="F14" s="95"/>
    </row>
    <row r="15" spans="2:6" x14ac:dyDescent="0.25">
      <c r="B15" s="8" t="s">
        <v>9</v>
      </c>
      <c r="C15" s="85"/>
      <c r="D15" s="137"/>
      <c r="E15" s="85">
        <v>2.3055555555555558E-2</v>
      </c>
      <c r="F15" s="95">
        <v>5.9148405487261718E-2</v>
      </c>
    </row>
    <row r="16" spans="2:6" x14ac:dyDescent="0.25">
      <c r="B16" s="8" t="s">
        <v>1</v>
      </c>
      <c r="C16" s="85"/>
      <c r="D16" s="137"/>
      <c r="E16" s="85">
        <v>1.1944444444444445E-2</v>
      </c>
      <c r="F16" s="95">
        <v>3.0643149830750043E-2</v>
      </c>
    </row>
    <row r="17" spans="2:6" x14ac:dyDescent="0.25">
      <c r="B17" s="8" t="s">
        <v>27</v>
      </c>
      <c r="C17" s="85"/>
      <c r="D17" s="137"/>
      <c r="E17" s="85">
        <v>9.2476851851851852E-3</v>
      </c>
      <c r="F17" s="95">
        <v>2.3724686739117522E-2</v>
      </c>
    </row>
    <row r="18" spans="2:6" x14ac:dyDescent="0.25">
      <c r="B18" s="8" t="s">
        <v>16</v>
      </c>
      <c r="C18" s="85"/>
      <c r="D18" s="137"/>
      <c r="E18" s="85"/>
      <c r="F18" s="95"/>
    </row>
    <row r="19" spans="2:6" x14ac:dyDescent="0.25">
      <c r="B19" s="8" t="s">
        <v>4</v>
      </c>
      <c r="C19" s="85">
        <v>2.3611111111111111E-3</v>
      </c>
      <c r="D19" s="137">
        <v>1</v>
      </c>
      <c r="E19" s="85">
        <v>2.4189814814814812E-3</v>
      </c>
      <c r="F19" s="95">
        <v>6.205831700219727E-3</v>
      </c>
    </row>
    <row r="20" spans="2:6" x14ac:dyDescent="0.25">
      <c r="B20" s="8" t="s">
        <v>14</v>
      </c>
      <c r="C20" s="85"/>
      <c r="D20" s="137"/>
      <c r="E20" s="85">
        <v>4.6064814814814814E-3</v>
      </c>
      <c r="F20" s="95">
        <v>1.1817803907595462E-2</v>
      </c>
    </row>
    <row r="21" spans="2:6" x14ac:dyDescent="0.25">
      <c r="B21" s="8" t="s">
        <v>11</v>
      </c>
      <c r="C21" s="85"/>
      <c r="D21" s="137"/>
      <c r="E21" s="85">
        <v>0.18648148148148155</v>
      </c>
      <c r="F21" s="95">
        <v>0.478413207435121</v>
      </c>
    </row>
    <row r="22" spans="2:6" x14ac:dyDescent="0.25">
      <c r="B22" s="8" t="s">
        <v>15</v>
      </c>
      <c r="C22" s="85"/>
      <c r="D22" s="137"/>
      <c r="E22" s="85">
        <v>2.5474537037037035E-2</v>
      </c>
      <c r="F22" s="95">
        <v>6.5354237187481429E-2</v>
      </c>
    </row>
    <row r="23" spans="2:6" s="49" customFormat="1" x14ac:dyDescent="0.25">
      <c r="B23" s="8" t="s">
        <v>92</v>
      </c>
      <c r="C23" s="85"/>
      <c r="D23" s="137"/>
      <c r="E23" s="85">
        <v>3.9652777777777787E-2</v>
      </c>
      <c r="F23" s="95">
        <v>0.10172813112417603</v>
      </c>
    </row>
    <row r="24" spans="2:6" x14ac:dyDescent="0.25">
      <c r="B24" s="8" t="s">
        <v>12</v>
      </c>
      <c r="C24" s="85"/>
      <c r="D24" s="137"/>
      <c r="E24" s="85">
        <v>3.1712962962962966E-3</v>
      </c>
      <c r="F24" s="95">
        <v>8.1358750519627057E-3</v>
      </c>
    </row>
    <row r="25" spans="2:6" s="50" customFormat="1" x14ac:dyDescent="0.25">
      <c r="B25" s="8" t="s">
        <v>5</v>
      </c>
      <c r="C25" s="85"/>
      <c r="D25" s="137"/>
      <c r="E25" s="85">
        <v>7.7314814814814824E-3</v>
      </c>
      <c r="F25" s="95">
        <v>1.9834907060989372E-2</v>
      </c>
    </row>
    <row r="26" spans="2:6" x14ac:dyDescent="0.25">
      <c r="B26" s="8" t="s">
        <v>6</v>
      </c>
      <c r="C26" s="105"/>
      <c r="D26" s="137"/>
      <c r="E26" s="85">
        <v>1.4097222222222221E-2</v>
      </c>
      <c r="F26" s="95">
        <v>3.6166043114199173E-2</v>
      </c>
    </row>
    <row r="27" spans="2:6" x14ac:dyDescent="0.25">
      <c r="B27" s="8" t="s">
        <v>103</v>
      </c>
      <c r="C27" s="105"/>
      <c r="D27" s="85"/>
      <c r="E27" s="85">
        <v>2.4305555555555552E-4</v>
      </c>
      <c r="F27" s="95">
        <v>6.2355246748619264E-4</v>
      </c>
    </row>
    <row r="28" spans="2:6" x14ac:dyDescent="0.25">
      <c r="B28" s="8" t="s">
        <v>17</v>
      </c>
      <c r="C28" s="105"/>
      <c r="D28" s="137"/>
      <c r="E28" s="85"/>
      <c r="F28" s="95"/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SUM(C7:C28)</f>
        <v>2.3611111111111111E-3</v>
      </c>
      <c r="D30" s="135">
        <f>D13</f>
        <v>0</v>
      </c>
      <c r="E30" s="93">
        <f>SUM(E7:E28)</f>
        <v>0.3897916666666667</v>
      </c>
      <c r="F30" s="136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5" t="s">
        <v>141</v>
      </c>
      <c r="C32" s="219"/>
      <c r="D32" s="219"/>
      <c r="E32" s="219"/>
      <c r="F32" s="22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9" t="s">
        <v>100</v>
      </c>
      <c r="C3" s="200"/>
      <c r="D3" s="200"/>
      <c r="E3" s="200"/>
      <c r="F3" s="201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62</v>
      </c>
      <c r="D5" s="190"/>
      <c r="E5" s="210" t="s">
        <v>63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40"/>
      <c r="D19" s="141"/>
      <c r="E19" s="47"/>
      <c r="F19" s="48"/>
    </row>
    <row r="20" spans="2:6" x14ac:dyDescent="0.25">
      <c r="B20" s="8" t="s">
        <v>14</v>
      </c>
      <c r="C20" s="140"/>
      <c r="D20" s="141"/>
      <c r="E20" s="47"/>
      <c r="F20" s="48"/>
    </row>
    <row r="21" spans="2:6" x14ac:dyDescent="0.25">
      <c r="B21" s="8" t="s">
        <v>11</v>
      </c>
      <c r="C21" s="140"/>
      <c r="D21" s="141"/>
      <c r="E21" s="47"/>
      <c r="F21" s="48"/>
    </row>
    <row r="22" spans="2:6" x14ac:dyDescent="0.25">
      <c r="B22" s="8" t="s">
        <v>15</v>
      </c>
      <c r="C22" s="140"/>
      <c r="D22" s="141"/>
      <c r="E22" s="47"/>
      <c r="F22" s="48"/>
    </row>
    <row r="23" spans="2:6" s="49" customFormat="1" x14ac:dyDescent="0.25">
      <c r="B23" s="8" t="s">
        <v>92</v>
      </c>
      <c r="C23" s="142"/>
      <c r="D23" s="141"/>
      <c r="E23" s="54"/>
      <c r="F23" s="48"/>
    </row>
    <row r="24" spans="2:6" x14ac:dyDescent="0.25">
      <c r="B24" s="8" t="s">
        <v>12</v>
      </c>
      <c r="C24" s="143"/>
      <c r="D24" s="144"/>
      <c r="E24" s="45"/>
      <c r="F24" s="48"/>
    </row>
    <row r="25" spans="2:6" s="50" customFormat="1" x14ac:dyDescent="0.25">
      <c r="B25" s="8" t="s">
        <v>5</v>
      </c>
      <c r="C25" s="145"/>
      <c r="D25" s="144"/>
      <c r="E25" s="43"/>
      <c r="F25" s="48"/>
    </row>
    <row r="26" spans="2:6" x14ac:dyDescent="0.25">
      <c r="B26" s="8" t="s">
        <v>6</v>
      </c>
      <c r="C26" s="145"/>
      <c r="D26" s="144"/>
      <c r="E26" s="47"/>
      <c r="F26" s="48"/>
    </row>
    <row r="27" spans="2:6" x14ac:dyDescent="0.25">
      <c r="B27" s="8" t="s">
        <v>103</v>
      </c>
      <c r="C27" s="145"/>
      <c r="D27" s="140"/>
      <c r="E27" s="47"/>
      <c r="F27" s="48"/>
    </row>
    <row r="28" spans="2:6" x14ac:dyDescent="0.25">
      <c r="B28" s="8" t="s">
        <v>17</v>
      </c>
      <c r="C28" s="145"/>
      <c r="D28" s="140"/>
      <c r="E28" s="47"/>
      <c r="F28" s="48"/>
    </row>
    <row r="29" spans="2:6" x14ac:dyDescent="0.25">
      <c r="B29" s="8"/>
      <c r="C29" s="146"/>
      <c r="D29" s="147"/>
      <c r="E29" s="52"/>
      <c r="F29" s="48"/>
    </row>
    <row r="30" spans="2:6" x14ac:dyDescent="0.25">
      <c r="B30" s="53" t="s">
        <v>29</v>
      </c>
      <c r="C30" s="148"/>
      <c r="D30" s="149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21" t="s">
        <v>130</v>
      </c>
      <c r="C32" s="217"/>
      <c r="D32" s="217"/>
      <c r="E32" s="217"/>
      <c r="F32" s="21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7" t="s">
        <v>72</v>
      </c>
      <c r="C3" s="208"/>
      <c r="D3" s="208"/>
      <c r="E3" s="208"/>
      <c r="F3" s="209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73</v>
      </c>
      <c r="D5" s="190"/>
      <c r="E5" s="210" t="s">
        <v>74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65"/>
      <c r="F7" s="69"/>
    </row>
    <row r="8" spans="2:6" x14ac:dyDescent="0.25">
      <c r="B8" s="8" t="s">
        <v>13</v>
      </c>
      <c r="C8" s="134"/>
      <c r="D8" s="86"/>
      <c r="E8" s="65"/>
      <c r="F8" s="69"/>
    </row>
    <row r="9" spans="2:6" x14ac:dyDescent="0.25">
      <c r="B9" s="8" t="s">
        <v>0</v>
      </c>
      <c r="C9" s="134"/>
      <c r="D9" s="86"/>
      <c r="E9" s="65"/>
      <c r="F9" s="69"/>
    </row>
    <row r="10" spans="2:6" x14ac:dyDescent="0.25">
      <c r="B10" s="8" t="s">
        <v>8</v>
      </c>
      <c r="C10" s="134"/>
      <c r="D10" s="86"/>
      <c r="E10" s="65"/>
      <c r="F10" s="69"/>
    </row>
    <row r="11" spans="2:6" x14ac:dyDescent="0.25">
      <c r="B11" s="8" t="s">
        <v>26</v>
      </c>
      <c r="C11" s="134"/>
      <c r="D11" s="86"/>
      <c r="E11" s="65"/>
      <c r="F11" s="69"/>
    </row>
    <row r="12" spans="2:6" x14ac:dyDescent="0.25">
      <c r="B12" s="8" t="s">
        <v>3</v>
      </c>
      <c r="C12" s="134"/>
      <c r="D12" s="86"/>
      <c r="E12" s="65"/>
      <c r="F12" s="69"/>
    </row>
    <row r="13" spans="2:6" x14ac:dyDescent="0.25">
      <c r="B13" s="8" t="s">
        <v>7</v>
      </c>
      <c r="C13" s="134"/>
      <c r="D13" s="86"/>
      <c r="E13" s="65"/>
      <c r="F13" s="69"/>
    </row>
    <row r="14" spans="2:6" x14ac:dyDescent="0.25">
      <c r="B14" s="8" t="s">
        <v>2</v>
      </c>
      <c r="C14" s="134"/>
      <c r="D14" s="86"/>
      <c r="E14" s="65"/>
      <c r="F14" s="69"/>
    </row>
    <row r="15" spans="2:6" x14ac:dyDescent="0.25">
      <c r="B15" s="8" t="s">
        <v>9</v>
      </c>
      <c r="C15" s="134"/>
      <c r="D15" s="86"/>
      <c r="E15" s="65"/>
      <c r="F15" s="69"/>
    </row>
    <row r="16" spans="2:6" x14ac:dyDescent="0.25">
      <c r="B16" s="8" t="s">
        <v>1</v>
      </c>
      <c r="C16" s="134"/>
      <c r="D16" s="86"/>
      <c r="E16" s="65"/>
      <c r="F16" s="69"/>
    </row>
    <row r="17" spans="2:6" x14ac:dyDescent="0.25">
      <c r="B17" s="8" t="s">
        <v>27</v>
      </c>
      <c r="C17" s="134"/>
      <c r="D17" s="86"/>
      <c r="E17" s="65"/>
      <c r="F17" s="69"/>
    </row>
    <row r="18" spans="2:6" x14ac:dyDescent="0.25">
      <c r="B18" s="8" t="s">
        <v>16</v>
      </c>
      <c r="C18" s="134"/>
      <c r="D18" s="86"/>
      <c r="E18" s="65"/>
      <c r="F18" s="69"/>
    </row>
    <row r="19" spans="2:6" x14ac:dyDescent="0.25">
      <c r="B19" s="8" t="s">
        <v>4</v>
      </c>
      <c r="C19" s="134"/>
      <c r="D19" s="86"/>
      <c r="E19" s="65"/>
      <c r="F19" s="69"/>
    </row>
    <row r="20" spans="2:6" x14ac:dyDescent="0.25">
      <c r="B20" s="8" t="s">
        <v>14</v>
      </c>
      <c r="C20" s="134"/>
      <c r="D20" s="86"/>
      <c r="E20" s="65"/>
      <c r="F20" s="69"/>
    </row>
    <row r="21" spans="2:6" x14ac:dyDescent="0.25">
      <c r="B21" s="8" t="s">
        <v>11</v>
      </c>
      <c r="C21" s="85"/>
      <c r="D21" s="86"/>
      <c r="E21" s="65"/>
      <c r="F21" s="69"/>
    </row>
    <row r="22" spans="2:6" x14ac:dyDescent="0.25">
      <c r="B22" s="8" t="s">
        <v>15</v>
      </c>
      <c r="C22" s="134"/>
      <c r="D22" s="86"/>
      <c r="E22" s="65"/>
      <c r="F22" s="69"/>
    </row>
    <row r="23" spans="2:6" s="49" customFormat="1" x14ac:dyDescent="0.25">
      <c r="B23" s="8" t="s">
        <v>92</v>
      </c>
      <c r="C23" s="134"/>
      <c r="D23" s="86"/>
      <c r="E23" s="75"/>
      <c r="F23" s="70"/>
    </row>
    <row r="24" spans="2:6" x14ac:dyDescent="0.25">
      <c r="B24" s="79" t="s">
        <v>12</v>
      </c>
      <c r="C24" s="134"/>
      <c r="D24" s="86"/>
      <c r="E24" s="45"/>
      <c r="F24" s="71"/>
    </row>
    <row r="25" spans="2:6" s="50" customFormat="1" x14ac:dyDescent="0.25">
      <c r="B25" s="79" t="s">
        <v>5</v>
      </c>
      <c r="C25" s="85">
        <v>1.4699074074074074E-3</v>
      </c>
      <c r="D25" s="86">
        <f t="shared" ref="D25" si="0">C25/$C$30</f>
        <v>1</v>
      </c>
      <c r="E25" s="43"/>
      <c r="F25" s="44"/>
    </row>
    <row r="26" spans="2:6" x14ac:dyDescent="0.25">
      <c r="B26" s="8" t="s">
        <v>6</v>
      </c>
      <c r="C26" s="105"/>
      <c r="D26" s="86"/>
      <c r="E26" s="47"/>
      <c r="F26" s="69"/>
    </row>
    <row r="27" spans="2:6" x14ac:dyDescent="0.25">
      <c r="B27" s="8" t="s">
        <v>103</v>
      </c>
      <c r="C27" s="105"/>
      <c r="D27" s="86"/>
      <c r="E27" s="47"/>
      <c r="F27" s="69"/>
    </row>
    <row r="28" spans="2:6" x14ac:dyDescent="0.25">
      <c r="B28" s="8" t="s">
        <v>17</v>
      </c>
      <c r="C28" s="105"/>
      <c r="D28" s="86"/>
      <c r="E28" s="47"/>
      <c r="F28" s="69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>
        <f>SUM(C7:C28)</f>
        <v>1.4699074074074074E-3</v>
      </c>
      <c r="D30" s="128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4" t="s">
        <v>142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B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104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s="82" customFormat="1" x14ac:dyDescent="0.25">
      <c r="B5" s="80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>
        <v>2.2453703703703707E-3</v>
      </c>
      <c r="D7" s="85">
        <v>3.0324074074074073E-3</v>
      </c>
      <c r="E7" s="85"/>
      <c r="F7" s="85"/>
      <c r="G7" s="85"/>
      <c r="H7" s="85"/>
      <c r="I7" s="85"/>
      <c r="J7" s="85"/>
      <c r="K7" s="87">
        <f t="shared" ref="K7:K28" si="0">J7+I7+H7+G7+F7+E7+D7+C7</f>
        <v>5.2777777777777779E-3</v>
      </c>
    </row>
    <row r="8" spans="2:11" x14ac:dyDescent="0.25">
      <c r="B8" s="8" t="s">
        <v>13</v>
      </c>
      <c r="C8" s="85">
        <v>7.0486111111111114E-3</v>
      </c>
      <c r="D8" s="85"/>
      <c r="E8" s="85">
        <v>1.9791666666666664E-3</v>
      </c>
      <c r="F8" s="85"/>
      <c r="G8" s="85">
        <v>4.131944444444445E-3</v>
      </c>
      <c r="H8" s="85"/>
      <c r="I8" s="85"/>
      <c r="J8" s="85"/>
      <c r="K8" s="87">
        <f t="shared" si="0"/>
        <v>1.3159722222222222E-2</v>
      </c>
    </row>
    <row r="9" spans="2:11" x14ac:dyDescent="0.25">
      <c r="B9" s="8" t="s">
        <v>0</v>
      </c>
      <c r="C9" s="85">
        <v>4.9733796296296311E-2</v>
      </c>
      <c r="D9" s="85">
        <v>4.2384259259259274E-2</v>
      </c>
      <c r="E9" s="85">
        <v>5.4861111111111117E-3</v>
      </c>
      <c r="F9" s="85">
        <v>4.9652777777777777E-3</v>
      </c>
      <c r="G9" s="85">
        <v>8.6574074074074071E-3</v>
      </c>
      <c r="H9" s="85"/>
      <c r="I9" s="85"/>
      <c r="J9" s="85"/>
      <c r="K9" s="87">
        <f t="shared" si="0"/>
        <v>0.11122685185185188</v>
      </c>
    </row>
    <row r="10" spans="2:11" x14ac:dyDescent="0.25">
      <c r="B10" s="8" t="s">
        <v>8</v>
      </c>
      <c r="C10" s="85">
        <v>1.369212962962963E-2</v>
      </c>
      <c r="D10" s="85">
        <v>2.2453703703703707E-3</v>
      </c>
      <c r="E10" s="85">
        <v>2.465277777777778E-3</v>
      </c>
      <c r="F10" s="85"/>
      <c r="G10" s="85">
        <v>2.8240740740740739E-3</v>
      </c>
      <c r="H10" s="85">
        <v>6.6435185185185191E-3</v>
      </c>
      <c r="I10" s="85">
        <v>1.8749999999999999E-3</v>
      </c>
      <c r="J10" s="85">
        <v>1.9675925925925928E-3</v>
      </c>
      <c r="K10" s="87">
        <f t="shared" si="0"/>
        <v>3.1712962962962964E-2</v>
      </c>
    </row>
    <row r="11" spans="2:11" x14ac:dyDescent="0.25">
      <c r="B11" s="8" t="s">
        <v>26</v>
      </c>
      <c r="C11" s="85"/>
      <c r="D11" s="85">
        <v>4.2824074074074075E-4</v>
      </c>
      <c r="E11" s="85">
        <v>5.9606481481481481E-3</v>
      </c>
      <c r="F11" s="85"/>
      <c r="G11" s="85"/>
      <c r="H11" s="85"/>
      <c r="I11" s="85"/>
      <c r="J11" s="85"/>
      <c r="K11" s="87">
        <f t="shared" si="0"/>
        <v>6.3888888888888884E-3</v>
      </c>
    </row>
    <row r="12" spans="2:11" x14ac:dyDescent="0.25">
      <c r="B12" s="8" t="s">
        <v>3</v>
      </c>
      <c r="C12" s="85">
        <v>4.9270833333333312E-2</v>
      </c>
      <c r="D12" s="85">
        <v>5.0613425925925923E-2</v>
      </c>
      <c r="E12" s="85">
        <v>1.1574074074074073E-4</v>
      </c>
      <c r="F12" s="85"/>
      <c r="G12" s="85">
        <v>7.6388888888888882E-4</v>
      </c>
      <c r="H12" s="85">
        <v>1.3101851851851851E-2</v>
      </c>
      <c r="I12" s="85"/>
      <c r="J12" s="85"/>
      <c r="K12" s="87">
        <f t="shared" si="0"/>
        <v>0.11386574074074071</v>
      </c>
    </row>
    <row r="13" spans="2:11" x14ac:dyDescent="0.25">
      <c r="B13" s="8" t="s">
        <v>7</v>
      </c>
      <c r="C13" s="85">
        <v>9.1793981481481504E-2</v>
      </c>
      <c r="D13" s="85">
        <v>4.6851851851851846E-2</v>
      </c>
      <c r="E13" s="85">
        <v>1.6932870370370369E-2</v>
      </c>
      <c r="F13" s="85">
        <v>6.8055555555555551E-3</v>
      </c>
      <c r="G13" s="85"/>
      <c r="H13" s="85">
        <v>5.5671296296296302E-3</v>
      </c>
      <c r="I13" s="85">
        <v>4.8726851851851856E-3</v>
      </c>
      <c r="J13" s="85">
        <v>4.9768518518518521E-3</v>
      </c>
      <c r="K13" s="87">
        <f t="shared" si="0"/>
        <v>0.17780092592592595</v>
      </c>
    </row>
    <row r="14" spans="2:11" x14ac:dyDescent="0.25">
      <c r="B14" s="8" t="s">
        <v>2</v>
      </c>
      <c r="C14" s="85">
        <v>8.8310185185185176E-3</v>
      </c>
      <c r="D14" s="85">
        <v>1.5810185185185188E-2</v>
      </c>
      <c r="E14" s="85"/>
      <c r="F14" s="85"/>
      <c r="G14" s="85"/>
      <c r="H14" s="85"/>
      <c r="I14" s="85">
        <v>2.3726851851851851E-3</v>
      </c>
      <c r="J14" s="85">
        <v>5.3240740740740744E-4</v>
      </c>
      <c r="K14" s="87">
        <f t="shared" si="0"/>
        <v>2.7546296296296298E-2</v>
      </c>
    </row>
    <row r="15" spans="2:11" x14ac:dyDescent="0.25">
      <c r="B15" s="8" t="s">
        <v>9</v>
      </c>
      <c r="C15" s="85">
        <v>2.5844907407407407E-2</v>
      </c>
      <c r="D15" s="85">
        <v>2.7199074074074077E-2</v>
      </c>
      <c r="E15" s="85">
        <v>5.8217592592592592E-3</v>
      </c>
      <c r="F15" s="85">
        <v>9.8379629629629642E-4</v>
      </c>
      <c r="G15" s="85"/>
      <c r="H15" s="85">
        <v>1.3888888888888887E-3</v>
      </c>
      <c r="I15" s="85">
        <v>6.6203703703703719E-3</v>
      </c>
      <c r="J15" s="85">
        <v>2.0138888888888893E-3</v>
      </c>
      <c r="K15" s="87">
        <f t="shared" si="0"/>
        <v>6.987268518518519E-2</v>
      </c>
    </row>
    <row r="16" spans="2:11" x14ac:dyDescent="0.25">
      <c r="B16" s="8" t="s">
        <v>1</v>
      </c>
      <c r="C16" s="85">
        <v>3.7199074074074079E-2</v>
      </c>
      <c r="D16" s="85">
        <v>1.7708333333333329E-2</v>
      </c>
      <c r="E16" s="85">
        <v>5.9027777777777785E-3</v>
      </c>
      <c r="F16" s="85"/>
      <c r="G16" s="85">
        <v>9.6874999999999999E-3</v>
      </c>
      <c r="H16" s="85">
        <v>1.1111111111111111E-3</v>
      </c>
      <c r="I16" s="85"/>
      <c r="J16" s="85">
        <v>2.5462962962962961E-4</v>
      </c>
      <c r="K16" s="87">
        <f t="shared" si="0"/>
        <v>7.1863425925925928E-2</v>
      </c>
    </row>
    <row r="17" spans="2:11" x14ac:dyDescent="0.25">
      <c r="B17" s="8" t="s">
        <v>27</v>
      </c>
      <c r="C17" s="85">
        <v>3.395833333333334E-2</v>
      </c>
      <c r="D17" s="85">
        <v>2.7500000000000004E-2</v>
      </c>
      <c r="E17" s="85">
        <v>1.6550925925925926E-3</v>
      </c>
      <c r="F17" s="85"/>
      <c r="G17" s="85"/>
      <c r="H17" s="85"/>
      <c r="I17" s="85"/>
      <c r="J17" s="85"/>
      <c r="K17" s="87">
        <f t="shared" si="0"/>
        <v>6.3113425925925934E-2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1.7546296296296299E-2</v>
      </c>
      <c r="D19" s="85">
        <v>1.2673611111111109E-2</v>
      </c>
      <c r="E19" s="85">
        <v>1.9548611111111114E-2</v>
      </c>
      <c r="F19" s="85"/>
      <c r="G19" s="85"/>
      <c r="H19" s="85"/>
      <c r="I19" s="85"/>
      <c r="J19" s="85">
        <v>1.6203703703703703E-4</v>
      </c>
      <c r="K19" s="87">
        <f t="shared" si="0"/>
        <v>4.9930555555555561E-2</v>
      </c>
    </row>
    <row r="20" spans="2:11" x14ac:dyDescent="0.25">
      <c r="B20" s="8" t="s">
        <v>14</v>
      </c>
      <c r="C20" s="85">
        <v>1.3923611111111109E-2</v>
      </c>
      <c r="D20" s="85">
        <v>1.4768518518518518E-2</v>
      </c>
      <c r="E20" s="85">
        <v>6.3773148148148148E-3</v>
      </c>
      <c r="F20" s="85">
        <v>3.0671296296296293E-3</v>
      </c>
      <c r="G20" s="85"/>
      <c r="H20" s="85"/>
      <c r="I20" s="85">
        <v>4.9768518518518521E-4</v>
      </c>
      <c r="J20" s="85"/>
      <c r="K20" s="87">
        <f t="shared" si="0"/>
        <v>3.8634259259259257E-2</v>
      </c>
    </row>
    <row r="21" spans="2:11" x14ac:dyDescent="0.25">
      <c r="B21" s="8" t="s">
        <v>11</v>
      </c>
      <c r="C21" s="85">
        <v>4.3449074074074077E-2</v>
      </c>
      <c r="D21" s="85">
        <v>6.7453703703703696E-2</v>
      </c>
      <c r="E21" s="85"/>
      <c r="F21" s="85"/>
      <c r="G21" s="85"/>
      <c r="H21" s="85">
        <v>1.4930555555555556E-3</v>
      </c>
      <c r="I21" s="85">
        <v>1.8287037037037039E-3</v>
      </c>
      <c r="J21" s="85"/>
      <c r="K21" s="87">
        <f t="shared" si="0"/>
        <v>0.11422453703703703</v>
      </c>
    </row>
    <row r="22" spans="2:11" x14ac:dyDescent="0.25">
      <c r="B22" s="8" t="s">
        <v>15</v>
      </c>
      <c r="C22" s="85">
        <v>1.3645833333333336E-2</v>
      </c>
      <c r="D22" s="85">
        <v>1.3657407407407408E-2</v>
      </c>
      <c r="E22" s="85">
        <v>2.5879629629629627E-2</v>
      </c>
      <c r="F22" s="85">
        <v>5.4398148148148144E-4</v>
      </c>
      <c r="G22" s="85">
        <v>1.8287037037037037E-3</v>
      </c>
      <c r="H22" s="85"/>
      <c r="I22" s="85">
        <v>2.3495370370370371E-3</v>
      </c>
      <c r="J22" s="85"/>
      <c r="K22" s="87">
        <f t="shared" si="0"/>
        <v>5.7905092592592591E-2</v>
      </c>
    </row>
    <row r="23" spans="2:11" x14ac:dyDescent="0.25">
      <c r="B23" s="8" t="s">
        <v>92</v>
      </c>
      <c r="C23" s="85">
        <v>7.064814814814814E-2</v>
      </c>
      <c r="D23" s="85">
        <v>5.435185185185186E-2</v>
      </c>
      <c r="E23" s="85">
        <v>2.0798611111111111E-2</v>
      </c>
      <c r="F23" s="85"/>
      <c r="G23" s="85">
        <v>1.2083333333333333E-2</v>
      </c>
      <c r="H23" s="85">
        <v>1.3113425925925926E-2</v>
      </c>
      <c r="I23" s="85"/>
      <c r="J23" s="85">
        <v>1.1574074074074073E-3</v>
      </c>
      <c r="K23" s="87">
        <f t="shared" si="0"/>
        <v>0.17215277777777777</v>
      </c>
    </row>
    <row r="24" spans="2:11" x14ac:dyDescent="0.25">
      <c r="B24" s="8" t="s">
        <v>12</v>
      </c>
      <c r="C24" s="85">
        <v>1.2546296296296298E-2</v>
      </c>
      <c r="D24" s="85">
        <v>7.4074074074074077E-3</v>
      </c>
      <c r="E24" s="85"/>
      <c r="F24" s="85"/>
      <c r="G24" s="85"/>
      <c r="H24" s="85">
        <v>3.2870370370370367E-3</v>
      </c>
      <c r="I24" s="85"/>
      <c r="J24" s="85"/>
      <c r="K24" s="87">
        <f t="shared" si="0"/>
        <v>2.3240740740740742E-2</v>
      </c>
    </row>
    <row r="25" spans="2:11" x14ac:dyDescent="0.25">
      <c r="B25" s="8" t="s">
        <v>5</v>
      </c>
      <c r="C25" s="85">
        <v>4.6990740740740734E-3</v>
      </c>
      <c r="D25" s="85">
        <v>6.2384259259259259E-3</v>
      </c>
      <c r="E25" s="85"/>
      <c r="F25" s="85"/>
      <c r="G25" s="85"/>
      <c r="H25" s="85"/>
      <c r="I25" s="85"/>
      <c r="J25" s="85"/>
      <c r="K25" s="87">
        <f t="shared" si="0"/>
        <v>1.0937499999999999E-2</v>
      </c>
    </row>
    <row r="26" spans="2:11" x14ac:dyDescent="0.25">
      <c r="B26" s="8" t="s">
        <v>6</v>
      </c>
      <c r="C26" s="85">
        <v>1.0879629629629629E-3</v>
      </c>
      <c r="D26" s="85">
        <v>9.120370370370369E-3</v>
      </c>
      <c r="E26" s="85">
        <v>4.9768518518518521E-4</v>
      </c>
      <c r="F26" s="85"/>
      <c r="G26" s="85"/>
      <c r="H26" s="85"/>
      <c r="I26" s="85"/>
      <c r="J26" s="85"/>
      <c r="K26" s="87">
        <f t="shared" si="0"/>
        <v>1.0706018518518516E-2</v>
      </c>
    </row>
    <row r="27" spans="2:11" x14ac:dyDescent="0.25">
      <c r="B27" s="8" t="s">
        <v>103</v>
      </c>
      <c r="C27" s="85">
        <v>4.8611111111111112E-3</v>
      </c>
      <c r="D27" s="85"/>
      <c r="E27" s="85">
        <v>5.9027777777777778E-4</v>
      </c>
      <c r="F27" s="85"/>
      <c r="G27" s="85">
        <v>6.4120370370370373E-3</v>
      </c>
      <c r="H27" s="85">
        <v>2.3032407407407407E-3</v>
      </c>
      <c r="I27" s="85"/>
      <c r="J27" s="85"/>
      <c r="K27" s="87">
        <f t="shared" si="0"/>
        <v>1.4166666666666668E-2</v>
      </c>
    </row>
    <row r="28" spans="2:11" x14ac:dyDescent="0.25">
      <c r="B28" s="8" t="s">
        <v>17</v>
      </c>
      <c r="C28" s="85"/>
      <c r="D28" s="85">
        <v>1.0416666666666667E-3</v>
      </c>
      <c r="E28" s="85"/>
      <c r="F28" s="85"/>
      <c r="G28" s="85"/>
      <c r="H28" s="85">
        <v>2.5462962962962965E-3</v>
      </c>
      <c r="I28" s="85"/>
      <c r="J28" s="85">
        <v>4.5486111111111118E-3</v>
      </c>
      <c r="K28" s="87">
        <f t="shared" si="0"/>
        <v>8.1365740740740756E-3</v>
      </c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>SUM(C7:C28)</f>
        <v>0.50202546296296291</v>
      </c>
      <c r="D30" s="91">
        <f t="shared" ref="D30:J30" si="1">SUM(D7:D28)</f>
        <v>0.42048611111111112</v>
      </c>
      <c r="E30" s="91">
        <f t="shared" si="1"/>
        <v>0.12001157407407408</v>
      </c>
      <c r="F30" s="91">
        <f t="shared" si="1"/>
        <v>1.636574074074074E-2</v>
      </c>
      <c r="G30" s="91">
        <f t="shared" si="1"/>
        <v>4.6388888888888889E-2</v>
      </c>
      <c r="H30" s="91">
        <f t="shared" si="1"/>
        <v>5.0555555555555555E-2</v>
      </c>
      <c r="I30" s="91">
        <f t="shared" si="1"/>
        <v>2.0416666666666666E-2</v>
      </c>
      <c r="J30" s="91">
        <f t="shared" si="1"/>
        <v>1.5613425925925926E-2</v>
      </c>
      <c r="K30" s="92">
        <f>SUM(K7:K28)</f>
        <v>1.191863425925926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3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5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105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>
        <v>4.3171296296296291E-3</v>
      </c>
      <c r="D10" s="85"/>
      <c r="E10" s="85"/>
      <c r="F10" s="85"/>
      <c r="G10" s="85"/>
      <c r="H10" s="85"/>
      <c r="I10" s="85"/>
      <c r="J10" s="85"/>
      <c r="K10" s="87">
        <f t="shared" ref="K10:K26" si="0">J10+I10+H10+G10+F10+E10+D10+C10</f>
        <v>4.3171296296296291E-3</v>
      </c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>
        <v>6.7476851851851847E-3</v>
      </c>
      <c r="E13" s="85"/>
      <c r="F13" s="85"/>
      <c r="G13" s="85"/>
      <c r="H13" s="85"/>
      <c r="I13" s="85"/>
      <c r="J13" s="85">
        <v>4.0046296296296297E-3</v>
      </c>
      <c r="K13" s="87">
        <f t="shared" si="0"/>
        <v>1.0752314814814815E-2</v>
      </c>
    </row>
    <row r="14" spans="2:11" x14ac:dyDescent="0.25">
      <c r="B14" s="8" t="s">
        <v>2</v>
      </c>
      <c r="C14" s="85"/>
      <c r="D14" s="85"/>
      <c r="E14" s="85"/>
      <c r="F14" s="85"/>
      <c r="G14" s="85"/>
      <c r="H14" s="85">
        <v>1.4467592592592594E-3</v>
      </c>
      <c r="I14" s="85"/>
      <c r="J14" s="85"/>
      <c r="K14" s="87">
        <f t="shared" si="0"/>
        <v>1.4467592592592594E-3</v>
      </c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>
        <v>1.7256944444444443E-2</v>
      </c>
      <c r="D17" s="85">
        <v>2.8587962962962963E-3</v>
      </c>
      <c r="E17" s="85"/>
      <c r="F17" s="85"/>
      <c r="G17" s="85">
        <v>1.5046296296296294E-3</v>
      </c>
      <c r="H17" s="85"/>
      <c r="I17" s="85"/>
      <c r="J17" s="85"/>
      <c r="K17" s="87">
        <f t="shared" si="0"/>
        <v>2.162037037037037E-2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3.8541666666666663E-3</v>
      </c>
      <c r="D19" s="85">
        <v>2.6620370370370374E-3</v>
      </c>
      <c r="E19" s="85"/>
      <c r="F19" s="85"/>
      <c r="G19" s="85"/>
      <c r="H19" s="85">
        <v>5.439814814814814E-3</v>
      </c>
      <c r="I19" s="85"/>
      <c r="J19" s="85"/>
      <c r="K19" s="87">
        <f t="shared" si="0"/>
        <v>1.1956018518518519E-2</v>
      </c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>
        <v>1.800925925925926E-2</v>
      </c>
      <c r="D21" s="85">
        <v>2.5659722222222219E-2</v>
      </c>
      <c r="E21" s="85">
        <v>5.37037037037037E-3</v>
      </c>
      <c r="F21" s="85"/>
      <c r="G21" s="85">
        <v>2.0914351851851854E-2</v>
      </c>
      <c r="H21" s="85">
        <v>3.1481481481481482E-3</v>
      </c>
      <c r="I21" s="85"/>
      <c r="J21" s="85"/>
      <c r="K21" s="87">
        <f t="shared" si="0"/>
        <v>7.3101851851851848E-2</v>
      </c>
    </row>
    <row r="22" spans="2:11" x14ac:dyDescent="0.25">
      <c r="B22" s="8" t="s">
        <v>15</v>
      </c>
      <c r="C22" s="85">
        <v>1.4606481481481482E-2</v>
      </c>
      <c r="D22" s="85">
        <v>2.3622685185185181E-2</v>
      </c>
      <c r="E22" s="85"/>
      <c r="F22" s="85"/>
      <c r="G22" s="85">
        <v>1.2187499999999999E-2</v>
      </c>
      <c r="H22" s="85">
        <v>7.5462962962962957E-3</v>
      </c>
      <c r="I22" s="85"/>
      <c r="J22" s="85">
        <v>7.4768518518518526E-3</v>
      </c>
      <c r="K22" s="87">
        <f t="shared" si="0"/>
        <v>6.5439814814814812E-2</v>
      </c>
    </row>
    <row r="23" spans="2:11" x14ac:dyDescent="0.25">
      <c r="B23" s="8" t="s">
        <v>92</v>
      </c>
      <c r="C23" s="85">
        <v>2.1620370370370373E-2</v>
      </c>
      <c r="D23" s="85">
        <v>1.0081018518518519E-2</v>
      </c>
      <c r="E23" s="85"/>
      <c r="F23" s="85"/>
      <c r="G23" s="85">
        <v>2.3622685185185184E-2</v>
      </c>
      <c r="H23" s="85">
        <v>8.8541666666666664E-3</v>
      </c>
      <c r="I23" s="85"/>
      <c r="J23" s="85"/>
      <c r="K23" s="87">
        <f t="shared" si="0"/>
        <v>6.4178240740740744E-2</v>
      </c>
    </row>
    <row r="24" spans="2:11" x14ac:dyDescent="0.25">
      <c r="B24" s="8" t="s">
        <v>12</v>
      </c>
      <c r="C24" s="85">
        <v>4.6805555555555552E-2</v>
      </c>
      <c r="D24" s="85">
        <v>3.3113425925925928E-2</v>
      </c>
      <c r="E24" s="85"/>
      <c r="F24" s="85"/>
      <c r="G24" s="85">
        <v>1.3831018518518519E-2</v>
      </c>
      <c r="H24" s="85">
        <v>3.634259259259259E-3</v>
      </c>
      <c r="I24" s="85"/>
      <c r="J24" s="85">
        <v>1.150462962962963E-2</v>
      </c>
      <c r="K24" s="87">
        <f t="shared" si="0"/>
        <v>0.1088888888888889</v>
      </c>
    </row>
    <row r="25" spans="2:11" x14ac:dyDescent="0.25">
      <c r="B25" s="8" t="s">
        <v>5</v>
      </c>
      <c r="C25" s="85">
        <v>1.136574074074074E-2</v>
      </c>
      <c r="D25" s="85">
        <v>2.8009259259259262E-2</v>
      </c>
      <c r="E25" s="85"/>
      <c r="F25" s="85"/>
      <c r="G25" s="85"/>
      <c r="H25" s="85">
        <v>5.7986111111111112E-3</v>
      </c>
      <c r="I25" s="85"/>
      <c r="J25" s="85"/>
      <c r="K25" s="87">
        <f t="shared" si="0"/>
        <v>4.5173611111111109E-2</v>
      </c>
    </row>
    <row r="26" spans="2:11" x14ac:dyDescent="0.25">
      <c r="B26" s="8" t="s">
        <v>6</v>
      </c>
      <c r="C26" s="85">
        <v>2.3032407407407407E-3</v>
      </c>
      <c r="D26" s="85"/>
      <c r="E26" s="85"/>
      <c r="F26" s="85"/>
      <c r="G26" s="85"/>
      <c r="H26" s="85"/>
      <c r="I26" s="85"/>
      <c r="J26" s="85">
        <v>1.4930555555555556E-3</v>
      </c>
      <c r="K26" s="87">
        <f t="shared" si="0"/>
        <v>3.7962962962962963E-3</v>
      </c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 t="shared" ref="C30:J30" si="1">SUM(C7:C28)</f>
        <v>0.14013888888888887</v>
      </c>
      <c r="D30" s="91">
        <f t="shared" si="1"/>
        <v>0.13275462962962961</v>
      </c>
      <c r="E30" s="91">
        <f t="shared" si="1"/>
        <v>5.37037037037037E-3</v>
      </c>
      <c r="F30" s="91"/>
      <c r="G30" s="91">
        <f t="shared" si="1"/>
        <v>7.2060185185185185E-2</v>
      </c>
      <c r="H30" s="91">
        <f t="shared" si="1"/>
        <v>3.5868055555555549E-2</v>
      </c>
      <c r="I30" s="91"/>
      <c r="J30" s="91">
        <f t="shared" si="1"/>
        <v>2.4479166666666666E-2</v>
      </c>
      <c r="K30" s="92">
        <f>SUM(K7:K28)</f>
        <v>0.41067129629629634</v>
      </c>
    </row>
    <row r="31" spans="2:11" x14ac:dyDescent="0.25">
      <c r="B31" s="150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106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>
        <v>1.9467592592592592E-2</v>
      </c>
      <c r="E7" s="85"/>
      <c r="F7" s="85"/>
      <c r="G7" s="85"/>
      <c r="H7" s="85"/>
      <c r="I7" s="85"/>
      <c r="J7" s="85"/>
      <c r="K7" s="87">
        <f t="shared" ref="K7:K25" si="0">C7+D7+E7+F7+G7+H7+I7+J7</f>
        <v>1.9467592592592592E-2</v>
      </c>
    </row>
    <row r="8" spans="2:11" x14ac:dyDescent="0.25">
      <c r="B8" s="8" t="s">
        <v>13</v>
      </c>
      <c r="C8" s="85"/>
      <c r="D8" s="85">
        <v>1.2673611111111113E-2</v>
      </c>
      <c r="E8" s="85"/>
      <c r="F8" s="85"/>
      <c r="G8" s="85"/>
      <c r="H8" s="85"/>
      <c r="I8" s="85"/>
      <c r="J8" s="85"/>
      <c r="K8" s="87">
        <f t="shared" si="0"/>
        <v>1.2673611111111113E-2</v>
      </c>
    </row>
    <row r="9" spans="2:11" x14ac:dyDescent="0.25">
      <c r="B9" s="8" t="s">
        <v>0</v>
      </c>
      <c r="C9" s="85"/>
      <c r="D9" s="85">
        <v>2.1597222222222223E-2</v>
      </c>
      <c r="E9" s="85"/>
      <c r="F9" s="85">
        <v>4.6990740740740743E-3</v>
      </c>
      <c r="G9" s="85"/>
      <c r="H9" s="85"/>
      <c r="I9" s="85"/>
      <c r="J9" s="85"/>
      <c r="K9" s="87">
        <f t="shared" si="0"/>
        <v>2.6296296296296297E-2</v>
      </c>
    </row>
    <row r="10" spans="2:11" x14ac:dyDescent="0.25">
      <c r="B10" s="8" t="s">
        <v>8</v>
      </c>
      <c r="C10" s="85"/>
      <c r="D10" s="85">
        <v>6.2511574074074081E-2</v>
      </c>
      <c r="E10" s="85"/>
      <c r="F10" s="85"/>
      <c r="G10" s="85"/>
      <c r="H10" s="85"/>
      <c r="I10" s="85"/>
      <c r="J10" s="85"/>
      <c r="K10" s="87">
        <f t="shared" si="0"/>
        <v>6.2511574074074081E-2</v>
      </c>
    </row>
    <row r="11" spans="2:11" x14ac:dyDescent="0.25">
      <c r="B11" s="8" t="s">
        <v>26</v>
      </c>
      <c r="C11" s="85"/>
      <c r="D11" s="85">
        <v>7.5231481481481482E-4</v>
      </c>
      <c r="E11" s="85"/>
      <c r="F11" s="85"/>
      <c r="G11" s="85"/>
      <c r="H11" s="85"/>
      <c r="I11" s="85"/>
      <c r="J11" s="85"/>
      <c r="K11" s="87">
        <f t="shared" si="0"/>
        <v>7.5231481481481482E-4</v>
      </c>
    </row>
    <row r="12" spans="2:11" x14ac:dyDescent="0.25">
      <c r="B12" s="8" t="s">
        <v>3</v>
      </c>
      <c r="C12" s="85"/>
      <c r="D12" s="85">
        <v>2.8148148148148144E-2</v>
      </c>
      <c r="E12" s="85"/>
      <c r="F12" s="85"/>
      <c r="G12" s="85"/>
      <c r="H12" s="85"/>
      <c r="I12" s="85"/>
      <c r="J12" s="85"/>
      <c r="K12" s="87">
        <f t="shared" si="0"/>
        <v>2.8148148148148144E-2</v>
      </c>
    </row>
    <row r="13" spans="2:11" x14ac:dyDescent="0.25">
      <c r="B13" s="8" t="s">
        <v>7</v>
      </c>
      <c r="C13" s="85"/>
      <c r="D13" s="85">
        <v>2.1331018518518523E-2</v>
      </c>
      <c r="E13" s="85"/>
      <c r="F13" s="85">
        <v>4.2013888888888882E-3</v>
      </c>
      <c r="G13" s="85"/>
      <c r="H13" s="85"/>
      <c r="I13" s="85"/>
      <c r="J13" s="85"/>
      <c r="K13" s="87">
        <f t="shared" si="0"/>
        <v>2.5532407407407413E-2</v>
      </c>
    </row>
    <row r="14" spans="2:11" x14ac:dyDescent="0.25">
      <c r="B14" s="8" t="s">
        <v>2</v>
      </c>
      <c r="C14" s="85"/>
      <c r="D14" s="85">
        <v>8.8888888888888889E-3</v>
      </c>
      <c r="E14" s="85"/>
      <c r="F14" s="85">
        <v>1.1342592592592591E-3</v>
      </c>
      <c r="G14" s="85"/>
      <c r="H14" s="85"/>
      <c r="I14" s="85"/>
      <c r="J14" s="85"/>
      <c r="K14" s="87">
        <f t="shared" si="0"/>
        <v>1.0023148148148147E-2</v>
      </c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>
        <v>4.0046296296296306E-3</v>
      </c>
      <c r="E16" s="85"/>
      <c r="F16" s="85"/>
      <c r="G16" s="85"/>
      <c r="H16" s="85"/>
      <c r="I16" s="85"/>
      <c r="J16" s="85"/>
      <c r="K16" s="87">
        <f t="shared" si="0"/>
        <v>4.0046296296296306E-3</v>
      </c>
    </row>
    <row r="17" spans="2:11" x14ac:dyDescent="0.25">
      <c r="B17" s="8" t="s">
        <v>27</v>
      </c>
      <c r="C17" s="85"/>
      <c r="D17" s="85">
        <v>6.5567129629629614E-2</v>
      </c>
      <c r="E17" s="85"/>
      <c r="F17" s="85">
        <v>8.5300925925925926E-3</v>
      </c>
      <c r="G17" s="85"/>
      <c r="H17" s="85"/>
      <c r="I17" s="85"/>
      <c r="J17" s="85"/>
      <c r="K17" s="87">
        <f t="shared" si="0"/>
        <v>7.4097222222222203E-2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>
        <v>8.3912037037037045E-3</v>
      </c>
      <c r="E19" s="85"/>
      <c r="F19" s="85"/>
      <c r="G19" s="85"/>
      <c r="H19" s="85"/>
      <c r="I19" s="85"/>
      <c r="J19" s="85"/>
      <c r="K19" s="87">
        <f t="shared" si="0"/>
        <v>8.3912037037037045E-3</v>
      </c>
    </row>
    <row r="20" spans="2:11" x14ac:dyDescent="0.25">
      <c r="B20" s="8" t="s">
        <v>14</v>
      </c>
      <c r="C20" s="85"/>
      <c r="D20" s="85">
        <v>3.6689814814814814E-3</v>
      </c>
      <c r="E20" s="85"/>
      <c r="F20" s="85"/>
      <c r="G20" s="85"/>
      <c r="H20" s="85"/>
      <c r="I20" s="85"/>
      <c r="J20" s="85"/>
      <c r="K20" s="87">
        <f t="shared" si="0"/>
        <v>3.6689814814814814E-3</v>
      </c>
    </row>
    <row r="21" spans="2:11" x14ac:dyDescent="0.25">
      <c r="B21" s="8" t="s">
        <v>11</v>
      </c>
      <c r="C21" s="85"/>
      <c r="D21" s="85">
        <v>7.9236111111111118E-2</v>
      </c>
      <c r="E21" s="85"/>
      <c r="F21" s="85">
        <v>4.5543981481481484E-2</v>
      </c>
      <c r="G21" s="85"/>
      <c r="H21" s="85"/>
      <c r="I21" s="85"/>
      <c r="J21" s="85"/>
      <c r="K21" s="87">
        <f t="shared" si="0"/>
        <v>0.1247800925925926</v>
      </c>
    </row>
    <row r="22" spans="2:11" x14ac:dyDescent="0.25">
      <c r="B22" s="8" t="s">
        <v>15</v>
      </c>
      <c r="C22" s="85"/>
      <c r="D22" s="85">
        <v>5.2280092592592593E-2</v>
      </c>
      <c r="E22" s="85"/>
      <c r="F22" s="85">
        <v>2.5000000000000001E-2</v>
      </c>
      <c r="G22" s="85"/>
      <c r="H22" s="85"/>
      <c r="I22" s="85"/>
      <c r="J22" s="85"/>
      <c r="K22" s="87">
        <f t="shared" si="0"/>
        <v>7.7280092592592595E-2</v>
      </c>
    </row>
    <row r="23" spans="2:11" x14ac:dyDescent="0.25">
      <c r="B23" s="8" t="s">
        <v>92</v>
      </c>
      <c r="C23" s="85"/>
      <c r="D23" s="85">
        <v>0.15991898148148145</v>
      </c>
      <c r="E23" s="85">
        <v>2.055555555555556E-2</v>
      </c>
      <c r="F23" s="85">
        <v>8.7858796296296296E-2</v>
      </c>
      <c r="G23" s="85"/>
      <c r="H23" s="85"/>
      <c r="I23" s="85"/>
      <c r="J23" s="85"/>
      <c r="K23" s="87">
        <f t="shared" si="0"/>
        <v>0.26833333333333331</v>
      </c>
    </row>
    <row r="24" spans="2:11" x14ac:dyDescent="0.25">
      <c r="B24" s="8" t="s">
        <v>12</v>
      </c>
      <c r="C24" s="88"/>
      <c r="D24" s="85">
        <v>3.0914351851851853E-2</v>
      </c>
      <c r="E24" s="85">
        <v>2.0254629629629629E-3</v>
      </c>
      <c r="F24" s="85">
        <v>0.341747685185185</v>
      </c>
      <c r="G24" s="85">
        <v>1.5891203703703706E-2</v>
      </c>
      <c r="H24" s="85"/>
      <c r="I24" s="85"/>
      <c r="J24" s="85"/>
      <c r="K24" s="87">
        <f t="shared" si="0"/>
        <v>0.39057870370370357</v>
      </c>
    </row>
    <row r="25" spans="2:11" x14ac:dyDescent="0.25">
      <c r="B25" s="8" t="s">
        <v>5</v>
      </c>
      <c r="C25" s="43"/>
      <c r="D25" s="85"/>
      <c r="E25" s="85"/>
      <c r="F25" s="85">
        <v>3.7106481481481483E-2</v>
      </c>
      <c r="G25" s="85">
        <v>2.0532407407407409E-2</v>
      </c>
      <c r="H25" s="85"/>
      <c r="I25" s="85">
        <v>1.5370370370370369E-2</v>
      </c>
      <c r="J25" s="85"/>
      <c r="K25" s="87">
        <f t="shared" si="0"/>
        <v>7.300925925925926E-2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89"/>
      <c r="G29" s="90"/>
      <c r="H29" s="90"/>
      <c r="I29" s="89"/>
      <c r="J29" s="89"/>
      <c r="K29" s="87"/>
    </row>
    <row r="30" spans="2:11" x14ac:dyDescent="0.25">
      <c r="B30" s="53" t="s">
        <v>29</v>
      </c>
      <c r="C30" s="91"/>
      <c r="D30" s="91">
        <f>SUM(D7:D28)</f>
        <v>0.5793518518518519</v>
      </c>
      <c r="E30" s="91">
        <f t="shared" ref="E30:I30" si="1">SUM(E7:E28)</f>
        <v>2.2581018518518521E-2</v>
      </c>
      <c r="F30" s="91">
        <f t="shared" si="1"/>
        <v>0.55582175925925903</v>
      </c>
      <c r="G30" s="91">
        <f t="shared" si="1"/>
        <v>3.6423611111111115E-2</v>
      </c>
      <c r="H30" s="91"/>
      <c r="I30" s="91">
        <f t="shared" si="1"/>
        <v>1.5370370370370369E-2</v>
      </c>
      <c r="J30" s="91"/>
      <c r="K30" s="92">
        <f>SUM(K7:K28)</f>
        <v>1.2095486111111111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09" zoomScaleNormal="109" zoomScaleSheetLayoutView="100" zoomScalePageLayoutView="109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107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5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>
        <v>1.7592592592592592E-3</v>
      </c>
      <c r="F8" s="85"/>
      <c r="G8" s="85">
        <v>9.7337962962962959E-3</v>
      </c>
      <c r="H8" s="85"/>
      <c r="I8" s="85"/>
      <c r="J8" s="85"/>
      <c r="K8" s="87">
        <f t="shared" ref="K8:K27" si="0">SUM(C8:J8)</f>
        <v>1.1493055555555555E-2</v>
      </c>
    </row>
    <row r="9" spans="2:11" x14ac:dyDescent="0.25">
      <c r="B9" s="8" t="s">
        <v>0</v>
      </c>
      <c r="C9" s="85">
        <v>4.0335648148148155E-2</v>
      </c>
      <c r="D9" s="85">
        <v>5.5555555555555556E-4</v>
      </c>
      <c r="E9" s="85"/>
      <c r="F9" s="85"/>
      <c r="G9" s="85">
        <v>1.0370370370370368E-2</v>
      </c>
      <c r="H9" s="85"/>
      <c r="I9" s="85"/>
      <c r="J9" s="85"/>
      <c r="K9" s="87">
        <f t="shared" si="0"/>
        <v>5.1261574074074077E-2</v>
      </c>
    </row>
    <row r="10" spans="2:11" x14ac:dyDescent="0.25">
      <c r="B10" s="8" t="s">
        <v>8</v>
      </c>
      <c r="C10" s="85">
        <v>2.0289351851851854E-2</v>
      </c>
      <c r="D10" s="85">
        <v>5.0231481481481481E-3</v>
      </c>
      <c r="E10" s="85"/>
      <c r="F10" s="85"/>
      <c r="G10" s="85">
        <v>3.1250000000000001E-4</v>
      </c>
      <c r="H10" s="85"/>
      <c r="I10" s="85"/>
      <c r="J10" s="85"/>
      <c r="K10" s="87">
        <f t="shared" si="0"/>
        <v>2.5625000000000002E-2</v>
      </c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>
        <v>5.4537037037037051E-2</v>
      </c>
      <c r="D12" s="85">
        <v>1.2187499999999999E-2</v>
      </c>
      <c r="E12" s="85"/>
      <c r="F12" s="85">
        <v>2.5810185185185181E-3</v>
      </c>
      <c r="G12" s="85">
        <v>3.7060185185185189E-2</v>
      </c>
      <c r="H12" s="85"/>
      <c r="I12" s="85"/>
      <c r="J12" s="85"/>
      <c r="K12" s="87">
        <f t="shared" si="0"/>
        <v>0.10636574074074076</v>
      </c>
    </row>
    <row r="13" spans="2:11" x14ac:dyDescent="0.25">
      <c r="B13" s="8" t="s">
        <v>7</v>
      </c>
      <c r="C13" s="85">
        <v>2.162037037037037E-2</v>
      </c>
      <c r="D13" s="85">
        <v>4.8634259259259259E-2</v>
      </c>
      <c r="E13" s="85">
        <v>1.8402777777777779E-3</v>
      </c>
      <c r="F13" s="85"/>
      <c r="G13" s="85">
        <v>6.9652777777777758E-2</v>
      </c>
      <c r="H13" s="85"/>
      <c r="I13" s="85"/>
      <c r="J13" s="85"/>
      <c r="K13" s="87">
        <f t="shared" si="0"/>
        <v>0.14174768518518516</v>
      </c>
    </row>
    <row r="14" spans="2:11" x14ac:dyDescent="0.25">
      <c r="B14" s="8" t="s">
        <v>2</v>
      </c>
      <c r="C14" s="85">
        <v>2.0254629629629633E-3</v>
      </c>
      <c r="D14" s="85"/>
      <c r="E14" s="85"/>
      <c r="F14" s="85"/>
      <c r="G14" s="85">
        <v>6.5162037037037046E-3</v>
      </c>
      <c r="H14" s="85"/>
      <c r="I14" s="85"/>
      <c r="J14" s="85"/>
      <c r="K14" s="87">
        <f t="shared" si="0"/>
        <v>8.5416666666666679E-3</v>
      </c>
    </row>
    <row r="15" spans="2:11" x14ac:dyDescent="0.25">
      <c r="B15" s="8" t="s">
        <v>9</v>
      </c>
      <c r="C15" s="85">
        <v>4.3981481481481476E-3</v>
      </c>
      <c r="D15" s="85">
        <v>5.2430555555555555E-3</v>
      </c>
      <c r="E15" s="85"/>
      <c r="F15" s="85"/>
      <c r="G15" s="85">
        <v>8.3564814814814804E-3</v>
      </c>
      <c r="H15" s="85"/>
      <c r="I15" s="85"/>
      <c r="J15" s="85"/>
      <c r="K15" s="87">
        <f t="shared" si="0"/>
        <v>1.7997685185185186E-2</v>
      </c>
    </row>
    <row r="16" spans="2:11" x14ac:dyDescent="0.25">
      <c r="B16" s="8" t="s">
        <v>1</v>
      </c>
      <c r="C16" s="85">
        <v>4.0856481481481481E-3</v>
      </c>
      <c r="D16" s="85"/>
      <c r="E16" s="85"/>
      <c r="F16" s="85"/>
      <c r="G16" s="85">
        <v>1.9074074074074077E-2</v>
      </c>
      <c r="H16" s="85"/>
      <c r="I16" s="85"/>
      <c r="J16" s="85"/>
      <c r="K16" s="87">
        <f t="shared" si="0"/>
        <v>2.3159722222222224E-2</v>
      </c>
    </row>
    <row r="17" spans="2:11" x14ac:dyDescent="0.25">
      <c r="B17" s="8" t="s">
        <v>27</v>
      </c>
      <c r="C17" s="85">
        <v>2.8576388888888891E-2</v>
      </c>
      <c r="D17" s="85">
        <v>1.7361111111111112E-2</v>
      </c>
      <c r="E17" s="85">
        <v>2.0023148148148148E-3</v>
      </c>
      <c r="F17" s="85"/>
      <c r="G17" s="85">
        <v>3.4178240740740752E-2</v>
      </c>
      <c r="H17" s="85"/>
      <c r="I17" s="85"/>
      <c r="J17" s="85"/>
      <c r="K17" s="87">
        <f t="shared" si="0"/>
        <v>8.2118055555555569E-2</v>
      </c>
    </row>
    <row r="18" spans="2:11" x14ac:dyDescent="0.25">
      <c r="B18" s="8" t="s">
        <v>16</v>
      </c>
      <c r="C18" s="85">
        <v>1.5972222222222221E-3</v>
      </c>
      <c r="D18" s="85"/>
      <c r="E18" s="85"/>
      <c r="F18" s="85"/>
      <c r="G18" s="85"/>
      <c r="H18" s="85"/>
      <c r="I18" s="85"/>
      <c r="J18" s="85"/>
      <c r="K18" s="87">
        <f t="shared" si="0"/>
        <v>1.5972222222222221E-3</v>
      </c>
    </row>
    <row r="19" spans="2:11" x14ac:dyDescent="0.25">
      <c r="B19" s="8" t="s">
        <v>4</v>
      </c>
      <c r="C19" s="85">
        <v>1.7199074074074075E-2</v>
      </c>
      <c r="D19" s="85">
        <v>1.2094907407407407E-2</v>
      </c>
      <c r="E19" s="85">
        <v>4.8148148148148152E-3</v>
      </c>
      <c r="F19" s="85">
        <v>2.8379629629629626E-2</v>
      </c>
      <c r="G19" s="85">
        <v>1.435185185185185E-2</v>
      </c>
      <c r="H19" s="85"/>
      <c r="I19" s="85"/>
      <c r="J19" s="85"/>
      <c r="K19" s="87">
        <f t="shared" si="0"/>
        <v>7.6840277777777771E-2</v>
      </c>
    </row>
    <row r="20" spans="2:11" x14ac:dyDescent="0.25">
      <c r="B20" s="8" t="s">
        <v>14</v>
      </c>
      <c r="C20" s="85">
        <v>2.3217592592592595E-2</v>
      </c>
      <c r="D20" s="85">
        <v>2.119212962962963E-2</v>
      </c>
      <c r="E20" s="85">
        <v>2.2916666666666667E-3</v>
      </c>
      <c r="F20" s="85">
        <v>1.096064814814815E-2</v>
      </c>
      <c r="G20" s="85">
        <v>2.1388888888888888E-2</v>
      </c>
      <c r="H20" s="85"/>
      <c r="I20" s="85"/>
      <c r="J20" s="85"/>
      <c r="K20" s="87">
        <f t="shared" si="0"/>
        <v>7.9050925925925927E-2</v>
      </c>
    </row>
    <row r="21" spans="2:11" x14ac:dyDescent="0.25">
      <c r="B21" s="8" t="s">
        <v>11</v>
      </c>
      <c r="C21" s="85">
        <v>2.5023148148148145E-2</v>
      </c>
      <c r="D21" s="85">
        <v>1.7083333333333332E-2</v>
      </c>
      <c r="E21" s="85"/>
      <c r="F21" s="85">
        <v>7.0717592592592594E-3</v>
      </c>
      <c r="G21" s="85">
        <v>1.5706018518518518E-2</v>
      </c>
      <c r="H21" s="85"/>
      <c r="I21" s="85"/>
      <c r="J21" s="85"/>
      <c r="K21" s="87">
        <f t="shared" si="0"/>
        <v>6.4884259259259253E-2</v>
      </c>
    </row>
    <row r="22" spans="2:11" x14ac:dyDescent="0.25">
      <c r="B22" s="8" t="s">
        <v>15</v>
      </c>
      <c r="C22" s="85">
        <v>5.7638888888888887E-3</v>
      </c>
      <c r="D22" s="85">
        <v>5.046296296296297E-3</v>
      </c>
      <c r="E22" s="85"/>
      <c r="F22" s="85"/>
      <c r="G22" s="85">
        <v>1.0173611111111111E-2</v>
      </c>
      <c r="H22" s="85"/>
      <c r="I22" s="85"/>
      <c r="J22" s="85"/>
      <c r="K22" s="87">
        <f t="shared" si="0"/>
        <v>2.0983796296296299E-2</v>
      </c>
    </row>
    <row r="23" spans="2:11" x14ac:dyDescent="0.25">
      <c r="B23" s="8" t="s">
        <v>92</v>
      </c>
      <c r="C23" s="85">
        <v>5.6655092592592604E-2</v>
      </c>
      <c r="D23" s="85">
        <v>1.5706018518518518E-2</v>
      </c>
      <c r="E23" s="85">
        <v>9.4907407407407408E-4</v>
      </c>
      <c r="F23" s="85">
        <v>7.1990740740740747E-3</v>
      </c>
      <c r="G23" s="85">
        <v>8.4027777777777781E-3</v>
      </c>
      <c r="H23" s="85"/>
      <c r="I23" s="85"/>
      <c r="J23" s="85"/>
      <c r="K23" s="87">
        <f t="shared" si="0"/>
        <v>8.8912037037037053E-2</v>
      </c>
    </row>
    <row r="24" spans="2:11" x14ac:dyDescent="0.25">
      <c r="B24" s="8" t="s">
        <v>12</v>
      </c>
      <c r="C24" s="85">
        <v>1.4479166666666666E-2</v>
      </c>
      <c r="D24" s="85">
        <v>3.8310185185185183E-3</v>
      </c>
      <c r="E24" s="85"/>
      <c r="F24" s="85"/>
      <c r="G24" s="85">
        <v>4.8032407407407416E-3</v>
      </c>
      <c r="H24" s="85"/>
      <c r="I24" s="85"/>
      <c r="J24" s="85"/>
      <c r="K24" s="87">
        <f t="shared" si="0"/>
        <v>2.3113425925925926E-2</v>
      </c>
    </row>
    <row r="25" spans="2:11" x14ac:dyDescent="0.25">
      <c r="B25" s="8" t="s">
        <v>5</v>
      </c>
      <c r="C25" s="85"/>
      <c r="D25" s="85"/>
      <c r="E25" s="85"/>
      <c r="F25" s="85"/>
      <c r="G25" s="85">
        <v>3.1250000000000001E-4</v>
      </c>
      <c r="H25" s="85"/>
      <c r="I25" s="85"/>
      <c r="J25" s="85"/>
      <c r="K25" s="87">
        <f t="shared" si="0"/>
        <v>3.1250000000000001E-4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>
        <v>6.9907407407407401E-3</v>
      </c>
      <c r="H27" s="85"/>
      <c r="I27" s="85"/>
      <c r="J27" s="85"/>
      <c r="K27" s="87">
        <f t="shared" si="0"/>
        <v>6.9907407407407401E-3</v>
      </c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>
        <f>SUM(C7:C28)</f>
        <v>0.31980324074074079</v>
      </c>
      <c r="D30" s="91">
        <f t="shared" ref="D30:G30" si="1">SUM(D7:D28)</f>
        <v>0.16395833333333334</v>
      </c>
      <c r="E30" s="91">
        <f t="shared" si="1"/>
        <v>1.365740740740741E-2</v>
      </c>
      <c r="F30" s="91">
        <f t="shared" si="1"/>
        <v>5.619212962962962E-2</v>
      </c>
      <c r="G30" s="91">
        <f t="shared" si="1"/>
        <v>0.27738425925925925</v>
      </c>
      <c r="H30" s="91"/>
      <c r="I30" s="91"/>
      <c r="J30" s="85"/>
      <c r="K30" s="92">
        <f>SUM(K7:K28)</f>
        <v>0.83099537037037041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108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91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109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129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>
        <v>3.4953703703703705E-3</v>
      </c>
      <c r="H24" s="85"/>
      <c r="I24" s="85"/>
      <c r="J24" s="85"/>
      <c r="K24" s="87">
        <f t="shared" ref="K24" si="0">J24+I24+H24+G24+F24+E24+D24+C24</f>
        <v>3.4953703703703705E-3</v>
      </c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3"/>
      <c r="D30" s="93"/>
      <c r="E30" s="93"/>
      <c r="F30" s="93"/>
      <c r="G30" s="93">
        <f t="shared" ref="G30" si="1">SUM(G7:G28)</f>
        <v>3.4953703703703705E-3</v>
      </c>
      <c r="H30" s="93"/>
      <c r="I30" s="91"/>
      <c r="J30" s="91"/>
      <c r="K30" s="92">
        <f>SUM(K7:K28)</f>
        <v>3.4953703703703705E-3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0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128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94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94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94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94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94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94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94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94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94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94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94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94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94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94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94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94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94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94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94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94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94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94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110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87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111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91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112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/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>
        <v>1.4814814814814814E-3</v>
      </c>
      <c r="E13" s="85"/>
      <c r="F13" s="85"/>
      <c r="G13" s="85"/>
      <c r="H13" s="85"/>
      <c r="I13" s="85"/>
      <c r="J13" s="85"/>
      <c r="K13" s="87">
        <f t="shared" ref="K13:K24" si="0">J13+I13+H13+G13+F13+E13+D13+C13</f>
        <v>1.4814814814814814E-3</v>
      </c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>
        <v>2.2222222222222222E-3</v>
      </c>
      <c r="E19" s="85"/>
      <c r="F19" s="85"/>
      <c r="G19" s="85"/>
      <c r="H19" s="85"/>
      <c r="I19" s="85"/>
      <c r="J19" s="85"/>
      <c r="K19" s="87">
        <f t="shared" si="0"/>
        <v>2.2222222222222222E-3</v>
      </c>
    </row>
    <row r="20" spans="2:11" x14ac:dyDescent="0.25">
      <c r="B20" s="8" t="s">
        <v>14</v>
      </c>
      <c r="C20" s="85"/>
      <c r="D20" s="85">
        <v>4.31712962962963E-3</v>
      </c>
      <c r="E20" s="85"/>
      <c r="F20" s="85"/>
      <c r="G20" s="85"/>
      <c r="H20" s="85"/>
      <c r="I20" s="85"/>
      <c r="J20" s="85"/>
      <c r="K20" s="87">
        <f t="shared" si="0"/>
        <v>4.31712962962963E-3</v>
      </c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>
        <v>3.4375E-3</v>
      </c>
      <c r="E24" s="85"/>
      <c r="F24" s="85"/>
      <c r="G24" s="85"/>
      <c r="H24" s="85"/>
      <c r="I24" s="85"/>
      <c r="J24" s="85"/>
      <c r="K24" s="87">
        <f t="shared" si="0"/>
        <v>3.4375E-3</v>
      </c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/>
      <c r="D30" s="91">
        <f>SUM(D7:D28)</f>
        <v>1.1458333333333334E-2</v>
      </c>
      <c r="E30" s="91"/>
      <c r="F30" s="91"/>
      <c r="G30" s="91"/>
      <c r="H30" s="91"/>
      <c r="I30" s="91"/>
      <c r="J30" s="91"/>
      <c r="K30" s="92">
        <f>SUM(K7:K28)</f>
        <v>1.1458333333333334E-2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113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114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>
        <v>1.4085648148148146E-2</v>
      </c>
      <c r="D9" s="85"/>
      <c r="E9" s="85"/>
      <c r="F9" s="85"/>
      <c r="G9" s="85"/>
      <c r="H9" s="85"/>
      <c r="I9" s="85"/>
      <c r="J9" s="85"/>
      <c r="K9" s="87">
        <f t="shared" ref="K9:K27" si="0">SUM(C9:J9)</f>
        <v>1.4085648148148146E-2</v>
      </c>
    </row>
    <row r="10" spans="2:11" x14ac:dyDescent="0.25">
      <c r="B10" s="8" t="s">
        <v>8</v>
      </c>
      <c r="C10" s="85">
        <v>9.2939814814814812E-3</v>
      </c>
      <c r="D10" s="85"/>
      <c r="E10" s="85"/>
      <c r="F10" s="85"/>
      <c r="G10" s="85"/>
      <c r="H10" s="85"/>
      <c r="I10" s="85"/>
      <c r="J10" s="85"/>
      <c r="K10" s="87">
        <f t="shared" si="0"/>
        <v>9.2939814814814812E-3</v>
      </c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>
        <v>2.1504629629629627E-2</v>
      </c>
      <c r="D12" s="85"/>
      <c r="E12" s="85"/>
      <c r="F12" s="85"/>
      <c r="G12" s="85"/>
      <c r="H12" s="85"/>
      <c r="I12" s="85"/>
      <c r="J12" s="85"/>
      <c r="K12" s="87">
        <f t="shared" si="0"/>
        <v>2.1504629629629627E-2</v>
      </c>
    </row>
    <row r="13" spans="2:11" x14ac:dyDescent="0.25">
      <c r="B13" s="8" t="s">
        <v>7</v>
      </c>
      <c r="C13" s="85">
        <v>1.6782407407407406E-2</v>
      </c>
      <c r="D13" s="85"/>
      <c r="E13" s="85"/>
      <c r="F13" s="85"/>
      <c r="G13" s="85"/>
      <c r="H13" s="85"/>
      <c r="I13" s="85"/>
      <c r="J13" s="85"/>
      <c r="K13" s="87">
        <f t="shared" si="0"/>
        <v>1.6782407407407406E-2</v>
      </c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>
        <v>2.3055555555555558E-2</v>
      </c>
      <c r="D15" s="85"/>
      <c r="E15" s="85"/>
      <c r="F15" s="85"/>
      <c r="G15" s="85"/>
      <c r="H15" s="85"/>
      <c r="I15" s="85"/>
      <c r="J15" s="85"/>
      <c r="K15" s="87">
        <f t="shared" si="0"/>
        <v>2.3055555555555558E-2</v>
      </c>
    </row>
    <row r="16" spans="2:11" x14ac:dyDescent="0.25">
      <c r="B16" s="8" t="s">
        <v>1</v>
      </c>
      <c r="C16" s="85">
        <v>1.1944444444444445E-2</v>
      </c>
      <c r="D16" s="85"/>
      <c r="E16" s="85"/>
      <c r="F16" s="85"/>
      <c r="G16" s="85"/>
      <c r="H16" s="85"/>
      <c r="I16" s="85"/>
      <c r="J16" s="85"/>
      <c r="K16" s="87">
        <f t="shared" si="0"/>
        <v>1.1944444444444445E-2</v>
      </c>
    </row>
    <row r="17" spans="2:11" x14ac:dyDescent="0.25">
      <c r="B17" s="8" t="s">
        <v>27</v>
      </c>
      <c r="C17" s="85">
        <v>9.2476851851851852E-3</v>
      </c>
      <c r="D17" s="85"/>
      <c r="E17" s="85"/>
      <c r="F17" s="85"/>
      <c r="G17" s="85"/>
      <c r="H17" s="85"/>
      <c r="I17" s="85"/>
      <c r="J17" s="85"/>
      <c r="K17" s="87">
        <f t="shared" si="0"/>
        <v>9.2476851851851852E-3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2.4189814814814812E-3</v>
      </c>
      <c r="D19" s="85">
        <v>2.3611111111111111E-3</v>
      </c>
      <c r="E19" s="85"/>
      <c r="F19" s="85"/>
      <c r="G19" s="85"/>
      <c r="H19" s="85"/>
      <c r="I19" s="85"/>
      <c r="J19" s="85"/>
      <c r="K19" s="87">
        <f t="shared" si="0"/>
        <v>4.7800925925925927E-3</v>
      </c>
    </row>
    <row r="20" spans="2:11" x14ac:dyDescent="0.25">
      <c r="B20" s="8" t="s">
        <v>14</v>
      </c>
      <c r="C20" s="85">
        <v>4.6064814814814814E-3</v>
      </c>
      <c r="D20" s="85"/>
      <c r="E20" s="85"/>
      <c r="F20" s="85"/>
      <c r="G20" s="85"/>
      <c r="H20" s="85"/>
      <c r="I20" s="85"/>
      <c r="J20" s="85"/>
      <c r="K20" s="87">
        <f t="shared" si="0"/>
        <v>4.6064814814814814E-3</v>
      </c>
    </row>
    <row r="21" spans="2:11" x14ac:dyDescent="0.25">
      <c r="B21" s="8" t="s">
        <v>11</v>
      </c>
      <c r="C21" s="85">
        <v>0.18648148148148155</v>
      </c>
      <c r="D21" s="85"/>
      <c r="E21" s="85"/>
      <c r="F21" s="85"/>
      <c r="G21" s="85"/>
      <c r="H21" s="85"/>
      <c r="I21" s="85"/>
      <c r="J21" s="85"/>
      <c r="K21" s="87">
        <f t="shared" si="0"/>
        <v>0.18648148148148155</v>
      </c>
    </row>
    <row r="22" spans="2:11" x14ac:dyDescent="0.25">
      <c r="B22" s="8" t="s">
        <v>15</v>
      </c>
      <c r="C22" s="85">
        <v>2.5474537037037035E-2</v>
      </c>
      <c r="D22" s="85"/>
      <c r="E22" s="85"/>
      <c r="F22" s="85"/>
      <c r="G22" s="85"/>
      <c r="H22" s="85"/>
      <c r="I22" s="85"/>
      <c r="J22" s="85"/>
      <c r="K22" s="87">
        <f t="shared" si="0"/>
        <v>2.5474537037037035E-2</v>
      </c>
    </row>
    <row r="23" spans="2:11" x14ac:dyDescent="0.25">
      <c r="B23" s="8" t="s">
        <v>92</v>
      </c>
      <c r="C23" s="85">
        <v>3.9652777777777787E-2</v>
      </c>
      <c r="D23" s="85"/>
      <c r="E23" s="85"/>
      <c r="F23" s="85"/>
      <c r="G23" s="85"/>
      <c r="H23" s="85"/>
      <c r="I23" s="85"/>
      <c r="J23" s="85"/>
      <c r="K23" s="87">
        <f t="shared" si="0"/>
        <v>3.9652777777777787E-2</v>
      </c>
    </row>
    <row r="24" spans="2:11" x14ac:dyDescent="0.25">
      <c r="B24" s="8" t="s">
        <v>12</v>
      </c>
      <c r="C24" s="85">
        <v>3.1712962962962966E-3</v>
      </c>
      <c r="D24" s="85"/>
      <c r="E24" s="85"/>
      <c r="F24" s="85"/>
      <c r="G24" s="85"/>
      <c r="H24" s="85"/>
      <c r="I24" s="85"/>
      <c r="J24" s="85"/>
      <c r="K24" s="87">
        <f t="shared" si="0"/>
        <v>3.1712962962962966E-3</v>
      </c>
    </row>
    <row r="25" spans="2:11" x14ac:dyDescent="0.25">
      <c r="B25" s="8" t="s">
        <v>5</v>
      </c>
      <c r="C25" s="85">
        <v>7.7314814814814824E-3</v>
      </c>
      <c r="D25" s="85"/>
      <c r="E25" s="85"/>
      <c r="F25" s="85"/>
      <c r="G25" s="85"/>
      <c r="H25" s="85"/>
      <c r="I25" s="85"/>
      <c r="J25" s="85"/>
      <c r="K25" s="87">
        <f t="shared" si="0"/>
        <v>7.7314814814814824E-3</v>
      </c>
    </row>
    <row r="26" spans="2:11" x14ac:dyDescent="0.25">
      <c r="B26" s="8" t="s">
        <v>6</v>
      </c>
      <c r="C26" s="85">
        <v>1.4097222222222221E-2</v>
      </c>
      <c r="D26" s="85"/>
      <c r="E26" s="85"/>
      <c r="F26" s="85"/>
      <c r="G26" s="85"/>
      <c r="H26" s="85"/>
      <c r="I26" s="85"/>
      <c r="J26" s="85"/>
      <c r="K26" s="87">
        <f t="shared" si="0"/>
        <v>1.4097222222222221E-2</v>
      </c>
    </row>
    <row r="27" spans="2:11" x14ac:dyDescent="0.25">
      <c r="B27" s="8" t="s">
        <v>103</v>
      </c>
      <c r="C27" s="85">
        <v>2.4305555555555552E-4</v>
      </c>
      <c r="D27" s="85"/>
      <c r="E27" s="85"/>
      <c r="F27" s="85"/>
      <c r="G27" s="85"/>
      <c r="H27" s="85"/>
      <c r="I27" s="85"/>
      <c r="J27" s="85"/>
      <c r="K27" s="87">
        <f t="shared" si="0"/>
        <v>2.4305555555555552E-4</v>
      </c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>
        <f>SUM(C7:C28)</f>
        <v>0.3897916666666667</v>
      </c>
      <c r="D30" s="91">
        <f>SUM(D7:D28)</f>
        <v>2.3611111111111111E-3</v>
      </c>
      <c r="E30" s="91"/>
      <c r="F30" s="91"/>
      <c r="G30" s="91"/>
      <c r="H30" s="91"/>
      <c r="I30" s="91"/>
      <c r="J30" s="91"/>
      <c r="K30" s="92">
        <f t="shared" ref="K30" si="1">SUM(K7:K28)</f>
        <v>0.39215277777777785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115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I27" sqref="I2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116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>
        <v>1.4699074074074074E-3</v>
      </c>
      <c r="H25" s="85"/>
      <c r="I25" s="85"/>
      <c r="J25" s="85"/>
      <c r="K25" s="87">
        <f t="shared" ref="K25" si="0">SUM(C25:J25)</f>
        <v>1.4699074074074074E-3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/>
      <c r="D30" s="91"/>
      <c r="E30" s="91"/>
      <c r="F30" s="91"/>
      <c r="G30" s="91">
        <f t="shared" ref="G30" si="1">SUM(G7:G28)</f>
        <v>1.4699074074074074E-3</v>
      </c>
      <c r="H30" s="91"/>
      <c r="I30" s="91"/>
      <c r="J30" s="85"/>
      <c r="K30" s="92">
        <f>SUM(K7:K28)</f>
        <v>1.4699074074074074E-3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&amp;R59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2017-09-18T14:52:49Z</cp:lastPrinted>
  <dcterms:created xsi:type="dcterms:W3CDTF">2016-01-08T16:06:43Z</dcterms:created>
  <dcterms:modified xsi:type="dcterms:W3CDTF">2017-09-20T11:29:14Z</dcterms:modified>
</cp:coreProperties>
</file>