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2.xml" ContentType="application/vnd.openxmlformats-officedocument.spreadsheetml.chartsheet+xml"/>
  <Override PartName="/xl/worksheets/sheet4.xml" ContentType="application/vnd.openxmlformats-officedocument.spreadsheetml.worksheet+xml"/>
  <Override PartName="/xl/chartsheets/sheet3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heets/sheet4.xml" ContentType="application/vnd.openxmlformats-officedocument.spreadsheetml.chart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chartsheets/sheet5.xml" ContentType="application/vnd.openxmlformats-officedocument.spreadsheetml.chartsheet+xml"/>
  <Override PartName="/xl/worksheets/sheet12.xml" ContentType="application/vnd.openxmlformats-officedocument.spreadsheetml.worksheet+xml"/>
  <Override PartName="/xl/chartsheets/sheet6.xml" ContentType="application/vnd.openxmlformats-officedocument.spreadsheetml.chartsheet+xml"/>
  <Override PartName="/xl/worksheets/sheet13.xml" ContentType="application/vnd.openxmlformats-officedocument.spreadsheetml.worksheet+xml"/>
  <Override PartName="/xl/chartsheets/sheet7.xml" ContentType="application/vnd.openxmlformats-officedocument.spreadsheetml.chartsheet+xml"/>
  <Override PartName="/xl/worksheets/sheet14.xml" ContentType="application/vnd.openxmlformats-officedocument.spreadsheetml.worksheet+xml"/>
  <Override PartName="/xl/chartsheets/sheet8.xml" ContentType="application/vnd.openxmlformats-officedocument.spreadsheetml.chartsheet+xml"/>
  <Override PartName="/xl/worksheets/sheet15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25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chartsheets/sheet12.xml" ContentType="application/vnd.openxmlformats-officedocument.spreadsheetml.chart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33.xml" ContentType="application/vnd.openxmlformats-officedocument.spreadsheetml.worksheet+xml"/>
  <Override PartName="/xl/chartsheets/sheet14.xml" ContentType="application/vnd.openxmlformats-officedocument.spreadsheetml.chartsheet+xml"/>
  <Override PartName="/xl/worksheets/sheet34.xml" ContentType="application/vnd.openxmlformats-officedocument.spreadsheetml.worksheet+xml"/>
  <Override PartName="/xl/chartsheets/sheet15.xml" ContentType="application/vnd.openxmlformats-officedocument.spreadsheetml.chartsheet+xml"/>
  <Override PartName="/xl/worksheets/sheet35.xml" ContentType="application/vnd.openxmlformats-officedocument.spreadsheetml.worksheet+xml"/>
  <Override PartName="/xl/chartsheets/sheet16.xml" ContentType="application/vnd.openxmlformats-officedocument.spreadsheetml.chartsheet+xml"/>
  <Override PartName="/xl/worksheets/sheet36.xml" ContentType="application/vnd.openxmlformats-officedocument.spreadsheetml.worksheet+xml"/>
  <Override PartName="/xl/chartsheets/sheet17.xml" ContentType="application/vnd.openxmlformats-officedocument.spreadsheetml.chart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  <Override PartName="/xl/charts/colors7.xml" ContentType="application/vnd.ms-office.chartcolorstyle+xml"/>
  <Override PartName="/xl/charts/style7.xml" ContentType="application/vnd.ms-office.chartstyle+xml"/>
  <Override PartName="/xl/charts/colors8.xml" ContentType="application/vnd.ms-office.chartcolorstyle+xml"/>
  <Override PartName="/xl/charts/style8.xml" ContentType="application/vnd.ms-office.chartstyle+xml"/>
  <Override PartName="/xl/charts/colors9.xml" ContentType="application/vnd.ms-office.chartcolorstyle+xml"/>
  <Override PartName="/xl/charts/style9.xml" ContentType="application/vnd.ms-office.chartstyle+xml"/>
  <Override PartName="/xl/charts/colors10.xml" ContentType="application/vnd.ms-office.chartcolorstyle+xml"/>
  <Override PartName="/xl/charts/style10.xml" ContentType="application/vnd.ms-office.chartstyle+xml"/>
  <Override PartName="/xl/charts/colors11.xml" ContentType="application/vnd.ms-office.chartcolorstyle+xml"/>
  <Override PartName="/xl/charts/style11.xml" ContentType="application/vnd.ms-office.chartstyle+xml"/>
  <Override PartName="/xl/charts/colors12.xml" ContentType="application/vnd.ms-office.chartcolorstyle+xml"/>
  <Override PartName="/xl/charts/style12.xml" ContentType="application/vnd.ms-office.chartstyle+xml"/>
  <Override PartName="/xl/charts/colors13.xml" ContentType="application/vnd.ms-office.chartcolorstyle+xml"/>
  <Override PartName="/xl/charts/style13.xml" ContentType="application/vnd.ms-office.chartstyle+xml"/>
  <Override PartName="/xl/charts/colors14.xml" ContentType="application/vnd.ms-office.chartcolorstyle+xml"/>
  <Override PartName="/xl/charts/style14.xml" ContentType="application/vnd.ms-office.chartstyle+xml"/>
  <Override PartName="/xl/charts/colors15.xml" ContentType="application/vnd.ms-office.chartcolorstyle+xml"/>
  <Override PartName="/xl/charts/style15.xml" ContentType="application/vnd.ms-office.chartstyle+xml"/>
  <Override PartName="/xl/charts/colors16.xml" ContentType="application/vnd.ms-office.chartcolorstyle+xml"/>
  <Override PartName="/xl/charts/style16.xml" ContentType="application/vnd.ms-office.chartstyle+xml"/>
  <Override PartName="/xl/charts/colors17.xml" ContentType="application/vnd.ms-office.chartcolorstyle+xml"/>
  <Override PartName="/xl/charts/style17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Questa_cartella_di_lavoro" autoCompressPictures="0"/>
  <bookViews>
    <workbookView xWindow="4380" yWindow="2340" windowWidth="12885" windowHeight="11160" tabRatio="597"/>
  </bookViews>
  <sheets>
    <sheet name="Grafico 1" sheetId="261" r:id="rId1"/>
    <sheet name="A1" sheetId="237" r:id="rId2"/>
    <sheet name="A2" sheetId="238" r:id="rId3"/>
    <sheet name="A3" sheetId="239" r:id="rId4"/>
    <sheet name="Graf.2" sheetId="262" r:id="rId5"/>
    <sheet name="A4" sheetId="240" r:id="rId6"/>
    <sheet name="Graf.3" sheetId="263" r:id="rId7"/>
    <sheet name="A5" sheetId="243" r:id="rId8"/>
    <sheet name="A6" sheetId="247" r:id="rId9"/>
    <sheet name="A7" sheetId="250" r:id="rId10"/>
    <sheet name="A8" sheetId="248" r:id="rId11"/>
    <sheet name="Graf.4" sheetId="264" r:id="rId12"/>
    <sheet name="A9" sheetId="241" r:id="rId13"/>
    <sheet name="A10" sheetId="245" r:id="rId14"/>
    <sheet name="A11" sheetId="249" r:id="rId15"/>
    <sheet name="Graf.5" sheetId="266" r:id="rId16"/>
    <sheet name="A12" sheetId="242" r:id="rId17"/>
    <sheet name="Graf.6" sheetId="267" r:id="rId18"/>
    <sheet name="A13" sheetId="244" r:id="rId19"/>
    <sheet name="Graf.7" sheetId="268" r:id="rId20"/>
    <sheet name="A14" sheetId="246" r:id="rId21"/>
    <sheet name="Graf.8" sheetId="269" r:id="rId22"/>
    <sheet name="A15" sheetId="251" r:id="rId23"/>
    <sheet name="Graf.9" sheetId="270" r:id="rId24"/>
    <sheet name="A16" sheetId="252" r:id="rId25"/>
    <sheet name="A17" sheetId="253" r:id="rId26"/>
    <sheet name="A18" sheetId="254" r:id="rId27"/>
    <sheet name="A19" sheetId="255" r:id="rId28"/>
    <sheet name="A20" sheetId="256" r:id="rId29"/>
    <sheet name="A21" sheetId="257" r:id="rId30"/>
    <sheet name="A22" sheetId="259" r:id="rId31"/>
    <sheet name="A23" sheetId="260" r:id="rId32"/>
    <sheet name="B1" sheetId="171" r:id="rId33"/>
    <sheet name="Graf.10" sheetId="271" r:id="rId34"/>
    <sheet name="B2" sheetId="172" r:id="rId35"/>
    <sheet name="Graf.11" sheetId="272" r:id="rId36"/>
    <sheet name="B3" sheetId="175" r:id="rId37"/>
    <sheet name="B4" sheetId="179" r:id="rId38"/>
    <sheet name="B5" sheetId="182" r:id="rId39"/>
    <sheet name="B6" sheetId="180" r:id="rId40"/>
    <sheet name="Graf.12" sheetId="277" r:id="rId41"/>
    <sheet name="B7" sheetId="173" r:id="rId42"/>
    <sheet name="B8" sheetId="177" r:id="rId43"/>
    <sheet name="B9" sheetId="181" r:id="rId44"/>
    <sheet name="Graf.13" sheetId="279" r:id="rId45"/>
    <sheet name="B10" sheetId="174" r:id="rId46"/>
    <sheet name="Graf.14" sheetId="273" r:id="rId47"/>
    <sheet name="B11" sheetId="176" r:id="rId48"/>
    <sheet name="Graf.15" sheetId="274" r:id="rId49"/>
    <sheet name="B12" sheetId="178" r:id="rId50"/>
    <sheet name="Graf.16" sheetId="275" r:id="rId51"/>
    <sheet name="B13" sheetId="183" r:id="rId52"/>
    <sheet name="Graf.17" sheetId="276" r:id="rId53"/>
    <sheet name="Pagina 58" sheetId="185" state="hidden" r:id="rId54"/>
    <sheet name="Pagina 59" sheetId="332" state="hidden" r:id="rId55"/>
    <sheet name="Pagina 60" sheetId="333" state="hidden" r:id="rId56"/>
    <sheet name="Pagina 61" sheetId="334" state="hidden" r:id="rId57"/>
    <sheet name="Pagina 62" sheetId="335" state="hidden" r:id="rId58"/>
    <sheet name="Pagina 63" sheetId="336" state="hidden" r:id="rId59"/>
    <sheet name="Pagina 64" sheetId="337" state="hidden" r:id="rId60"/>
    <sheet name="Pagina 65" sheetId="338" state="hidden" r:id="rId61"/>
    <sheet name="Pagina 66" sheetId="339" state="hidden" r:id="rId62"/>
    <sheet name="Pagina 67" sheetId="340" state="hidden" r:id="rId63"/>
    <sheet name="Pagina 68" sheetId="341" state="hidden" r:id="rId64"/>
    <sheet name="Pagina 69" sheetId="342" state="hidden" r:id="rId65"/>
    <sheet name="Pagina 70" sheetId="343" state="hidden" r:id="rId66"/>
    <sheet name="Pagina 71" sheetId="344" state="hidden" r:id="rId67"/>
    <sheet name="Pagina 72" sheetId="345" state="hidden" r:id="rId68"/>
    <sheet name="Pagina 73" sheetId="346" state="hidden" r:id="rId69"/>
    <sheet name="Pagina 74" sheetId="347" state="hidden" r:id="rId70"/>
    <sheet name="Pagina 75" sheetId="348" state="hidden" r:id="rId71"/>
    <sheet name="Pagina 76" sheetId="349" state="hidden" r:id="rId72"/>
    <sheet name="Pagina 77" sheetId="350" state="hidden" r:id="rId73"/>
    <sheet name="Pagina 78" sheetId="351" state="hidden" r:id="rId74"/>
    <sheet name="Pagina 79" sheetId="352" state="hidden" r:id="rId75"/>
    <sheet name="Pagina 80" sheetId="353" state="hidden" r:id="rId76"/>
    <sheet name="Pagina 81" sheetId="354" state="hidden" r:id="rId77"/>
    <sheet name="Pagina 82" sheetId="355" state="hidden" r:id="rId78"/>
    <sheet name="Pagina 83" sheetId="356" state="hidden" r:id="rId79"/>
    <sheet name="Pagina 84" sheetId="357" state="hidden" r:id="rId80"/>
    <sheet name="Pagina 85" sheetId="358" state="hidden" r:id="rId81"/>
    <sheet name="Pagina 86" sheetId="359" state="hidden" r:id="rId82"/>
    <sheet name="Pagina 87" sheetId="360" state="hidden" r:id="rId83"/>
    <sheet name="grafico1" sheetId="361" state="hidden" r:id="rId84"/>
    <sheet name="gr1-RAI" sheetId="298" state="hidden" r:id="rId85"/>
    <sheet name="gr1-Mediaset" sheetId="299" state="hidden" r:id="rId86"/>
    <sheet name="gr1-Eleumedia" sheetId="300" state="hidden" r:id="rId87"/>
    <sheet name="gr1-Radio 24" sheetId="301" state="hidden" r:id="rId88"/>
    <sheet name="gr1-Radio Kiss Kiss" sheetId="303" state="hidden" r:id="rId89"/>
    <sheet name="gr1-RTL 102.5" sheetId="304" state="hidden" r:id="rId90"/>
    <sheet name="gr1-RDS" sheetId="305" state="hidden" r:id="rId91"/>
    <sheet name="gr1-Radio Italia" sheetId="306" state="hidden" r:id="rId92"/>
    <sheet name="gr2-RAI" sheetId="307" state="hidden" r:id="rId93"/>
    <sheet name="gr2-Mediaset" sheetId="308" state="hidden" r:id="rId94"/>
    <sheet name="gr2-Eleumedia" sheetId="309" state="hidden" r:id="rId95"/>
    <sheet name="gr2-Radio 24" sheetId="310" state="hidden" r:id="rId96"/>
    <sheet name="gr2-Radio Kiss Kiss" sheetId="312" state="hidden" r:id="rId97"/>
    <sheet name="gr2-RTL 102.5" sheetId="313" state="hidden" r:id="rId98"/>
    <sheet name="gr2-RDS" sheetId="314" state="hidden" r:id="rId99"/>
    <sheet name="gr2-Radio Italia" sheetId="315" state="hidden" r:id="rId100"/>
  </sheets>
  <definedNames>
    <definedName name="_xlnm.Print_Area" localSheetId="13">'A10'!$A$1:$K$37</definedName>
    <definedName name="_xlnm.Print_Area" localSheetId="14">'A11'!$A$1:$K$37</definedName>
    <definedName name="_xlnm.Print_Area" localSheetId="16">'A12'!$A$1:$K$37</definedName>
    <definedName name="_xlnm.Print_Area" localSheetId="18">'A13'!$A$1:$K$37</definedName>
    <definedName name="_xlnm.Print_Area" localSheetId="20">'A14'!$A$1:$K$37</definedName>
    <definedName name="_xlnm.Print_Area" localSheetId="22">'A15'!$A$1:$K$37</definedName>
    <definedName name="_xlnm.Print_Area" localSheetId="27">'A19'!$A$1:$K$37</definedName>
    <definedName name="_xlnm.Print_Area" localSheetId="28">'A20'!$A$1:$K$37</definedName>
    <definedName name="_xlnm.Print_Area" localSheetId="29">'A21'!$A$1:$K$37</definedName>
    <definedName name="_xlnm.Print_Area" localSheetId="30">'A22'!$A$1:$K$37</definedName>
    <definedName name="_xlnm.Print_Area" localSheetId="31">'A23'!$A$1:$K$37</definedName>
    <definedName name="_xlnm.Print_Area" localSheetId="7">'A5'!$A$1:$K$37</definedName>
    <definedName name="_xlnm.Print_Area" localSheetId="8">'A6'!$A$1:$K$37</definedName>
    <definedName name="_xlnm.Print_Area" localSheetId="9">'A7'!$A$1:$K$37</definedName>
    <definedName name="_xlnm.Print_Area" localSheetId="10">'A8'!$A$1:$K$37</definedName>
    <definedName name="_xlnm.Print_Area" localSheetId="12">'A9'!$A$1:$K$37</definedName>
    <definedName name="_xlnm.Print_Area" localSheetId="45">'B10'!$A$1:$E$37</definedName>
    <definedName name="_xlnm.Print_Area" localSheetId="47">'B11'!$A$1:$E$37</definedName>
    <definedName name="_xlnm.Print_Area" localSheetId="49">'B12'!$A$1:$E$37</definedName>
    <definedName name="_xlnm.Print_Area" localSheetId="51">'B13'!$A$1:$E$37</definedName>
    <definedName name="_xlnm.Print_Area" localSheetId="34">'B2'!$A$1:$E$37</definedName>
    <definedName name="_xlnm.Print_Area" localSheetId="36">'B3'!$A$1:$E$37</definedName>
    <definedName name="_xlnm.Print_Area" localSheetId="37">'B4'!$A$1:$E$37</definedName>
    <definedName name="_xlnm.Print_Area" localSheetId="38">'B5'!$A$1:$E$37</definedName>
    <definedName name="_xlnm.Print_Area" localSheetId="39">'B6'!$A$1:$E$37</definedName>
    <definedName name="_xlnm.Print_Area" localSheetId="41">'B7'!$A$1:$E$37</definedName>
    <definedName name="_xlnm.Print_Area" localSheetId="42">'B8'!$A$1:$E$37</definedName>
    <definedName name="_xlnm.Print_Area" localSheetId="43">'B9'!$A$1:$E$37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4" i="304" l="1"/>
  <c r="Q4" i="304"/>
  <c r="P5" i="304"/>
  <c r="Q5" i="304"/>
  <c r="Q2" i="304"/>
  <c r="P2" i="304"/>
  <c r="O4" i="304"/>
  <c r="O5" i="304"/>
  <c r="O2" i="304"/>
  <c r="C25" i="180" l="1"/>
  <c r="D23" i="180" s="1"/>
  <c r="C34" i="180"/>
  <c r="C36" i="180"/>
  <c r="E24" i="180" s="1"/>
  <c r="C25" i="172"/>
  <c r="D24" i="172" s="1"/>
  <c r="C25" i="171"/>
  <c r="D9" i="171" s="1"/>
  <c r="L8" i="171"/>
  <c r="L9" i="171"/>
  <c r="L10" i="171"/>
  <c r="L11" i="171"/>
  <c r="L12" i="171"/>
  <c r="L13" i="171"/>
  <c r="L14" i="171"/>
  <c r="L15" i="171"/>
  <c r="L16" i="171"/>
  <c r="L17" i="171"/>
  <c r="L18" i="171"/>
  <c r="L19" i="171"/>
  <c r="L20" i="171"/>
  <c r="L21" i="171"/>
  <c r="L22" i="171"/>
  <c r="L23" i="171"/>
  <c r="L24" i="171"/>
  <c r="D8" i="171"/>
  <c r="D11" i="171"/>
  <c r="D12" i="171"/>
  <c r="D15" i="171"/>
  <c r="D16" i="171"/>
  <c r="D19" i="171"/>
  <c r="D20" i="171"/>
  <c r="D23" i="171"/>
  <c r="D24" i="171"/>
  <c r="C25" i="259"/>
  <c r="L24" i="254"/>
  <c r="L23" i="254"/>
  <c r="L22" i="254"/>
  <c r="L21" i="254"/>
  <c r="L20" i="254"/>
  <c r="L19" i="254"/>
  <c r="L18" i="254"/>
  <c r="L17" i="254"/>
  <c r="L16" i="254"/>
  <c r="L15" i="254"/>
  <c r="L14" i="254"/>
  <c r="L13" i="254"/>
  <c r="L12" i="254"/>
  <c r="L11" i="254"/>
  <c r="L10" i="254"/>
  <c r="L9" i="254"/>
  <c r="L8" i="254"/>
  <c r="L7" i="254"/>
  <c r="L24" i="253"/>
  <c r="L23" i="253"/>
  <c r="L22" i="253"/>
  <c r="L21" i="253"/>
  <c r="L20" i="253"/>
  <c r="L19" i="253"/>
  <c r="L18" i="253"/>
  <c r="L17" i="253"/>
  <c r="L16" i="253"/>
  <c r="L15" i="253"/>
  <c r="L14" i="253"/>
  <c r="L13" i="253"/>
  <c r="L12" i="253"/>
  <c r="L11" i="253"/>
  <c r="L10" i="253"/>
  <c r="L9" i="253"/>
  <c r="L8" i="253"/>
  <c r="L7" i="253"/>
  <c r="L24" i="252"/>
  <c r="L23" i="252"/>
  <c r="L22" i="252"/>
  <c r="L21" i="252"/>
  <c r="L20" i="252"/>
  <c r="L19" i="252"/>
  <c r="L18" i="252"/>
  <c r="L17" i="252"/>
  <c r="L16" i="252"/>
  <c r="L15" i="252"/>
  <c r="L14" i="252"/>
  <c r="L13" i="252"/>
  <c r="L12" i="252"/>
  <c r="L11" i="252"/>
  <c r="L10" i="252"/>
  <c r="L9" i="252"/>
  <c r="L8" i="252"/>
  <c r="L7" i="252"/>
  <c r="C25" i="246"/>
  <c r="L24" i="239"/>
  <c r="L23" i="239"/>
  <c r="L22" i="239"/>
  <c r="L21" i="239"/>
  <c r="L20" i="239"/>
  <c r="L19" i="239"/>
  <c r="L18" i="239"/>
  <c r="L17" i="239"/>
  <c r="L16" i="239"/>
  <c r="L15" i="239"/>
  <c r="L14" i="239"/>
  <c r="L13" i="239"/>
  <c r="L12" i="239"/>
  <c r="L11" i="239"/>
  <c r="L10" i="239"/>
  <c r="L9" i="239"/>
  <c r="L8" i="239"/>
  <c r="L7" i="239"/>
  <c r="L24" i="238"/>
  <c r="L23" i="238"/>
  <c r="L22" i="238"/>
  <c r="L21" i="238"/>
  <c r="L20" i="238"/>
  <c r="L19" i="238"/>
  <c r="L18" i="238"/>
  <c r="L17" i="238"/>
  <c r="L16" i="238"/>
  <c r="L15" i="238"/>
  <c r="L14" i="238"/>
  <c r="L13" i="238"/>
  <c r="L12" i="238"/>
  <c r="L11" i="238"/>
  <c r="L10" i="238"/>
  <c r="L9" i="238"/>
  <c r="L8" i="238"/>
  <c r="L7" i="238"/>
  <c r="C25" i="238"/>
  <c r="D24" i="238" s="1"/>
  <c r="F25" i="238"/>
  <c r="G22" i="238" s="1"/>
  <c r="I25" i="238"/>
  <c r="J24" i="238" s="1"/>
  <c r="L28" i="238"/>
  <c r="L29" i="238"/>
  <c r="L30" i="238"/>
  <c r="L31" i="238"/>
  <c r="L32" i="238"/>
  <c r="L33" i="238"/>
  <c r="C34" i="238"/>
  <c r="F34" i="238"/>
  <c r="I34" i="238"/>
  <c r="L8" i="237"/>
  <c r="L9" i="237"/>
  <c r="L10" i="237"/>
  <c r="L11" i="237"/>
  <c r="L12" i="237"/>
  <c r="L13" i="237"/>
  <c r="L14" i="237"/>
  <c r="L15" i="237"/>
  <c r="L16" i="237"/>
  <c r="L17" i="237"/>
  <c r="L18" i="237"/>
  <c r="L19" i="237"/>
  <c r="L20" i="237"/>
  <c r="L21" i="237"/>
  <c r="L22" i="237"/>
  <c r="L23" i="237"/>
  <c r="L24" i="237"/>
  <c r="D9" i="238" l="1"/>
  <c r="D8" i="180"/>
  <c r="D12" i="180"/>
  <c r="D16" i="180"/>
  <c r="D20" i="180"/>
  <c r="D24" i="180"/>
  <c r="D9" i="180"/>
  <c r="D13" i="180"/>
  <c r="D17" i="180"/>
  <c r="D21" i="180"/>
  <c r="D10" i="180"/>
  <c r="D14" i="180"/>
  <c r="D18" i="180"/>
  <c r="D22" i="180"/>
  <c r="D7" i="180"/>
  <c r="D11" i="180"/>
  <c r="D15" i="180"/>
  <c r="D19" i="180"/>
  <c r="D9" i="172"/>
  <c r="D17" i="172"/>
  <c r="D11" i="172"/>
  <c r="D19" i="172"/>
  <c r="D13" i="172"/>
  <c r="D21" i="172"/>
  <c r="D7" i="172"/>
  <c r="D15" i="172"/>
  <c r="D23" i="172"/>
  <c r="J10" i="238"/>
  <c r="J13" i="238"/>
  <c r="J18" i="238"/>
  <c r="J21" i="238"/>
  <c r="J9" i="238"/>
  <c r="J14" i="238"/>
  <c r="J17" i="238"/>
  <c r="J22" i="238"/>
  <c r="D17" i="238"/>
  <c r="D21" i="238"/>
  <c r="D13" i="238"/>
  <c r="E7" i="180"/>
  <c r="E9" i="180"/>
  <c r="E11" i="180"/>
  <c r="E13" i="180"/>
  <c r="E15" i="180"/>
  <c r="E17" i="180"/>
  <c r="E19" i="180"/>
  <c r="E21" i="180"/>
  <c r="E23" i="180"/>
  <c r="E8" i="180"/>
  <c r="E10" i="180"/>
  <c r="E12" i="180"/>
  <c r="E14" i="180"/>
  <c r="E16" i="180"/>
  <c r="E18" i="180"/>
  <c r="E20" i="180"/>
  <c r="E22" i="180"/>
  <c r="D8" i="172"/>
  <c r="D10" i="172"/>
  <c r="D12" i="172"/>
  <c r="D14" i="172"/>
  <c r="D16" i="172"/>
  <c r="D18" i="172"/>
  <c r="D20" i="172"/>
  <c r="D22" i="172"/>
  <c r="D22" i="171"/>
  <c r="D18" i="171"/>
  <c r="D14" i="171"/>
  <c r="D10" i="171"/>
  <c r="D21" i="171"/>
  <c r="D17" i="171"/>
  <c r="D13" i="171"/>
  <c r="G7" i="238"/>
  <c r="G11" i="238"/>
  <c r="G15" i="238"/>
  <c r="G19" i="238"/>
  <c r="G23" i="238"/>
  <c r="G8" i="238"/>
  <c r="G12" i="238"/>
  <c r="D18" i="238"/>
  <c r="D7" i="238"/>
  <c r="J7" i="238"/>
  <c r="G9" i="238"/>
  <c r="D11" i="238"/>
  <c r="J11" i="238"/>
  <c r="G13" i="238"/>
  <c r="D15" i="238"/>
  <c r="J15" i="238"/>
  <c r="G17" i="238"/>
  <c r="D19" i="238"/>
  <c r="J19" i="238"/>
  <c r="G21" i="238"/>
  <c r="D23" i="238"/>
  <c r="J23" i="238"/>
  <c r="D10" i="238"/>
  <c r="D14" i="238"/>
  <c r="G16" i="238"/>
  <c r="G20" i="238"/>
  <c r="D22" i="238"/>
  <c r="G24" i="238"/>
  <c r="D8" i="238"/>
  <c r="J8" i="238"/>
  <c r="G10" i="238"/>
  <c r="D12" i="238"/>
  <c r="J12" i="238"/>
  <c r="G14" i="238"/>
  <c r="D16" i="238"/>
  <c r="J16" i="238"/>
  <c r="G18" i="238"/>
  <c r="D20" i="238"/>
  <c r="J20" i="238"/>
  <c r="I36" i="238"/>
  <c r="K30" i="238" s="1"/>
  <c r="C36" i="238"/>
  <c r="E33" i="238" s="1"/>
  <c r="L25" i="238"/>
  <c r="F36" i="238"/>
  <c r="L34" i="238"/>
  <c r="L29" i="253"/>
  <c r="L30" i="253"/>
  <c r="L31" i="253"/>
  <c r="L32" i="253"/>
  <c r="L33" i="253"/>
  <c r="L28" i="253"/>
  <c r="L29" i="252"/>
  <c r="L30" i="252"/>
  <c r="L31" i="252"/>
  <c r="L32" i="252"/>
  <c r="L33" i="252"/>
  <c r="L28" i="252"/>
  <c r="D25" i="180" l="1"/>
  <c r="D25" i="172"/>
  <c r="K28" i="238"/>
  <c r="E32" i="238"/>
  <c r="M21" i="238"/>
  <c r="M13" i="238"/>
  <c r="M9" i="238"/>
  <c r="M22" i="238"/>
  <c r="M18" i="238"/>
  <c r="M14" i="238"/>
  <c r="M10" i="238"/>
  <c r="M8" i="238"/>
  <c r="M24" i="238"/>
  <c r="H21" i="238"/>
  <c r="H17" i="238"/>
  <c r="H13" i="238"/>
  <c r="H9" i="238"/>
  <c r="H23" i="238"/>
  <c r="H19" i="238"/>
  <c r="H15" i="238"/>
  <c r="H24" i="238"/>
  <c r="H20" i="238"/>
  <c r="H16" i="238"/>
  <c r="H12" i="238"/>
  <c r="H8" i="238"/>
  <c r="H11" i="238"/>
  <c r="H7" i="238"/>
  <c r="H22" i="238"/>
  <c r="H18" i="238"/>
  <c r="H14" i="238"/>
  <c r="H10" i="238"/>
  <c r="E30" i="238"/>
  <c r="E23" i="238"/>
  <c r="E19" i="238"/>
  <c r="E15" i="238"/>
  <c r="E11" i="238"/>
  <c r="E7" i="238"/>
  <c r="E21" i="238"/>
  <c r="E17" i="238"/>
  <c r="E24" i="238"/>
  <c r="E22" i="238"/>
  <c r="E18" i="238"/>
  <c r="E14" i="238"/>
  <c r="E10" i="238"/>
  <c r="E13" i="238"/>
  <c r="E9" i="238"/>
  <c r="E20" i="238"/>
  <c r="E16" i="238"/>
  <c r="E12" i="238"/>
  <c r="E8" i="238"/>
  <c r="M20" i="238"/>
  <c r="M19" i="238"/>
  <c r="M23" i="238"/>
  <c r="M12" i="238"/>
  <c r="M11" i="238"/>
  <c r="M15" i="238"/>
  <c r="K23" i="238"/>
  <c r="K19" i="238"/>
  <c r="K15" i="238"/>
  <c r="K11" i="238"/>
  <c r="K7" i="238"/>
  <c r="K21" i="238"/>
  <c r="K17" i="238"/>
  <c r="K13" i="238"/>
  <c r="K9" i="238"/>
  <c r="K22" i="238"/>
  <c r="K18" i="238"/>
  <c r="K14" i="238"/>
  <c r="K10" i="238"/>
  <c r="K24" i="238"/>
  <c r="K20" i="238"/>
  <c r="K16" i="238"/>
  <c r="K12" i="238"/>
  <c r="K8" i="238"/>
  <c r="M16" i="238"/>
  <c r="M7" i="238"/>
  <c r="M17" i="238"/>
  <c r="D25" i="238"/>
  <c r="J25" i="238"/>
  <c r="E29" i="238"/>
  <c r="K29" i="238"/>
  <c r="K33" i="238"/>
  <c r="E31" i="238"/>
  <c r="E28" i="238"/>
  <c r="K31" i="238"/>
  <c r="K32" i="238"/>
  <c r="G25" i="238"/>
  <c r="H31" i="238"/>
  <c r="H28" i="238"/>
  <c r="H32" i="238"/>
  <c r="H33" i="238"/>
  <c r="H29" i="238"/>
  <c r="H30" i="238"/>
  <c r="K34" i="238"/>
  <c r="L36" i="238"/>
  <c r="L29" i="254"/>
  <c r="L30" i="254"/>
  <c r="L31" i="254"/>
  <c r="L32" i="254"/>
  <c r="L33" i="254"/>
  <c r="L28" i="254"/>
  <c r="E34" i="238" l="1"/>
  <c r="N22" i="238"/>
  <c r="N18" i="238"/>
  <c r="N10" i="238"/>
  <c r="N21" i="238"/>
  <c r="N17" i="238"/>
  <c r="N13" i="238"/>
  <c r="N9" i="238"/>
  <c r="N14" i="238"/>
  <c r="N12" i="238"/>
  <c r="N8" i="238"/>
  <c r="N19" i="238"/>
  <c r="N24" i="238"/>
  <c r="N7" i="238"/>
  <c r="N11" i="238"/>
  <c r="N23" i="238"/>
  <c r="N16" i="238"/>
  <c r="N20" i="238"/>
  <c r="N15" i="238"/>
  <c r="K25" i="238"/>
  <c r="K36" i="238" s="1"/>
  <c r="E25" i="238"/>
  <c r="E36" i="238" s="1"/>
  <c r="H34" i="238"/>
  <c r="N31" i="238"/>
  <c r="N30" i="238"/>
  <c r="N33" i="238"/>
  <c r="N29" i="238"/>
  <c r="N28" i="238"/>
  <c r="N32" i="238"/>
  <c r="M25" i="238"/>
  <c r="H25" i="238"/>
  <c r="H36" i="238" s="1"/>
  <c r="L34" i="254"/>
  <c r="N25" i="238" l="1"/>
  <c r="N34" i="238"/>
  <c r="C34" i="183"/>
  <c r="C34" i="178"/>
  <c r="C25" i="178"/>
  <c r="C34" i="176"/>
  <c r="C25" i="176"/>
  <c r="C34" i="174"/>
  <c r="C25" i="174"/>
  <c r="C34" i="181"/>
  <c r="C25" i="181"/>
  <c r="C34" i="177"/>
  <c r="C25" i="177"/>
  <c r="C34" i="173"/>
  <c r="C25" i="173"/>
  <c r="C34" i="182"/>
  <c r="C25" i="182"/>
  <c r="C34" i="179"/>
  <c r="C25" i="179"/>
  <c r="C34" i="175"/>
  <c r="C25" i="175"/>
  <c r="C34" i="172"/>
  <c r="I34" i="171"/>
  <c r="F34" i="171"/>
  <c r="C34" i="171"/>
  <c r="L33" i="171"/>
  <c r="L32" i="171"/>
  <c r="L31" i="171"/>
  <c r="L30" i="171"/>
  <c r="L29" i="171"/>
  <c r="L28" i="171"/>
  <c r="I25" i="171"/>
  <c r="F25" i="171"/>
  <c r="L7" i="171"/>
  <c r="I34" i="260"/>
  <c r="F34" i="260"/>
  <c r="C34" i="260"/>
  <c r="I25" i="260"/>
  <c r="F25" i="260"/>
  <c r="C25" i="260"/>
  <c r="I34" i="259"/>
  <c r="F34" i="259"/>
  <c r="C34" i="259"/>
  <c r="I25" i="259"/>
  <c r="F25" i="259"/>
  <c r="I34" i="257"/>
  <c r="F34" i="257"/>
  <c r="C34" i="257"/>
  <c r="I25" i="257"/>
  <c r="F25" i="257"/>
  <c r="C25" i="257"/>
  <c r="I34" i="256"/>
  <c r="F34" i="256"/>
  <c r="C34" i="256"/>
  <c r="I25" i="256"/>
  <c r="F25" i="256"/>
  <c r="C25" i="256"/>
  <c r="I34" i="255"/>
  <c r="F34" i="255"/>
  <c r="C34" i="255"/>
  <c r="I25" i="255"/>
  <c r="F25" i="255"/>
  <c r="C25" i="255"/>
  <c r="I34" i="254"/>
  <c r="F34" i="254"/>
  <c r="C34" i="254"/>
  <c r="L25" i="254"/>
  <c r="I25" i="254"/>
  <c r="F25" i="254"/>
  <c r="C25" i="254"/>
  <c r="L34" i="253"/>
  <c r="I34" i="253"/>
  <c r="F34" i="253"/>
  <c r="C34" i="253"/>
  <c r="L25" i="253"/>
  <c r="I25" i="253"/>
  <c r="F25" i="253"/>
  <c r="C25" i="253"/>
  <c r="L34" i="252"/>
  <c r="I34" i="252"/>
  <c r="F34" i="252"/>
  <c r="C34" i="252"/>
  <c r="L25" i="252"/>
  <c r="I25" i="252"/>
  <c r="F25" i="252"/>
  <c r="C25" i="252"/>
  <c r="I34" i="251"/>
  <c r="F34" i="251"/>
  <c r="C34" i="251"/>
  <c r="I25" i="251"/>
  <c r="F25" i="251"/>
  <c r="C25" i="251"/>
  <c r="I34" i="246"/>
  <c r="F34" i="246"/>
  <c r="C34" i="246"/>
  <c r="C36" i="246" s="1"/>
  <c r="I25" i="246"/>
  <c r="F25" i="246"/>
  <c r="I34" i="242"/>
  <c r="F34" i="242"/>
  <c r="C34" i="242"/>
  <c r="I25" i="242"/>
  <c r="F25" i="242"/>
  <c r="C25" i="242"/>
  <c r="I34" i="249"/>
  <c r="F34" i="249"/>
  <c r="C34" i="249"/>
  <c r="I25" i="249"/>
  <c r="F25" i="249"/>
  <c r="C25" i="249"/>
  <c r="I34" i="245"/>
  <c r="F34" i="245"/>
  <c r="C34" i="245"/>
  <c r="I25" i="245"/>
  <c r="F25" i="245"/>
  <c r="C25" i="245"/>
  <c r="I34" i="241"/>
  <c r="F34" i="241"/>
  <c r="C34" i="241"/>
  <c r="I25" i="241"/>
  <c r="F25" i="241"/>
  <c r="C25" i="241"/>
  <c r="I34" i="248"/>
  <c r="F34" i="248"/>
  <c r="C34" i="248"/>
  <c r="I25" i="248"/>
  <c r="F25" i="248"/>
  <c r="C25" i="248"/>
  <c r="I34" i="250"/>
  <c r="F34" i="250"/>
  <c r="C34" i="250"/>
  <c r="I25" i="250"/>
  <c r="F25" i="250"/>
  <c r="C25" i="250"/>
  <c r="I34" i="247"/>
  <c r="F34" i="247"/>
  <c r="C34" i="247"/>
  <c r="I25" i="247"/>
  <c r="F25" i="247"/>
  <c r="C25" i="247"/>
  <c r="I34" i="243"/>
  <c r="F34" i="243"/>
  <c r="C34" i="243"/>
  <c r="I25" i="243"/>
  <c r="F25" i="243"/>
  <c r="C25" i="243"/>
  <c r="I34" i="239"/>
  <c r="F34" i="239"/>
  <c r="C34" i="239"/>
  <c r="L33" i="239"/>
  <c r="L32" i="239"/>
  <c r="L31" i="239"/>
  <c r="L30" i="239"/>
  <c r="L29" i="239"/>
  <c r="L28" i="239"/>
  <c r="I25" i="239"/>
  <c r="F25" i="239"/>
  <c r="C25" i="239"/>
  <c r="L28" i="237"/>
  <c r="L7" i="237"/>
  <c r="I25" i="237"/>
  <c r="J11" i="171" l="1"/>
  <c r="J13" i="171"/>
  <c r="J17" i="171"/>
  <c r="J21" i="171"/>
  <c r="J8" i="171"/>
  <c r="J12" i="171"/>
  <c r="J15" i="171"/>
  <c r="J23" i="171"/>
  <c r="J24" i="171"/>
  <c r="J14" i="171"/>
  <c r="J18" i="171"/>
  <c r="J22" i="171"/>
  <c r="J9" i="171"/>
  <c r="J19" i="171"/>
  <c r="J10" i="171"/>
  <c r="J16" i="171"/>
  <c r="J20" i="171"/>
  <c r="G13" i="171"/>
  <c r="G17" i="171"/>
  <c r="G21" i="171"/>
  <c r="G9" i="171"/>
  <c r="G14" i="171"/>
  <c r="G18" i="171"/>
  <c r="G22" i="171"/>
  <c r="G10" i="171"/>
  <c r="G15" i="171"/>
  <c r="G19" i="171"/>
  <c r="G23" i="171"/>
  <c r="G11" i="171"/>
  <c r="G24" i="171"/>
  <c r="G16" i="171"/>
  <c r="G20" i="171"/>
  <c r="G8" i="171"/>
  <c r="G12" i="171"/>
  <c r="J11" i="237"/>
  <c r="J15" i="237"/>
  <c r="J19" i="237"/>
  <c r="J23" i="237"/>
  <c r="J8" i="237"/>
  <c r="J12" i="237"/>
  <c r="J16" i="237"/>
  <c r="J20" i="237"/>
  <c r="J24" i="237"/>
  <c r="J22" i="237"/>
  <c r="J9" i="237"/>
  <c r="J13" i="237"/>
  <c r="J17" i="237"/>
  <c r="J21" i="237"/>
  <c r="J10" i="237"/>
  <c r="J14" i="237"/>
  <c r="J18" i="237"/>
  <c r="D24" i="178"/>
  <c r="D22" i="178"/>
  <c r="D20" i="178"/>
  <c r="D18" i="178"/>
  <c r="D16" i="178"/>
  <c r="D14" i="178"/>
  <c r="D12" i="178"/>
  <c r="D10" i="178"/>
  <c r="D8" i="178"/>
  <c r="D23" i="178"/>
  <c r="D21" i="178"/>
  <c r="D19" i="178"/>
  <c r="D17" i="178"/>
  <c r="D15" i="178"/>
  <c r="D13" i="178"/>
  <c r="D11" i="178"/>
  <c r="D9" i="178"/>
  <c r="D7" i="178"/>
  <c r="D23" i="176"/>
  <c r="D17" i="176"/>
  <c r="D13" i="176"/>
  <c r="D9" i="176"/>
  <c r="D24" i="176"/>
  <c r="D22" i="176"/>
  <c r="D20" i="176"/>
  <c r="D18" i="176"/>
  <c r="D16" i="176"/>
  <c r="D14" i="176"/>
  <c r="D12" i="176"/>
  <c r="D10" i="176"/>
  <c r="D8" i="176"/>
  <c r="D21" i="176"/>
  <c r="D19" i="176"/>
  <c r="D15" i="176"/>
  <c r="D11" i="176"/>
  <c r="D7" i="176"/>
  <c r="D21" i="174"/>
  <c r="D24" i="174"/>
  <c r="D22" i="174"/>
  <c r="D20" i="174"/>
  <c r="D18" i="174"/>
  <c r="D16" i="174"/>
  <c r="D14" i="174"/>
  <c r="D12" i="174"/>
  <c r="D10" i="174"/>
  <c r="D8" i="174"/>
  <c r="D23" i="174"/>
  <c r="D19" i="174"/>
  <c r="D17" i="174"/>
  <c r="D15" i="174"/>
  <c r="D13" i="174"/>
  <c r="D11" i="174"/>
  <c r="D9" i="174"/>
  <c r="D7" i="174"/>
  <c r="D24" i="181"/>
  <c r="D22" i="181"/>
  <c r="D20" i="181"/>
  <c r="D18" i="181"/>
  <c r="D16" i="181"/>
  <c r="D14" i="181"/>
  <c r="D12" i="181"/>
  <c r="D10" i="181"/>
  <c r="D8" i="181"/>
  <c r="D23" i="181"/>
  <c r="D21" i="181"/>
  <c r="D19" i="181"/>
  <c r="D17" i="181"/>
  <c r="D15" i="181"/>
  <c r="D13" i="181"/>
  <c r="D11" i="181"/>
  <c r="D9" i="181"/>
  <c r="D7" i="181"/>
  <c r="D24" i="177"/>
  <c r="D22" i="177"/>
  <c r="D20" i="177"/>
  <c r="D18" i="177"/>
  <c r="D16" i="177"/>
  <c r="D14" i="177"/>
  <c r="D12" i="177"/>
  <c r="D10" i="177"/>
  <c r="D8" i="177"/>
  <c r="D23" i="177"/>
  <c r="D21" i="177"/>
  <c r="D19" i="177"/>
  <c r="D17" i="177"/>
  <c r="D15" i="177"/>
  <c r="D13" i="177"/>
  <c r="D11" i="177"/>
  <c r="D9" i="177"/>
  <c r="D7" i="177"/>
  <c r="D21" i="173"/>
  <c r="D17" i="173"/>
  <c r="D13" i="173"/>
  <c r="D11" i="173"/>
  <c r="D7" i="173"/>
  <c r="D24" i="173"/>
  <c r="D22" i="173"/>
  <c r="D20" i="173"/>
  <c r="D18" i="173"/>
  <c r="D16" i="173"/>
  <c r="D14" i="173"/>
  <c r="D12" i="173"/>
  <c r="D10" i="173"/>
  <c r="D8" i="173"/>
  <c r="D23" i="173"/>
  <c r="D19" i="173"/>
  <c r="D15" i="173"/>
  <c r="D9" i="173"/>
  <c r="D24" i="182"/>
  <c r="D22" i="182"/>
  <c r="D20" i="182"/>
  <c r="D18" i="182"/>
  <c r="D16" i="182"/>
  <c r="D14" i="182"/>
  <c r="D12" i="182"/>
  <c r="D10" i="182"/>
  <c r="D8" i="182"/>
  <c r="D23" i="182"/>
  <c r="D21" i="182"/>
  <c r="D19" i="182"/>
  <c r="D17" i="182"/>
  <c r="D15" i="182"/>
  <c r="D13" i="182"/>
  <c r="D11" i="182"/>
  <c r="D9" i="182"/>
  <c r="D7" i="182"/>
  <c r="D23" i="179"/>
  <c r="D19" i="179"/>
  <c r="D17" i="179"/>
  <c r="D13" i="179"/>
  <c r="D9" i="179"/>
  <c r="D7" i="179"/>
  <c r="D24" i="179"/>
  <c r="D22" i="179"/>
  <c r="D20" i="179"/>
  <c r="D18" i="179"/>
  <c r="D16" i="179"/>
  <c r="D14" i="179"/>
  <c r="D12" i="179"/>
  <c r="D10" i="179"/>
  <c r="D8" i="179"/>
  <c r="D21" i="179"/>
  <c r="D15" i="179"/>
  <c r="D11" i="179"/>
  <c r="D24" i="175"/>
  <c r="D22" i="175"/>
  <c r="D20" i="175"/>
  <c r="D18" i="175"/>
  <c r="D16" i="175"/>
  <c r="D14" i="175"/>
  <c r="D12" i="175"/>
  <c r="D10" i="175"/>
  <c r="D8" i="175"/>
  <c r="D23" i="175"/>
  <c r="D21" i="175"/>
  <c r="D19" i="175"/>
  <c r="D17" i="175"/>
  <c r="D15" i="175"/>
  <c r="D13" i="175"/>
  <c r="D11" i="175"/>
  <c r="D9" i="175"/>
  <c r="D7" i="175"/>
  <c r="D21" i="260"/>
  <c r="D19" i="260"/>
  <c r="D11" i="260"/>
  <c r="D24" i="260"/>
  <c r="D22" i="260"/>
  <c r="D20" i="260"/>
  <c r="D18" i="260"/>
  <c r="D16" i="260"/>
  <c r="D14" i="260"/>
  <c r="D12" i="260"/>
  <c r="D10" i="260"/>
  <c r="D8" i="260"/>
  <c r="D23" i="260"/>
  <c r="D15" i="260"/>
  <c r="D7" i="260"/>
  <c r="D17" i="260"/>
  <c r="D13" i="260"/>
  <c r="D9" i="260"/>
  <c r="J23" i="260"/>
  <c r="J17" i="260"/>
  <c r="J15" i="260"/>
  <c r="J9" i="260"/>
  <c r="J7" i="260"/>
  <c r="J24" i="260"/>
  <c r="J22" i="260"/>
  <c r="J20" i="260"/>
  <c r="J18" i="260"/>
  <c r="J16" i="260"/>
  <c r="J14" i="260"/>
  <c r="J12" i="260"/>
  <c r="J10" i="260"/>
  <c r="J8" i="260"/>
  <c r="J21" i="260"/>
  <c r="J13" i="260"/>
  <c r="J11" i="260"/>
  <c r="J19" i="260"/>
  <c r="G14" i="260"/>
  <c r="G12" i="260"/>
  <c r="G23" i="260"/>
  <c r="G21" i="260"/>
  <c r="G19" i="260"/>
  <c r="G17" i="260"/>
  <c r="G15" i="260"/>
  <c r="G13" i="260"/>
  <c r="G11" i="260"/>
  <c r="G9" i="260"/>
  <c r="G7" i="260"/>
  <c r="G20" i="260"/>
  <c r="G18" i="260"/>
  <c r="G16" i="260"/>
  <c r="G10" i="260"/>
  <c r="G8" i="260"/>
  <c r="G24" i="260"/>
  <c r="G22" i="260"/>
  <c r="J19" i="259"/>
  <c r="J17" i="259"/>
  <c r="J13" i="259"/>
  <c r="J9" i="259"/>
  <c r="J24" i="259"/>
  <c r="J22" i="259"/>
  <c r="J20" i="259"/>
  <c r="J18" i="259"/>
  <c r="J16" i="259"/>
  <c r="J14" i="259"/>
  <c r="J12" i="259"/>
  <c r="J10" i="259"/>
  <c r="J8" i="259"/>
  <c r="J23" i="259"/>
  <c r="J21" i="259"/>
  <c r="J15" i="259"/>
  <c r="J11" i="259"/>
  <c r="J7" i="259"/>
  <c r="D21" i="259"/>
  <c r="D19" i="259"/>
  <c r="D15" i="259"/>
  <c r="D11" i="259"/>
  <c r="D7" i="259"/>
  <c r="D24" i="259"/>
  <c r="D22" i="259"/>
  <c r="D20" i="259"/>
  <c r="D18" i="259"/>
  <c r="D16" i="259"/>
  <c r="D14" i="259"/>
  <c r="D12" i="259"/>
  <c r="D10" i="259"/>
  <c r="D8" i="259"/>
  <c r="D23" i="259"/>
  <c r="D17" i="259"/>
  <c r="D13" i="259"/>
  <c r="D9" i="259"/>
  <c r="G24" i="259"/>
  <c r="G22" i="259"/>
  <c r="G16" i="259"/>
  <c r="G12" i="259"/>
  <c r="G8" i="259"/>
  <c r="G23" i="259"/>
  <c r="G21" i="259"/>
  <c r="G19" i="259"/>
  <c r="G17" i="259"/>
  <c r="G15" i="259"/>
  <c r="G13" i="259"/>
  <c r="G11" i="259"/>
  <c r="G9" i="259"/>
  <c r="G7" i="259"/>
  <c r="G20" i="259"/>
  <c r="G18" i="259"/>
  <c r="G14" i="259"/>
  <c r="G10" i="259"/>
  <c r="D23" i="257"/>
  <c r="D17" i="257"/>
  <c r="D15" i="257"/>
  <c r="D24" i="257"/>
  <c r="D22" i="257"/>
  <c r="D20" i="257"/>
  <c r="D18" i="257"/>
  <c r="D16" i="257"/>
  <c r="D14" i="257"/>
  <c r="D12" i="257"/>
  <c r="D10" i="257"/>
  <c r="D8" i="257"/>
  <c r="D21" i="257"/>
  <c r="D9" i="257"/>
  <c r="D7" i="257"/>
  <c r="D19" i="257"/>
  <c r="D13" i="257"/>
  <c r="D11" i="257"/>
  <c r="G22" i="257"/>
  <c r="G20" i="257"/>
  <c r="G8" i="257"/>
  <c r="G23" i="257"/>
  <c r="G21" i="257"/>
  <c r="G19" i="257"/>
  <c r="G17" i="257"/>
  <c r="G15" i="257"/>
  <c r="G13" i="257"/>
  <c r="G11" i="257"/>
  <c r="G9" i="257"/>
  <c r="G7" i="257"/>
  <c r="G18" i="257"/>
  <c r="G16" i="257"/>
  <c r="G12" i="257"/>
  <c r="G10" i="257"/>
  <c r="G24" i="257"/>
  <c r="G14" i="257"/>
  <c r="J11" i="257"/>
  <c r="J24" i="257"/>
  <c r="J22" i="257"/>
  <c r="J20" i="257"/>
  <c r="J18" i="257"/>
  <c r="J16" i="257"/>
  <c r="J14" i="257"/>
  <c r="J12" i="257"/>
  <c r="J10" i="257"/>
  <c r="J8" i="257"/>
  <c r="J23" i="257"/>
  <c r="J19" i="257"/>
  <c r="J13" i="257"/>
  <c r="J21" i="257"/>
  <c r="J17" i="257"/>
  <c r="J15" i="257"/>
  <c r="J9" i="257"/>
  <c r="J7" i="257"/>
  <c r="D23" i="256"/>
  <c r="D19" i="256"/>
  <c r="D15" i="256"/>
  <c r="D11" i="256"/>
  <c r="D7" i="256"/>
  <c r="D24" i="256"/>
  <c r="D22" i="256"/>
  <c r="D20" i="256"/>
  <c r="D18" i="256"/>
  <c r="D16" i="256"/>
  <c r="D14" i="256"/>
  <c r="D12" i="256"/>
  <c r="D10" i="256"/>
  <c r="D8" i="256"/>
  <c r="D21" i="256"/>
  <c r="D17" i="256"/>
  <c r="D13" i="256"/>
  <c r="D9" i="256"/>
  <c r="J23" i="256"/>
  <c r="J21" i="256"/>
  <c r="J17" i="256"/>
  <c r="J13" i="256"/>
  <c r="J9" i="256"/>
  <c r="J24" i="256"/>
  <c r="J22" i="256"/>
  <c r="J20" i="256"/>
  <c r="J18" i="256"/>
  <c r="J16" i="256"/>
  <c r="J14" i="256"/>
  <c r="J12" i="256"/>
  <c r="J10" i="256"/>
  <c r="J8" i="256"/>
  <c r="J19" i="256"/>
  <c r="J15" i="256"/>
  <c r="J11" i="256"/>
  <c r="J7" i="256"/>
  <c r="G20" i="256"/>
  <c r="G16" i="256"/>
  <c r="G12" i="256"/>
  <c r="G8" i="256"/>
  <c r="G23" i="256"/>
  <c r="G21" i="256"/>
  <c r="G19" i="256"/>
  <c r="G17" i="256"/>
  <c r="G15" i="256"/>
  <c r="G13" i="256"/>
  <c r="G11" i="256"/>
  <c r="G9" i="256"/>
  <c r="G7" i="256"/>
  <c r="G24" i="256"/>
  <c r="G22" i="256"/>
  <c r="G18" i="256"/>
  <c r="G14" i="256"/>
  <c r="G10" i="256"/>
  <c r="D24" i="255"/>
  <c r="D22" i="255"/>
  <c r="D20" i="255"/>
  <c r="D18" i="255"/>
  <c r="D16" i="255"/>
  <c r="D14" i="255"/>
  <c r="D12" i="255"/>
  <c r="D10" i="255"/>
  <c r="D8" i="255"/>
  <c r="D23" i="255"/>
  <c r="D21" i="255"/>
  <c r="D19" i="255"/>
  <c r="D17" i="255"/>
  <c r="D15" i="255"/>
  <c r="D13" i="255"/>
  <c r="D11" i="255"/>
  <c r="D9" i="255"/>
  <c r="D7" i="255"/>
  <c r="G23" i="255"/>
  <c r="G21" i="255"/>
  <c r="G19" i="255"/>
  <c r="G17" i="255"/>
  <c r="G15" i="255"/>
  <c r="G13" i="255"/>
  <c r="G11" i="255"/>
  <c r="G9" i="255"/>
  <c r="G7" i="255"/>
  <c r="G24" i="255"/>
  <c r="G22" i="255"/>
  <c r="G20" i="255"/>
  <c r="G18" i="255"/>
  <c r="G16" i="255"/>
  <c r="G14" i="255"/>
  <c r="G12" i="255"/>
  <c r="G10" i="255"/>
  <c r="G8" i="255"/>
  <c r="J24" i="255"/>
  <c r="J22" i="255"/>
  <c r="J20" i="255"/>
  <c r="J18" i="255"/>
  <c r="J16" i="255"/>
  <c r="J14" i="255"/>
  <c r="J12" i="255"/>
  <c r="J10" i="255"/>
  <c r="J8" i="255"/>
  <c r="J23" i="255"/>
  <c r="J21" i="255"/>
  <c r="J19" i="255"/>
  <c r="J17" i="255"/>
  <c r="J15" i="255"/>
  <c r="J13" i="255"/>
  <c r="J11" i="255"/>
  <c r="J9" i="255"/>
  <c r="J7" i="255"/>
  <c r="M22" i="254"/>
  <c r="M18" i="254"/>
  <c r="M14" i="254"/>
  <c r="M10" i="254"/>
  <c r="M12" i="254"/>
  <c r="M21" i="254"/>
  <c r="M15" i="254"/>
  <c r="M9" i="254"/>
  <c r="M11" i="254"/>
  <c r="M13" i="254"/>
  <c r="M23" i="254"/>
  <c r="M16" i="254"/>
  <c r="M17" i="254"/>
  <c r="M19" i="254"/>
  <c r="M8" i="254"/>
  <c r="M20" i="254"/>
  <c r="M7" i="254"/>
  <c r="M24" i="254"/>
  <c r="D24" i="254"/>
  <c r="D20" i="254"/>
  <c r="D16" i="254"/>
  <c r="D12" i="254"/>
  <c r="D8" i="254"/>
  <c r="D23" i="254"/>
  <c r="D19" i="254"/>
  <c r="D15" i="254"/>
  <c r="D11" i="254"/>
  <c r="D7" i="254"/>
  <c r="D22" i="254"/>
  <c r="D17" i="254"/>
  <c r="D13" i="254"/>
  <c r="D9" i="254"/>
  <c r="D18" i="254"/>
  <c r="D14" i="254"/>
  <c r="D10" i="254"/>
  <c r="D21" i="254"/>
  <c r="G22" i="254"/>
  <c r="G18" i="254"/>
  <c r="G14" i="254"/>
  <c r="G10" i="254"/>
  <c r="G21" i="254"/>
  <c r="G17" i="254"/>
  <c r="G13" i="254"/>
  <c r="G9" i="254"/>
  <c r="G24" i="254"/>
  <c r="G20" i="254"/>
  <c r="G23" i="254"/>
  <c r="G19" i="254"/>
  <c r="G15" i="254"/>
  <c r="G11" i="254"/>
  <c r="G7" i="254"/>
  <c r="G16" i="254"/>
  <c r="G12" i="254"/>
  <c r="G8" i="254"/>
  <c r="J24" i="254"/>
  <c r="J20" i="254"/>
  <c r="J16" i="254"/>
  <c r="J12" i="254"/>
  <c r="J8" i="254"/>
  <c r="J23" i="254"/>
  <c r="J19" i="254"/>
  <c r="J15" i="254"/>
  <c r="J11" i="254"/>
  <c r="J7" i="254"/>
  <c r="J22" i="254"/>
  <c r="J18" i="254"/>
  <c r="J14" i="254"/>
  <c r="J10" i="254"/>
  <c r="J21" i="254"/>
  <c r="J17" i="254"/>
  <c r="J13" i="254"/>
  <c r="J9" i="254"/>
  <c r="M22" i="253"/>
  <c r="M18" i="253"/>
  <c r="M14" i="253"/>
  <c r="M10" i="253"/>
  <c r="M12" i="253"/>
  <c r="M21" i="253"/>
  <c r="M19" i="253"/>
  <c r="M8" i="253"/>
  <c r="M15" i="253"/>
  <c r="M9" i="253"/>
  <c r="M11" i="253"/>
  <c r="M13" i="253"/>
  <c r="M20" i="253"/>
  <c r="M23" i="253"/>
  <c r="M7" i="253"/>
  <c r="M16" i="253"/>
  <c r="M17" i="253"/>
  <c r="M24" i="253"/>
  <c r="D24" i="253"/>
  <c r="D20" i="253"/>
  <c r="D16" i="253"/>
  <c r="D12" i="253"/>
  <c r="D8" i="253"/>
  <c r="D23" i="253"/>
  <c r="D19" i="253"/>
  <c r="D15" i="253"/>
  <c r="D11" i="253"/>
  <c r="D7" i="253"/>
  <c r="D22" i="253"/>
  <c r="D17" i="253"/>
  <c r="D13" i="253"/>
  <c r="D9" i="253"/>
  <c r="D18" i="253"/>
  <c r="D14" i="253"/>
  <c r="D10" i="253"/>
  <c r="D21" i="253"/>
  <c r="G22" i="253"/>
  <c r="G18" i="253"/>
  <c r="G14" i="253"/>
  <c r="G10" i="253"/>
  <c r="G21" i="253"/>
  <c r="G17" i="253"/>
  <c r="G13" i="253"/>
  <c r="G9" i="253"/>
  <c r="G24" i="253"/>
  <c r="G20" i="253"/>
  <c r="G23" i="253"/>
  <c r="G19" i="253"/>
  <c r="G15" i="253"/>
  <c r="G11" i="253"/>
  <c r="G7" i="253"/>
  <c r="G16" i="253"/>
  <c r="G12" i="253"/>
  <c r="G8" i="253"/>
  <c r="J24" i="253"/>
  <c r="J20" i="253"/>
  <c r="J16" i="253"/>
  <c r="J12" i="253"/>
  <c r="J8" i="253"/>
  <c r="J23" i="253"/>
  <c r="J19" i="253"/>
  <c r="J15" i="253"/>
  <c r="J11" i="253"/>
  <c r="J7" i="253"/>
  <c r="J22" i="253"/>
  <c r="J18" i="253"/>
  <c r="J14" i="253"/>
  <c r="J10" i="253"/>
  <c r="J21" i="253"/>
  <c r="J17" i="253"/>
  <c r="J13" i="253"/>
  <c r="J9" i="253"/>
  <c r="M13" i="252"/>
  <c r="M9" i="252"/>
  <c r="M18" i="252"/>
  <c r="M10" i="252"/>
  <c r="M22" i="252"/>
  <c r="M14" i="252"/>
  <c r="M17" i="252"/>
  <c r="M15" i="252"/>
  <c r="M7" i="252"/>
  <c r="M12" i="252"/>
  <c r="M21" i="252"/>
  <c r="M11" i="252"/>
  <c r="M24" i="252"/>
  <c r="M23" i="252"/>
  <c r="M19" i="252"/>
  <c r="M16" i="252"/>
  <c r="M8" i="252"/>
  <c r="M20" i="252"/>
  <c r="D24" i="252"/>
  <c r="D20" i="252"/>
  <c r="D16" i="252"/>
  <c r="D12" i="252"/>
  <c r="D8" i="252"/>
  <c r="D22" i="252"/>
  <c r="D21" i="252"/>
  <c r="D23" i="252"/>
  <c r="D19" i="252"/>
  <c r="D15" i="252"/>
  <c r="D11" i="252"/>
  <c r="D7" i="252"/>
  <c r="D18" i="252"/>
  <c r="D14" i="252"/>
  <c r="D10" i="252"/>
  <c r="D17" i="252"/>
  <c r="D13" i="252"/>
  <c r="D9" i="252"/>
  <c r="F36" i="252"/>
  <c r="G22" i="252"/>
  <c r="G18" i="252"/>
  <c r="G14" i="252"/>
  <c r="G10" i="252"/>
  <c r="G24" i="252"/>
  <c r="G16" i="252"/>
  <c r="G12" i="252"/>
  <c r="G19" i="252"/>
  <c r="G11" i="252"/>
  <c r="G21" i="252"/>
  <c r="G17" i="252"/>
  <c r="G13" i="252"/>
  <c r="G9" i="252"/>
  <c r="G20" i="252"/>
  <c r="G8" i="252"/>
  <c r="G23" i="252"/>
  <c r="G15" i="252"/>
  <c r="G7" i="252"/>
  <c r="J24" i="252"/>
  <c r="J20" i="252"/>
  <c r="J16" i="252"/>
  <c r="J12" i="252"/>
  <c r="J8" i="252"/>
  <c r="J18" i="252"/>
  <c r="J10" i="252"/>
  <c r="J17" i="252"/>
  <c r="J9" i="252"/>
  <c r="J23" i="252"/>
  <c r="J19" i="252"/>
  <c r="J15" i="252"/>
  <c r="J11" i="252"/>
  <c r="J7" i="252"/>
  <c r="J22" i="252"/>
  <c r="J14" i="252"/>
  <c r="J21" i="252"/>
  <c r="J13" i="252"/>
  <c r="G20" i="251"/>
  <c r="G16" i="251"/>
  <c r="G12" i="251"/>
  <c r="G8" i="251"/>
  <c r="G23" i="251"/>
  <c r="G21" i="251"/>
  <c r="G19" i="251"/>
  <c r="G17" i="251"/>
  <c r="G15" i="251"/>
  <c r="G13" i="251"/>
  <c r="G11" i="251"/>
  <c r="G9" i="251"/>
  <c r="G7" i="251"/>
  <c r="G24" i="251"/>
  <c r="G22" i="251"/>
  <c r="G18" i="251"/>
  <c r="G14" i="251"/>
  <c r="G10" i="251"/>
  <c r="J23" i="251"/>
  <c r="J21" i="251"/>
  <c r="J17" i="251"/>
  <c r="J13" i="251"/>
  <c r="J9" i="251"/>
  <c r="J24" i="251"/>
  <c r="J22" i="251"/>
  <c r="J20" i="251"/>
  <c r="J18" i="251"/>
  <c r="J16" i="251"/>
  <c r="J14" i="251"/>
  <c r="J12" i="251"/>
  <c r="J10" i="251"/>
  <c r="J8" i="251"/>
  <c r="J19" i="251"/>
  <c r="J15" i="251"/>
  <c r="J11" i="251"/>
  <c r="J7" i="251"/>
  <c r="D23" i="251"/>
  <c r="D19" i="251"/>
  <c r="D15" i="251"/>
  <c r="D11" i="251"/>
  <c r="D7" i="251"/>
  <c r="D24" i="251"/>
  <c r="D22" i="251"/>
  <c r="D20" i="251"/>
  <c r="D18" i="251"/>
  <c r="D16" i="251"/>
  <c r="D14" i="251"/>
  <c r="D12" i="251"/>
  <c r="D10" i="251"/>
  <c r="D8" i="251"/>
  <c r="D21" i="251"/>
  <c r="D17" i="251"/>
  <c r="D13" i="251"/>
  <c r="D9" i="251"/>
  <c r="D24" i="246"/>
  <c r="D22" i="246"/>
  <c r="D20" i="246"/>
  <c r="D18" i="246"/>
  <c r="D16" i="246"/>
  <c r="D14" i="246"/>
  <c r="D12" i="246"/>
  <c r="D10" i="246"/>
  <c r="D8" i="246"/>
  <c r="D23" i="246"/>
  <c r="D21" i="246"/>
  <c r="D13" i="246"/>
  <c r="D15" i="246"/>
  <c r="D7" i="246"/>
  <c r="D17" i="246"/>
  <c r="D9" i="246"/>
  <c r="D19" i="246"/>
  <c r="D11" i="246"/>
  <c r="G23" i="246"/>
  <c r="G21" i="246"/>
  <c r="G19" i="246"/>
  <c r="G17" i="246"/>
  <c r="G15" i="246"/>
  <c r="G13" i="246"/>
  <c r="G11" i="246"/>
  <c r="G9" i="246"/>
  <c r="G7" i="246"/>
  <c r="G24" i="246"/>
  <c r="G22" i="246"/>
  <c r="G18" i="246"/>
  <c r="G10" i="246"/>
  <c r="G20" i="246"/>
  <c r="G12" i="246"/>
  <c r="G14" i="246"/>
  <c r="G16" i="246"/>
  <c r="G8" i="246"/>
  <c r="J24" i="246"/>
  <c r="J22" i="246"/>
  <c r="J20" i="246"/>
  <c r="J18" i="246"/>
  <c r="J14" i="246"/>
  <c r="J12" i="246"/>
  <c r="J10" i="246"/>
  <c r="J8" i="246"/>
  <c r="J23" i="246"/>
  <c r="J21" i="246"/>
  <c r="J16" i="246"/>
  <c r="J15" i="246"/>
  <c r="J7" i="246"/>
  <c r="J17" i="246"/>
  <c r="J9" i="246"/>
  <c r="J19" i="246"/>
  <c r="J11" i="246"/>
  <c r="J13" i="246"/>
  <c r="D22" i="242"/>
  <c r="D20" i="242"/>
  <c r="D18" i="242"/>
  <c r="D16" i="242"/>
  <c r="D14" i="242"/>
  <c r="D12" i="242"/>
  <c r="D10" i="242"/>
  <c r="D8" i="242"/>
  <c r="D23" i="242"/>
  <c r="D21" i="242"/>
  <c r="D24" i="242"/>
  <c r="D19" i="242"/>
  <c r="D11" i="242"/>
  <c r="D13" i="242"/>
  <c r="D15" i="242"/>
  <c r="D7" i="242"/>
  <c r="D17" i="242"/>
  <c r="D9" i="242"/>
  <c r="G21" i="242"/>
  <c r="G19" i="242"/>
  <c r="G17" i="242"/>
  <c r="G15" i="242"/>
  <c r="G13" i="242"/>
  <c r="G11" i="242"/>
  <c r="G9" i="242"/>
  <c r="G7" i="242"/>
  <c r="G24" i="242"/>
  <c r="G22" i="242"/>
  <c r="G20" i="242"/>
  <c r="G23" i="242"/>
  <c r="G16" i="242"/>
  <c r="G8" i="242"/>
  <c r="G18" i="242"/>
  <c r="G10" i="242"/>
  <c r="G12" i="242"/>
  <c r="G14" i="242"/>
  <c r="J20" i="242"/>
  <c r="J18" i="242"/>
  <c r="J16" i="242"/>
  <c r="J14" i="242"/>
  <c r="J12" i="242"/>
  <c r="J10" i="242"/>
  <c r="J8" i="242"/>
  <c r="J23" i="242"/>
  <c r="J21" i="242"/>
  <c r="J19" i="242"/>
  <c r="J24" i="242"/>
  <c r="J22" i="242"/>
  <c r="J13" i="242"/>
  <c r="J15" i="242"/>
  <c r="J7" i="242"/>
  <c r="J17" i="242"/>
  <c r="J9" i="242"/>
  <c r="J11" i="242"/>
  <c r="G24" i="249"/>
  <c r="G22" i="249"/>
  <c r="G18" i="249"/>
  <c r="G14" i="249"/>
  <c r="G10" i="249"/>
  <c r="G23" i="249"/>
  <c r="G21" i="249"/>
  <c r="G19" i="249"/>
  <c r="G17" i="249"/>
  <c r="G15" i="249"/>
  <c r="G13" i="249"/>
  <c r="G11" i="249"/>
  <c r="G9" i="249"/>
  <c r="G7" i="249"/>
  <c r="G20" i="249"/>
  <c r="G16" i="249"/>
  <c r="G12" i="249"/>
  <c r="G8" i="249"/>
  <c r="J19" i="249"/>
  <c r="J15" i="249"/>
  <c r="J11" i="249"/>
  <c r="J7" i="249"/>
  <c r="J24" i="249"/>
  <c r="J22" i="249"/>
  <c r="J20" i="249"/>
  <c r="J18" i="249"/>
  <c r="J16" i="249"/>
  <c r="J14" i="249"/>
  <c r="J12" i="249"/>
  <c r="J10" i="249"/>
  <c r="J8" i="249"/>
  <c r="J23" i="249"/>
  <c r="J21" i="249"/>
  <c r="J17" i="249"/>
  <c r="J13" i="249"/>
  <c r="J9" i="249"/>
  <c r="D21" i="249"/>
  <c r="D17" i="249"/>
  <c r="D13" i="249"/>
  <c r="D9" i="249"/>
  <c r="D24" i="249"/>
  <c r="D22" i="249"/>
  <c r="D20" i="249"/>
  <c r="D18" i="249"/>
  <c r="D16" i="249"/>
  <c r="D14" i="249"/>
  <c r="D12" i="249"/>
  <c r="D10" i="249"/>
  <c r="D8" i="249"/>
  <c r="D23" i="249"/>
  <c r="D19" i="249"/>
  <c r="D15" i="249"/>
  <c r="D11" i="249"/>
  <c r="D7" i="249"/>
  <c r="D21" i="245"/>
  <c r="D17" i="245"/>
  <c r="D13" i="245"/>
  <c r="D9" i="245"/>
  <c r="D24" i="245"/>
  <c r="D22" i="245"/>
  <c r="D20" i="245"/>
  <c r="D18" i="245"/>
  <c r="D16" i="245"/>
  <c r="D14" i="245"/>
  <c r="D12" i="245"/>
  <c r="D10" i="245"/>
  <c r="D8" i="245"/>
  <c r="D23" i="245"/>
  <c r="D19" i="245"/>
  <c r="D15" i="245"/>
  <c r="D11" i="245"/>
  <c r="D7" i="245"/>
  <c r="G24" i="245"/>
  <c r="G22" i="245"/>
  <c r="G18" i="245"/>
  <c r="G14" i="245"/>
  <c r="G10" i="245"/>
  <c r="G23" i="245"/>
  <c r="G21" i="245"/>
  <c r="G19" i="245"/>
  <c r="G17" i="245"/>
  <c r="G15" i="245"/>
  <c r="G13" i="245"/>
  <c r="G11" i="245"/>
  <c r="G9" i="245"/>
  <c r="G7" i="245"/>
  <c r="G20" i="245"/>
  <c r="G16" i="245"/>
  <c r="G12" i="245"/>
  <c r="G8" i="245"/>
  <c r="J19" i="245"/>
  <c r="J15" i="245"/>
  <c r="J11" i="245"/>
  <c r="J7" i="245"/>
  <c r="J24" i="245"/>
  <c r="J22" i="245"/>
  <c r="J20" i="245"/>
  <c r="J18" i="245"/>
  <c r="J16" i="245"/>
  <c r="J14" i="245"/>
  <c r="J12" i="245"/>
  <c r="J10" i="245"/>
  <c r="J8" i="245"/>
  <c r="J23" i="245"/>
  <c r="J21" i="245"/>
  <c r="J17" i="245"/>
  <c r="J13" i="245"/>
  <c r="J9" i="245"/>
  <c r="G15" i="241"/>
  <c r="G13" i="241"/>
  <c r="G11" i="241"/>
  <c r="G9" i="241"/>
  <c r="G7" i="241"/>
  <c r="G24" i="241"/>
  <c r="G22" i="241"/>
  <c r="G20" i="241"/>
  <c r="G18" i="241"/>
  <c r="G16" i="241"/>
  <c r="G14" i="241"/>
  <c r="G23" i="241"/>
  <c r="G21" i="241"/>
  <c r="G19" i="241"/>
  <c r="G17" i="241"/>
  <c r="G12" i="241"/>
  <c r="G8" i="241"/>
  <c r="G10" i="241"/>
  <c r="J14" i="241"/>
  <c r="J12" i="241"/>
  <c r="J10" i="241"/>
  <c r="J8" i="241"/>
  <c r="J23" i="241"/>
  <c r="J21" i="241"/>
  <c r="J19" i="241"/>
  <c r="J17" i="241"/>
  <c r="J15" i="241"/>
  <c r="J13" i="241"/>
  <c r="J24" i="241"/>
  <c r="J22" i="241"/>
  <c r="J20" i="241"/>
  <c r="J18" i="241"/>
  <c r="J16" i="241"/>
  <c r="J9" i="241"/>
  <c r="J11" i="241"/>
  <c r="J7" i="241"/>
  <c r="D14" i="241"/>
  <c r="D12" i="241"/>
  <c r="D10" i="241"/>
  <c r="D8" i="241"/>
  <c r="D23" i="241"/>
  <c r="D21" i="241"/>
  <c r="D19" i="241"/>
  <c r="D17" i="241"/>
  <c r="D15" i="241"/>
  <c r="D13" i="241"/>
  <c r="D24" i="241"/>
  <c r="D22" i="241"/>
  <c r="D20" i="241"/>
  <c r="D18" i="241"/>
  <c r="D16" i="241"/>
  <c r="D7" i="241"/>
  <c r="D9" i="241"/>
  <c r="D11" i="241"/>
  <c r="D21" i="248"/>
  <c r="D17" i="248"/>
  <c r="D13" i="248"/>
  <c r="D9" i="248"/>
  <c r="D24" i="248"/>
  <c r="D22" i="248"/>
  <c r="D20" i="248"/>
  <c r="D18" i="248"/>
  <c r="D16" i="248"/>
  <c r="D14" i="248"/>
  <c r="D12" i="248"/>
  <c r="D10" i="248"/>
  <c r="D8" i="248"/>
  <c r="D23" i="248"/>
  <c r="D19" i="248"/>
  <c r="D15" i="248"/>
  <c r="D11" i="248"/>
  <c r="D7" i="248"/>
  <c r="G24" i="248"/>
  <c r="G22" i="248"/>
  <c r="G18" i="248"/>
  <c r="G14" i="248"/>
  <c r="G10" i="248"/>
  <c r="G23" i="248"/>
  <c r="G21" i="248"/>
  <c r="G19" i="248"/>
  <c r="G17" i="248"/>
  <c r="G15" i="248"/>
  <c r="G13" i="248"/>
  <c r="G11" i="248"/>
  <c r="G9" i="248"/>
  <c r="G7" i="248"/>
  <c r="G20" i="248"/>
  <c r="G16" i="248"/>
  <c r="G12" i="248"/>
  <c r="G8" i="248"/>
  <c r="J19" i="248"/>
  <c r="J15" i="248"/>
  <c r="J11" i="248"/>
  <c r="J7" i="248"/>
  <c r="J24" i="248"/>
  <c r="J22" i="248"/>
  <c r="J20" i="248"/>
  <c r="J18" i="248"/>
  <c r="J16" i="248"/>
  <c r="J14" i="248"/>
  <c r="J12" i="248"/>
  <c r="J10" i="248"/>
  <c r="J8" i="248"/>
  <c r="J23" i="248"/>
  <c r="J21" i="248"/>
  <c r="J17" i="248"/>
  <c r="J13" i="248"/>
  <c r="J9" i="248"/>
  <c r="J24" i="250"/>
  <c r="J22" i="250"/>
  <c r="J20" i="250"/>
  <c r="J18" i="250"/>
  <c r="J16" i="250"/>
  <c r="J14" i="250"/>
  <c r="J12" i="250"/>
  <c r="J10" i="250"/>
  <c r="J8" i="250"/>
  <c r="J23" i="250"/>
  <c r="J21" i="250"/>
  <c r="J13" i="250"/>
  <c r="J15" i="250"/>
  <c r="J7" i="250"/>
  <c r="J17" i="250"/>
  <c r="J9" i="250"/>
  <c r="J19" i="250"/>
  <c r="J11" i="250"/>
  <c r="G23" i="250"/>
  <c r="G21" i="250"/>
  <c r="G19" i="250"/>
  <c r="G17" i="250"/>
  <c r="G15" i="250"/>
  <c r="G13" i="250"/>
  <c r="G11" i="250"/>
  <c r="G9" i="250"/>
  <c r="G7" i="250"/>
  <c r="G24" i="250"/>
  <c r="G22" i="250"/>
  <c r="G16" i="250"/>
  <c r="G8" i="250"/>
  <c r="G18" i="250"/>
  <c r="G10" i="250"/>
  <c r="G20" i="250"/>
  <c r="G12" i="250"/>
  <c r="G14" i="250"/>
  <c r="D24" i="250"/>
  <c r="D22" i="250"/>
  <c r="D20" i="250"/>
  <c r="D18" i="250"/>
  <c r="D16" i="250"/>
  <c r="D14" i="250"/>
  <c r="D12" i="250"/>
  <c r="D10" i="250"/>
  <c r="D8" i="250"/>
  <c r="D23" i="250"/>
  <c r="D19" i="250"/>
  <c r="D11" i="250"/>
  <c r="D21" i="250"/>
  <c r="D13" i="250"/>
  <c r="D15" i="250"/>
  <c r="D7" i="250"/>
  <c r="D17" i="250"/>
  <c r="D9" i="250"/>
  <c r="D23" i="247"/>
  <c r="D21" i="247"/>
  <c r="D17" i="247"/>
  <c r="D13" i="247"/>
  <c r="D11" i="247"/>
  <c r="D9" i="247"/>
  <c r="D24" i="247"/>
  <c r="D22" i="247"/>
  <c r="D20" i="247"/>
  <c r="D18" i="247"/>
  <c r="D16" i="247"/>
  <c r="D14" i="247"/>
  <c r="D12" i="247"/>
  <c r="D10" i="247"/>
  <c r="D8" i="247"/>
  <c r="D19" i="247"/>
  <c r="D15" i="247"/>
  <c r="D7" i="247"/>
  <c r="G24" i="247"/>
  <c r="G18" i="247"/>
  <c r="G14" i="247"/>
  <c r="G23" i="247"/>
  <c r="G21" i="247"/>
  <c r="G19" i="247"/>
  <c r="G17" i="247"/>
  <c r="G15" i="247"/>
  <c r="G13" i="247"/>
  <c r="G11" i="247"/>
  <c r="G9" i="247"/>
  <c r="G7" i="247"/>
  <c r="G22" i="247"/>
  <c r="G20" i="247"/>
  <c r="G16" i="247"/>
  <c r="G12" i="247"/>
  <c r="G10" i="247"/>
  <c r="G8" i="247"/>
  <c r="J19" i="247"/>
  <c r="J15" i="247"/>
  <c r="J7" i="247"/>
  <c r="J24" i="247"/>
  <c r="J22" i="247"/>
  <c r="J20" i="247"/>
  <c r="J18" i="247"/>
  <c r="J16" i="247"/>
  <c r="J14" i="247"/>
  <c r="J12" i="247"/>
  <c r="J10" i="247"/>
  <c r="J8" i="247"/>
  <c r="J23" i="247"/>
  <c r="J21" i="247"/>
  <c r="J17" i="247"/>
  <c r="J13" i="247"/>
  <c r="J11" i="247"/>
  <c r="J9" i="247"/>
  <c r="G23" i="243"/>
  <c r="G21" i="243"/>
  <c r="G19" i="243"/>
  <c r="G17" i="243"/>
  <c r="G15" i="243"/>
  <c r="G13" i="243"/>
  <c r="G11" i="243"/>
  <c r="G9" i="243"/>
  <c r="G7" i="243"/>
  <c r="G24" i="243"/>
  <c r="G22" i="243"/>
  <c r="G16" i="243"/>
  <c r="G8" i="243"/>
  <c r="G18" i="243"/>
  <c r="G10" i="243"/>
  <c r="G20" i="243"/>
  <c r="G12" i="243"/>
  <c r="G14" i="243"/>
  <c r="J24" i="243"/>
  <c r="J22" i="243"/>
  <c r="J20" i="243"/>
  <c r="J18" i="243"/>
  <c r="J16" i="243"/>
  <c r="J14" i="243"/>
  <c r="J12" i="243"/>
  <c r="J10" i="243"/>
  <c r="J8" i="243"/>
  <c r="J23" i="243"/>
  <c r="J21" i="243"/>
  <c r="J13" i="243"/>
  <c r="J15" i="243"/>
  <c r="J7" i="243"/>
  <c r="J17" i="243"/>
  <c r="J9" i="243"/>
  <c r="J19" i="243"/>
  <c r="J11" i="243"/>
  <c r="D24" i="243"/>
  <c r="D22" i="243"/>
  <c r="D20" i="243"/>
  <c r="D18" i="243"/>
  <c r="D16" i="243"/>
  <c r="D14" i="243"/>
  <c r="D12" i="243"/>
  <c r="D10" i="243"/>
  <c r="D8" i="243"/>
  <c r="D23" i="243"/>
  <c r="D19" i="243"/>
  <c r="D11" i="243"/>
  <c r="D21" i="243"/>
  <c r="D13" i="243"/>
  <c r="D15" i="243"/>
  <c r="D7" i="243"/>
  <c r="D17" i="243"/>
  <c r="D9" i="243"/>
  <c r="G22" i="239"/>
  <c r="G18" i="239"/>
  <c r="G14" i="239"/>
  <c r="G10" i="239"/>
  <c r="G24" i="239"/>
  <c r="G20" i="239"/>
  <c r="G16" i="239"/>
  <c r="G11" i="239"/>
  <c r="G21" i="239"/>
  <c r="G17" i="239"/>
  <c r="G13" i="239"/>
  <c r="G9" i="239"/>
  <c r="G12" i="239"/>
  <c r="G8" i="239"/>
  <c r="G23" i="239"/>
  <c r="G19" i="239"/>
  <c r="G15" i="239"/>
  <c r="G7" i="239"/>
  <c r="J24" i="239"/>
  <c r="J20" i="239"/>
  <c r="J16" i="239"/>
  <c r="J12" i="239"/>
  <c r="J8" i="239"/>
  <c r="J22" i="239"/>
  <c r="J18" i="239"/>
  <c r="J14" i="239"/>
  <c r="J21" i="239"/>
  <c r="J13" i="239"/>
  <c r="J9" i="239"/>
  <c r="J23" i="239"/>
  <c r="J19" i="239"/>
  <c r="J15" i="239"/>
  <c r="J11" i="239"/>
  <c r="J7" i="239"/>
  <c r="J10" i="239"/>
  <c r="J17" i="239"/>
  <c r="D24" i="239"/>
  <c r="D20" i="239"/>
  <c r="D16" i="239"/>
  <c r="D12" i="239"/>
  <c r="D8" i="239"/>
  <c r="D22" i="239"/>
  <c r="D18" i="239"/>
  <c r="D17" i="239"/>
  <c r="D23" i="239"/>
  <c r="D19" i="239"/>
  <c r="D15" i="239"/>
  <c r="D11" i="239"/>
  <c r="D7" i="239"/>
  <c r="D14" i="239"/>
  <c r="D10" i="239"/>
  <c r="D21" i="239"/>
  <c r="D13" i="239"/>
  <c r="D9" i="239"/>
  <c r="N36" i="238"/>
  <c r="C36" i="254"/>
  <c r="E29" i="254" s="1"/>
  <c r="L36" i="253"/>
  <c r="L36" i="252"/>
  <c r="C36" i="178"/>
  <c r="C36" i="177"/>
  <c r="E30" i="177" s="1"/>
  <c r="C36" i="176"/>
  <c r="C36" i="181"/>
  <c r="E28" i="181" s="1"/>
  <c r="C36" i="173"/>
  <c r="E30" i="173" s="1"/>
  <c r="C36" i="175"/>
  <c r="E31" i="175" s="1"/>
  <c r="D25" i="175"/>
  <c r="I36" i="252"/>
  <c r="K33" i="252" s="1"/>
  <c r="I36" i="257"/>
  <c r="K30" i="257" s="1"/>
  <c r="F36" i="253"/>
  <c r="C36" i="182"/>
  <c r="E32" i="182" s="1"/>
  <c r="G7" i="171"/>
  <c r="D7" i="171"/>
  <c r="I36" i="260"/>
  <c r="I36" i="255"/>
  <c r="I36" i="242"/>
  <c r="K32" i="242" s="1"/>
  <c r="I36" i="245"/>
  <c r="I36" i="250"/>
  <c r="K28" i="250" s="1"/>
  <c r="C36" i="239"/>
  <c r="I36" i="246"/>
  <c r="I36" i="243"/>
  <c r="K16" i="243" s="1"/>
  <c r="C36" i="183"/>
  <c r="C36" i="174"/>
  <c r="C36" i="179"/>
  <c r="L25" i="171"/>
  <c r="L34" i="171"/>
  <c r="I36" i="259"/>
  <c r="I36" i="256"/>
  <c r="I36" i="254"/>
  <c r="F36" i="254"/>
  <c r="I36" i="253"/>
  <c r="C36" i="252"/>
  <c r="I36" i="251"/>
  <c r="C36" i="251"/>
  <c r="I36" i="249"/>
  <c r="I36" i="241"/>
  <c r="C36" i="241"/>
  <c r="I36" i="248"/>
  <c r="I36" i="247"/>
  <c r="K16" i="247" s="1"/>
  <c r="L34" i="239"/>
  <c r="L25" i="239"/>
  <c r="J7" i="237"/>
  <c r="C36" i="172"/>
  <c r="I36" i="171"/>
  <c r="J7" i="171"/>
  <c r="F36" i="171"/>
  <c r="C36" i="171"/>
  <c r="C36" i="260"/>
  <c r="F36" i="260"/>
  <c r="F36" i="259"/>
  <c r="C36" i="259"/>
  <c r="F36" i="257"/>
  <c r="C36" i="257"/>
  <c r="C36" i="256"/>
  <c r="F36" i="256"/>
  <c r="C36" i="255"/>
  <c r="F36" i="255"/>
  <c r="L36" i="254"/>
  <c r="C36" i="253"/>
  <c r="H33" i="252"/>
  <c r="H32" i="252"/>
  <c r="H31" i="252"/>
  <c r="H30" i="252"/>
  <c r="H29" i="252"/>
  <c r="H28" i="252"/>
  <c r="K29" i="252"/>
  <c r="K30" i="252"/>
  <c r="F36" i="251"/>
  <c r="F36" i="246"/>
  <c r="F36" i="242"/>
  <c r="C36" i="242"/>
  <c r="C36" i="249"/>
  <c r="F36" i="249"/>
  <c r="F36" i="245"/>
  <c r="C36" i="245"/>
  <c r="F36" i="241"/>
  <c r="F36" i="248"/>
  <c r="C36" i="248"/>
  <c r="F36" i="250"/>
  <c r="C36" i="250"/>
  <c r="F36" i="247"/>
  <c r="C36" i="247"/>
  <c r="C36" i="243"/>
  <c r="F36" i="243"/>
  <c r="I36" i="239"/>
  <c r="F36" i="239"/>
  <c r="E33" i="177" l="1"/>
  <c r="E31" i="177"/>
  <c r="E29" i="177"/>
  <c r="E31" i="173"/>
  <c r="E32" i="175"/>
  <c r="K29" i="250"/>
  <c r="K33" i="250"/>
  <c r="E29" i="181"/>
  <c r="E33" i="181"/>
  <c r="E30" i="181"/>
  <c r="E32" i="181"/>
  <c r="E31" i="181"/>
  <c r="E32" i="177"/>
  <c r="K9" i="171"/>
  <c r="K13" i="171"/>
  <c r="K17" i="171"/>
  <c r="K21" i="171"/>
  <c r="K11" i="171"/>
  <c r="K19" i="171"/>
  <c r="K8" i="171"/>
  <c r="K16" i="171"/>
  <c r="K24" i="171"/>
  <c r="K10" i="171"/>
  <c r="K14" i="171"/>
  <c r="K18" i="171"/>
  <c r="K22" i="171"/>
  <c r="K15" i="171"/>
  <c r="K23" i="171"/>
  <c r="K12" i="171"/>
  <c r="K20" i="171"/>
  <c r="H10" i="171"/>
  <c r="H14" i="171"/>
  <c r="H18" i="171"/>
  <c r="H22" i="171"/>
  <c r="H11" i="171"/>
  <c r="H15" i="171"/>
  <c r="H19" i="171"/>
  <c r="H23" i="171"/>
  <c r="H8" i="171"/>
  <c r="H12" i="171"/>
  <c r="H16" i="171"/>
  <c r="H20" i="171"/>
  <c r="H24" i="171"/>
  <c r="H9" i="171"/>
  <c r="H13" i="171"/>
  <c r="H17" i="171"/>
  <c r="H21" i="171"/>
  <c r="M8" i="171"/>
  <c r="M12" i="171"/>
  <c r="M16" i="171"/>
  <c r="M20" i="171"/>
  <c r="M24" i="171"/>
  <c r="M23" i="171"/>
  <c r="M17" i="171"/>
  <c r="M19" i="171"/>
  <c r="M14" i="171"/>
  <c r="M13" i="171"/>
  <c r="M15" i="171"/>
  <c r="M10" i="171"/>
  <c r="M9" i="171"/>
  <c r="M22" i="171"/>
  <c r="M11" i="171"/>
  <c r="M21" i="171"/>
  <c r="M18" i="171"/>
  <c r="K31" i="257"/>
  <c r="K29" i="257"/>
  <c r="E31" i="254"/>
  <c r="K28" i="252"/>
  <c r="K31" i="252"/>
  <c r="D25" i="246"/>
  <c r="E29" i="183"/>
  <c r="E24" i="178"/>
  <c r="E22" i="178"/>
  <c r="E20" i="178"/>
  <c r="E18" i="178"/>
  <c r="E16" i="178"/>
  <c r="E14" i="178"/>
  <c r="E12" i="178"/>
  <c r="E10" i="178"/>
  <c r="E8" i="178"/>
  <c r="E23" i="178"/>
  <c r="E21" i="178"/>
  <c r="E19" i="178"/>
  <c r="E17" i="178"/>
  <c r="E15" i="178"/>
  <c r="E13" i="178"/>
  <c r="E11" i="178"/>
  <c r="E9" i="178"/>
  <c r="E7" i="178"/>
  <c r="E24" i="176"/>
  <c r="E22" i="176"/>
  <c r="E20" i="176"/>
  <c r="E18" i="176"/>
  <c r="E16" i="176"/>
  <c r="E14" i="176"/>
  <c r="E12" i="176"/>
  <c r="E10" i="176"/>
  <c r="E8" i="176"/>
  <c r="E21" i="176"/>
  <c r="E19" i="176"/>
  <c r="E15" i="176"/>
  <c r="E11" i="176"/>
  <c r="E7" i="176"/>
  <c r="E23" i="176"/>
  <c r="E17" i="176"/>
  <c r="E13" i="176"/>
  <c r="E9" i="176"/>
  <c r="E24" i="174"/>
  <c r="E22" i="174"/>
  <c r="E20" i="174"/>
  <c r="E18" i="174"/>
  <c r="E16" i="174"/>
  <c r="E14" i="174"/>
  <c r="E12" i="174"/>
  <c r="E10" i="174"/>
  <c r="E8" i="174"/>
  <c r="E23" i="174"/>
  <c r="E21" i="174"/>
  <c r="E19" i="174"/>
  <c r="E17" i="174"/>
  <c r="E15" i="174"/>
  <c r="E13" i="174"/>
  <c r="E11" i="174"/>
  <c r="E9" i="174"/>
  <c r="E7" i="174"/>
  <c r="E24" i="181"/>
  <c r="E22" i="181"/>
  <c r="E20" i="181"/>
  <c r="E18" i="181"/>
  <c r="E16" i="181"/>
  <c r="E14" i="181"/>
  <c r="E12" i="181"/>
  <c r="E10" i="181"/>
  <c r="E8" i="181"/>
  <c r="E23" i="181"/>
  <c r="E21" i="181"/>
  <c r="E19" i="181"/>
  <c r="E17" i="181"/>
  <c r="E15" i="181"/>
  <c r="E13" i="181"/>
  <c r="E11" i="181"/>
  <c r="E9" i="181"/>
  <c r="E7" i="181"/>
  <c r="E24" i="177"/>
  <c r="E22" i="177"/>
  <c r="E20" i="177"/>
  <c r="E18" i="177"/>
  <c r="E16" i="177"/>
  <c r="E14" i="177"/>
  <c r="E12" i="177"/>
  <c r="E10" i="177"/>
  <c r="E8" i="177"/>
  <c r="E23" i="177"/>
  <c r="E21" i="177"/>
  <c r="E19" i="177"/>
  <c r="E17" i="177"/>
  <c r="E15" i="177"/>
  <c r="E13" i="177"/>
  <c r="E11" i="177"/>
  <c r="E9" i="177"/>
  <c r="E7" i="177"/>
  <c r="E28" i="177"/>
  <c r="E34" i="177" s="1"/>
  <c r="E24" i="173"/>
  <c r="E22" i="173"/>
  <c r="E20" i="173"/>
  <c r="E18" i="173"/>
  <c r="E16" i="173"/>
  <c r="E14" i="173"/>
  <c r="E12" i="173"/>
  <c r="E10" i="173"/>
  <c r="E8" i="173"/>
  <c r="E21" i="173"/>
  <c r="E17" i="173"/>
  <c r="E13" i="173"/>
  <c r="E9" i="173"/>
  <c r="E23" i="173"/>
  <c r="E19" i="173"/>
  <c r="E15" i="173"/>
  <c r="E11" i="173"/>
  <c r="E7" i="173"/>
  <c r="E32" i="173"/>
  <c r="E24" i="182"/>
  <c r="E22" i="182"/>
  <c r="E20" i="182"/>
  <c r="E18" i="182"/>
  <c r="E16" i="182"/>
  <c r="E14" i="182"/>
  <c r="E12" i="182"/>
  <c r="E10" i="182"/>
  <c r="E8" i="182"/>
  <c r="E23" i="182"/>
  <c r="E21" i="182"/>
  <c r="E19" i="182"/>
  <c r="E17" i="182"/>
  <c r="E15" i="182"/>
  <c r="E13" i="182"/>
  <c r="E11" i="182"/>
  <c r="E9" i="182"/>
  <c r="E7" i="182"/>
  <c r="E33" i="179"/>
  <c r="E24" i="179"/>
  <c r="E22" i="179"/>
  <c r="E20" i="179"/>
  <c r="E18" i="179"/>
  <c r="E16" i="179"/>
  <c r="E14" i="179"/>
  <c r="E12" i="179"/>
  <c r="E10" i="179"/>
  <c r="E8" i="179"/>
  <c r="E21" i="179"/>
  <c r="E17" i="179"/>
  <c r="E11" i="179"/>
  <c r="E7" i="179"/>
  <c r="E23" i="179"/>
  <c r="E19" i="179"/>
  <c r="E15" i="179"/>
  <c r="E13" i="179"/>
  <c r="E9" i="179"/>
  <c r="E24" i="175"/>
  <c r="E22" i="175"/>
  <c r="E20" i="175"/>
  <c r="E18" i="175"/>
  <c r="E16" i="175"/>
  <c r="E14" i="175"/>
  <c r="E12" i="175"/>
  <c r="E10" i="175"/>
  <c r="E8" i="175"/>
  <c r="E23" i="175"/>
  <c r="E21" i="175"/>
  <c r="E19" i="175"/>
  <c r="E17" i="175"/>
  <c r="E15" i="175"/>
  <c r="E13" i="175"/>
  <c r="E11" i="175"/>
  <c r="E9" i="175"/>
  <c r="E7" i="175"/>
  <c r="E29" i="175"/>
  <c r="E30" i="175"/>
  <c r="E33" i="175"/>
  <c r="E28" i="175"/>
  <c r="E24" i="172"/>
  <c r="E22" i="172"/>
  <c r="E20" i="172"/>
  <c r="E18" i="172"/>
  <c r="E16" i="172"/>
  <c r="E14" i="172"/>
  <c r="E12" i="172"/>
  <c r="E10" i="172"/>
  <c r="E8" i="172"/>
  <c r="E29" i="172"/>
  <c r="E21" i="172"/>
  <c r="E17" i="172"/>
  <c r="E13" i="172"/>
  <c r="E9" i="172"/>
  <c r="E30" i="172"/>
  <c r="E23" i="172"/>
  <c r="E19" i="172"/>
  <c r="E15" i="172"/>
  <c r="E11" i="172"/>
  <c r="E7" i="172"/>
  <c r="E28" i="172"/>
  <c r="E8" i="171"/>
  <c r="E12" i="171"/>
  <c r="E16" i="171"/>
  <c r="E20" i="171"/>
  <c r="E24" i="171"/>
  <c r="E9" i="171"/>
  <c r="E13" i="171"/>
  <c r="E17" i="171"/>
  <c r="E21" i="171"/>
  <c r="E10" i="171"/>
  <c r="E14" i="171"/>
  <c r="E18" i="171"/>
  <c r="E22" i="171"/>
  <c r="E11" i="171"/>
  <c r="E15" i="171"/>
  <c r="E19" i="171"/>
  <c r="E23" i="171"/>
  <c r="E24" i="260"/>
  <c r="E22" i="260"/>
  <c r="E20" i="260"/>
  <c r="E18" i="260"/>
  <c r="E16" i="260"/>
  <c r="E14" i="260"/>
  <c r="E12" i="260"/>
  <c r="E10" i="260"/>
  <c r="E8" i="260"/>
  <c r="E23" i="260"/>
  <c r="E21" i="260"/>
  <c r="E19" i="260"/>
  <c r="E17" i="260"/>
  <c r="E15" i="260"/>
  <c r="E13" i="260"/>
  <c r="E11" i="260"/>
  <c r="E9" i="260"/>
  <c r="E7" i="260"/>
  <c r="H23" i="260"/>
  <c r="H21" i="260"/>
  <c r="H19" i="260"/>
  <c r="H17" i="260"/>
  <c r="H15" i="260"/>
  <c r="H13" i="260"/>
  <c r="H11" i="260"/>
  <c r="H9" i="260"/>
  <c r="H7" i="260"/>
  <c r="H24" i="260"/>
  <c r="H22" i="260"/>
  <c r="H20" i="260"/>
  <c r="H18" i="260"/>
  <c r="H16" i="260"/>
  <c r="H14" i="260"/>
  <c r="H12" i="260"/>
  <c r="H10" i="260"/>
  <c r="H8" i="260"/>
  <c r="K33" i="260"/>
  <c r="K24" i="260"/>
  <c r="K22" i="260"/>
  <c r="K20" i="260"/>
  <c r="K18" i="260"/>
  <c r="K16" i="260"/>
  <c r="K14" i="260"/>
  <c r="K12" i="260"/>
  <c r="K10" i="260"/>
  <c r="K8" i="260"/>
  <c r="K23" i="260"/>
  <c r="K21" i="260"/>
  <c r="K19" i="260"/>
  <c r="K17" i="260"/>
  <c r="K15" i="260"/>
  <c r="K13" i="260"/>
  <c r="K11" i="260"/>
  <c r="K9" i="260"/>
  <c r="K7" i="260"/>
  <c r="K30" i="260"/>
  <c r="K28" i="260"/>
  <c r="K24" i="259"/>
  <c r="K22" i="259"/>
  <c r="K20" i="259"/>
  <c r="K18" i="259"/>
  <c r="K16" i="259"/>
  <c r="K14" i="259"/>
  <c r="K12" i="259"/>
  <c r="K10" i="259"/>
  <c r="K8" i="259"/>
  <c r="K23" i="259"/>
  <c r="K21" i="259"/>
  <c r="K17" i="259"/>
  <c r="K13" i="259"/>
  <c r="K9" i="259"/>
  <c r="K19" i="259"/>
  <c r="K15" i="259"/>
  <c r="K11" i="259"/>
  <c r="K7" i="259"/>
  <c r="H23" i="259"/>
  <c r="H21" i="259"/>
  <c r="H19" i="259"/>
  <c r="H17" i="259"/>
  <c r="H15" i="259"/>
  <c r="H13" i="259"/>
  <c r="H11" i="259"/>
  <c r="H9" i="259"/>
  <c r="H7" i="259"/>
  <c r="H20" i="259"/>
  <c r="H16" i="259"/>
  <c r="H12" i="259"/>
  <c r="H8" i="259"/>
  <c r="H24" i="259"/>
  <c r="H22" i="259"/>
  <c r="H18" i="259"/>
  <c r="H14" i="259"/>
  <c r="H10" i="259"/>
  <c r="E24" i="259"/>
  <c r="E22" i="259"/>
  <c r="E20" i="259"/>
  <c r="E18" i="259"/>
  <c r="E16" i="259"/>
  <c r="E14" i="259"/>
  <c r="E12" i="259"/>
  <c r="E10" i="259"/>
  <c r="E8" i="259"/>
  <c r="E23" i="259"/>
  <c r="E19" i="259"/>
  <c r="E15" i="259"/>
  <c r="E11" i="259"/>
  <c r="E7" i="259"/>
  <c r="E21" i="259"/>
  <c r="E17" i="259"/>
  <c r="E13" i="259"/>
  <c r="E9" i="259"/>
  <c r="H23" i="257"/>
  <c r="H21" i="257"/>
  <c r="H19" i="257"/>
  <c r="H17" i="257"/>
  <c r="H15" i="257"/>
  <c r="H13" i="257"/>
  <c r="H11" i="257"/>
  <c r="H9" i="257"/>
  <c r="H7" i="257"/>
  <c r="H24" i="257"/>
  <c r="H22" i="257"/>
  <c r="H20" i="257"/>
  <c r="H18" i="257"/>
  <c r="H16" i="257"/>
  <c r="H14" i="257"/>
  <c r="H12" i="257"/>
  <c r="H10" i="257"/>
  <c r="H8" i="257"/>
  <c r="E24" i="257"/>
  <c r="E22" i="257"/>
  <c r="E20" i="257"/>
  <c r="E18" i="257"/>
  <c r="E16" i="257"/>
  <c r="E14" i="257"/>
  <c r="E12" i="257"/>
  <c r="E10" i="257"/>
  <c r="E8" i="257"/>
  <c r="E23" i="257"/>
  <c r="E21" i="257"/>
  <c r="E19" i="257"/>
  <c r="E17" i="257"/>
  <c r="E15" i="257"/>
  <c r="E13" i="257"/>
  <c r="E11" i="257"/>
  <c r="E9" i="257"/>
  <c r="E7" i="257"/>
  <c r="K33" i="257"/>
  <c r="K24" i="257"/>
  <c r="K22" i="257"/>
  <c r="K20" i="257"/>
  <c r="K18" i="257"/>
  <c r="K16" i="257"/>
  <c r="K14" i="257"/>
  <c r="K12" i="257"/>
  <c r="K10" i="257"/>
  <c r="K8" i="257"/>
  <c r="K23" i="257"/>
  <c r="K21" i="257"/>
  <c r="K19" i="257"/>
  <c r="K17" i="257"/>
  <c r="K15" i="257"/>
  <c r="K13" i="257"/>
  <c r="K11" i="257"/>
  <c r="K9" i="257"/>
  <c r="K7" i="257"/>
  <c r="H23" i="256"/>
  <c r="H21" i="256"/>
  <c r="H19" i="256"/>
  <c r="H17" i="256"/>
  <c r="H15" i="256"/>
  <c r="H13" i="256"/>
  <c r="H11" i="256"/>
  <c r="H9" i="256"/>
  <c r="H7" i="256"/>
  <c r="H22" i="256"/>
  <c r="H18" i="256"/>
  <c r="H14" i="256"/>
  <c r="H10" i="256"/>
  <c r="H24" i="256"/>
  <c r="H20" i="256"/>
  <c r="H16" i="256"/>
  <c r="H12" i="256"/>
  <c r="H8" i="256"/>
  <c r="K33" i="256"/>
  <c r="K24" i="256"/>
  <c r="K22" i="256"/>
  <c r="K20" i="256"/>
  <c r="K18" i="256"/>
  <c r="K16" i="256"/>
  <c r="K14" i="256"/>
  <c r="K12" i="256"/>
  <c r="K10" i="256"/>
  <c r="K8" i="256"/>
  <c r="K23" i="256"/>
  <c r="K19" i="256"/>
  <c r="K15" i="256"/>
  <c r="K11" i="256"/>
  <c r="K7" i="256"/>
  <c r="K21" i="256"/>
  <c r="K17" i="256"/>
  <c r="K13" i="256"/>
  <c r="K9" i="256"/>
  <c r="E24" i="256"/>
  <c r="E22" i="256"/>
  <c r="E20" i="256"/>
  <c r="E18" i="256"/>
  <c r="E16" i="256"/>
  <c r="E14" i="256"/>
  <c r="E12" i="256"/>
  <c r="E10" i="256"/>
  <c r="E8" i="256"/>
  <c r="E21" i="256"/>
  <c r="E17" i="256"/>
  <c r="E13" i="256"/>
  <c r="E9" i="256"/>
  <c r="E23" i="256"/>
  <c r="E19" i="256"/>
  <c r="E15" i="256"/>
  <c r="E11" i="256"/>
  <c r="E7" i="256"/>
  <c r="K24" i="255"/>
  <c r="K22" i="255"/>
  <c r="K20" i="255"/>
  <c r="K18" i="255"/>
  <c r="K16" i="255"/>
  <c r="K23" i="255"/>
  <c r="K21" i="255"/>
  <c r="K19" i="255"/>
  <c r="K17" i="255"/>
  <c r="K15" i="255"/>
  <c r="K13" i="255"/>
  <c r="K11" i="255"/>
  <c r="K9" i="255"/>
  <c r="K7" i="255"/>
  <c r="K14" i="255"/>
  <c r="K10" i="255"/>
  <c r="K12" i="255"/>
  <c r="K8" i="255"/>
  <c r="H23" i="255"/>
  <c r="H21" i="255"/>
  <c r="H19" i="255"/>
  <c r="H17" i="255"/>
  <c r="H24" i="255"/>
  <c r="H22" i="255"/>
  <c r="H20" i="255"/>
  <c r="H18" i="255"/>
  <c r="H16" i="255"/>
  <c r="H14" i="255"/>
  <c r="H12" i="255"/>
  <c r="H10" i="255"/>
  <c r="H8" i="255"/>
  <c r="H15" i="255"/>
  <c r="H13" i="255"/>
  <c r="H7" i="255"/>
  <c r="H9" i="255"/>
  <c r="H11" i="255"/>
  <c r="E24" i="255"/>
  <c r="E22" i="255"/>
  <c r="E20" i="255"/>
  <c r="E18" i="255"/>
  <c r="E23" i="255"/>
  <c r="E21" i="255"/>
  <c r="E19" i="255"/>
  <c r="E17" i="255"/>
  <c r="E15" i="255"/>
  <c r="E13" i="255"/>
  <c r="E11" i="255"/>
  <c r="E9" i="255"/>
  <c r="E7" i="255"/>
  <c r="E16" i="255"/>
  <c r="E14" i="255"/>
  <c r="E8" i="255"/>
  <c r="E10" i="255"/>
  <c r="E12" i="255"/>
  <c r="E23" i="254"/>
  <c r="E19" i="254"/>
  <c r="E15" i="254"/>
  <c r="E11" i="254"/>
  <c r="E7" i="254"/>
  <c r="E22" i="254"/>
  <c r="E18" i="254"/>
  <c r="E14" i="254"/>
  <c r="E10" i="254"/>
  <c r="E21" i="254"/>
  <c r="E16" i="254"/>
  <c r="E12" i="254"/>
  <c r="E8" i="254"/>
  <c r="E24" i="254"/>
  <c r="E20" i="254"/>
  <c r="E17" i="254"/>
  <c r="E13" i="254"/>
  <c r="E9" i="254"/>
  <c r="E30" i="254"/>
  <c r="H21" i="254"/>
  <c r="H17" i="254"/>
  <c r="H13" i="254"/>
  <c r="H9" i="254"/>
  <c r="H24" i="254"/>
  <c r="H20" i="254"/>
  <c r="H16" i="254"/>
  <c r="H12" i="254"/>
  <c r="H8" i="254"/>
  <c r="H23" i="254"/>
  <c r="H19" i="254"/>
  <c r="H18" i="254"/>
  <c r="H14" i="254"/>
  <c r="H10" i="254"/>
  <c r="H22" i="254"/>
  <c r="H15" i="254"/>
  <c r="H11" i="254"/>
  <c r="H7" i="254"/>
  <c r="E32" i="254"/>
  <c r="K33" i="254"/>
  <c r="K23" i="254"/>
  <c r="K19" i="254"/>
  <c r="K15" i="254"/>
  <c r="K11" i="254"/>
  <c r="K7" i="254"/>
  <c r="K22" i="254"/>
  <c r="K18" i="254"/>
  <c r="K14" i="254"/>
  <c r="K10" i="254"/>
  <c r="K21" i="254"/>
  <c r="K24" i="254"/>
  <c r="K20" i="254"/>
  <c r="K17" i="254"/>
  <c r="K13" i="254"/>
  <c r="K9" i="254"/>
  <c r="K16" i="254"/>
  <c r="K12" i="254"/>
  <c r="K8" i="254"/>
  <c r="E33" i="254"/>
  <c r="N22" i="254"/>
  <c r="N21" i="254"/>
  <c r="N18" i="254"/>
  <c r="N14" i="254"/>
  <c r="N10" i="254"/>
  <c r="N17" i="254"/>
  <c r="N13" i="254"/>
  <c r="N9" i="254"/>
  <c r="N19" i="254"/>
  <c r="N7" i="254"/>
  <c r="N8" i="254"/>
  <c r="N20" i="254"/>
  <c r="N23" i="254"/>
  <c r="N15" i="254"/>
  <c r="N16" i="254"/>
  <c r="N12" i="254"/>
  <c r="N11" i="254"/>
  <c r="N24" i="254"/>
  <c r="E28" i="254"/>
  <c r="N33" i="253"/>
  <c r="N22" i="253"/>
  <c r="N21" i="253"/>
  <c r="N18" i="253"/>
  <c r="N14" i="253"/>
  <c r="N10" i="253"/>
  <c r="N17" i="253"/>
  <c r="N13" i="253"/>
  <c r="N9" i="253"/>
  <c r="N19" i="253"/>
  <c r="N7" i="253"/>
  <c r="N8" i="253"/>
  <c r="N20" i="253"/>
  <c r="N11" i="253"/>
  <c r="N24" i="253"/>
  <c r="N23" i="253"/>
  <c r="N15" i="253"/>
  <c r="N16" i="253"/>
  <c r="N12" i="253"/>
  <c r="K31" i="253"/>
  <c r="K23" i="253"/>
  <c r="K19" i="253"/>
  <c r="K15" i="253"/>
  <c r="K11" i="253"/>
  <c r="K7" i="253"/>
  <c r="K22" i="253"/>
  <c r="K18" i="253"/>
  <c r="K14" i="253"/>
  <c r="K10" i="253"/>
  <c r="K21" i="253"/>
  <c r="K24" i="253"/>
  <c r="K20" i="253"/>
  <c r="K17" i="253"/>
  <c r="K13" i="253"/>
  <c r="K9" i="253"/>
  <c r="K16" i="253"/>
  <c r="K12" i="253"/>
  <c r="K8" i="253"/>
  <c r="H21" i="253"/>
  <c r="H17" i="253"/>
  <c r="H13" i="253"/>
  <c r="H9" i="253"/>
  <c r="H24" i="253"/>
  <c r="H20" i="253"/>
  <c r="H16" i="253"/>
  <c r="H12" i="253"/>
  <c r="H8" i="253"/>
  <c r="H23" i="253"/>
  <c r="H19" i="253"/>
  <c r="H18" i="253"/>
  <c r="H14" i="253"/>
  <c r="H10" i="253"/>
  <c r="H22" i="253"/>
  <c r="H15" i="253"/>
  <c r="H11" i="253"/>
  <c r="H7" i="253"/>
  <c r="E23" i="253"/>
  <c r="E19" i="253"/>
  <c r="E15" i="253"/>
  <c r="E11" i="253"/>
  <c r="E7" i="253"/>
  <c r="E22" i="253"/>
  <c r="E18" i="253"/>
  <c r="E14" i="253"/>
  <c r="E10" i="253"/>
  <c r="E21" i="253"/>
  <c r="E16" i="253"/>
  <c r="E12" i="253"/>
  <c r="E8" i="253"/>
  <c r="E24" i="253"/>
  <c r="E20" i="253"/>
  <c r="E17" i="253"/>
  <c r="E13" i="253"/>
  <c r="E9" i="253"/>
  <c r="N32" i="252"/>
  <c r="N22" i="252"/>
  <c r="N14" i="252"/>
  <c r="N21" i="252"/>
  <c r="N13" i="252"/>
  <c r="N18" i="252"/>
  <c r="N10" i="252"/>
  <c r="N17" i="252"/>
  <c r="N9" i="252"/>
  <c r="N12" i="252"/>
  <c r="N23" i="252"/>
  <c r="N19" i="252"/>
  <c r="N16" i="252"/>
  <c r="N15" i="252"/>
  <c r="N7" i="252"/>
  <c r="N20" i="252"/>
  <c r="N11" i="252"/>
  <c r="N8" i="252"/>
  <c r="N24" i="252"/>
  <c r="N33" i="252"/>
  <c r="E33" i="252"/>
  <c r="E23" i="252"/>
  <c r="E19" i="252"/>
  <c r="E15" i="252"/>
  <c r="E11" i="252"/>
  <c r="E7" i="252"/>
  <c r="E17" i="252"/>
  <c r="E24" i="252"/>
  <c r="E20" i="252"/>
  <c r="E22" i="252"/>
  <c r="E18" i="252"/>
  <c r="E14" i="252"/>
  <c r="E10" i="252"/>
  <c r="E21" i="252"/>
  <c r="E13" i="252"/>
  <c r="E9" i="252"/>
  <c r="E16" i="252"/>
  <c r="E12" i="252"/>
  <c r="E8" i="252"/>
  <c r="K32" i="252"/>
  <c r="K34" i="252" s="1"/>
  <c r="K23" i="252"/>
  <c r="K19" i="252"/>
  <c r="K15" i="252"/>
  <c r="K11" i="252"/>
  <c r="K7" i="252"/>
  <c r="K21" i="252"/>
  <c r="K13" i="252"/>
  <c r="K9" i="252"/>
  <c r="K16" i="252"/>
  <c r="K12" i="252"/>
  <c r="K8" i="252"/>
  <c r="K22" i="252"/>
  <c r="K18" i="252"/>
  <c r="K14" i="252"/>
  <c r="K10" i="252"/>
  <c r="K17" i="252"/>
  <c r="K24" i="252"/>
  <c r="K20" i="252"/>
  <c r="H21" i="252"/>
  <c r="H17" i="252"/>
  <c r="H13" i="252"/>
  <c r="H9" i="252"/>
  <c r="H23" i="252"/>
  <c r="H11" i="252"/>
  <c r="H18" i="252"/>
  <c r="H10" i="252"/>
  <c r="H24" i="252"/>
  <c r="H20" i="252"/>
  <c r="H16" i="252"/>
  <c r="H12" i="252"/>
  <c r="H8" i="252"/>
  <c r="H19" i="252"/>
  <c r="H15" i="252"/>
  <c r="H7" i="252"/>
  <c r="H22" i="252"/>
  <c r="H14" i="252"/>
  <c r="H23" i="251"/>
  <c r="H21" i="251"/>
  <c r="H19" i="251"/>
  <c r="H17" i="251"/>
  <c r="H15" i="251"/>
  <c r="H13" i="251"/>
  <c r="H11" i="251"/>
  <c r="H9" i="251"/>
  <c r="H7" i="251"/>
  <c r="H20" i="251"/>
  <c r="H16" i="251"/>
  <c r="H12" i="251"/>
  <c r="H8" i="251"/>
  <c r="H24" i="251"/>
  <c r="H22" i="251"/>
  <c r="H18" i="251"/>
  <c r="H14" i="251"/>
  <c r="H10" i="251"/>
  <c r="K30" i="251"/>
  <c r="K24" i="251"/>
  <c r="K22" i="251"/>
  <c r="K20" i="251"/>
  <c r="K18" i="251"/>
  <c r="K16" i="251"/>
  <c r="K14" i="251"/>
  <c r="K12" i="251"/>
  <c r="K10" i="251"/>
  <c r="K8" i="251"/>
  <c r="K23" i="251"/>
  <c r="K21" i="251"/>
  <c r="K17" i="251"/>
  <c r="K13" i="251"/>
  <c r="K9" i="251"/>
  <c r="K19" i="251"/>
  <c r="K15" i="251"/>
  <c r="K11" i="251"/>
  <c r="K7" i="251"/>
  <c r="E24" i="251"/>
  <c r="E22" i="251"/>
  <c r="E20" i="251"/>
  <c r="E18" i="251"/>
  <c r="E16" i="251"/>
  <c r="E14" i="251"/>
  <c r="E12" i="251"/>
  <c r="E10" i="251"/>
  <c r="E8" i="251"/>
  <c r="E23" i="251"/>
  <c r="E19" i="251"/>
  <c r="E15" i="251"/>
  <c r="E11" i="251"/>
  <c r="E7" i="251"/>
  <c r="E21" i="251"/>
  <c r="E17" i="251"/>
  <c r="E13" i="251"/>
  <c r="E9" i="251"/>
  <c r="K33" i="246"/>
  <c r="K24" i="246"/>
  <c r="K22" i="246"/>
  <c r="K20" i="246"/>
  <c r="K18" i="246"/>
  <c r="K16" i="246"/>
  <c r="K14" i="246"/>
  <c r="K12" i="246"/>
  <c r="K10" i="246"/>
  <c r="K8" i="246"/>
  <c r="K23" i="246"/>
  <c r="K21" i="246"/>
  <c r="K19" i="246"/>
  <c r="K17" i="246"/>
  <c r="K15" i="246"/>
  <c r="K13" i="246"/>
  <c r="K11" i="246"/>
  <c r="K9" i="246"/>
  <c r="K7" i="246"/>
  <c r="H23" i="246"/>
  <c r="H21" i="246"/>
  <c r="H19" i="246"/>
  <c r="H17" i="246"/>
  <c r="H15" i="246"/>
  <c r="H13" i="246"/>
  <c r="H11" i="246"/>
  <c r="H9" i="246"/>
  <c r="H7" i="246"/>
  <c r="H24" i="246"/>
  <c r="H22" i="246"/>
  <c r="H20" i="246"/>
  <c r="H18" i="246"/>
  <c r="H16" i="246"/>
  <c r="H14" i="246"/>
  <c r="H12" i="246"/>
  <c r="H10" i="246"/>
  <c r="H8" i="246"/>
  <c r="E24" i="246"/>
  <c r="E22" i="246"/>
  <c r="E20" i="246"/>
  <c r="E18" i="246"/>
  <c r="E16" i="246"/>
  <c r="E14" i="246"/>
  <c r="E12" i="246"/>
  <c r="E10" i="246"/>
  <c r="E8" i="246"/>
  <c r="E23" i="246"/>
  <c r="E21" i="246"/>
  <c r="E19" i="246"/>
  <c r="E17" i="246"/>
  <c r="E15" i="246"/>
  <c r="E13" i="246"/>
  <c r="E11" i="246"/>
  <c r="E9" i="246"/>
  <c r="E7" i="246"/>
  <c r="E24" i="242"/>
  <c r="E22" i="242"/>
  <c r="E20" i="242"/>
  <c r="E18" i="242"/>
  <c r="E16" i="242"/>
  <c r="E14" i="242"/>
  <c r="E12" i="242"/>
  <c r="E10" i="242"/>
  <c r="E8" i="242"/>
  <c r="E23" i="242"/>
  <c r="E21" i="242"/>
  <c r="E19" i="242"/>
  <c r="E17" i="242"/>
  <c r="E15" i="242"/>
  <c r="E13" i="242"/>
  <c r="E11" i="242"/>
  <c r="E9" i="242"/>
  <c r="E7" i="242"/>
  <c r="H23" i="242"/>
  <c r="H21" i="242"/>
  <c r="H19" i="242"/>
  <c r="H17" i="242"/>
  <c r="H15" i="242"/>
  <c r="H13" i="242"/>
  <c r="H11" i="242"/>
  <c r="H9" i="242"/>
  <c r="H7" i="242"/>
  <c r="H24" i="242"/>
  <c r="H22" i="242"/>
  <c r="H20" i="242"/>
  <c r="H18" i="242"/>
  <c r="H16" i="242"/>
  <c r="H14" i="242"/>
  <c r="H12" i="242"/>
  <c r="H10" i="242"/>
  <c r="H8" i="242"/>
  <c r="K33" i="242"/>
  <c r="K24" i="242"/>
  <c r="K22" i="242"/>
  <c r="K20" i="242"/>
  <c r="K18" i="242"/>
  <c r="K16" i="242"/>
  <c r="K14" i="242"/>
  <c r="K12" i="242"/>
  <c r="K10" i="242"/>
  <c r="K8" i="242"/>
  <c r="K23" i="242"/>
  <c r="K21" i="242"/>
  <c r="K19" i="242"/>
  <c r="K17" i="242"/>
  <c r="K15" i="242"/>
  <c r="K13" i="242"/>
  <c r="K11" i="242"/>
  <c r="K9" i="242"/>
  <c r="K7" i="242"/>
  <c r="E24" i="249"/>
  <c r="E22" i="249"/>
  <c r="E20" i="249"/>
  <c r="E18" i="249"/>
  <c r="E16" i="249"/>
  <c r="E14" i="249"/>
  <c r="E12" i="249"/>
  <c r="E10" i="249"/>
  <c r="E8" i="249"/>
  <c r="E19" i="249"/>
  <c r="E15" i="249"/>
  <c r="E11" i="249"/>
  <c r="E7" i="249"/>
  <c r="E23" i="249"/>
  <c r="E21" i="249"/>
  <c r="E17" i="249"/>
  <c r="E13" i="249"/>
  <c r="E9" i="249"/>
  <c r="K30" i="249"/>
  <c r="K24" i="249"/>
  <c r="K22" i="249"/>
  <c r="K20" i="249"/>
  <c r="K18" i="249"/>
  <c r="K16" i="249"/>
  <c r="K14" i="249"/>
  <c r="K12" i="249"/>
  <c r="K10" i="249"/>
  <c r="K8" i="249"/>
  <c r="K23" i="249"/>
  <c r="K21" i="249"/>
  <c r="K17" i="249"/>
  <c r="K13" i="249"/>
  <c r="K9" i="249"/>
  <c r="K19" i="249"/>
  <c r="K15" i="249"/>
  <c r="K11" i="249"/>
  <c r="K7" i="249"/>
  <c r="H23" i="249"/>
  <c r="H21" i="249"/>
  <c r="H19" i="249"/>
  <c r="H17" i="249"/>
  <c r="H15" i="249"/>
  <c r="H13" i="249"/>
  <c r="H11" i="249"/>
  <c r="H9" i="249"/>
  <c r="H7" i="249"/>
  <c r="H22" i="249"/>
  <c r="H20" i="249"/>
  <c r="H16" i="249"/>
  <c r="H12" i="249"/>
  <c r="H8" i="249"/>
  <c r="H24" i="249"/>
  <c r="H18" i="249"/>
  <c r="H14" i="249"/>
  <c r="H10" i="249"/>
  <c r="E24" i="245"/>
  <c r="E22" i="245"/>
  <c r="E20" i="245"/>
  <c r="E18" i="245"/>
  <c r="E16" i="245"/>
  <c r="E14" i="245"/>
  <c r="E12" i="245"/>
  <c r="E10" i="245"/>
  <c r="E8" i="245"/>
  <c r="E23" i="245"/>
  <c r="E19" i="245"/>
  <c r="E15" i="245"/>
  <c r="E11" i="245"/>
  <c r="E7" i="245"/>
  <c r="E21" i="245"/>
  <c r="E17" i="245"/>
  <c r="E13" i="245"/>
  <c r="E9" i="245"/>
  <c r="K31" i="245"/>
  <c r="K24" i="245"/>
  <c r="K22" i="245"/>
  <c r="K20" i="245"/>
  <c r="K18" i="245"/>
  <c r="K16" i="245"/>
  <c r="K14" i="245"/>
  <c r="K12" i="245"/>
  <c r="K10" i="245"/>
  <c r="K8" i="245"/>
  <c r="K23" i="245"/>
  <c r="K21" i="245"/>
  <c r="K17" i="245"/>
  <c r="K13" i="245"/>
  <c r="K9" i="245"/>
  <c r="K19" i="245"/>
  <c r="K15" i="245"/>
  <c r="K11" i="245"/>
  <c r="K7" i="245"/>
  <c r="H23" i="245"/>
  <c r="H21" i="245"/>
  <c r="H19" i="245"/>
  <c r="H17" i="245"/>
  <c r="H15" i="245"/>
  <c r="H13" i="245"/>
  <c r="H11" i="245"/>
  <c r="H9" i="245"/>
  <c r="H7" i="245"/>
  <c r="H20" i="245"/>
  <c r="H16" i="245"/>
  <c r="H12" i="245"/>
  <c r="H8" i="245"/>
  <c r="H24" i="245"/>
  <c r="H22" i="245"/>
  <c r="H18" i="245"/>
  <c r="H14" i="245"/>
  <c r="H10" i="245"/>
  <c r="E24" i="241"/>
  <c r="E22" i="241"/>
  <c r="E20" i="241"/>
  <c r="E18" i="241"/>
  <c r="E16" i="241"/>
  <c r="E14" i="241"/>
  <c r="E12" i="241"/>
  <c r="E10" i="241"/>
  <c r="E8" i="241"/>
  <c r="E23" i="241"/>
  <c r="E21" i="241"/>
  <c r="E19" i="241"/>
  <c r="E17" i="241"/>
  <c r="E15" i="241"/>
  <c r="E13" i="241"/>
  <c r="E11" i="241"/>
  <c r="E9" i="241"/>
  <c r="E7" i="241"/>
  <c r="H23" i="241"/>
  <c r="H21" i="241"/>
  <c r="H19" i="241"/>
  <c r="H17" i="241"/>
  <c r="H15" i="241"/>
  <c r="H13" i="241"/>
  <c r="H11" i="241"/>
  <c r="H9" i="241"/>
  <c r="H7" i="241"/>
  <c r="H24" i="241"/>
  <c r="H22" i="241"/>
  <c r="H20" i="241"/>
  <c r="H18" i="241"/>
  <c r="H16" i="241"/>
  <c r="H14" i="241"/>
  <c r="H12" i="241"/>
  <c r="H10" i="241"/>
  <c r="H8" i="241"/>
  <c r="K24" i="241"/>
  <c r="K22" i="241"/>
  <c r="K20" i="241"/>
  <c r="K18" i="241"/>
  <c r="K16" i="241"/>
  <c r="K14" i="241"/>
  <c r="K12" i="241"/>
  <c r="K10" i="241"/>
  <c r="K8" i="241"/>
  <c r="K23" i="241"/>
  <c r="K21" i="241"/>
  <c r="K19" i="241"/>
  <c r="K17" i="241"/>
  <c r="K15" i="241"/>
  <c r="K13" i="241"/>
  <c r="K11" i="241"/>
  <c r="K9" i="241"/>
  <c r="K7" i="241"/>
  <c r="K31" i="248"/>
  <c r="K24" i="248"/>
  <c r="K22" i="248"/>
  <c r="K20" i="248"/>
  <c r="K18" i="248"/>
  <c r="K16" i="248"/>
  <c r="K14" i="248"/>
  <c r="K12" i="248"/>
  <c r="K10" i="248"/>
  <c r="K8" i="248"/>
  <c r="K23" i="248"/>
  <c r="K21" i="248"/>
  <c r="K17" i="248"/>
  <c r="K13" i="248"/>
  <c r="K9" i="248"/>
  <c r="K19" i="248"/>
  <c r="K15" i="248"/>
  <c r="K11" i="248"/>
  <c r="K7" i="248"/>
  <c r="E24" i="248"/>
  <c r="E22" i="248"/>
  <c r="E20" i="248"/>
  <c r="E18" i="248"/>
  <c r="E16" i="248"/>
  <c r="E14" i="248"/>
  <c r="E12" i="248"/>
  <c r="E10" i="248"/>
  <c r="E8" i="248"/>
  <c r="E19" i="248"/>
  <c r="E15" i="248"/>
  <c r="E11" i="248"/>
  <c r="E7" i="248"/>
  <c r="E23" i="248"/>
  <c r="E21" i="248"/>
  <c r="E17" i="248"/>
  <c r="E13" i="248"/>
  <c r="E9" i="248"/>
  <c r="H23" i="248"/>
  <c r="H21" i="248"/>
  <c r="H19" i="248"/>
  <c r="H17" i="248"/>
  <c r="H15" i="248"/>
  <c r="H13" i="248"/>
  <c r="H11" i="248"/>
  <c r="H9" i="248"/>
  <c r="H7" i="248"/>
  <c r="H22" i="248"/>
  <c r="H20" i="248"/>
  <c r="H16" i="248"/>
  <c r="H12" i="248"/>
  <c r="H8" i="248"/>
  <c r="H24" i="248"/>
  <c r="H18" i="248"/>
  <c r="H14" i="248"/>
  <c r="H10" i="248"/>
  <c r="E24" i="250"/>
  <c r="E22" i="250"/>
  <c r="E20" i="250"/>
  <c r="E18" i="250"/>
  <c r="E16" i="250"/>
  <c r="E14" i="250"/>
  <c r="E12" i="250"/>
  <c r="E10" i="250"/>
  <c r="E8" i="250"/>
  <c r="E23" i="250"/>
  <c r="E21" i="250"/>
  <c r="E19" i="250"/>
  <c r="E17" i="250"/>
  <c r="E15" i="250"/>
  <c r="E13" i="250"/>
  <c r="E11" i="250"/>
  <c r="E9" i="250"/>
  <c r="E7" i="250"/>
  <c r="H23" i="250"/>
  <c r="H21" i="250"/>
  <c r="H19" i="250"/>
  <c r="H17" i="250"/>
  <c r="H15" i="250"/>
  <c r="H13" i="250"/>
  <c r="H11" i="250"/>
  <c r="H9" i="250"/>
  <c r="H7" i="250"/>
  <c r="H24" i="250"/>
  <c r="H22" i="250"/>
  <c r="H20" i="250"/>
  <c r="H18" i="250"/>
  <c r="H16" i="250"/>
  <c r="H14" i="250"/>
  <c r="H12" i="250"/>
  <c r="H10" i="250"/>
  <c r="H8" i="250"/>
  <c r="K31" i="250"/>
  <c r="K24" i="250"/>
  <c r="K22" i="250"/>
  <c r="K20" i="250"/>
  <c r="K18" i="250"/>
  <c r="K16" i="250"/>
  <c r="K14" i="250"/>
  <c r="K12" i="250"/>
  <c r="K10" i="250"/>
  <c r="K8" i="250"/>
  <c r="K23" i="250"/>
  <c r="K21" i="250"/>
  <c r="K19" i="250"/>
  <c r="K17" i="250"/>
  <c r="K15" i="250"/>
  <c r="K13" i="250"/>
  <c r="K11" i="250"/>
  <c r="K9" i="250"/>
  <c r="K7" i="250"/>
  <c r="E24" i="247"/>
  <c r="E22" i="247"/>
  <c r="E20" i="247"/>
  <c r="E18" i="247"/>
  <c r="E16" i="247"/>
  <c r="E14" i="247"/>
  <c r="E12" i="247"/>
  <c r="E10" i="247"/>
  <c r="E8" i="247"/>
  <c r="E13" i="247"/>
  <c r="E11" i="247"/>
  <c r="E9" i="247"/>
  <c r="E23" i="247"/>
  <c r="E21" i="247"/>
  <c r="E19" i="247"/>
  <c r="E17" i="247"/>
  <c r="E15" i="247"/>
  <c r="E7" i="247"/>
  <c r="H23" i="247"/>
  <c r="H21" i="247"/>
  <c r="H19" i="247"/>
  <c r="H17" i="247"/>
  <c r="H15" i="247"/>
  <c r="H13" i="247"/>
  <c r="H11" i="247"/>
  <c r="H9" i="247"/>
  <c r="H7" i="247"/>
  <c r="H16" i="247"/>
  <c r="H14" i="247"/>
  <c r="H24" i="247"/>
  <c r="H22" i="247"/>
  <c r="H20" i="247"/>
  <c r="H18" i="247"/>
  <c r="H12" i="247"/>
  <c r="H10" i="247"/>
  <c r="H8" i="247"/>
  <c r="K33" i="247"/>
  <c r="K24" i="247"/>
  <c r="K22" i="247"/>
  <c r="K20" i="247"/>
  <c r="K18" i="247"/>
  <c r="K14" i="247"/>
  <c r="K12" i="247"/>
  <c r="K10" i="247"/>
  <c r="K8" i="247"/>
  <c r="K23" i="247"/>
  <c r="K21" i="247"/>
  <c r="K19" i="247"/>
  <c r="K17" i="247"/>
  <c r="K7" i="247"/>
  <c r="K15" i="247"/>
  <c r="K13" i="247"/>
  <c r="K11" i="247"/>
  <c r="K9" i="247"/>
  <c r="K29" i="243"/>
  <c r="K24" i="243"/>
  <c r="K22" i="243"/>
  <c r="K20" i="243"/>
  <c r="K18" i="243"/>
  <c r="K14" i="243"/>
  <c r="K12" i="243"/>
  <c r="K10" i="243"/>
  <c r="K8" i="243"/>
  <c r="K23" i="243"/>
  <c r="K21" i="243"/>
  <c r="K19" i="243"/>
  <c r="K17" i="243"/>
  <c r="K15" i="243"/>
  <c r="K13" i="243"/>
  <c r="K11" i="243"/>
  <c r="K9" i="243"/>
  <c r="K7" i="243"/>
  <c r="H23" i="243"/>
  <c r="H21" i="243"/>
  <c r="H19" i="243"/>
  <c r="H17" i="243"/>
  <c r="H15" i="243"/>
  <c r="H13" i="243"/>
  <c r="H11" i="243"/>
  <c r="H9" i="243"/>
  <c r="H7" i="243"/>
  <c r="H24" i="243"/>
  <c r="H22" i="243"/>
  <c r="H20" i="243"/>
  <c r="H18" i="243"/>
  <c r="H16" i="243"/>
  <c r="H14" i="243"/>
  <c r="H12" i="243"/>
  <c r="H10" i="243"/>
  <c r="H8" i="243"/>
  <c r="E24" i="243"/>
  <c r="E22" i="243"/>
  <c r="E20" i="243"/>
  <c r="E18" i="243"/>
  <c r="E16" i="243"/>
  <c r="E14" i="243"/>
  <c r="E12" i="243"/>
  <c r="E10" i="243"/>
  <c r="E8" i="243"/>
  <c r="E23" i="243"/>
  <c r="E21" i="243"/>
  <c r="E19" i="243"/>
  <c r="E17" i="243"/>
  <c r="E15" i="243"/>
  <c r="E13" i="243"/>
  <c r="E11" i="243"/>
  <c r="E9" i="243"/>
  <c r="E7" i="243"/>
  <c r="K23" i="239"/>
  <c r="K19" i="239"/>
  <c r="K15" i="239"/>
  <c r="K11" i="239"/>
  <c r="K7" i="239"/>
  <c r="K13" i="239"/>
  <c r="K9" i="239"/>
  <c r="K20" i="239"/>
  <c r="K8" i="239"/>
  <c r="K22" i="239"/>
  <c r="K18" i="239"/>
  <c r="K14" i="239"/>
  <c r="K10" i="239"/>
  <c r="K21" i="239"/>
  <c r="K17" i="239"/>
  <c r="K24" i="239"/>
  <c r="K16" i="239"/>
  <c r="K12" i="239"/>
  <c r="M21" i="239"/>
  <c r="M17" i="239"/>
  <c r="M13" i="239"/>
  <c r="M9" i="239"/>
  <c r="M10" i="239"/>
  <c r="M22" i="239"/>
  <c r="M18" i="239"/>
  <c r="M14" i="239"/>
  <c r="M23" i="239"/>
  <c r="M8" i="239"/>
  <c r="M12" i="239"/>
  <c r="M20" i="239"/>
  <c r="M15" i="239"/>
  <c r="M7" i="239"/>
  <c r="M19" i="239"/>
  <c r="M11" i="239"/>
  <c r="M16" i="239"/>
  <c r="M24" i="239"/>
  <c r="E29" i="239"/>
  <c r="E23" i="239"/>
  <c r="E19" i="239"/>
  <c r="E15" i="239"/>
  <c r="E11" i="239"/>
  <c r="E7" i="239"/>
  <c r="E21" i="239"/>
  <c r="E17" i="239"/>
  <c r="E24" i="239"/>
  <c r="E12" i="239"/>
  <c r="E22" i="239"/>
  <c r="E18" i="239"/>
  <c r="E14" i="239"/>
  <c r="E10" i="239"/>
  <c r="E13" i="239"/>
  <c r="E9" i="239"/>
  <c r="E20" i="239"/>
  <c r="E16" i="239"/>
  <c r="E8" i="239"/>
  <c r="H21" i="239"/>
  <c r="H17" i="239"/>
  <c r="H13" i="239"/>
  <c r="H9" i="239"/>
  <c r="H23" i="239"/>
  <c r="H19" i="239"/>
  <c r="H15" i="239"/>
  <c r="H22" i="239"/>
  <c r="H10" i="239"/>
  <c r="H24" i="239"/>
  <c r="H20" i="239"/>
  <c r="H16" i="239"/>
  <c r="H12" i="239"/>
  <c r="H8" i="239"/>
  <c r="H11" i="239"/>
  <c r="H7" i="239"/>
  <c r="H18" i="239"/>
  <c r="H14" i="239"/>
  <c r="E30" i="252"/>
  <c r="K32" i="257"/>
  <c r="K29" i="256"/>
  <c r="K32" i="259"/>
  <c r="K33" i="259"/>
  <c r="K28" i="259"/>
  <c r="E28" i="241"/>
  <c r="E33" i="241"/>
  <c r="E32" i="241"/>
  <c r="E31" i="241"/>
  <c r="E29" i="241"/>
  <c r="E30" i="241"/>
  <c r="K29" i="248"/>
  <c r="K30" i="256"/>
  <c r="H33" i="254"/>
  <c r="H31" i="254"/>
  <c r="N30" i="253"/>
  <c r="N31" i="253"/>
  <c r="N28" i="253"/>
  <c r="N32" i="253"/>
  <c r="N29" i="253"/>
  <c r="K33" i="241"/>
  <c r="K30" i="241"/>
  <c r="K31" i="259"/>
  <c r="K32" i="256"/>
  <c r="K28" i="256"/>
  <c r="K29" i="255"/>
  <c r="K32" i="253"/>
  <c r="K33" i="253"/>
  <c r="K28" i="253"/>
  <c r="K29" i="253"/>
  <c r="H31" i="253"/>
  <c r="N29" i="252"/>
  <c r="N30" i="252"/>
  <c r="N31" i="252"/>
  <c r="N28" i="252"/>
  <c r="E29" i="251"/>
  <c r="K33" i="248"/>
  <c r="K32" i="248"/>
  <c r="E31" i="178"/>
  <c r="E30" i="178"/>
  <c r="E32" i="176"/>
  <c r="E28" i="176"/>
  <c r="E29" i="176"/>
  <c r="E33" i="176"/>
  <c r="E31" i="176"/>
  <c r="E30" i="176"/>
  <c r="E33" i="174"/>
  <c r="D25" i="181"/>
  <c r="D25" i="177"/>
  <c r="D25" i="173"/>
  <c r="E29" i="173"/>
  <c r="E33" i="173"/>
  <c r="E28" i="173"/>
  <c r="E30" i="180"/>
  <c r="D25" i="182"/>
  <c r="E28" i="252"/>
  <c r="E33" i="239"/>
  <c r="D25" i="176"/>
  <c r="K30" i="259"/>
  <c r="J25" i="257"/>
  <c r="K30" i="254"/>
  <c r="K29" i="259"/>
  <c r="J25" i="252"/>
  <c r="K33" i="243"/>
  <c r="K32" i="243"/>
  <c r="E31" i="174"/>
  <c r="D25" i="171"/>
  <c r="K31" i="260"/>
  <c r="K32" i="260"/>
  <c r="K29" i="260"/>
  <c r="K28" i="257"/>
  <c r="K29" i="245"/>
  <c r="K32" i="245"/>
  <c r="D25" i="174"/>
  <c r="K31" i="256"/>
  <c r="H29" i="254"/>
  <c r="E32" i="252"/>
  <c r="K33" i="245"/>
  <c r="K28" i="245"/>
  <c r="K30" i="245"/>
  <c r="K32" i="250"/>
  <c r="K30" i="250"/>
  <c r="E33" i="178"/>
  <c r="E29" i="178"/>
  <c r="E32" i="178"/>
  <c r="E28" i="178"/>
  <c r="E32" i="174"/>
  <c r="E30" i="174"/>
  <c r="E29" i="174"/>
  <c r="E28" i="174"/>
  <c r="E32" i="180"/>
  <c r="E28" i="180"/>
  <c r="E31" i="182"/>
  <c r="E31" i="179"/>
  <c r="K31" i="255"/>
  <c r="K28" i="255"/>
  <c r="K33" i="255"/>
  <c r="K30" i="255"/>
  <c r="K32" i="255"/>
  <c r="K30" i="253"/>
  <c r="E31" i="252"/>
  <c r="E29" i="252"/>
  <c r="K29" i="251"/>
  <c r="K31" i="251"/>
  <c r="K28" i="251"/>
  <c r="K33" i="251"/>
  <c r="K32" i="251"/>
  <c r="K28" i="248"/>
  <c r="K30" i="248"/>
  <c r="G25" i="171"/>
  <c r="G25" i="254"/>
  <c r="E28" i="251"/>
  <c r="E33" i="251"/>
  <c r="E32" i="251"/>
  <c r="E31" i="251"/>
  <c r="E30" i="251"/>
  <c r="K32" i="246"/>
  <c r="K30" i="246"/>
  <c r="K31" i="246"/>
  <c r="K29" i="246"/>
  <c r="J25" i="246"/>
  <c r="K28" i="246"/>
  <c r="K30" i="247"/>
  <c r="K28" i="247"/>
  <c r="K29" i="247"/>
  <c r="K32" i="247"/>
  <c r="K31" i="247"/>
  <c r="E30" i="179"/>
  <c r="E29" i="179"/>
  <c r="E32" i="179"/>
  <c r="E28" i="179"/>
  <c r="L36" i="171"/>
  <c r="M7" i="171"/>
  <c r="H29" i="253"/>
  <c r="G25" i="253"/>
  <c r="H33" i="253"/>
  <c r="D25" i="251"/>
  <c r="J25" i="245"/>
  <c r="J25" i="260"/>
  <c r="J25" i="256"/>
  <c r="J25" i="255"/>
  <c r="K31" i="254"/>
  <c r="K28" i="254"/>
  <c r="K32" i="254"/>
  <c r="K29" i="254"/>
  <c r="H30" i="254"/>
  <c r="H28" i="254"/>
  <c r="H32" i="254"/>
  <c r="D25" i="254"/>
  <c r="J25" i="253"/>
  <c r="H28" i="253"/>
  <c r="H32" i="253"/>
  <c r="H30" i="253"/>
  <c r="D25" i="253"/>
  <c r="G25" i="252"/>
  <c r="K28" i="242"/>
  <c r="K31" i="242"/>
  <c r="K29" i="242"/>
  <c r="J25" i="242"/>
  <c r="K30" i="242"/>
  <c r="K32" i="241"/>
  <c r="K31" i="241"/>
  <c r="K29" i="241"/>
  <c r="K28" i="241"/>
  <c r="J25" i="250"/>
  <c r="K31" i="243"/>
  <c r="K28" i="243"/>
  <c r="K30" i="243"/>
  <c r="E31" i="239"/>
  <c r="E28" i="239"/>
  <c r="E32" i="239"/>
  <c r="E30" i="239"/>
  <c r="D25" i="239"/>
  <c r="D25" i="178"/>
  <c r="E33" i="180"/>
  <c r="E29" i="180"/>
  <c r="E31" i="180"/>
  <c r="E30" i="182"/>
  <c r="E33" i="182"/>
  <c r="E29" i="182"/>
  <c r="E28" i="182"/>
  <c r="G25" i="255"/>
  <c r="K29" i="249"/>
  <c r="K31" i="249"/>
  <c r="K33" i="249"/>
  <c r="K28" i="249"/>
  <c r="K32" i="249"/>
  <c r="J25" i="243"/>
  <c r="D25" i="252"/>
  <c r="G25" i="241"/>
  <c r="D25" i="241"/>
  <c r="D25" i="247"/>
  <c r="L36" i="239"/>
  <c r="E30" i="183"/>
  <c r="E32" i="183"/>
  <c r="E28" i="183"/>
  <c r="E31" i="183"/>
  <c r="E33" i="183"/>
  <c r="D25" i="179"/>
  <c r="D25" i="260"/>
  <c r="J25" i="259"/>
  <c r="D25" i="259"/>
  <c r="D25" i="257"/>
  <c r="D25" i="256"/>
  <c r="D25" i="255"/>
  <c r="J25" i="254"/>
  <c r="G25" i="251"/>
  <c r="D25" i="242"/>
  <c r="J25" i="249"/>
  <c r="D25" i="249"/>
  <c r="D25" i="245"/>
  <c r="J25" i="248"/>
  <c r="D25" i="248"/>
  <c r="D25" i="250"/>
  <c r="J25" i="247"/>
  <c r="D25" i="243"/>
  <c r="J25" i="239"/>
  <c r="G25" i="239"/>
  <c r="J25" i="237"/>
  <c r="E34" i="181"/>
  <c r="E31" i="172"/>
  <c r="E32" i="172"/>
  <c r="E33" i="172"/>
  <c r="H30" i="171"/>
  <c r="H7" i="171"/>
  <c r="H33" i="171"/>
  <c r="H29" i="171"/>
  <c r="H32" i="171"/>
  <c r="H28" i="171"/>
  <c r="H31" i="171"/>
  <c r="J25" i="171"/>
  <c r="E32" i="171"/>
  <c r="E28" i="171"/>
  <c r="E7" i="171"/>
  <c r="E30" i="171"/>
  <c r="E31" i="171"/>
  <c r="E33" i="171"/>
  <c r="E29" i="171"/>
  <c r="K32" i="171"/>
  <c r="K28" i="171"/>
  <c r="K7" i="171"/>
  <c r="K33" i="171"/>
  <c r="K31" i="171"/>
  <c r="K30" i="171"/>
  <c r="K29" i="171"/>
  <c r="G25" i="260"/>
  <c r="E31" i="260"/>
  <c r="E33" i="260"/>
  <c r="E32" i="260"/>
  <c r="E28" i="260"/>
  <c r="E29" i="260"/>
  <c r="E30" i="260"/>
  <c r="H32" i="260"/>
  <c r="H28" i="260"/>
  <c r="H30" i="260"/>
  <c r="H31" i="260"/>
  <c r="H33" i="260"/>
  <c r="H29" i="260"/>
  <c r="G25" i="259"/>
  <c r="E31" i="259"/>
  <c r="E33" i="259"/>
  <c r="E30" i="259"/>
  <c r="E32" i="259"/>
  <c r="E28" i="259"/>
  <c r="E29" i="259"/>
  <c r="H32" i="259"/>
  <c r="H28" i="259"/>
  <c r="H30" i="259"/>
  <c r="H33" i="259"/>
  <c r="H29" i="259"/>
  <c r="H31" i="259"/>
  <c r="G25" i="257"/>
  <c r="H32" i="257"/>
  <c r="H28" i="257"/>
  <c r="H33" i="257"/>
  <c r="H29" i="257"/>
  <c r="H30" i="257"/>
  <c r="H31" i="257"/>
  <c r="E31" i="257"/>
  <c r="E29" i="257"/>
  <c r="E30" i="257"/>
  <c r="E32" i="257"/>
  <c r="E28" i="257"/>
  <c r="E33" i="257"/>
  <c r="G25" i="256"/>
  <c r="E31" i="256"/>
  <c r="E30" i="256"/>
  <c r="E32" i="256"/>
  <c r="E28" i="256"/>
  <c r="E33" i="256"/>
  <c r="E29" i="256"/>
  <c r="H32" i="256"/>
  <c r="H28" i="256"/>
  <c r="H33" i="256"/>
  <c r="H29" i="256"/>
  <c r="H30" i="256"/>
  <c r="H31" i="256"/>
  <c r="H33" i="255"/>
  <c r="H31" i="255"/>
  <c r="H29" i="255"/>
  <c r="H32" i="255"/>
  <c r="H30" i="255"/>
  <c r="H28" i="255"/>
  <c r="E32" i="255"/>
  <c r="E30" i="255"/>
  <c r="E28" i="255"/>
  <c r="E33" i="255"/>
  <c r="E31" i="255"/>
  <c r="E29" i="255"/>
  <c r="M25" i="254"/>
  <c r="N33" i="254"/>
  <c r="N32" i="254"/>
  <c r="N31" i="254"/>
  <c r="N30" i="254"/>
  <c r="N29" i="254"/>
  <c r="N28" i="254"/>
  <c r="E34" i="254"/>
  <c r="E31" i="253"/>
  <c r="E30" i="253"/>
  <c r="E33" i="253"/>
  <c r="E29" i="253"/>
  <c r="E32" i="253"/>
  <c r="E28" i="253"/>
  <c r="M25" i="253"/>
  <c r="H34" i="252"/>
  <c r="M25" i="252"/>
  <c r="H32" i="251"/>
  <c r="H28" i="251"/>
  <c r="H33" i="251"/>
  <c r="H29" i="251"/>
  <c r="H30" i="251"/>
  <c r="H31" i="251"/>
  <c r="J25" i="251"/>
  <c r="E31" i="246"/>
  <c r="E33" i="246"/>
  <c r="E32" i="246"/>
  <c r="E28" i="246"/>
  <c r="E29" i="246"/>
  <c r="E30" i="246"/>
  <c r="G25" i="246"/>
  <c r="H32" i="246"/>
  <c r="H28" i="246"/>
  <c r="H30" i="246"/>
  <c r="H33" i="246"/>
  <c r="H29" i="246"/>
  <c r="H31" i="246"/>
  <c r="G25" i="242"/>
  <c r="H32" i="242"/>
  <c r="H28" i="242"/>
  <c r="H31" i="242"/>
  <c r="H33" i="242"/>
  <c r="H29" i="242"/>
  <c r="H30" i="242"/>
  <c r="E31" i="242"/>
  <c r="E29" i="242"/>
  <c r="E32" i="242"/>
  <c r="E28" i="242"/>
  <c r="E33" i="242"/>
  <c r="E30" i="242"/>
  <c r="E31" i="249"/>
  <c r="E32" i="249"/>
  <c r="E28" i="249"/>
  <c r="E33" i="249"/>
  <c r="E29" i="249"/>
  <c r="E30" i="249"/>
  <c r="G25" i="249"/>
  <c r="H32" i="249"/>
  <c r="H28" i="249"/>
  <c r="H30" i="249"/>
  <c r="H31" i="249"/>
  <c r="H33" i="249"/>
  <c r="H29" i="249"/>
  <c r="G25" i="245"/>
  <c r="H32" i="245"/>
  <c r="H28" i="245"/>
  <c r="H33" i="245"/>
  <c r="H29" i="245"/>
  <c r="H30" i="245"/>
  <c r="H31" i="245"/>
  <c r="E31" i="245"/>
  <c r="E29" i="245"/>
  <c r="E30" i="245"/>
  <c r="E32" i="245"/>
  <c r="E28" i="245"/>
  <c r="E33" i="245"/>
  <c r="J25" i="241"/>
  <c r="H33" i="241"/>
  <c r="H29" i="241"/>
  <c r="H30" i="241"/>
  <c r="H31" i="241"/>
  <c r="H32" i="241"/>
  <c r="H28" i="241"/>
  <c r="G25" i="248"/>
  <c r="H32" i="248"/>
  <c r="H28" i="248"/>
  <c r="H33" i="248"/>
  <c r="H29" i="248"/>
  <c r="H30" i="248"/>
  <c r="H31" i="248"/>
  <c r="E31" i="248"/>
  <c r="E29" i="248"/>
  <c r="E30" i="248"/>
  <c r="E32" i="248"/>
  <c r="E28" i="248"/>
  <c r="E33" i="248"/>
  <c r="E31" i="250"/>
  <c r="E32" i="250"/>
  <c r="E28" i="250"/>
  <c r="E33" i="250"/>
  <c r="E29" i="250"/>
  <c r="E30" i="250"/>
  <c r="G25" i="250"/>
  <c r="H32" i="250"/>
  <c r="H28" i="250"/>
  <c r="H31" i="250"/>
  <c r="H33" i="250"/>
  <c r="H29" i="250"/>
  <c r="H30" i="250"/>
  <c r="G25" i="247"/>
  <c r="H32" i="247"/>
  <c r="H28" i="247"/>
  <c r="H31" i="247"/>
  <c r="H33" i="247"/>
  <c r="H29" i="247"/>
  <c r="H30" i="247"/>
  <c r="E31" i="247"/>
  <c r="E29" i="247"/>
  <c r="E32" i="247"/>
  <c r="E28" i="247"/>
  <c r="E33" i="247"/>
  <c r="E30" i="247"/>
  <c r="G25" i="243"/>
  <c r="E31" i="243"/>
  <c r="E33" i="243"/>
  <c r="E29" i="243"/>
  <c r="E30" i="243"/>
  <c r="E32" i="243"/>
  <c r="E28" i="243"/>
  <c r="H32" i="243"/>
  <c r="H28" i="243"/>
  <c r="H33" i="243"/>
  <c r="H29" i="243"/>
  <c r="H30" i="243"/>
  <c r="H31" i="243"/>
  <c r="H32" i="239"/>
  <c r="H28" i="239"/>
  <c r="H33" i="239"/>
  <c r="H29" i="239"/>
  <c r="H31" i="239"/>
  <c r="H30" i="239"/>
  <c r="K31" i="239"/>
  <c r="K32" i="239"/>
  <c r="K28" i="239"/>
  <c r="K30" i="239"/>
  <c r="K33" i="239"/>
  <c r="K29" i="239"/>
  <c r="E34" i="176" l="1"/>
  <c r="E25" i="181"/>
  <c r="E25" i="177"/>
  <c r="E36" i="177" s="1"/>
  <c r="E34" i="173"/>
  <c r="E34" i="175"/>
  <c r="E25" i="175"/>
  <c r="E25" i="172"/>
  <c r="N12" i="171"/>
  <c r="N9" i="171"/>
  <c r="N13" i="171"/>
  <c r="N17" i="171"/>
  <c r="N21" i="171"/>
  <c r="N8" i="171"/>
  <c r="N20" i="171"/>
  <c r="N16" i="171"/>
  <c r="N24" i="171"/>
  <c r="N22" i="171"/>
  <c r="N19" i="171"/>
  <c r="N10" i="171"/>
  <c r="N15" i="171"/>
  <c r="N14" i="171"/>
  <c r="N23" i="171"/>
  <c r="N18" i="171"/>
  <c r="N11" i="171"/>
  <c r="K34" i="260"/>
  <c r="E25" i="254"/>
  <c r="H25" i="252"/>
  <c r="K34" i="257"/>
  <c r="N10" i="239"/>
  <c r="N17" i="239"/>
  <c r="N22" i="239"/>
  <c r="N18" i="239"/>
  <c r="N14" i="239"/>
  <c r="N21" i="239"/>
  <c r="N13" i="239"/>
  <c r="N9" i="239"/>
  <c r="N7" i="239"/>
  <c r="N20" i="239"/>
  <c r="N19" i="239"/>
  <c r="N11" i="239"/>
  <c r="N8" i="239"/>
  <c r="N24" i="239"/>
  <c r="N12" i="239"/>
  <c r="N15" i="239"/>
  <c r="N23" i="239"/>
  <c r="N16" i="239"/>
  <c r="K25" i="257"/>
  <c r="E34" i="241"/>
  <c r="K34" i="248"/>
  <c r="K34" i="246"/>
  <c r="E25" i="241"/>
  <c r="K25" i="256"/>
  <c r="H34" i="254"/>
  <c r="N25" i="253"/>
  <c r="N34" i="253"/>
  <c r="K25" i="245"/>
  <c r="K34" i="259"/>
  <c r="K25" i="252"/>
  <c r="K36" i="252" s="1"/>
  <c r="K34" i="242"/>
  <c r="K34" i="245"/>
  <c r="K36" i="245" s="1"/>
  <c r="N33" i="171"/>
  <c r="K25" i="259"/>
  <c r="K34" i="256"/>
  <c r="K25" i="253"/>
  <c r="K34" i="253"/>
  <c r="N34" i="252"/>
  <c r="N25" i="252"/>
  <c r="E25" i="178"/>
  <c r="E25" i="176"/>
  <c r="E36" i="176" s="1"/>
  <c r="E25" i="173"/>
  <c r="E36" i="173" s="1"/>
  <c r="E34" i="179"/>
  <c r="E25" i="252"/>
  <c r="K34" i="251"/>
  <c r="M25" i="239"/>
  <c r="E34" i="178"/>
  <c r="K25" i="260"/>
  <c r="K36" i="260" s="1"/>
  <c r="K25" i="255"/>
  <c r="K34" i="255"/>
  <c r="N34" i="254"/>
  <c r="K25" i="243"/>
  <c r="N25" i="254"/>
  <c r="E34" i="182"/>
  <c r="E34" i="174"/>
  <c r="N29" i="171"/>
  <c r="N30" i="171"/>
  <c r="E34" i="252"/>
  <c r="K25" i="248"/>
  <c r="K36" i="248" s="1"/>
  <c r="K25" i="250"/>
  <c r="E25" i="174"/>
  <c r="E25" i="182"/>
  <c r="M25" i="171"/>
  <c r="K34" i="250"/>
  <c r="E34" i="180"/>
  <c r="H25" i="254"/>
  <c r="H25" i="253"/>
  <c r="H34" i="253"/>
  <c r="H36" i="252"/>
  <c r="K25" i="251"/>
  <c r="K25" i="247"/>
  <c r="K34" i="254"/>
  <c r="E34" i="251"/>
  <c r="E25" i="251"/>
  <c r="K25" i="246"/>
  <c r="K34" i="247"/>
  <c r="N29" i="239"/>
  <c r="E25" i="180"/>
  <c r="E25" i="179"/>
  <c r="N32" i="171"/>
  <c r="N28" i="171"/>
  <c r="N7" i="171"/>
  <c r="N31" i="171"/>
  <c r="K25" i="254"/>
  <c r="K34" i="249"/>
  <c r="E34" i="239"/>
  <c r="K34" i="241"/>
  <c r="K34" i="243"/>
  <c r="K25" i="242"/>
  <c r="K25" i="249"/>
  <c r="K36" i="249" s="1"/>
  <c r="K25" i="241"/>
  <c r="E25" i="239"/>
  <c r="E34" i="183"/>
  <c r="E36" i="181"/>
  <c r="E36" i="175"/>
  <c r="E25" i="255"/>
  <c r="H34" i="241"/>
  <c r="N33" i="239"/>
  <c r="N30" i="239"/>
  <c r="N31" i="239"/>
  <c r="N32" i="239"/>
  <c r="N28" i="239"/>
  <c r="H34" i="171"/>
  <c r="E34" i="260"/>
  <c r="E34" i="257"/>
  <c r="H34" i="257"/>
  <c r="E25" i="256"/>
  <c r="E25" i="249"/>
  <c r="E34" i="245"/>
  <c r="E34" i="248"/>
  <c r="K25" i="239"/>
  <c r="E34" i="172"/>
  <c r="K25" i="171"/>
  <c r="E25" i="171"/>
  <c r="H25" i="171"/>
  <c r="K34" i="171"/>
  <c r="E34" i="171"/>
  <c r="H25" i="260"/>
  <c r="H34" i="260"/>
  <c r="E25" i="260"/>
  <c r="H25" i="259"/>
  <c r="E34" i="259"/>
  <c r="H34" i="259"/>
  <c r="E25" i="259"/>
  <c r="E25" i="257"/>
  <c r="H25" i="257"/>
  <c r="H36" i="257" s="1"/>
  <c r="H34" i="256"/>
  <c r="E34" i="256"/>
  <c r="H25" i="256"/>
  <c r="E34" i="255"/>
  <c r="H34" i="255"/>
  <c r="H25" i="255"/>
  <c r="E36" i="254"/>
  <c r="E34" i="253"/>
  <c r="E25" i="253"/>
  <c r="H25" i="251"/>
  <c r="H34" i="251"/>
  <c r="H25" i="246"/>
  <c r="H34" i="246"/>
  <c r="E34" i="246"/>
  <c r="E25" i="246"/>
  <c r="E34" i="242"/>
  <c r="H34" i="242"/>
  <c r="H25" i="242"/>
  <c r="E25" i="242"/>
  <c r="H25" i="249"/>
  <c r="H34" i="249"/>
  <c r="E34" i="249"/>
  <c r="H34" i="245"/>
  <c r="E25" i="245"/>
  <c r="H25" i="245"/>
  <c r="H25" i="241"/>
  <c r="H25" i="248"/>
  <c r="E25" i="248"/>
  <c r="H34" i="248"/>
  <c r="H25" i="250"/>
  <c r="E34" i="250"/>
  <c r="E25" i="250"/>
  <c r="H34" i="250"/>
  <c r="E34" i="247"/>
  <c r="H34" i="247"/>
  <c r="H25" i="247"/>
  <c r="E25" i="247"/>
  <c r="H25" i="243"/>
  <c r="H34" i="243"/>
  <c r="E34" i="243"/>
  <c r="E25" i="243"/>
  <c r="K34" i="239"/>
  <c r="H25" i="239"/>
  <c r="H34" i="239"/>
  <c r="E36" i="178" l="1"/>
  <c r="K36" i="246"/>
  <c r="E36" i="179"/>
  <c r="H36" i="171"/>
  <c r="K36" i="257"/>
  <c r="E36" i="260"/>
  <c r="H36" i="241"/>
  <c r="E36" i="241"/>
  <c r="N36" i="254"/>
  <c r="K36" i="253"/>
  <c r="N36" i="253"/>
  <c r="K36" i="259"/>
  <c r="K36" i="256"/>
  <c r="H36" i="254"/>
  <c r="E36" i="256"/>
  <c r="N36" i="252"/>
  <c r="K36" i="251"/>
  <c r="K36" i="242"/>
  <c r="K36" i="243"/>
  <c r="E36" i="174"/>
  <c r="E36" i="252"/>
  <c r="E36" i="249"/>
  <c r="K36" i="255"/>
  <c r="E36" i="182"/>
  <c r="K36" i="250"/>
  <c r="K36" i="247"/>
  <c r="E36" i="183"/>
  <c r="E36" i="180"/>
  <c r="E36" i="257"/>
  <c r="K36" i="254"/>
  <c r="K36" i="241"/>
  <c r="H36" i="253"/>
  <c r="E36" i="255"/>
  <c r="H36" i="256"/>
  <c r="E36" i="251"/>
  <c r="E36" i="239"/>
  <c r="E36" i="259"/>
  <c r="E36" i="246"/>
  <c r="N25" i="171"/>
  <c r="N34" i="171"/>
  <c r="H36" i="242"/>
  <c r="E36" i="250"/>
  <c r="E36" i="242"/>
  <c r="K36" i="239"/>
  <c r="H36" i="245"/>
  <c r="N25" i="239"/>
  <c r="N34" i="239"/>
  <c r="H36" i="251"/>
  <c r="E36" i="245"/>
  <c r="E36" i="248"/>
  <c r="H36" i="255"/>
  <c r="E36" i="253"/>
  <c r="H36" i="247"/>
  <c r="E36" i="247"/>
  <c r="H36" i="239"/>
  <c r="E36" i="172"/>
  <c r="E36" i="171"/>
  <c r="K36" i="171"/>
  <c r="H36" i="260"/>
  <c r="H36" i="259"/>
  <c r="H36" i="246"/>
  <c r="H36" i="249"/>
  <c r="H36" i="248"/>
  <c r="H36" i="250"/>
  <c r="H36" i="243"/>
  <c r="E36" i="243"/>
  <c r="N36" i="171" l="1"/>
  <c r="N36" i="239"/>
  <c r="L29" i="237" l="1"/>
  <c r="L30" i="237"/>
  <c r="L31" i="237"/>
  <c r="L32" i="237"/>
  <c r="L33" i="237"/>
  <c r="I34" i="240" l="1"/>
  <c r="I25" i="240"/>
  <c r="F34" i="240"/>
  <c r="F25" i="240"/>
  <c r="C34" i="240"/>
  <c r="C25" i="240"/>
  <c r="L34" i="237"/>
  <c r="I34" i="237"/>
  <c r="F34" i="237"/>
  <c r="F25" i="237"/>
  <c r="C34" i="237"/>
  <c r="C25" i="237"/>
  <c r="G8" i="237" l="1"/>
  <c r="G12" i="237"/>
  <c r="G16" i="237"/>
  <c r="G20" i="237"/>
  <c r="G24" i="237"/>
  <c r="G13" i="237"/>
  <c r="G21" i="237"/>
  <c r="G15" i="237"/>
  <c r="G23" i="237"/>
  <c r="G9" i="237"/>
  <c r="G17" i="237"/>
  <c r="G10" i="237"/>
  <c r="G14" i="237"/>
  <c r="G18" i="237"/>
  <c r="G22" i="237"/>
  <c r="G11" i="237"/>
  <c r="G19" i="237"/>
  <c r="D15" i="237"/>
  <c r="D17" i="237"/>
  <c r="D21" i="237"/>
  <c r="D8" i="237"/>
  <c r="D12" i="237"/>
  <c r="D18" i="237"/>
  <c r="D22" i="237"/>
  <c r="D13" i="237"/>
  <c r="D9" i="237"/>
  <c r="D19" i="237"/>
  <c r="D23" i="237"/>
  <c r="D10" i="237"/>
  <c r="D14" i="237"/>
  <c r="D16" i="237"/>
  <c r="D20" i="237"/>
  <c r="D24" i="237"/>
  <c r="D11" i="237"/>
  <c r="D24" i="240"/>
  <c r="D22" i="240"/>
  <c r="D20" i="240"/>
  <c r="D18" i="240"/>
  <c r="D16" i="240"/>
  <c r="D14" i="240"/>
  <c r="D12" i="240"/>
  <c r="D10" i="240"/>
  <c r="D8" i="240"/>
  <c r="D23" i="240"/>
  <c r="D19" i="240"/>
  <c r="D11" i="240"/>
  <c r="D21" i="240"/>
  <c r="D13" i="240"/>
  <c r="D15" i="240"/>
  <c r="D7" i="240"/>
  <c r="D17" i="240"/>
  <c r="D9" i="240"/>
  <c r="G23" i="240"/>
  <c r="G21" i="240"/>
  <c r="G19" i="240"/>
  <c r="G17" i="240"/>
  <c r="G15" i="240"/>
  <c r="G13" i="240"/>
  <c r="G11" i="240"/>
  <c r="G9" i="240"/>
  <c r="G7" i="240"/>
  <c r="G24" i="240"/>
  <c r="G22" i="240"/>
  <c r="G16" i="240"/>
  <c r="G8" i="240"/>
  <c r="G18" i="240"/>
  <c r="G10" i="240"/>
  <c r="G20" i="240"/>
  <c r="G12" i="240"/>
  <c r="G14" i="240"/>
  <c r="J24" i="240"/>
  <c r="J22" i="240"/>
  <c r="J20" i="240"/>
  <c r="J18" i="240"/>
  <c r="J16" i="240"/>
  <c r="J14" i="240"/>
  <c r="J12" i="240"/>
  <c r="J10" i="240"/>
  <c r="J8" i="240"/>
  <c r="J23" i="240"/>
  <c r="J21" i="240"/>
  <c r="J13" i="240"/>
  <c r="J15" i="240"/>
  <c r="J7" i="240"/>
  <c r="J17" i="240"/>
  <c r="J9" i="240"/>
  <c r="J19" i="240"/>
  <c r="J11" i="240"/>
  <c r="G7" i="237"/>
  <c r="D7" i="237"/>
  <c r="I36" i="240"/>
  <c r="C36" i="237"/>
  <c r="I36" i="237"/>
  <c r="F36" i="237"/>
  <c r="F36" i="240"/>
  <c r="C36" i="240"/>
  <c r="K8" i="237" l="1"/>
  <c r="K12" i="237"/>
  <c r="K16" i="237"/>
  <c r="K20" i="237"/>
  <c r="K24" i="237"/>
  <c r="K9" i="237"/>
  <c r="K13" i="237"/>
  <c r="K17" i="237"/>
  <c r="K21" i="237"/>
  <c r="K10" i="237"/>
  <c r="K14" i="237"/>
  <c r="K18" i="237"/>
  <c r="K22" i="237"/>
  <c r="K11" i="237"/>
  <c r="K15" i="237"/>
  <c r="K19" i="237"/>
  <c r="K23" i="237"/>
  <c r="H9" i="237"/>
  <c r="H13" i="237"/>
  <c r="H17" i="237"/>
  <c r="H21" i="237"/>
  <c r="H16" i="237"/>
  <c r="H24" i="237"/>
  <c r="H10" i="237"/>
  <c r="H14" i="237"/>
  <c r="H18" i="237"/>
  <c r="H22" i="237"/>
  <c r="H11" i="237"/>
  <c r="H15" i="237"/>
  <c r="H19" i="237"/>
  <c r="H23" i="237"/>
  <c r="H8" i="237"/>
  <c r="H12" i="237"/>
  <c r="H20" i="237"/>
  <c r="E16" i="237"/>
  <c r="E17" i="237"/>
  <c r="E21" i="237"/>
  <c r="E22" i="237"/>
  <c r="E18" i="237"/>
  <c r="E23" i="237"/>
  <c r="E19" i="237"/>
  <c r="E24" i="237"/>
  <c r="E20" i="237"/>
  <c r="E24" i="240"/>
  <c r="E22" i="240"/>
  <c r="E20" i="240"/>
  <c r="E18" i="240"/>
  <c r="E16" i="240"/>
  <c r="E14" i="240"/>
  <c r="E12" i="240"/>
  <c r="E10" i="240"/>
  <c r="E8" i="240"/>
  <c r="E23" i="240"/>
  <c r="E21" i="240"/>
  <c r="E19" i="240"/>
  <c r="E17" i="240"/>
  <c r="E15" i="240"/>
  <c r="E13" i="240"/>
  <c r="E11" i="240"/>
  <c r="E9" i="240"/>
  <c r="E7" i="240"/>
  <c r="H23" i="240"/>
  <c r="H21" i="240"/>
  <c r="H19" i="240"/>
  <c r="H17" i="240"/>
  <c r="H15" i="240"/>
  <c r="H13" i="240"/>
  <c r="H11" i="240"/>
  <c r="H9" i="240"/>
  <c r="H7" i="240"/>
  <c r="H24" i="240"/>
  <c r="H22" i="240"/>
  <c r="H20" i="240"/>
  <c r="H18" i="240"/>
  <c r="H16" i="240"/>
  <c r="H14" i="240"/>
  <c r="H12" i="240"/>
  <c r="H10" i="240"/>
  <c r="H8" i="240"/>
  <c r="K24" i="240"/>
  <c r="K22" i="240"/>
  <c r="K20" i="240"/>
  <c r="K18" i="240"/>
  <c r="K16" i="240"/>
  <c r="K14" i="240"/>
  <c r="K12" i="240"/>
  <c r="K10" i="240"/>
  <c r="K8" i="240"/>
  <c r="K23" i="240"/>
  <c r="K21" i="240"/>
  <c r="K19" i="240"/>
  <c r="K17" i="240"/>
  <c r="K15" i="240"/>
  <c r="K13" i="240"/>
  <c r="K11" i="240"/>
  <c r="K9" i="240"/>
  <c r="K7" i="240"/>
  <c r="J25" i="240"/>
  <c r="K30" i="240"/>
  <c r="K33" i="240"/>
  <c r="K29" i="240"/>
  <c r="K32" i="240"/>
  <c r="K28" i="240"/>
  <c r="K31" i="240"/>
  <c r="G25" i="240"/>
  <c r="H32" i="240"/>
  <c r="H28" i="240"/>
  <c r="H31" i="240"/>
  <c r="H30" i="240"/>
  <c r="H33" i="240"/>
  <c r="H29" i="240"/>
  <c r="D25" i="240"/>
  <c r="E30" i="240"/>
  <c r="E33" i="240"/>
  <c r="E29" i="240"/>
  <c r="E32" i="240"/>
  <c r="E28" i="240"/>
  <c r="E31" i="240"/>
  <c r="K28" i="237"/>
  <c r="K7" i="237"/>
  <c r="H33" i="237"/>
  <c r="H29" i="237"/>
  <c r="H32" i="237"/>
  <c r="H28" i="237"/>
  <c r="H31" i="237"/>
  <c r="H30" i="237"/>
  <c r="H7" i="237"/>
  <c r="G25" i="237"/>
  <c r="E33" i="237"/>
  <c r="E29" i="237"/>
  <c r="E12" i="237"/>
  <c r="E8" i="237"/>
  <c r="E14" i="237"/>
  <c r="E32" i="237"/>
  <c r="E28" i="237"/>
  <c r="E15" i="237"/>
  <c r="E11" i="237"/>
  <c r="E7" i="237"/>
  <c r="E10" i="237"/>
  <c r="E31" i="237"/>
  <c r="E30" i="237"/>
  <c r="E13" i="237"/>
  <c r="E9" i="237"/>
  <c r="D25" i="237"/>
  <c r="L25" i="237"/>
  <c r="K29" i="237"/>
  <c r="K33" i="237"/>
  <c r="K30" i="237"/>
  <c r="K32" i="237"/>
  <c r="K31" i="237"/>
  <c r="M23" i="237" l="1"/>
  <c r="M22" i="237"/>
  <c r="M21" i="237"/>
  <c r="M24" i="237"/>
  <c r="M8" i="237"/>
  <c r="M19" i="237"/>
  <c r="M18" i="237"/>
  <c r="M17" i="237"/>
  <c r="M20" i="237"/>
  <c r="M15" i="237"/>
  <c r="M14" i="237"/>
  <c r="M13" i="237"/>
  <c r="M16" i="237"/>
  <c r="M11" i="237"/>
  <c r="M10" i="237"/>
  <c r="M9" i="237"/>
  <c r="M12" i="237"/>
  <c r="K34" i="240"/>
  <c r="K25" i="240"/>
  <c r="H25" i="240"/>
  <c r="H34" i="240"/>
  <c r="E34" i="240"/>
  <c r="E25" i="240"/>
  <c r="K25" i="237"/>
  <c r="H25" i="237"/>
  <c r="H34" i="237"/>
  <c r="E34" i="237"/>
  <c r="M7" i="237"/>
  <c r="E25" i="237"/>
  <c r="L36" i="237"/>
  <c r="K34" i="237"/>
  <c r="N20" i="237" l="1"/>
  <c r="N22" i="237"/>
  <c r="N21" i="237"/>
  <c r="N23" i="237"/>
  <c r="N16" i="237"/>
  <c r="N18" i="237"/>
  <c r="N17" i="237"/>
  <c r="N19" i="237"/>
  <c r="N12" i="237"/>
  <c r="N14" i="237"/>
  <c r="N13" i="237"/>
  <c r="N15" i="237"/>
  <c r="N24" i="237"/>
  <c r="N8" i="237"/>
  <c r="N10" i="237"/>
  <c r="N9" i="237"/>
  <c r="N11" i="237"/>
  <c r="H36" i="237"/>
  <c r="H36" i="240"/>
  <c r="N29" i="237"/>
  <c r="N31" i="237"/>
  <c r="N30" i="237"/>
  <c r="N33" i="237"/>
  <c r="N32" i="237"/>
  <c r="N28" i="237"/>
  <c r="N7" i="237"/>
  <c r="E36" i="237"/>
  <c r="K36" i="240"/>
  <c r="K36" i="237"/>
  <c r="M25" i="237"/>
  <c r="E36" i="240"/>
  <c r="N34" i="237" l="1"/>
  <c r="N25" i="237"/>
  <c r="N36" i="237" l="1"/>
</calcChain>
</file>

<file path=xl/sharedStrings.xml><?xml version="1.0" encoding="utf-8"?>
<sst xmlns="http://schemas.openxmlformats.org/spreadsheetml/2006/main" count="2684" uniqueCount="253">
  <si>
    <t>GR1</t>
  </si>
  <si>
    <t>GR2</t>
  </si>
  <si>
    <t>GR3</t>
  </si>
  <si>
    <t>Totale</t>
  </si>
  <si>
    <t>V.A</t>
  </si>
  <si>
    <t>%</t>
  </si>
  <si>
    <t>TOTALE</t>
  </si>
  <si>
    <t>Radio Uno</t>
  </si>
  <si>
    <t>Radio Due</t>
  </si>
  <si>
    <t>Radio Tre</t>
  </si>
  <si>
    <t>Soggetti politici</t>
  </si>
  <si>
    <t>Partito Democratico</t>
  </si>
  <si>
    <t>Fratelli d'Italia</t>
  </si>
  <si>
    <t>Altro</t>
  </si>
  <si>
    <t>Soggetti istituzionali</t>
  </si>
  <si>
    <t>Presidente della Repubblica</t>
  </si>
  <si>
    <t>Presidente del Senato</t>
  </si>
  <si>
    <t>Presidente della Camera</t>
  </si>
  <si>
    <t>Presidente del Consiglio</t>
  </si>
  <si>
    <t>Governo/Ministri/Sottosegretari</t>
  </si>
  <si>
    <t>Unione Europea</t>
  </si>
  <si>
    <t>Testata m2o</t>
  </si>
  <si>
    <t>Testata Kiss Kiss</t>
  </si>
  <si>
    <t>Testata Pagina 101</t>
  </si>
  <si>
    <t>Testata RTL 102.5</t>
  </si>
  <si>
    <t>Testata Radio Deejay</t>
  </si>
  <si>
    <t>Testata RDS</t>
  </si>
  <si>
    <t>Testata Virgin Radio</t>
  </si>
  <si>
    <t>Testata Radio Monte Carlo</t>
  </si>
  <si>
    <t>Testata Radio Capital</t>
  </si>
  <si>
    <t>Testata Radio Italia Notizie</t>
  </si>
  <si>
    <t>Tempo di notizia: indica il tempo dedicato dal giornalista all'illustrazione di un argomento/evento  in relazione ad un soggetto politico/istituzionale</t>
  </si>
  <si>
    <t>Tempo di antenna: indica il tempo complessivamente dedicato al soggetto politico/istituzionale ed è dato dalla somma del tempo di notizia e del tempo di parola del soggetto</t>
  </si>
  <si>
    <t>Tempo di notizia</t>
  </si>
  <si>
    <t>Tempo di parola</t>
  </si>
  <si>
    <t>Tempo di antenna</t>
  </si>
  <si>
    <t>Tempo di parola: indica il tempo in cui il soggetto politico/istituzionale parla direttamente in voce
Tempo di notizia: indica il tempo dedicato dal giornalista all'illustrazione di un argomento/evento  in relazione ad un soggetto politico/istituzionale
Tempo di antenna: indica il tempo complessivamente dedicato al soggetto politico/istituzionale ed è dato dalla somma del tempo di notizia e del tempo di parola del soggetto</t>
  </si>
  <si>
    <t>Tab. A1 - Tempo di parola dei soggetti politici ed istituzionali nei Radiogiornali RAI - tutte le edizioni</t>
  </si>
  <si>
    <t>Tempo di parola: indica il tempo in cui il soggetto politico/istituzionale parla direttamente in voce</t>
  </si>
  <si>
    <t>Tab. A2 - Tempo di notizia dei soggetti politici ed istituzionali nei Radiogiornali RAI - tutte le edizioni</t>
  </si>
  <si>
    <t>Tab. A3 - Tempo di antenna dei soggetti politici ed istituzionali nei Radiogiornali RAI - tutte le edizioni</t>
  </si>
  <si>
    <t>Tab. A4 - Tempo di notizia, parola e antenna  dei soggetti politici ed istituzionali nei Radiogiornali di Radio 24 Il Sole 24 ore - tutte le edizioni</t>
  </si>
  <si>
    <t>Tab. A15 - Tempo di notizia, parola e antenna dei soggetti politici ed istituzionali nei Radiogiornali di Radio Italia - tutte le edizioni</t>
  </si>
  <si>
    <t>Tab. A16 - Tempo di parola dei soggetti politici ed istituzionali nei Radiogiornali RAI - edizioni principali</t>
  </si>
  <si>
    <t>Tempo di Parola: indica il tempo in cui il soggetto politico/istituzionale parla direttamente in voce</t>
  </si>
  <si>
    <t>Tab. A17 - Tempo di notizia dei soggetti politici ed istituzionali nei Radiogiornali RAI -  edizioni principali</t>
  </si>
  <si>
    <t>Tab. A18 - Tempo di antenna dei soggetti politici ed istituzionali nei Radiogiornali RAI - edizioni principali</t>
  </si>
  <si>
    <t>Tab. A19 - Tempo di notizia, parola e antenna  dei soggetti politici ed istituzionali nei Radiogiornali di Radio 24 Il Sole 24 ore - edizioni principali</t>
  </si>
  <si>
    <t>MoVimento 5 Stelle</t>
  </si>
  <si>
    <t>Tab. A9 - Tempo di notizia, parola e antenna  dei soggetti politici ed istituzionali nei Radiogiornali di m2o - tutte le edizioni</t>
  </si>
  <si>
    <t>Tab. A12 - Tempo di notizia, parola e antenna  dei soggetti politici ed istituzionali nei Radiogiornali di Radio Kiss Kiss - tutte le edizioni</t>
  </si>
  <si>
    <t>Tab. A5 - Tempo di notizia, parola e antenna  dei soggetti politici ed istituzionali nei Radiogiornali di Radio 101 - tutte le edizioni</t>
  </si>
  <si>
    <t>Tab. A13 - Tempo di notizia, parola e antenna dei soggetti politici ed istituzionali nei Radiogiornali di RTL 102.5 - tutte le edizioni</t>
  </si>
  <si>
    <t>Tab. A10 - Tempo di notizia, parola e antenna  dei soggetti politici ed istituzionali nei Radiogiornali di Radio Deejay - tutte le edizioni</t>
  </si>
  <si>
    <t>Tab. A14 - Tempo di notizia, parola e antenna dei soggetti politici ed istituzionali nei Radiogiornali di Radio Dimensione Suono - tutte le edizioni</t>
  </si>
  <si>
    <t>Tab. A6 - Tempo di notizia, parola e antenna dei soggetti politici ed istituzionali nei Radiogiornali di Virgin Radio - tutte le edizioni</t>
  </si>
  <si>
    <t>Tab. A11 - Tempo di notizia, parola e antenna  dei soggetti politici ed istituzionali nei Radiogiornali di Radio Capital - tutte le edizioni</t>
  </si>
  <si>
    <t xml:space="preserve">Tempo di Parola: indica il tempo in cui il soggetto politico/istituzionale parla direttamente in voce
Rete Kiss Kiss:
Testata Kiss Kiss:  </t>
  </si>
  <si>
    <t xml:space="preserve">Tempo di Parola: indica il tempo in cui il soggetto politico/istituzionale parla direttamente in voce
Rete RDS: 
Testata RDS: </t>
  </si>
  <si>
    <t>Tab. A8 - Tempo di notizia, parola e antenna  dei soggetti politici ed istituzionali nei Radiogiornali di Radio Monte Carlo - tutte le edizioni</t>
  </si>
  <si>
    <t>Tab. A7 - Tempo di notizia, parola e antenna dei soggetti politici ed istituzionali nei Radiogiornali di Radio Studio 105 - tutte le edizioni</t>
  </si>
  <si>
    <t xml:space="preserve">Tempo di Parola: indica il tempo in cui il soggetto politico/istituzionale parla direttamente in voce
Rete m2o: 
Testata m2o: </t>
  </si>
  <si>
    <t>Testata Videonews</t>
  </si>
  <si>
    <t>Forza Italia</t>
  </si>
  <si>
    <t>Tab. A20 - Tempo di notizia, parola e antenna  dei soggetti politici ed istituzionali nei Radiogiornali di Radio Kiss Kiss - edizioni principali</t>
  </si>
  <si>
    <t>Tab. A21 - Tempo di notizia, parola e antenna dei soggetti politici ed istituzionali nei Radiogiornali di RTL 102.5 - edizioni principali</t>
  </si>
  <si>
    <t>Tab. A23 - Tempo di notizia, parola e antenna dei soggetti politici ed istituzionali nei Radiogiornali di Radio Italia - edizioni principali</t>
  </si>
  <si>
    <t>Tab. A22 - Tempo di notizia, parola e antenna dei soggetti politici ed istituzionali nei Radiogiornali di Radio Dimensione Suono - edizioni principali</t>
  </si>
  <si>
    <t xml:space="preserve">Tempo di Parola: indica il tempo in cui il soggetto politico/istituzionale parla direttamente in voce
Rete Radio Deejay: 
Testata Radio Deejay: </t>
  </si>
  <si>
    <t xml:space="preserve">Tempo di Parola: indica il tempo in cui il soggetto politico/istituzionale parla direttamente in voce
Rete Virgin Radio:
Testata Virgin Radio: </t>
  </si>
  <si>
    <t xml:space="preserve">Tempo di Parola: indica il tempo in cui il soggetto politico/istituzionale parla direttamente in voce
Rete Radio 105 network: 
Testata Videonews: </t>
  </si>
  <si>
    <t xml:space="preserve">Tempo di Parola: indica il tempo in cui il soggetto politico/istituzionale parla direttamente in voce
Rete Radio Italia: 
Testata Radio Italia Notizie: </t>
  </si>
  <si>
    <t>V.A.</t>
  </si>
  <si>
    <t>Tempo di Parola: indica il tempo in cui il soggetto politico/istituzionale parla direttamente in voce
Rete RTL 102.5: 
Testata RTL 102.5: Non stop news</t>
  </si>
  <si>
    <t>Partito</t>
  </si>
  <si>
    <t>M</t>
  </si>
  <si>
    <t>F</t>
  </si>
  <si>
    <t>Parola</t>
  </si>
  <si>
    <t>Rai RadioUno: i 20 soggetti politici e istituzionali che parlano di più - Notiziari radiofonici</t>
  </si>
  <si>
    <t>Radio 105: i 20 soggetti politici e istituzionali che parlano di più - Notiziari radiofonici</t>
  </si>
  <si>
    <t>Radio Monte Carlo: i 20 soggetti politici e istituzionali che parlano di più - Notiziari radiofonici</t>
  </si>
  <si>
    <t>M2O: i 20 soggetti politici e istituzionali che parlano di più - Notiziari radiofonici</t>
  </si>
  <si>
    <t>Radio Deejay: i 20 soggetti politici e istituzionali che parlano di più - Notiziari radiofonici</t>
  </si>
  <si>
    <t>Radio Capital: i 20 soggetti politici e istituzionali che parlano di più - Notiziari radiofonici</t>
  </si>
  <si>
    <t>Radio Kiss Kiss: i 20 soggetti politici e istituzionali che parlano di più - Notiziari radiofonici</t>
  </si>
  <si>
    <t>RTL 102.5: i 20 soggetti politici e istituzionali che parlano di più - Notiziari radiofonici</t>
  </si>
  <si>
    <t>Radio Dimensione Suono: i 20 soggetti politici e istituzionali che parlano di più - Notiziari radiofonici</t>
  </si>
  <si>
    <t>Radio Italia: i 20 soggetti politici e istituzionali che parlano di più - Notiziari radiofonici</t>
  </si>
  <si>
    <t>Nicola Morra (MoVimento 5 Stelle)</t>
  </si>
  <si>
    <t>Rai RadioDue: i 20 soggetti politici e istituzionali che parlano di più - Notiziari radiofonici</t>
  </si>
  <si>
    <t>Rai RadioTre: i 20 soggetti politici e istituzionali che parlano di più - Notiziari radiofonici</t>
  </si>
  <si>
    <t>Radio 24: i 20 soggetti politici e istituzionali che parlano di più - Notiziari radiofonici</t>
  </si>
  <si>
    <t>Giuseppe Conte (Presidente del Consiglio)</t>
  </si>
  <si>
    <t>Matteo Salvini (Governo/Ministri/Sottosegretari)</t>
  </si>
  <si>
    <t>Luigi Di Maio (Governo/Ministri/Sottosegretari)</t>
  </si>
  <si>
    <t>Radio 101: i 20 soggetti politici e istituzionali che parlano di più - Notiziari radiofonici</t>
  </si>
  <si>
    <t>Virgin Radio: i 20 soggetti politici e istituzionali che parlano di più - Notiziari radiofonici</t>
  </si>
  <si>
    <t>Danilo Toninelli (Governo/Ministri/Sottosegretari)</t>
  </si>
  <si>
    <t>Luigi Di Maio (MoVimento 5 Stelle)</t>
  </si>
  <si>
    <t>Giorgia Meloni (Fratelli d'Italia)</t>
  </si>
  <si>
    <t>Rai RadioUno: i 20 soggetti politici e istituzionali che parlano di più - Programmi extraGr di testata</t>
  </si>
  <si>
    <t>Rai RadioDue: i 20 soggetti politici e istituzionali che parlano di più - Programmi extraGr di testata</t>
  </si>
  <si>
    <t>Rai RadioTre: i 20 soggetti politici e istituzionali che parlano di più - Programmi extraGr di testata</t>
  </si>
  <si>
    <t>Radio 24: i 20 soggetti politici e istituzionali che parlano di più - Programmi extraGr di testata</t>
  </si>
  <si>
    <t>Radio 101: i 20 soggetti politici e istituzionali che parlano di più - Programmi extraGr di testata</t>
  </si>
  <si>
    <t>Virgin Radio: i 20 soggetti politici e istituzionali che parlano di più - Programmi extraGr di testata</t>
  </si>
  <si>
    <t>Radio 105: i 20 soggetti politici e istituzionali che parlano di più - Programmi extraGr di testata</t>
  </si>
  <si>
    <t>Radio Monte Carlo: i 20 soggetti politici e istituzionali che parlano di più - Programmi extraGr di testata</t>
  </si>
  <si>
    <t>M2O: i 20 soggetti politici e istituzionali che parlano di più - Programmi extraGr di testata</t>
  </si>
  <si>
    <t>Radio Deejay: i 20 soggetti politici e istituzionali che parlano di più - Programmi extraGr di testata</t>
  </si>
  <si>
    <t>Radio Capital: i 20 soggetti politici e istituzionali che parlano di più - Programmi extraGr di testata</t>
  </si>
  <si>
    <t>Radio Kiss Kiss: i 20 soggetti politici e istituzionali che parlano di più - Programmi extraGr di testata</t>
  </si>
  <si>
    <t>RTL 102.5: i 20 soggetti politici e istituzionali che parlano di più - Programmi extraGr di testata</t>
  </si>
  <si>
    <t>Radio Dimensione Suono: i 20 soggetti politici e istituzionali che parlano di più - Programmi extraGr di testata</t>
  </si>
  <si>
    <t>Antonio Tajani (Forza Italia)</t>
  </si>
  <si>
    <t>Radio Italia: i 20 soggetti politici e istituzionali che parlano di più - Programmi extraGr di testata</t>
  </si>
  <si>
    <t>Ettore Antonio Licheri (MoVimento 5 Stelle)</t>
  </si>
  <si>
    <t>Uomini</t>
  </si>
  <si>
    <t>Donne</t>
  </si>
  <si>
    <t>Partito politico</t>
  </si>
  <si>
    <t>Radio Italia</t>
  </si>
  <si>
    <t>RDS</t>
  </si>
  <si>
    <t>RTL 102.5</t>
  </si>
  <si>
    <t>Radio Kiss Kiss</t>
  </si>
  <si>
    <t>Radio Capital</t>
  </si>
  <si>
    <t>Radio Deejay</t>
  </si>
  <si>
    <t>M2O</t>
  </si>
  <si>
    <t>RMC Radio Montecarlo</t>
  </si>
  <si>
    <t>Radio 105</t>
  </si>
  <si>
    <t>Virgin Radio</t>
  </si>
  <si>
    <t>Radio 101</t>
  </si>
  <si>
    <t>Radio 24</t>
  </si>
  <si>
    <t>RAI Radiotre</t>
  </si>
  <si>
    <t>RAI Radiodue</t>
  </si>
  <si>
    <t>RAI Radiouno</t>
  </si>
  <si>
    <t>Tab. B1 - Tempo di parola dei soggetti politici ed istituzionali nei programmi extr-gr di testata. Radio Uno, Radio Due, Radio Tre</t>
  </si>
  <si>
    <t>Tab. B2 - Tempo di parola dei soggetti politici ed istituzionali nei programmi extra-gr di testata. Testata Radio 24 Il sole 24 ore</t>
  </si>
  <si>
    <t>Tab. B3 - Tempo di parola dei soggetti politici ed istituzionali nei programmi extra-gr di testata. Testata Pagina 101</t>
  </si>
  <si>
    <t>Tab. B4 - Tempo di parola dei soggetti politici ed istituzionali nei programmi extra-gr di testata. Testata Virgin Radio</t>
  </si>
  <si>
    <t>Tab. B5 - Tempo di parola dei soggetti politici ed istituzionali nei programmi extra-gr di testata.  Testata Videonews</t>
  </si>
  <si>
    <t>Tab. B6 - Tempo di parola dei soggetti politici ed istituzionali nei programmi extra-gr di testata. Testata Radio Monte Carlo</t>
  </si>
  <si>
    <t>Tab. B7 - Tempo di parola dei soggetti politici ed istituzionali nei programmi extra-gr di rete e di testata. Rete m2o - Testata m2o</t>
  </si>
  <si>
    <t>Tab. B8 - Tempo di parola dei soggetti politici ed istituzionali nei programmi extra-gr di testata. Testata Radio Deejay</t>
  </si>
  <si>
    <t>Tab. B9 - Tempo di parola dei soggetti politici ed istituzionali nei programmi extra-gr di testata. Testata Radio Capital</t>
  </si>
  <si>
    <t>Tab. B10 - Tempo di parola dei soggetti politici ed istituzionali nei programmi extra-gr di testata. Testata Kiss Kiss</t>
  </si>
  <si>
    <t>Tab. B11 - Tempo di parola dei soggetti politici ed istituzionali nei programmi extra-gr di testata. Testata RTL 102.5</t>
  </si>
  <si>
    <t>Tab. B12 - Tempo di parola dei soggetti politici ed istituzionali nei programmi extra-gr di testata. Testata RDS</t>
  </si>
  <si>
    <t>Tab. B13 - Tempo di parola dei soggetti politici ed istituzionali nei programmi extra-gr di testata. Testata Radio Italia Notizie</t>
  </si>
  <si>
    <t>Testata Radio 24 Il sole 24 ore</t>
  </si>
  <si>
    <t>Lega Salvini Premier</t>
  </si>
  <si>
    <t>+Europa - Italia in Comune - PDE Italia</t>
  </si>
  <si>
    <t>La Sinistra</t>
  </si>
  <si>
    <t>Popolo della famiglia - Alternativa popolare</t>
  </si>
  <si>
    <t>Europa Verde</t>
  </si>
  <si>
    <t>Popolari per l'Italia</t>
  </si>
  <si>
    <t>Partito Comunista</t>
  </si>
  <si>
    <t>CasaPound Italia - Destre unite</t>
  </si>
  <si>
    <t>Forza Nuova</t>
  </si>
  <si>
    <t>Partito Animalista</t>
  </si>
  <si>
    <t>Partito Pirata</t>
  </si>
  <si>
    <t>Autonomie per l'Europa</t>
  </si>
  <si>
    <t>SVP</t>
  </si>
  <si>
    <t xml:space="preserve"> </t>
  </si>
  <si>
    <t>Sergio Mattarella (Presidente della Repubblica)</t>
  </si>
  <si>
    <t>Carlo Calenda (Partito Democratico)</t>
  </si>
  <si>
    <t>Susanna Ceccardi (Lega Salvini Premier)</t>
  </si>
  <si>
    <t>Federico Pizzarotti (+Europa - Italia in Comune - PDE Italia)</t>
  </si>
  <si>
    <t>Matteo Salvini (Lega Salvini Premier)</t>
  </si>
  <si>
    <t>Giuliano Pisapia (Partito Democratico)</t>
  </si>
  <si>
    <t>Francesco Polacchi (CasaPound Italia - Destre unite)</t>
  </si>
  <si>
    <t>Alessandra Mussolini (Forza Italia)</t>
  </si>
  <si>
    <t>Sergio Chiamparino (Partito Democratico)</t>
  </si>
  <si>
    <t>Attilio Fontana (Lega Salvini Premier)</t>
  </si>
  <si>
    <t>Roberto Fico (Presidente della Camera)</t>
  </si>
  <si>
    <t>Nicola Zingaretti (Partito Democratico)</t>
  </si>
  <si>
    <t>Pier Luigi Bersani (Altro)</t>
  </si>
  <si>
    <t>Paola De Micheli (Partito Democratico)</t>
  </si>
  <si>
    <t>Riccardo Molinari (Lega Salvini Premier)</t>
  </si>
  <si>
    <t>Silvio Berlusconi (Forza Italia)</t>
  </si>
  <si>
    <t>Benedetto Della Vedova (+Europa - Italia in Comune - PDE Italia)</t>
  </si>
  <si>
    <t>Nicola Fratoianni (La Sinistra)</t>
  </si>
  <si>
    <t>Mariastella Gelmini (Forza Italia)</t>
  </si>
  <si>
    <t>Stefano Patuanelli (MoVimento 5 Stelle)</t>
  </si>
  <si>
    <t>Salvatore Martello (Altro)</t>
  </si>
  <si>
    <t>Emma Bonino (+Europa - Italia in Comune - PDE Italia)</t>
  </si>
  <si>
    <t>Periodo dal 06.05.2019 al 12.05.2019</t>
  </si>
  <si>
    <t>Anna Maria Bernini (Forza Italia)</t>
  </si>
  <si>
    <t>Francesco D'Uva (MoVimento 5 Stelle)</t>
  </si>
  <si>
    <t>Riccardo Magi (+Europa - Italia in Comune - PDE Italia)</t>
  </si>
  <si>
    <t>Anna Macina (MoVimento 5 Stelle)</t>
  </si>
  <si>
    <t>Mario Adinolfi (Popolo della famiglia - Alternativa popolare)</t>
  </si>
  <si>
    <t>Angelo Bonelli (Europa Verde)</t>
  </si>
  <si>
    <t>Elisabetta Gardini (Fratelli d'Italia)</t>
  </si>
  <si>
    <t>Virginia Raggi (MoVimento 5 Stelle)</t>
  </si>
  <si>
    <t>Luigi De Magistris (Altro)</t>
  </si>
  <si>
    <t>Massimiliano Salini (Forza Italia)</t>
  </si>
  <si>
    <t>Paolo Gentiloni (Partito Democratico)</t>
  </si>
  <si>
    <t>Chiara Appendino (MoVimento 5 Stelle)</t>
  </si>
  <si>
    <t>Alberto Bonisoli (Governo/Ministri/Sottosegretari)</t>
  </si>
  <si>
    <t>Roberto Speranza (Altro)</t>
  </si>
  <si>
    <t>Alessandra Clemente (Altro)</t>
  </si>
  <si>
    <t>Francesco Paolo Sisto (Forza Italia)</t>
  </si>
  <si>
    <t>Giovanni Tria (Governo/Ministri/Sottosegretari)</t>
  </si>
  <si>
    <t>Elisabetta Trenta (Governo/Ministri/Sottosegretari)</t>
  </si>
  <si>
    <t>Rosalia Alba Castiglione (MoVimento 5 Stelle)</t>
  </si>
  <si>
    <t>Nicola Molteni (Governo/Ministri/Sottosegretari)</t>
  </si>
  <si>
    <t>Simona Rossotti (Altro)</t>
  </si>
  <si>
    <t>Gianni De Michelis (Altro)</t>
  </si>
  <si>
    <t>Monica Cirinn (Partito Democratico)</t>
  </si>
  <si>
    <t>Laura Castelli (Governo/Ministri/Sottosegretari)</t>
  </si>
  <si>
    <t>Gian Marco Centinaio (Lega Salvini Premier)</t>
  </si>
  <si>
    <t>Graziella Franco (Altro)</t>
  </si>
  <si>
    <t>Gian Marco Centinaio (Governo/Ministri/Sottosegretari)</t>
  </si>
  <si>
    <t>Mario Mauro (Popolari per l'Italia)</t>
  </si>
  <si>
    <t>Cristiano Ceriello (Partito Animalista)</t>
  </si>
  <si>
    <t>Marco Rizzo (Partito Comunista)</t>
  </si>
  <si>
    <t>Mauro Antonini (CasaPound Italia - Destre unite)</t>
  </si>
  <si>
    <t>Giorgio Gori (Partito Democratico)</t>
  </si>
  <si>
    <t>Maurizio Martina (Partito Democratico)</t>
  </si>
  <si>
    <t>Sergio Costa (Governo/Ministri/Sottosegretari)</t>
  </si>
  <si>
    <t>Luca Zaia (Lega Salvini Premier)</t>
  </si>
  <si>
    <t>Elisabetta Gualmini (Partito Democratico)</t>
  </si>
  <si>
    <t>Tiziana Beghin (MoVimento 5 Stelle)</t>
  </si>
  <si>
    <t>Lucia Borgonzoni (Lega Salvini Premier)</t>
  </si>
  <si>
    <t>Irene Pivetti (Forza Italia)</t>
  </si>
  <si>
    <t>Roberta Della Casa (MoVimento 5 Stelle)</t>
  </si>
  <si>
    <t>Gianluca Ferrara (MoVimento 5 Stelle)</t>
  </si>
  <si>
    <t>Michele Geraci (Governo/Ministri/Sottosegretari)</t>
  </si>
  <si>
    <t>Stefania Saccardi (Partito Democratico)</t>
  </si>
  <si>
    <t>Giulia Bongiorno (Governo/Ministri/Sottosegretari)</t>
  </si>
  <si>
    <t>Paolo De Castro (Partito Democratico)</t>
  </si>
  <si>
    <t>Edoardo Rixi (Governo/Ministri/Sottosegretari)</t>
  </si>
  <si>
    <t>Philippe Daverio (+Europa - Italia in Comune - PDE Italia)</t>
  </si>
  <si>
    <t>Elena Donazzan (Forza Italia)</t>
  </si>
  <si>
    <t>Linda Meleo (MoVimento 5 Stelle)</t>
  </si>
  <si>
    <t>Angelo Dallagrassa (Altro)</t>
  </si>
  <si>
    <t>Matteo Mantero (MoVimento 5 Stelle)</t>
  </si>
  <si>
    <t>Emanuele Fiano (Partito Democratico)</t>
  </si>
  <si>
    <t>Laura Castelli (MoVimento 5 Stelle)</t>
  </si>
  <si>
    <t>Massimo Gaudina (Unione Europea)</t>
  </si>
  <si>
    <t>Mario Draghi (Unione Europea)</t>
  </si>
  <si>
    <t>Simone Pillon (Lega Salvini Premier)</t>
  </si>
  <si>
    <t>Danilo Toninelli (MoVimento 5 Stelle)</t>
  </si>
  <si>
    <r>
      <t xml:space="preserve">Tempo di Parola: indica il tempo in cui il soggetto politico/istituzionale parla direttamente in voce
</t>
    </r>
    <r>
      <rPr>
        <sz val="11"/>
        <rFont val="Calibri"/>
        <family val="2"/>
      </rPr>
      <t xml:space="preserve">Radio Uno: Caffè Europa; Centocittà; Italia sotto inchiesta; Le storie di Radio1; Radio anch'io; Radio1 in viva voce; Un giorno da pecora; Zapping Radio1
Radio Due: 
Radio Tre: </t>
    </r>
  </si>
  <si>
    <t>Tempo di Parola: indica il tempo in cui il soggetto politico/istituzionale parla direttamente in voce
Rete Radio 24: 
Testata Radio 24: 24 Mattino; 24 Mattino - Morgana e Merlino; Container; Effetto giorno; Effetto notte; La versione di Oscar; La zanzara; Si può fare; Uno, nessuno, 100Milan</t>
  </si>
  <si>
    <t xml:space="preserve">Tempo di Parola: indica il tempo in cui il soggetto politico/istituzionale parla direttamente in voce
Rete Radio 101: 
Testata Pagina 101: </t>
  </si>
  <si>
    <t xml:space="preserve">Tempo di Parola: indica il tempo in cui il soggetto politico/istituzionale parla direttamente in voce
Rete Radio Monte Carlo: 
Testata Radio Monte Carlo: </t>
  </si>
  <si>
    <t>Tempo di Parola: indica il tempo in cui il soggetto politico/istituzionale parla direttamente in voce
Rete Radio Capital: 
Testata Radio Capital: Cactus - basta poca acqua; Capital start up; Daily Capital; Daily news; Europa uno sguardo al futuro; Tg zero</t>
  </si>
  <si>
    <t>Giorgio Mulé (Forza Italia)</t>
  </si>
  <si>
    <t>Simona Bonafè (Partito Democratico)</t>
  </si>
  <si>
    <t>22.03%</t>
  </si>
  <si>
    <t>Massimo Smeriglio (Partito Democratico)</t>
  </si>
  <si>
    <t>Maria Angela Danzì (MoVimento 5 Stelle)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</si>
</sst>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:ss;@"/>
  </numFmts>
  <fonts count="41" x14ac:knownFonts="1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0"/>
      <name val="Calibri"/>
      <family val="2"/>
    </font>
    <font>
      <sz val="12"/>
      <color rgb="FF000000"/>
      <name val="Calibri"/>
      <family val="2"/>
    </font>
    <font>
      <b/>
      <sz val="12"/>
      <name val="Calibri"/>
      <family val="2"/>
    </font>
    <font>
      <b/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71">
    <border>
      <left/>
      <right/>
      <top/>
      <bottom/>
      <diagonal/>
    </border>
    <border>
      <left style="medium">
        <color rgb="FF0070C0"/>
      </left>
      <right/>
      <top style="medium">
        <color rgb="FF0070C0"/>
      </top>
      <bottom style="thin">
        <color rgb="FF0070C0"/>
      </bottom>
      <diagonal/>
    </border>
    <border>
      <left/>
      <right/>
      <top style="medium">
        <color rgb="FF0070C0"/>
      </top>
      <bottom style="thin">
        <color rgb="FF0070C0"/>
      </bottom>
      <diagonal/>
    </border>
    <border>
      <left/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/>
      <top style="thin">
        <color rgb="FF0070C0"/>
      </top>
      <bottom style="medium">
        <color rgb="FF0070C0"/>
      </bottom>
      <diagonal/>
    </border>
    <border>
      <left/>
      <right/>
      <top style="thin">
        <color rgb="FF0070C0"/>
      </top>
      <bottom style="medium">
        <color rgb="FF0070C0"/>
      </bottom>
      <diagonal/>
    </border>
    <border>
      <left/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 style="medium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 style="medium">
        <color rgb="FF0070C0"/>
      </right>
      <top style="thin">
        <color rgb="FF0070C0"/>
      </top>
      <bottom/>
      <diagonal/>
    </border>
    <border>
      <left style="medium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medium">
        <color rgb="FF0070C0"/>
      </right>
      <top/>
      <bottom style="thin">
        <color rgb="FF0070C0"/>
      </bottom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/>
      <top style="double">
        <color rgb="FF0070C0"/>
      </top>
      <bottom style="double">
        <color rgb="FF0070C0"/>
      </bottom>
      <diagonal/>
    </border>
    <border>
      <left/>
      <right/>
      <top style="double">
        <color rgb="FF0070C0"/>
      </top>
      <bottom style="double">
        <color rgb="FF0070C0"/>
      </bottom>
      <diagonal/>
    </border>
    <border>
      <left/>
      <right style="medium">
        <color rgb="FF0070C0"/>
      </right>
      <top style="double">
        <color rgb="FF0070C0"/>
      </top>
      <bottom style="double">
        <color rgb="FF0070C0"/>
      </bottom>
      <diagonal/>
    </border>
    <border>
      <left style="medium">
        <color rgb="FF0070C0"/>
      </left>
      <right/>
      <top style="double">
        <color rgb="FF0070C0"/>
      </top>
      <bottom style="medium">
        <color rgb="FF0070C0"/>
      </bottom>
      <diagonal/>
    </border>
    <border>
      <left/>
      <right/>
      <top style="double">
        <color rgb="FF0070C0"/>
      </top>
      <bottom style="medium">
        <color rgb="FF0070C0"/>
      </bottom>
      <diagonal/>
    </border>
    <border>
      <left/>
      <right style="medium">
        <color rgb="FF0070C0"/>
      </right>
      <top style="double">
        <color rgb="FF0070C0"/>
      </top>
      <bottom style="medium">
        <color rgb="FF0070C0"/>
      </bottom>
      <diagonal/>
    </border>
    <border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 style="medium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medium">
        <color rgb="FFFF0000"/>
      </right>
      <top style="double">
        <color rgb="FFFF0000"/>
      </top>
      <bottom style="double">
        <color rgb="FFFF0000"/>
      </bottom>
      <diagonal/>
    </border>
    <border>
      <left/>
      <right style="medium">
        <color rgb="FFFF0000"/>
      </right>
      <top style="thin">
        <color rgb="FFFF0000"/>
      </top>
      <bottom/>
      <diagonal/>
    </border>
    <border>
      <left/>
      <right style="medium">
        <color rgb="FFFF0000"/>
      </right>
      <top/>
      <bottom style="thin">
        <color rgb="FFFF0000"/>
      </bottom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0172EF"/>
      </left>
      <right/>
      <top style="medium">
        <color rgb="FF0172EF"/>
      </top>
      <bottom/>
      <diagonal/>
    </border>
    <border>
      <left/>
      <right/>
      <top style="medium">
        <color rgb="FF0172EF"/>
      </top>
      <bottom/>
      <diagonal/>
    </border>
    <border>
      <left/>
      <right style="medium">
        <color rgb="FF0172EF"/>
      </right>
      <top style="medium">
        <color rgb="FF0172EF"/>
      </top>
      <bottom/>
      <diagonal/>
    </border>
    <border>
      <left/>
      <right style="medium">
        <color rgb="FF0172EF"/>
      </right>
      <top/>
      <bottom style="thin">
        <color rgb="FF0070C0"/>
      </bottom>
      <diagonal/>
    </border>
    <border>
      <left/>
      <right style="medium">
        <color rgb="FF0172EF"/>
      </right>
      <top style="thin">
        <color rgb="FF0070C0"/>
      </top>
      <bottom style="thin">
        <color rgb="FF0070C0"/>
      </bottom>
      <diagonal/>
    </border>
    <border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/>
      <top style="thin">
        <color rgb="FFFF0000"/>
      </top>
      <bottom style="medium">
        <color rgb="FFFF0000"/>
      </bottom>
      <diagonal/>
    </border>
    <border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rgb="FF0172EF"/>
      </left>
      <right/>
      <top style="medium">
        <color rgb="FF0172EF"/>
      </top>
      <bottom style="thin">
        <color rgb="FF0172EF"/>
      </bottom>
      <diagonal/>
    </border>
    <border>
      <left/>
      <right/>
      <top style="medium">
        <color rgb="FF0172EF"/>
      </top>
      <bottom style="thin">
        <color rgb="FF0172EF"/>
      </bottom>
      <diagonal/>
    </border>
    <border>
      <left/>
      <right style="medium">
        <color rgb="FF0172EF"/>
      </right>
      <top style="medium">
        <color rgb="FF0172EF"/>
      </top>
      <bottom style="thin">
        <color rgb="FF0172EF"/>
      </bottom>
      <diagonal/>
    </border>
    <border>
      <left style="medium">
        <color rgb="FF0172EF"/>
      </left>
      <right/>
      <top style="thin">
        <color rgb="FF0172EF"/>
      </top>
      <bottom style="thin">
        <color rgb="FF0172EF"/>
      </bottom>
      <diagonal/>
    </border>
    <border>
      <left/>
      <right/>
      <top style="thin">
        <color rgb="FF0172EF"/>
      </top>
      <bottom style="thin">
        <color rgb="FF0172EF"/>
      </bottom>
      <diagonal/>
    </border>
    <border>
      <left/>
      <right style="medium">
        <color rgb="FF0172EF"/>
      </right>
      <top style="thin">
        <color rgb="FF0172EF"/>
      </top>
      <bottom style="thin">
        <color rgb="FF0172EF"/>
      </bottom>
      <diagonal/>
    </border>
    <border>
      <left style="medium">
        <color rgb="FF0172EF"/>
      </left>
      <right/>
      <top style="thin">
        <color rgb="FF0172EF"/>
      </top>
      <bottom style="medium">
        <color rgb="FF0172EF"/>
      </bottom>
      <diagonal/>
    </border>
    <border>
      <left/>
      <right/>
      <top style="thin">
        <color rgb="FF0172EF"/>
      </top>
      <bottom style="medium">
        <color rgb="FF0172EF"/>
      </bottom>
      <diagonal/>
    </border>
    <border>
      <left/>
      <right style="medium">
        <color rgb="FF0172EF"/>
      </right>
      <top style="thin">
        <color rgb="FF0172EF"/>
      </top>
      <bottom style="medium">
        <color rgb="FF0172EF"/>
      </bottom>
      <diagonal/>
    </border>
    <border>
      <left style="medium">
        <color rgb="FFFF0000"/>
      </left>
      <right/>
      <top style="thin">
        <color rgb="FFFF0000"/>
      </top>
      <bottom style="double">
        <color rgb="FFFF0000"/>
      </bottom>
      <diagonal/>
    </border>
    <border>
      <left/>
      <right/>
      <top style="thin">
        <color rgb="FFFF0000"/>
      </top>
      <bottom style="double">
        <color rgb="FFFF0000"/>
      </bottom>
      <diagonal/>
    </border>
    <border>
      <left/>
      <right style="medium">
        <color rgb="FFFF0000"/>
      </right>
      <top style="thin">
        <color rgb="FFFF0000"/>
      </top>
      <bottom style="double">
        <color rgb="FFFF0000"/>
      </bottom>
      <diagonal/>
    </border>
    <border>
      <left/>
      <right/>
      <top style="thin">
        <color indexed="8"/>
      </top>
      <bottom/>
      <diagonal/>
    </border>
    <border>
      <left/>
      <right style="medium">
        <color rgb="FF0172EF"/>
      </right>
      <top/>
      <bottom/>
      <diagonal/>
    </border>
    <border>
      <left/>
      <right style="medium">
        <color rgb="FF0172EF"/>
      </right>
      <top style="medium">
        <color rgb="FF0070C0"/>
      </top>
      <bottom style="thin">
        <color rgb="FF0070C0"/>
      </bottom>
      <diagonal/>
    </border>
    <border>
      <left/>
      <right style="medium">
        <color rgb="FF0172EF"/>
      </right>
      <top style="thin">
        <color rgb="FF0070C0"/>
      </top>
      <bottom style="medium">
        <color rgb="FF0070C0"/>
      </bottom>
      <diagonal/>
    </border>
  </borders>
  <cellStyleXfs count="161">
    <xf numFmtId="0" fontId="0" fillId="0" borderId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2" fillId="0" borderId="0"/>
    <xf numFmtId="0" fontId="28" fillId="0" borderId="0"/>
    <xf numFmtId="9" fontId="22" fillId="0" borderId="0" applyFont="0" applyFill="0" applyBorder="0" applyAlignment="0" applyProtection="0"/>
    <xf numFmtId="0" fontId="2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2" fillId="0" borderId="0"/>
    <xf numFmtId="0" fontId="22" fillId="0" borderId="0"/>
    <xf numFmtId="0" fontId="28" fillId="0" borderId="0"/>
    <xf numFmtId="0" fontId="28" fillId="0" borderId="0"/>
    <xf numFmtId="0" fontId="22" fillId="0" borderId="0"/>
    <xf numFmtId="0" fontId="22" fillId="0" borderId="0"/>
    <xf numFmtId="0" fontId="28" fillId="0" borderId="0"/>
    <xf numFmtId="0" fontId="22" fillId="0" borderId="0"/>
    <xf numFmtId="9" fontId="2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0" fillId="0" borderId="0"/>
    <xf numFmtId="0" fontId="19" fillId="0" borderId="0"/>
    <xf numFmtId="0" fontId="29" fillId="0" borderId="0"/>
    <xf numFmtId="0" fontId="18" fillId="0" borderId="0"/>
    <xf numFmtId="9" fontId="29" fillId="0" borderId="0" applyFont="0" applyFill="0" applyBorder="0" applyAlignment="0" applyProtection="0"/>
    <xf numFmtId="0" fontId="17" fillId="0" borderId="0"/>
    <xf numFmtId="0" fontId="16" fillId="0" borderId="0"/>
    <xf numFmtId="0" fontId="15" fillId="0" borderId="0"/>
    <xf numFmtId="0" fontId="22" fillId="0" borderId="0"/>
    <xf numFmtId="0" fontId="15" fillId="0" borderId="0"/>
    <xf numFmtId="0" fontId="30" fillId="0" borderId="0"/>
    <xf numFmtId="0" fontId="14" fillId="0" borderId="0"/>
    <xf numFmtId="9" fontId="30" fillId="0" borderId="0" applyFont="0" applyFill="0" applyBorder="0" applyAlignment="0" applyProtection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10" fillId="0" borderId="0"/>
    <xf numFmtId="0" fontId="22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32" fillId="0" borderId="0"/>
    <xf numFmtId="0" fontId="35" fillId="0" borderId="0"/>
    <xf numFmtId="9" fontId="36" fillId="0" borderId="0" applyFont="0" applyFill="0" applyBorder="0" applyAlignment="0" applyProtection="0"/>
  </cellStyleXfs>
  <cellXfs count="209">
    <xf numFmtId="0" fontId="0" fillId="0" borderId="0" xfId="0"/>
    <xf numFmtId="0" fontId="22" fillId="0" borderId="0" xfId="97"/>
    <xf numFmtId="0" fontId="21" fillId="0" borderId="0" xfId="97" applyFont="1"/>
    <xf numFmtId="0" fontId="22" fillId="0" borderId="0" xfId="97" applyFont="1"/>
    <xf numFmtId="0" fontId="22" fillId="0" borderId="0" xfId="97" applyAlignment="1">
      <alignment horizontal="right"/>
    </xf>
    <xf numFmtId="0" fontId="22" fillId="0" borderId="0" xfId="97" applyFill="1"/>
    <xf numFmtId="46" fontId="22" fillId="0" borderId="0" xfId="97" applyNumberFormat="1"/>
    <xf numFmtId="0" fontId="21" fillId="0" borderId="0" xfId="97" applyFont="1" applyFill="1"/>
    <xf numFmtId="0" fontId="22" fillId="0" borderId="0" xfId="97" applyFill="1" applyAlignment="1">
      <alignment horizontal="right"/>
    </xf>
    <xf numFmtId="0" fontId="31" fillId="0" borderId="0" xfId="97" applyFont="1"/>
    <xf numFmtId="0" fontId="27" fillId="0" borderId="4" xfId="97" applyFont="1" applyFill="1" applyBorder="1"/>
    <xf numFmtId="0" fontId="21" fillId="0" borderId="5" xfId="97" applyFont="1" applyFill="1" applyBorder="1" applyAlignment="1">
      <alignment horizontal="center"/>
    </xf>
    <xf numFmtId="0" fontId="21" fillId="0" borderId="6" xfId="97" applyFont="1" applyFill="1" applyBorder="1" applyAlignment="1">
      <alignment horizontal="center"/>
    </xf>
    <xf numFmtId="0" fontId="0" fillId="0" borderId="4" xfId="0" applyBorder="1"/>
    <xf numFmtId="46" fontId="12" fillId="0" borderId="5" xfId="145" applyNumberFormat="1" applyFill="1" applyBorder="1" applyAlignment="1">
      <alignment horizontal="center"/>
    </xf>
    <xf numFmtId="10" fontId="25" fillId="0" borderId="5" xfId="99" applyNumberFormat="1" applyFont="1" applyBorder="1" applyAlignment="1">
      <alignment horizontal="center"/>
    </xf>
    <xf numFmtId="46" fontId="25" fillId="0" borderId="5" xfId="97" applyNumberFormat="1" applyFont="1" applyBorder="1" applyAlignment="1">
      <alignment horizontal="center"/>
    </xf>
    <xf numFmtId="10" fontId="25" fillId="0" borderId="6" xfId="99" applyNumberFormat="1" applyFont="1" applyBorder="1" applyAlignment="1">
      <alignment horizontal="center"/>
    </xf>
    <xf numFmtId="46" fontId="12" fillId="2" borderId="5" xfId="145" applyNumberFormat="1" applyFill="1" applyBorder="1" applyAlignment="1">
      <alignment horizontal="center"/>
    </xf>
    <xf numFmtId="0" fontId="21" fillId="0" borderId="5" xfId="97" applyFont="1" applyBorder="1" applyAlignment="1">
      <alignment horizontal="center"/>
    </xf>
    <xf numFmtId="0" fontId="21" fillId="0" borderId="6" xfId="97" applyFont="1" applyBorder="1" applyAlignment="1">
      <alignment horizontal="center"/>
    </xf>
    <xf numFmtId="0" fontId="25" fillId="0" borderId="4" xfId="97" applyFont="1" applyFill="1" applyBorder="1" applyAlignment="1">
      <alignment horizontal="left"/>
    </xf>
    <xf numFmtId="10" fontId="25" fillId="0" borderId="5" xfId="97" applyNumberFormat="1" applyFont="1" applyBorder="1" applyAlignment="1">
      <alignment horizontal="center"/>
    </xf>
    <xf numFmtId="0" fontId="0" fillId="0" borderId="10" xfId="0" applyBorder="1"/>
    <xf numFmtId="46" fontId="12" fillId="0" borderId="11" xfId="145" applyNumberFormat="1" applyFill="1" applyBorder="1" applyAlignment="1">
      <alignment horizontal="center"/>
    </xf>
    <xf numFmtId="10" fontId="25" fillId="0" borderId="11" xfId="99" applyNumberFormat="1" applyFont="1" applyBorder="1" applyAlignment="1">
      <alignment horizontal="center"/>
    </xf>
    <xf numFmtId="46" fontId="25" fillId="0" borderId="11" xfId="97" applyNumberFormat="1" applyFont="1" applyBorder="1" applyAlignment="1">
      <alignment horizontal="center"/>
    </xf>
    <xf numFmtId="10" fontId="25" fillId="0" borderId="12" xfId="99" applyNumberFormat="1" applyFont="1" applyBorder="1" applyAlignment="1">
      <alignment horizontal="center"/>
    </xf>
    <xf numFmtId="0" fontId="25" fillId="0" borderId="10" xfId="97" applyFont="1" applyFill="1" applyBorder="1" applyAlignment="1">
      <alignment horizontal="left"/>
    </xf>
    <xf numFmtId="10" fontId="25" fillId="0" borderId="11" xfId="97" applyNumberFormat="1" applyFont="1" applyBorder="1" applyAlignment="1">
      <alignment horizontal="center"/>
    </xf>
    <xf numFmtId="0" fontId="22" fillId="0" borderId="13" xfId="97" applyFill="1" applyBorder="1" applyAlignment="1"/>
    <xf numFmtId="0" fontId="22" fillId="0" borderId="14" xfId="97" applyFill="1" applyBorder="1" applyAlignment="1"/>
    <xf numFmtId="0" fontId="22" fillId="0" borderId="15" xfId="97" applyFill="1" applyBorder="1" applyAlignment="1"/>
    <xf numFmtId="0" fontId="25" fillId="0" borderId="16" xfId="97" applyFont="1" applyFill="1" applyBorder="1" applyAlignment="1"/>
    <xf numFmtId="0" fontId="25" fillId="0" borderId="0" xfId="97" applyFont="1" applyFill="1" applyBorder="1" applyAlignment="1"/>
    <xf numFmtId="0" fontId="25" fillId="0" borderId="17" xfId="97" applyFont="1" applyFill="1" applyBorder="1" applyAlignment="1"/>
    <xf numFmtId="0" fontId="26" fillId="0" borderId="21" xfId="97" applyFont="1" applyFill="1" applyBorder="1" applyAlignment="1">
      <alignment horizontal="left"/>
    </xf>
    <xf numFmtId="46" fontId="26" fillId="0" borderId="22" xfId="97" applyNumberFormat="1" applyFont="1" applyFill="1" applyBorder="1" applyAlignment="1">
      <alignment horizontal="center"/>
    </xf>
    <xf numFmtId="10" fontId="26" fillId="0" borderId="22" xfId="97" applyNumberFormat="1" applyFont="1" applyFill="1" applyBorder="1" applyAlignment="1">
      <alignment horizontal="center"/>
    </xf>
    <xf numFmtId="10" fontId="26" fillId="0" borderId="23" xfId="97" applyNumberFormat="1" applyFont="1" applyFill="1" applyBorder="1" applyAlignment="1">
      <alignment horizontal="center"/>
    </xf>
    <xf numFmtId="46" fontId="26" fillId="0" borderId="22" xfId="97" applyNumberFormat="1" applyFont="1" applyBorder="1" applyAlignment="1">
      <alignment horizontal="center"/>
    </xf>
    <xf numFmtId="10" fontId="26" fillId="0" borderId="22" xfId="99" applyNumberFormat="1" applyFont="1" applyBorder="1" applyAlignment="1">
      <alignment horizontal="center"/>
    </xf>
    <xf numFmtId="164" fontId="26" fillId="0" borderId="22" xfId="99" applyNumberFormat="1" applyFont="1" applyBorder="1" applyAlignment="1">
      <alignment horizontal="center"/>
    </xf>
    <xf numFmtId="10" fontId="26" fillId="0" borderId="23" xfId="99" applyNumberFormat="1" applyFont="1" applyBorder="1" applyAlignment="1">
      <alignment horizontal="center"/>
    </xf>
    <xf numFmtId="0" fontId="34" fillId="3" borderId="13" xfId="97" applyFont="1" applyFill="1" applyBorder="1"/>
    <xf numFmtId="0" fontId="27" fillId="0" borderId="30" xfId="97" applyFont="1" applyFill="1" applyBorder="1"/>
    <xf numFmtId="0" fontId="21" fillId="0" borderId="31" xfId="97" applyFont="1" applyFill="1" applyBorder="1" applyAlignment="1">
      <alignment horizontal="center"/>
    </xf>
    <xf numFmtId="0" fontId="21" fillId="0" borderId="32" xfId="97" applyFont="1" applyFill="1" applyBorder="1" applyAlignment="1">
      <alignment horizontal="center"/>
    </xf>
    <xf numFmtId="0" fontId="0" fillId="0" borderId="30" xfId="0" applyBorder="1"/>
    <xf numFmtId="46" fontId="12" fillId="0" borderId="31" xfId="145" applyNumberFormat="1" applyFill="1" applyBorder="1" applyAlignment="1">
      <alignment horizontal="center"/>
    </xf>
    <xf numFmtId="10" fontId="25" fillId="0" borderId="31" xfId="99" applyNumberFormat="1" applyFont="1" applyBorder="1" applyAlignment="1">
      <alignment horizontal="center"/>
    </xf>
    <xf numFmtId="46" fontId="25" fillId="0" borderId="31" xfId="97" applyNumberFormat="1" applyFont="1" applyBorder="1" applyAlignment="1">
      <alignment horizontal="center"/>
    </xf>
    <xf numFmtId="10" fontId="25" fillId="0" borderId="32" xfId="99" applyNumberFormat="1" applyFont="1" applyBorder="1" applyAlignment="1">
      <alignment horizontal="center"/>
    </xf>
    <xf numFmtId="46" fontId="12" fillId="2" borderId="31" xfId="145" applyNumberFormat="1" applyFill="1" applyBorder="1" applyAlignment="1">
      <alignment horizontal="center"/>
    </xf>
    <xf numFmtId="0" fontId="21" fillId="0" borderId="31" xfId="97" applyFont="1" applyBorder="1" applyAlignment="1">
      <alignment horizontal="center"/>
    </xf>
    <xf numFmtId="0" fontId="21" fillId="0" borderId="32" xfId="97" applyFont="1" applyBorder="1" applyAlignment="1">
      <alignment horizontal="center"/>
    </xf>
    <xf numFmtId="0" fontId="25" fillId="0" borderId="30" xfId="97" applyFont="1" applyFill="1" applyBorder="1" applyAlignment="1">
      <alignment horizontal="left"/>
    </xf>
    <xf numFmtId="10" fontId="25" fillId="0" borderId="31" xfId="97" applyNumberFormat="1" applyFont="1" applyBorder="1" applyAlignment="1">
      <alignment horizontal="center"/>
    </xf>
    <xf numFmtId="0" fontId="34" fillId="4" borderId="30" xfId="97" applyFont="1" applyFill="1" applyBorder="1"/>
    <xf numFmtId="0" fontId="0" fillId="0" borderId="33" xfId="0" applyBorder="1"/>
    <xf numFmtId="46" fontId="12" fillId="0" borderId="34" xfId="145" applyNumberFormat="1" applyFill="1" applyBorder="1" applyAlignment="1">
      <alignment horizontal="center"/>
    </xf>
    <xf numFmtId="10" fontId="25" fillId="0" borderId="34" xfId="99" applyNumberFormat="1" applyFont="1" applyBorder="1" applyAlignment="1">
      <alignment horizontal="center"/>
    </xf>
    <xf numFmtId="0" fontId="25" fillId="0" borderId="33" xfId="97" applyFont="1" applyFill="1" applyBorder="1" applyAlignment="1">
      <alignment horizontal="left"/>
    </xf>
    <xf numFmtId="10" fontId="25" fillId="0" borderId="34" xfId="97" applyNumberFormat="1" applyFont="1" applyBorder="1" applyAlignment="1">
      <alignment horizontal="center"/>
    </xf>
    <xf numFmtId="0" fontId="22" fillId="0" borderId="35" xfId="97" applyFill="1" applyBorder="1" applyAlignment="1"/>
    <xf numFmtId="0" fontId="22" fillId="0" borderId="36" xfId="97" applyFill="1" applyBorder="1" applyAlignment="1"/>
    <xf numFmtId="0" fontId="25" fillId="0" borderId="37" xfId="97" applyFont="1" applyFill="1" applyBorder="1" applyAlignment="1"/>
    <xf numFmtId="0" fontId="26" fillId="0" borderId="40" xfId="97" applyFont="1" applyFill="1" applyBorder="1" applyAlignment="1">
      <alignment horizontal="left"/>
    </xf>
    <xf numFmtId="46" fontId="26" fillId="0" borderId="41" xfId="97" applyNumberFormat="1" applyFont="1" applyFill="1" applyBorder="1" applyAlignment="1">
      <alignment horizontal="center"/>
    </xf>
    <xf numFmtId="10" fontId="26" fillId="0" borderId="41" xfId="97" applyNumberFormat="1" applyFont="1" applyFill="1" applyBorder="1" applyAlignment="1">
      <alignment horizontal="center"/>
    </xf>
    <xf numFmtId="10" fontId="26" fillId="0" borderId="42" xfId="97" applyNumberFormat="1" applyFont="1" applyFill="1" applyBorder="1" applyAlignment="1">
      <alignment horizontal="center"/>
    </xf>
    <xf numFmtId="46" fontId="26" fillId="0" borderId="41" xfId="97" applyNumberFormat="1" applyFont="1" applyBorder="1" applyAlignment="1">
      <alignment horizontal="center"/>
    </xf>
    <xf numFmtId="10" fontId="26" fillId="0" borderId="41" xfId="99" applyNumberFormat="1" applyFont="1" applyBorder="1" applyAlignment="1">
      <alignment horizontal="center"/>
    </xf>
    <xf numFmtId="10" fontId="26" fillId="0" borderId="42" xfId="99" applyNumberFormat="1" applyFont="1" applyBorder="1" applyAlignment="1">
      <alignment horizontal="center"/>
    </xf>
    <xf numFmtId="10" fontId="25" fillId="0" borderId="43" xfId="99" applyNumberFormat="1" applyFont="1" applyBorder="1" applyAlignment="1">
      <alignment horizontal="center"/>
    </xf>
    <xf numFmtId="0" fontId="22" fillId="0" borderId="44" xfId="97" applyFill="1" applyBorder="1" applyAlignment="1"/>
    <xf numFmtId="0" fontId="25" fillId="0" borderId="45" xfId="97" applyFont="1" applyFill="1" applyBorder="1" applyAlignment="1"/>
    <xf numFmtId="46" fontId="25" fillId="0" borderId="34" xfId="97" applyNumberFormat="1" applyFont="1" applyBorder="1" applyAlignment="1">
      <alignment horizontal="center"/>
    </xf>
    <xf numFmtId="164" fontId="26" fillId="0" borderId="41" xfId="99" applyNumberFormat="1" applyFont="1" applyBorder="1" applyAlignment="1">
      <alignment horizontal="center"/>
    </xf>
    <xf numFmtId="0" fontId="35" fillId="0" borderId="0" xfId="159"/>
    <xf numFmtId="10" fontId="35" fillId="0" borderId="0" xfId="159" applyNumberFormat="1"/>
    <xf numFmtId="0" fontId="21" fillId="0" borderId="51" xfId="97" applyFont="1" applyFill="1" applyBorder="1" applyAlignment="1">
      <alignment horizontal="center"/>
    </xf>
    <xf numFmtId="0" fontId="22" fillId="0" borderId="0" xfId="97" applyAlignment="1">
      <alignment vertical="center"/>
    </xf>
    <xf numFmtId="0" fontId="38" fillId="0" borderId="0" xfId="97" applyFont="1" applyAlignment="1">
      <alignment vertical="center"/>
    </xf>
    <xf numFmtId="0" fontId="39" fillId="0" borderId="4" xfId="97" applyFont="1" applyFill="1" applyBorder="1" applyAlignment="1">
      <alignment vertical="center"/>
    </xf>
    <xf numFmtId="0" fontId="40" fillId="0" borderId="5" xfId="97" applyFont="1" applyFill="1" applyBorder="1" applyAlignment="1">
      <alignment horizontal="center" vertical="center"/>
    </xf>
    <xf numFmtId="0" fontId="40" fillId="0" borderId="51" xfId="97" applyFont="1" applyFill="1" applyBorder="1" applyAlignment="1">
      <alignment horizontal="center" vertical="center"/>
    </xf>
    <xf numFmtId="0" fontId="38" fillId="0" borderId="4" xfId="0" applyFont="1" applyBorder="1" applyAlignment="1">
      <alignment vertical="center"/>
    </xf>
    <xf numFmtId="164" fontId="38" fillId="0" borderId="5" xfId="0" applyNumberFormat="1" applyFont="1" applyBorder="1" applyAlignment="1">
      <alignment horizontal="center" vertical="center"/>
    </xf>
    <xf numFmtId="10" fontId="38" fillId="0" borderId="6" xfId="0" applyNumberFormat="1" applyFont="1" applyBorder="1" applyAlignment="1">
      <alignment horizontal="center" vertical="center"/>
    </xf>
    <xf numFmtId="0" fontId="38" fillId="0" borderId="7" xfId="0" applyFont="1" applyBorder="1" applyAlignment="1">
      <alignment vertical="center"/>
    </xf>
    <xf numFmtId="164" fontId="38" fillId="0" borderId="8" xfId="0" applyNumberFormat="1" applyFont="1" applyBorder="1" applyAlignment="1">
      <alignment horizontal="center" vertical="center"/>
    </xf>
    <xf numFmtId="10" fontId="38" fillId="0" borderId="9" xfId="0" applyNumberFormat="1" applyFont="1" applyBorder="1" applyAlignment="1">
      <alignment horizontal="center" vertical="center"/>
    </xf>
    <xf numFmtId="0" fontId="40" fillId="0" borderId="4" xfId="0" applyFont="1" applyBorder="1" applyAlignment="1">
      <alignment vertical="center"/>
    </xf>
    <xf numFmtId="164" fontId="40" fillId="0" borderId="5" xfId="0" applyNumberFormat="1" applyFont="1" applyBorder="1" applyAlignment="1">
      <alignment horizontal="center" vertical="center"/>
    </xf>
    <xf numFmtId="10" fontId="40" fillId="0" borderId="6" xfId="0" applyNumberFormat="1" applyFont="1" applyBorder="1" applyAlignment="1">
      <alignment horizontal="center" vertical="center"/>
    </xf>
    <xf numFmtId="0" fontId="0" fillId="0" borderId="52" xfId="0" applyBorder="1"/>
    <xf numFmtId="164" fontId="0" fillId="0" borderId="53" xfId="0" applyNumberFormat="1" applyBorder="1" applyAlignment="1">
      <alignment horizontal="center"/>
    </xf>
    <xf numFmtId="10" fontId="0" fillId="0" borderId="54" xfId="160" applyNumberFormat="1" applyFont="1" applyBorder="1" applyAlignment="1">
      <alignment horizontal="center"/>
    </xf>
    <xf numFmtId="0" fontId="27" fillId="0" borderId="30" xfId="97" applyFont="1" applyFill="1" applyBorder="1" applyAlignment="1">
      <alignment vertical="center"/>
    </xf>
    <xf numFmtId="0" fontId="21" fillId="0" borderId="31" xfId="97" applyFont="1" applyFill="1" applyBorder="1" applyAlignment="1">
      <alignment horizontal="center" vertical="center"/>
    </xf>
    <xf numFmtId="0" fontId="21" fillId="0" borderId="32" xfId="97" applyFont="1" applyFill="1" applyBorder="1" applyAlignment="1">
      <alignment horizontal="center" vertical="center"/>
    </xf>
    <xf numFmtId="0" fontId="0" fillId="0" borderId="52" xfId="0" applyBorder="1" applyAlignment="1">
      <alignment vertical="center"/>
    </xf>
    <xf numFmtId="0" fontId="39" fillId="0" borderId="30" xfId="97" applyFont="1" applyFill="1" applyBorder="1" applyAlignment="1">
      <alignment vertical="center"/>
    </xf>
    <xf numFmtId="0" fontId="40" fillId="0" borderId="31" xfId="97" applyFont="1" applyFill="1" applyBorder="1" applyAlignment="1">
      <alignment horizontal="center" vertical="center"/>
    </xf>
    <xf numFmtId="0" fontId="40" fillId="0" borderId="32" xfId="97" applyFont="1" applyFill="1" applyBorder="1" applyAlignment="1">
      <alignment horizontal="center" vertical="center"/>
    </xf>
    <xf numFmtId="0" fontId="38" fillId="0" borderId="30" xfId="0" applyFont="1" applyBorder="1" applyAlignment="1">
      <alignment vertical="center"/>
    </xf>
    <xf numFmtId="164" fontId="38" fillId="0" borderId="31" xfId="0" applyNumberFormat="1" applyFont="1" applyBorder="1" applyAlignment="1">
      <alignment horizontal="center" vertical="center"/>
    </xf>
    <xf numFmtId="10" fontId="38" fillId="0" borderId="32" xfId="160" applyNumberFormat="1" applyFont="1" applyBorder="1" applyAlignment="1">
      <alignment horizontal="center" vertical="center"/>
    </xf>
    <xf numFmtId="0" fontId="38" fillId="0" borderId="52" xfId="0" applyFont="1" applyBorder="1" applyAlignment="1">
      <alignment vertical="center"/>
    </xf>
    <xf numFmtId="164" fontId="38" fillId="0" borderId="53" xfId="0" applyNumberFormat="1" applyFont="1" applyBorder="1" applyAlignment="1">
      <alignment horizontal="center" vertical="center"/>
    </xf>
    <xf numFmtId="10" fontId="38" fillId="0" borderId="54" xfId="160" applyNumberFormat="1" applyFont="1" applyBorder="1" applyAlignment="1">
      <alignment horizontal="center" vertical="center"/>
    </xf>
    <xf numFmtId="0" fontId="0" fillId="0" borderId="53" xfId="0" applyBorder="1" applyAlignment="1">
      <alignment vertical="center"/>
    </xf>
    <xf numFmtId="0" fontId="0" fillId="0" borderId="54" xfId="0" applyBorder="1" applyAlignment="1">
      <alignment vertical="center"/>
    </xf>
    <xf numFmtId="0" fontId="38" fillId="0" borderId="53" xfId="0" applyFont="1" applyBorder="1" applyAlignment="1">
      <alignment vertical="center"/>
    </xf>
    <xf numFmtId="0" fontId="38" fillId="0" borderId="54" xfId="0" applyFont="1" applyBorder="1" applyAlignment="1">
      <alignment vertical="center"/>
    </xf>
    <xf numFmtId="10" fontId="38" fillId="0" borderId="6" xfId="160" applyNumberFormat="1" applyFont="1" applyBorder="1" applyAlignment="1">
      <alignment horizontal="center" vertical="center"/>
    </xf>
    <xf numFmtId="10" fontId="38" fillId="0" borderId="9" xfId="160" applyNumberFormat="1" applyFont="1" applyBorder="1" applyAlignment="1">
      <alignment horizontal="center" vertical="center"/>
    </xf>
    <xf numFmtId="0" fontId="38" fillId="0" borderId="7" xfId="97" applyFont="1" applyBorder="1" applyAlignment="1">
      <alignment vertical="center"/>
    </xf>
    <xf numFmtId="164" fontId="38" fillId="0" borderId="8" xfId="97" applyNumberFormat="1" applyFont="1" applyBorder="1" applyAlignment="1">
      <alignment horizontal="center" vertical="center"/>
    </xf>
    <xf numFmtId="0" fontId="39" fillId="0" borderId="58" xfId="97" applyFont="1" applyFill="1" applyBorder="1" applyAlignment="1">
      <alignment vertical="center"/>
    </xf>
    <xf numFmtId="0" fontId="40" fillId="0" borderId="59" xfId="97" applyFont="1" applyFill="1" applyBorder="1" applyAlignment="1">
      <alignment horizontal="center" vertical="center"/>
    </xf>
    <xf numFmtId="0" fontId="40" fillId="0" borderId="60" xfId="97" applyFont="1" applyFill="1" applyBorder="1" applyAlignment="1">
      <alignment horizontal="center" vertical="center"/>
    </xf>
    <xf numFmtId="0" fontId="38" fillId="0" borderId="58" xfId="0" applyFont="1" applyBorder="1" applyAlignment="1">
      <alignment vertical="center"/>
    </xf>
    <xf numFmtId="164" fontId="38" fillId="0" borderId="59" xfId="0" applyNumberFormat="1" applyFont="1" applyBorder="1" applyAlignment="1">
      <alignment horizontal="center" vertical="center"/>
    </xf>
    <xf numFmtId="10" fontId="38" fillId="0" borderId="60" xfId="160" applyNumberFormat="1" applyFont="1" applyBorder="1" applyAlignment="1">
      <alignment horizontal="center" vertical="center"/>
    </xf>
    <xf numFmtId="10" fontId="38" fillId="0" borderId="63" xfId="160" applyNumberFormat="1" applyFont="1" applyBorder="1" applyAlignment="1">
      <alignment horizontal="center" vertical="center"/>
    </xf>
    <xf numFmtId="0" fontId="0" fillId="0" borderId="64" xfId="0" applyBorder="1"/>
    <xf numFmtId="46" fontId="12" fillId="0" borderId="65" xfId="145" applyNumberFormat="1" applyFill="1" applyBorder="1" applyAlignment="1">
      <alignment horizontal="center"/>
    </xf>
    <xf numFmtId="10" fontId="25" fillId="0" borderId="65" xfId="99" applyNumberFormat="1" applyFont="1" applyBorder="1" applyAlignment="1">
      <alignment horizontal="center"/>
    </xf>
    <xf numFmtId="10" fontId="25" fillId="0" borderId="66" xfId="99" applyNumberFormat="1" applyFont="1" applyBorder="1" applyAlignment="1">
      <alignment horizontal="center"/>
    </xf>
    <xf numFmtId="0" fontId="38" fillId="0" borderId="61" xfId="0" applyFont="1" applyBorder="1" applyAlignment="1">
      <alignment vertical="center"/>
    </xf>
    <xf numFmtId="164" fontId="38" fillId="0" borderId="62" xfId="0" applyNumberFormat="1" applyFont="1" applyBorder="1" applyAlignment="1">
      <alignment horizontal="center" vertical="center"/>
    </xf>
    <xf numFmtId="0" fontId="38" fillId="0" borderId="38" xfId="0" applyFont="1" applyBorder="1" applyAlignment="1">
      <alignment vertical="center"/>
    </xf>
    <xf numFmtId="164" fontId="38" fillId="0" borderId="39" xfId="0" applyNumberFormat="1" applyFont="1" applyBorder="1" applyAlignment="1">
      <alignment horizontal="center" vertical="center"/>
    </xf>
    <xf numFmtId="10" fontId="38" fillId="0" borderId="46" xfId="160" applyNumberFormat="1" applyFont="1" applyBorder="1" applyAlignment="1">
      <alignment horizontal="center" vertical="center"/>
    </xf>
    <xf numFmtId="0" fontId="22" fillId="0" borderId="18" xfId="97" applyFont="1" applyFill="1" applyBorder="1" applyAlignment="1">
      <alignment horizontal="left" vertical="top" wrapText="1"/>
    </xf>
    <xf numFmtId="0" fontId="22" fillId="0" borderId="19" xfId="97" applyFont="1" applyFill="1" applyBorder="1" applyAlignment="1">
      <alignment horizontal="left" vertical="top" wrapText="1"/>
    </xf>
    <xf numFmtId="0" fontId="22" fillId="0" borderId="20" xfId="97" applyFont="1" applyFill="1" applyBorder="1" applyAlignment="1">
      <alignment horizontal="left" vertical="top" wrapText="1"/>
    </xf>
    <xf numFmtId="0" fontId="33" fillId="3" borderId="1" xfId="97" applyFont="1" applyFill="1" applyBorder="1" applyAlignment="1">
      <alignment horizontal="center"/>
    </xf>
    <xf numFmtId="0" fontId="33" fillId="3" borderId="2" xfId="97" applyFont="1" applyFill="1" applyBorder="1" applyAlignment="1">
      <alignment horizontal="center"/>
    </xf>
    <xf numFmtId="0" fontId="33" fillId="3" borderId="3" xfId="97" applyFont="1" applyFill="1" applyBorder="1" applyAlignment="1">
      <alignment horizontal="center"/>
    </xf>
    <xf numFmtId="0" fontId="33" fillId="3" borderId="7" xfId="97" applyFont="1" applyFill="1" applyBorder="1" applyAlignment="1">
      <alignment horizontal="center"/>
    </xf>
    <xf numFmtId="0" fontId="33" fillId="3" borderId="8" xfId="97" applyFont="1" applyFill="1" applyBorder="1" applyAlignment="1">
      <alignment horizontal="center"/>
    </xf>
    <xf numFmtId="0" fontId="33" fillId="3" borderId="9" xfId="97" applyFont="1" applyFill="1" applyBorder="1" applyAlignment="1">
      <alignment horizontal="center"/>
    </xf>
    <xf numFmtId="0" fontId="33" fillId="3" borderId="14" xfId="97" applyFont="1" applyFill="1" applyBorder="1" applyAlignment="1">
      <alignment horizontal="center"/>
    </xf>
    <xf numFmtId="0" fontId="33" fillId="3" borderId="15" xfId="97" applyFont="1" applyFill="1" applyBorder="1" applyAlignment="1">
      <alignment horizontal="center"/>
    </xf>
    <xf numFmtId="0" fontId="22" fillId="0" borderId="24" xfId="97" applyFont="1" applyFill="1" applyBorder="1" applyAlignment="1">
      <alignment horizontal="left" vertical="top" wrapText="1"/>
    </xf>
    <xf numFmtId="0" fontId="22" fillId="0" borderId="25" xfId="97" applyFont="1" applyFill="1" applyBorder="1" applyAlignment="1">
      <alignment horizontal="left" vertical="top" wrapText="1"/>
    </xf>
    <xf numFmtId="0" fontId="22" fillId="0" borderId="26" xfId="97" applyFont="1" applyFill="1" applyBorder="1" applyAlignment="1">
      <alignment horizontal="left" vertical="top" wrapText="1"/>
    </xf>
    <xf numFmtId="0" fontId="22" fillId="0" borderId="38" xfId="97" applyFont="1" applyFill="1" applyBorder="1" applyAlignment="1">
      <alignment horizontal="left" vertical="top" wrapText="1"/>
    </xf>
    <xf numFmtId="0" fontId="22" fillId="0" borderId="39" xfId="97" applyFont="1" applyFill="1" applyBorder="1" applyAlignment="1">
      <alignment horizontal="left" vertical="top" wrapText="1"/>
    </xf>
    <xf numFmtId="0" fontId="22" fillId="0" borderId="46" xfId="97" applyFont="1" applyFill="1" applyBorder="1" applyAlignment="1">
      <alignment horizontal="left" vertical="top" wrapText="1"/>
    </xf>
    <xf numFmtId="0" fontId="33" fillId="4" borderId="27" xfId="97" applyFont="1" applyFill="1" applyBorder="1" applyAlignment="1">
      <alignment horizontal="center"/>
    </xf>
    <xf numFmtId="0" fontId="33" fillId="4" borderId="28" xfId="97" applyFont="1" applyFill="1" applyBorder="1" applyAlignment="1">
      <alignment horizontal="center"/>
    </xf>
    <xf numFmtId="0" fontId="33" fillId="4" borderId="29" xfId="97" applyFont="1" applyFill="1" applyBorder="1" applyAlignment="1">
      <alignment horizontal="center"/>
    </xf>
    <xf numFmtId="0" fontId="33" fillId="4" borderId="30" xfId="97" applyFont="1" applyFill="1" applyBorder="1" applyAlignment="1">
      <alignment horizontal="center"/>
    </xf>
    <xf numFmtId="0" fontId="33" fillId="4" borderId="31" xfId="97" applyFont="1" applyFill="1" applyBorder="1" applyAlignment="1">
      <alignment horizontal="center"/>
    </xf>
    <xf numFmtId="0" fontId="33" fillId="4" borderId="32" xfId="97" applyFont="1" applyFill="1" applyBorder="1" applyAlignment="1">
      <alignment horizontal="center"/>
    </xf>
    <xf numFmtId="0" fontId="37" fillId="3" borderId="47" xfId="97" applyFont="1" applyFill="1" applyBorder="1" applyAlignment="1">
      <alignment horizontal="center" vertical="center"/>
    </xf>
    <xf numFmtId="0" fontId="37" fillId="3" borderId="48" xfId="97" applyFont="1" applyFill="1" applyBorder="1" applyAlignment="1">
      <alignment horizontal="center" vertical="center"/>
    </xf>
    <xf numFmtId="0" fontId="37" fillId="3" borderId="49" xfId="97" applyFont="1" applyFill="1" applyBorder="1" applyAlignment="1">
      <alignment horizontal="center" vertical="center"/>
    </xf>
    <xf numFmtId="0" fontId="37" fillId="3" borderId="13" xfId="97" applyFont="1" applyFill="1" applyBorder="1" applyAlignment="1">
      <alignment horizontal="center" vertical="center"/>
    </xf>
    <xf numFmtId="0" fontId="37" fillId="3" borderId="14" xfId="97" applyFont="1" applyFill="1" applyBorder="1" applyAlignment="1">
      <alignment horizontal="center" vertical="center"/>
    </xf>
    <xf numFmtId="0" fontId="37" fillId="3" borderId="50" xfId="97" applyFont="1" applyFill="1" applyBorder="1" applyAlignment="1">
      <alignment horizontal="center" vertical="center"/>
    </xf>
    <xf numFmtId="0" fontId="37" fillId="3" borderId="55" xfId="97" applyFont="1" applyFill="1" applyBorder="1" applyAlignment="1">
      <alignment horizontal="center" vertical="center"/>
    </xf>
    <xf numFmtId="0" fontId="37" fillId="3" borderId="56" xfId="97" applyFont="1" applyFill="1" applyBorder="1" applyAlignment="1">
      <alignment horizontal="center" vertical="center"/>
    </xf>
    <xf numFmtId="0" fontId="37" fillId="3" borderId="57" xfId="97" applyFont="1" applyFill="1" applyBorder="1" applyAlignment="1">
      <alignment horizontal="center" vertical="center"/>
    </xf>
    <xf numFmtId="0" fontId="37" fillId="3" borderId="58" xfId="97" applyFont="1" applyFill="1" applyBorder="1" applyAlignment="1">
      <alignment horizontal="center" vertical="center"/>
    </xf>
    <xf numFmtId="0" fontId="37" fillId="3" borderId="59" xfId="97" applyFont="1" applyFill="1" applyBorder="1" applyAlignment="1">
      <alignment horizontal="center" vertical="center"/>
    </xf>
    <xf numFmtId="0" fontId="37" fillId="3" borderId="60" xfId="97" applyFont="1" applyFill="1" applyBorder="1" applyAlignment="1">
      <alignment horizontal="center" vertical="center"/>
    </xf>
    <xf numFmtId="0" fontId="37" fillId="4" borderId="27" xfId="97" applyFont="1" applyFill="1" applyBorder="1" applyAlignment="1">
      <alignment horizontal="center" vertical="center"/>
    </xf>
    <xf numFmtId="0" fontId="37" fillId="4" borderId="28" xfId="97" applyFont="1" applyFill="1" applyBorder="1" applyAlignment="1">
      <alignment horizontal="center" vertical="center"/>
    </xf>
    <xf numFmtId="0" fontId="37" fillId="4" borderId="29" xfId="97" applyFont="1" applyFill="1" applyBorder="1" applyAlignment="1">
      <alignment horizontal="center" vertical="center"/>
    </xf>
    <xf numFmtId="0" fontId="37" fillId="4" borderId="30" xfId="97" applyFont="1" applyFill="1" applyBorder="1" applyAlignment="1">
      <alignment horizontal="center" vertical="center"/>
    </xf>
    <xf numFmtId="0" fontId="37" fillId="4" borderId="31" xfId="97" applyFont="1" applyFill="1" applyBorder="1" applyAlignment="1">
      <alignment horizontal="center" vertical="center"/>
    </xf>
    <xf numFmtId="0" fontId="37" fillId="4" borderId="32" xfId="97" applyFont="1" applyFill="1" applyBorder="1" applyAlignment="1">
      <alignment horizontal="center" vertical="center"/>
    </xf>
    <xf numFmtId="0" fontId="33" fillId="4" borderId="27" xfId="97" applyFont="1" applyFill="1" applyBorder="1" applyAlignment="1">
      <alignment horizontal="center" vertical="center"/>
    </xf>
    <xf numFmtId="0" fontId="33" fillId="4" borderId="28" xfId="97" applyFont="1" applyFill="1" applyBorder="1" applyAlignment="1">
      <alignment horizontal="center" vertical="center"/>
    </xf>
    <xf numFmtId="0" fontId="33" fillId="4" borderId="29" xfId="97" applyFont="1" applyFill="1" applyBorder="1" applyAlignment="1">
      <alignment horizontal="center" vertical="center"/>
    </xf>
    <xf numFmtId="0" fontId="33" fillId="4" borderId="30" xfId="97" applyFont="1" applyFill="1" applyBorder="1" applyAlignment="1">
      <alignment horizontal="center" vertical="center"/>
    </xf>
    <xf numFmtId="0" fontId="33" fillId="4" borderId="31" xfId="97" applyFont="1" applyFill="1" applyBorder="1" applyAlignment="1">
      <alignment horizontal="center" vertical="center"/>
    </xf>
    <xf numFmtId="0" fontId="33" fillId="4" borderId="32" xfId="97" applyFont="1" applyFill="1" applyBorder="1" applyAlignment="1">
      <alignment horizontal="center" vertical="center"/>
    </xf>
    <xf numFmtId="46" fontId="0" fillId="0" borderId="67" xfId="0" applyNumberFormat="1" applyBorder="1"/>
    <xf numFmtId="46" fontId="35" fillId="0" borderId="0" xfId="159" applyNumberFormat="1"/>
    <xf numFmtId="0" fontId="38" fillId="0" borderId="4" xfId="0" applyFont="1" applyFill="1" applyBorder="1" applyAlignment="1">
      <alignment vertical="center"/>
    </xf>
    <xf numFmtId="164" fontId="38" fillId="0" borderId="5" xfId="0" applyNumberFormat="1" applyFont="1" applyFill="1" applyBorder="1" applyAlignment="1">
      <alignment horizontal="center" vertical="center"/>
    </xf>
    <xf numFmtId="10" fontId="38" fillId="0" borderId="6" xfId="160" applyNumberFormat="1" applyFont="1" applyFill="1" applyBorder="1" applyAlignment="1">
      <alignment horizontal="center" vertical="center"/>
    </xf>
    <xf numFmtId="0" fontId="37" fillId="3" borderId="16" xfId="97" applyFont="1" applyFill="1" applyBorder="1" applyAlignment="1">
      <alignment horizontal="center" vertical="center"/>
    </xf>
    <xf numFmtId="0" fontId="37" fillId="3" borderId="0" xfId="97" applyFont="1" applyFill="1" applyBorder="1" applyAlignment="1">
      <alignment horizontal="center" vertical="center"/>
    </xf>
    <xf numFmtId="0" fontId="37" fillId="3" borderId="68" xfId="97" applyFont="1" applyFill="1" applyBorder="1" applyAlignment="1">
      <alignment horizontal="center" vertical="center"/>
    </xf>
    <xf numFmtId="0" fontId="39" fillId="0" borderId="1" xfId="97" applyFont="1" applyFill="1" applyBorder="1" applyAlignment="1">
      <alignment vertical="center"/>
    </xf>
    <xf numFmtId="0" fontId="40" fillId="0" borderId="2" xfId="97" applyFont="1" applyFill="1" applyBorder="1" applyAlignment="1">
      <alignment horizontal="center" vertical="center"/>
    </xf>
    <xf numFmtId="0" fontId="40" fillId="0" borderId="3" xfId="97" applyFont="1" applyFill="1" applyBorder="1" applyAlignment="1">
      <alignment horizontal="center" vertical="center"/>
    </xf>
    <xf numFmtId="0" fontId="40" fillId="0" borderId="69" xfId="97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38" fillId="0" borderId="70" xfId="0" applyFont="1" applyBorder="1" applyAlignment="1">
      <alignment vertical="center"/>
    </xf>
    <xf numFmtId="0" fontId="39" fillId="0" borderId="1" xfId="97" applyFont="1" applyFill="1" applyBorder="1"/>
    <xf numFmtId="0" fontId="40" fillId="0" borderId="2" xfId="97" applyFont="1" applyFill="1" applyBorder="1" applyAlignment="1">
      <alignment horizontal="center"/>
    </xf>
    <xf numFmtId="0" fontId="40" fillId="0" borderId="69" xfId="97" applyFont="1" applyFill="1" applyBorder="1" applyAlignment="1">
      <alignment horizontal="center"/>
    </xf>
    <xf numFmtId="0" fontId="0" fillId="0" borderId="7" xfId="0" applyBorder="1" applyAlignment="1"/>
    <xf numFmtId="0" fontId="0" fillId="0" borderId="8" xfId="0" applyBorder="1" applyAlignment="1"/>
    <xf numFmtId="0" fontId="0" fillId="0" borderId="70" xfId="0" applyBorder="1" applyAlignment="1"/>
    <xf numFmtId="0" fontId="37" fillId="4" borderId="33" xfId="97" applyFont="1" applyFill="1" applyBorder="1" applyAlignment="1">
      <alignment horizontal="center" vertical="center"/>
    </xf>
    <xf numFmtId="0" fontId="37" fillId="4" borderId="34" xfId="97" applyFont="1" applyFill="1" applyBorder="1" applyAlignment="1">
      <alignment horizontal="center" vertical="center"/>
    </xf>
    <xf numFmtId="0" fontId="37" fillId="4" borderId="43" xfId="97" applyFont="1" applyFill="1" applyBorder="1" applyAlignment="1">
      <alignment horizontal="center" vertical="center"/>
    </xf>
    <xf numFmtId="0" fontId="39" fillId="0" borderId="27" xfId="97" applyFont="1" applyFill="1" applyBorder="1" applyAlignment="1">
      <alignment vertical="center"/>
    </xf>
    <xf numFmtId="0" fontId="40" fillId="0" borderId="28" xfId="97" applyFont="1" applyFill="1" applyBorder="1" applyAlignment="1">
      <alignment horizontal="center" vertical="center"/>
    </xf>
    <xf numFmtId="0" fontId="40" fillId="0" borderId="29" xfId="97" applyFont="1" applyFill="1" applyBorder="1" applyAlignment="1">
      <alignment horizontal="center" vertical="center"/>
    </xf>
  </cellXfs>
  <cellStyles count="161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114" builtinId="8" hidden="1"/>
    <cellStyle name="Collegamento ipertestuale" xfId="116" builtinId="8" hidden="1"/>
    <cellStyle name="Collegamento ipertestuale" xfId="118" builtinId="8" hidden="1"/>
    <cellStyle name="Collegamento ipertestuale" xfId="120" builtinId="8" hidden="1"/>
    <cellStyle name="Collegamento ipertestuale" xfId="122" builtinId="8" hidden="1"/>
    <cellStyle name="Collegamento ipertestuale" xfId="124" builtinId="8" hidden="1"/>
    <cellStyle name="Collegamento ipertestuale" xfId="126" builtinId="8" hidden="1"/>
    <cellStyle name="Collegamento ipertestuale" xfId="128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115" builtinId="9" hidden="1"/>
    <cellStyle name="Collegamento ipertestuale visitato" xfId="117" builtinId="9" hidden="1"/>
    <cellStyle name="Collegamento ipertestuale visitato" xfId="119" builtinId="9" hidden="1"/>
    <cellStyle name="Collegamento ipertestuale visitato" xfId="121" builtinId="9" hidden="1"/>
    <cellStyle name="Collegamento ipertestuale visitato" xfId="123" builtinId="9" hidden="1"/>
    <cellStyle name="Collegamento ipertestuale visitato" xfId="125" builtinId="9" hidden="1"/>
    <cellStyle name="Collegamento ipertestuale visitato" xfId="127" builtinId="9" hidden="1"/>
    <cellStyle name="Collegamento ipertestuale visitato" xfId="129" builtinId="9" hidden="1"/>
    <cellStyle name="Normale" xfId="0" builtinId="0"/>
    <cellStyle name="Normale 10" xfId="148"/>
    <cellStyle name="Normale 11" xfId="158"/>
    <cellStyle name="Normale 12" xfId="159"/>
    <cellStyle name="Normale 2" xfId="100"/>
    <cellStyle name="Normale 2 2" xfId="97"/>
    <cellStyle name="Normale 2 2 2" xfId="132"/>
    <cellStyle name="Normale 2 2 3" xfId="140"/>
    <cellStyle name="Normale 2 3" xfId="149"/>
    <cellStyle name="Normale 3" xfId="98"/>
    <cellStyle name="Normale 3 10" xfId="144"/>
    <cellStyle name="Normale 3 10 2" xfId="147"/>
    <cellStyle name="Normale 3 10 3" xfId="150"/>
    <cellStyle name="Normale 3 10 3 2" xfId="151"/>
    <cellStyle name="Normale 3 10 3 2 2" xfId="152"/>
    <cellStyle name="Normale 3 10 3 2 2 2" xfId="153"/>
    <cellStyle name="Normale 3 10 3 2 2 2 2" xfId="154"/>
    <cellStyle name="Normale 3 10 3 2 2 2 2 2" xfId="155"/>
    <cellStyle name="Normale 3 10 3 2 2 2 2 3" xfId="156"/>
    <cellStyle name="Normale 3 10 3 2 2 2 2 4" xfId="157"/>
    <cellStyle name="Normale 3 11" xfId="145"/>
    <cellStyle name="Normale 3 12" xfId="146"/>
    <cellStyle name="Normale 3 2" xfId="130"/>
    <cellStyle name="Normale 3 3" xfId="131"/>
    <cellStyle name="Normale 3 4" xfId="133"/>
    <cellStyle name="Normale 3 5" xfId="135"/>
    <cellStyle name="Normale 3 6" xfId="136"/>
    <cellStyle name="Normale 3 7" xfId="137"/>
    <cellStyle name="Normale 3 7 2" xfId="143"/>
    <cellStyle name="Normale 3 8" xfId="138"/>
    <cellStyle name="Normale 3 9" xfId="141"/>
    <cellStyle name="Normale 4" xfId="101"/>
    <cellStyle name="Normale 4 2" xfId="102"/>
    <cellStyle name="Normale 4 2 2" xfId="103"/>
    <cellStyle name="Normale 4 3" xfId="104"/>
    <cellStyle name="Normale 4 4" xfId="139"/>
    <cellStyle name="Normale 5" xfId="105"/>
    <cellStyle name="Normale 5 2" xfId="106"/>
    <cellStyle name="Normale 6" xfId="107"/>
    <cellStyle name="Normale 6 2" xfId="108"/>
    <cellStyle name="Normale 7" xfId="109"/>
    <cellStyle name="Normale 7 2" xfId="110"/>
    <cellStyle name="Normale 8" xfId="111"/>
    <cellStyle name="Normale 9" xfId="112"/>
    <cellStyle name="Percentuale" xfId="160" builtinId="5"/>
    <cellStyle name="Percentuale 2" xfId="99"/>
    <cellStyle name="Percentuale 2 2" xfId="134"/>
    <cellStyle name="Percentuale 2 3" xfId="142"/>
    <cellStyle name="Percentuale 3" xfId="113"/>
  </cellStyles>
  <dxfs count="0"/>
  <tableStyles count="0" defaultTableStyle="TableStyleMedium9" defaultPivotStyle="PivotStyleMedium4"/>
  <colors>
    <mruColors>
      <color rgb="FFF698F2"/>
      <color rgb="FF0172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17.xml"/><Relationship Id="rId21" Type="http://schemas.openxmlformats.org/officeDocument/2006/relationships/worksheet" Target="worksheets/sheet14.xml"/><Relationship Id="rId42" Type="http://schemas.openxmlformats.org/officeDocument/2006/relationships/worksheet" Target="worksheets/sheet30.xml"/><Relationship Id="rId47" Type="http://schemas.openxmlformats.org/officeDocument/2006/relationships/chartsheet" Target="chartsheets/sheet14.xml"/><Relationship Id="rId63" Type="http://schemas.openxmlformats.org/officeDocument/2006/relationships/worksheet" Target="worksheets/sheet46.xml"/><Relationship Id="rId68" Type="http://schemas.openxmlformats.org/officeDocument/2006/relationships/worksheet" Target="worksheets/sheet51.xml"/><Relationship Id="rId84" Type="http://schemas.openxmlformats.org/officeDocument/2006/relationships/worksheet" Target="worksheets/sheet67.xml"/><Relationship Id="rId89" Type="http://schemas.openxmlformats.org/officeDocument/2006/relationships/worksheet" Target="worksheets/sheet72.xml"/><Relationship Id="rId7" Type="http://schemas.openxmlformats.org/officeDocument/2006/relationships/chartsheet" Target="chartsheets/sheet3.xml"/><Relationship Id="rId71" Type="http://schemas.openxmlformats.org/officeDocument/2006/relationships/worksheet" Target="worksheets/sheet54.xml"/><Relationship Id="rId92" Type="http://schemas.openxmlformats.org/officeDocument/2006/relationships/worksheet" Target="worksheets/sheet75.xml"/><Relationship Id="rId2" Type="http://schemas.openxmlformats.org/officeDocument/2006/relationships/worksheet" Target="worksheets/sheet1.xml"/><Relationship Id="rId16" Type="http://schemas.openxmlformats.org/officeDocument/2006/relationships/chartsheet" Target="chartsheets/sheet5.xml"/><Relationship Id="rId29" Type="http://schemas.openxmlformats.org/officeDocument/2006/relationships/worksheet" Target="worksheets/sheet20.xml"/><Relationship Id="rId11" Type="http://schemas.openxmlformats.org/officeDocument/2006/relationships/worksheet" Target="worksheets/sheet8.xml"/><Relationship Id="rId24" Type="http://schemas.openxmlformats.org/officeDocument/2006/relationships/chartsheet" Target="chartsheets/sheet9.xml"/><Relationship Id="rId32" Type="http://schemas.openxmlformats.org/officeDocument/2006/relationships/worksheet" Target="worksheets/sheet23.xml"/><Relationship Id="rId37" Type="http://schemas.openxmlformats.org/officeDocument/2006/relationships/worksheet" Target="worksheets/sheet26.xml"/><Relationship Id="rId40" Type="http://schemas.openxmlformats.org/officeDocument/2006/relationships/worksheet" Target="worksheets/sheet29.xml"/><Relationship Id="rId45" Type="http://schemas.openxmlformats.org/officeDocument/2006/relationships/chartsheet" Target="chartsheets/sheet13.xml"/><Relationship Id="rId53" Type="http://schemas.openxmlformats.org/officeDocument/2006/relationships/chartsheet" Target="chartsheets/sheet17.xml"/><Relationship Id="rId58" Type="http://schemas.openxmlformats.org/officeDocument/2006/relationships/worksheet" Target="worksheets/sheet41.xml"/><Relationship Id="rId66" Type="http://schemas.openxmlformats.org/officeDocument/2006/relationships/worksheet" Target="worksheets/sheet49.xml"/><Relationship Id="rId74" Type="http://schemas.openxmlformats.org/officeDocument/2006/relationships/worksheet" Target="worksheets/sheet57.xml"/><Relationship Id="rId79" Type="http://schemas.openxmlformats.org/officeDocument/2006/relationships/worksheet" Target="worksheets/sheet62.xml"/><Relationship Id="rId87" Type="http://schemas.openxmlformats.org/officeDocument/2006/relationships/worksheet" Target="worksheets/sheet70.xml"/><Relationship Id="rId102" Type="http://schemas.openxmlformats.org/officeDocument/2006/relationships/styles" Target="styles.xml"/><Relationship Id="rId5" Type="http://schemas.openxmlformats.org/officeDocument/2006/relationships/chartsheet" Target="chartsheets/sheet2.xml"/><Relationship Id="rId61" Type="http://schemas.openxmlformats.org/officeDocument/2006/relationships/worksheet" Target="worksheets/sheet44.xml"/><Relationship Id="rId82" Type="http://schemas.openxmlformats.org/officeDocument/2006/relationships/worksheet" Target="worksheets/sheet65.xml"/><Relationship Id="rId90" Type="http://schemas.openxmlformats.org/officeDocument/2006/relationships/worksheet" Target="worksheets/sheet73.xml"/><Relationship Id="rId95" Type="http://schemas.openxmlformats.org/officeDocument/2006/relationships/worksheet" Target="worksheets/sheet78.xml"/><Relationship Id="rId19" Type="http://schemas.openxmlformats.org/officeDocument/2006/relationships/worksheet" Target="worksheets/sheet13.xml"/><Relationship Id="rId14" Type="http://schemas.openxmlformats.org/officeDocument/2006/relationships/worksheet" Target="worksheets/sheet10.xml"/><Relationship Id="rId22" Type="http://schemas.openxmlformats.org/officeDocument/2006/relationships/chartsheet" Target="chartsheets/sheet8.xml"/><Relationship Id="rId27" Type="http://schemas.openxmlformats.org/officeDocument/2006/relationships/worksheet" Target="worksheets/sheet18.xml"/><Relationship Id="rId30" Type="http://schemas.openxmlformats.org/officeDocument/2006/relationships/worksheet" Target="worksheets/sheet21.xml"/><Relationship Id="rId35" Type="http://schemas.openxmlformats.org/officeDocument/2006/relationships/worksheet" Target="worksheets/sheet25.xml"/><Relationship Id="rId43" Type="http://schemas.openxmlformats.org/officeDocument/2006/relationships/worksheet" Target="worksheets/sheet31.xml"/><Relationship Id="rId48" Type="http://schemas.openxmlformats.org/officeDocument/2006/relationships/worksheet" Target="worksheets/sheet34.xml"/><Relationship Id="rId56" Type="http://schemas.openxmlformats.org/officeDocument/2006/relationships/worksheet" Target="worksheets/sheet39.xml"/><Relationship Id="rId64" Type="http://schemas.openxmlformats.org/officeDocument/2006/relationships/worksheet" Target="worksheets/sheet47.xml"/><Relationship Id="rId69" Type="http://schemas.openxmlformats.org/officeDocument/2006/relationships/worksheet" Target="worksheets/sheet52.xml"/><Relationship Id="rId77" Type="http://schemas.openxmlformats.org/officeDocument/2006/relationships/worksheet" Target="worksheets/sheet60.xml"/><Relationship Id="rId100" Type="http://schemas.openxmlformats.org/officeDocument/2006/relationships/worksheet" Target="worksheets/sheet83.xml"/><Relationship Id="rId8" Type="http://schemas.openxmlformats.org/officeDocument/2006/relationships/worksheet" Target="worksheets/sheet5.xml"/><Relationship Id="rId51" Type="http://schemas.openxmlformats.org/officeDocument/2006/relationships/chartsheet" Target="chartsheets/sheet16.xml"/><Relationship Id="rId72" Type="http://schemas.openxmlformats.org/officeDocument/2006/relationships/worksheet" Target="worksheets/sheet55.xml"/><Relationship Id="rId80" Type="http://schemas.openxmlformats.org/officeDocument/2006/relationships/worksheet" Target="worksheets/sheet63.xml"/><Relationship Id="rId85" Type="http://schemas.openxmlformats.org/officeDocument/2006/relationships/worksheet" Target="worksheets/sheet68.xml"/><Relationship Id="rId93" Type="http://schemas.openxmlformats.org/officeDocument/2006/relationships/worksheet" Target="worksheets/sheet76.xml"/><Relationship Id="rId98" Type="http://schemas.openxmlformats.org/officeDocument/2006/relationships/worksheet" Target="worksheets/sheet81.xml"/><Relationship Id="rId3" Type="http://schemas.openxmlformats.org/officeDocument/2006/relationships/worksheet" Target="worksheets/sheet2.xml"/><Relationship Id="rId12" Type="http://schemas.openxmlformats.org/officeDocument/2006/relationships/chartsheet" Target="chartsheets/sheet4.xml"/><Relationship Id="rId17" Type="http://schemas.openxmlformats.org/officeDocument/2006/relationships/worksheet" Target="worksheets/sheet12.xml"/><Relationship Id="rId25" Type="http://schemas.openxmlformats.org/officeDocument/2006/relationships/worksheet" Target="worksheets/sheet16.xml"/><Relationship Id="rId33" Type="http://schemas.openxmlformats.org/officeDocument/2006/relationships/worksheet" Target="worksheets/sheet24.xml"/><Relationship Id="rId38" Type="http://schemas.openxmlformats.org/officeDocument/2006/relationships/worksheet" Target="worksheets/sheet27.xml"/><Relationship Id="rId46" Type="http://schemas.openxmlformats.org/officeDocument/2006/relationships/worksheet" Target="worksheets/sheet33.xml"/><Relationship Id="rId59" Type="http://schemas.openxmlformats.org/officeDocument/2006/relationships/worksheet" Target="worksheets/sheet42.xml"/><Relationship Id="rId67" Type="http://schemas.openxmlformats.org/officeDocument/2006/relationships/worksheet" Target="worksheets/sheet50.xml"/><Relationship Id="rId103" Type="http://schemas.openxmlformats.org/officeDocument/2006/relationships/sharedStrings" Target="sharedStrings.xml"/><Relationship Id="rId20" Type="http://schemas.openxmlformats.org/officeDocument/2006/relationships/chartsheet" Target="chartsheets/sheet7.xml"/><Relationship Id="rId41" Type="http://schemas.openxmlformats.org/officeDocument/2006/relationships/chartsheet" Target="chartsheets/sheet12.xml"/><Relationship Id="rId54" Type="http://schemas.openxmlformats.org/officeDocument/2006/relationships/worksheet" Target="worksheets/sheet37.xml"/><Relationship Id="rId62" Type="http://schemas.openxmlformats.org/officeDocument/2006/relationships/worksheet" Target="worksheets/sheet45.xml"/><Relationship Id="rId70" Type="http://schemas.openxmlformats.org/officeDocument/2006/relationships/worksheet" Target="worksheets/sheet53.xml"/><Relationship Id="rId75" Type="http://schemas.openxmlformats.org/officeDocument/2006/relationships/worksheet" Target="worksheets/sheet58.xml"/><Relationship Id="rId83" Type="http://schemas.openxmlformats.org/officeDocument/2006/relationships/worksheet" Target="worksheets/sheet66.xml"/><Relationship Id="rId88" Type="http://schemas.openxmlformats.org/officeDocument/2006/relationships/worksheet" Target="worksheets/sheet71.xml"/><Relationship Id="rId91" Type="http://schemas.openxmlformats.org/officeDocument/2006/relationships/worksheet" Target="worksheets/sheet74.xml"/><Relationship Id="rId96" Type="http://schemas.openxmlformats.org/officeDocument/2006/relationships/worksheet" Target="worksheets/sheet79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4.xml"/><Relationship Id="rId15" Type="http://schemas.openxmlformats.org/officeDocument/2006/relationships/worksheet" Target="worksheets/sheet11.xml"/><Relationship Id="rId23" Type="http://schemas.openxmlformats.org/officeDocument/2006/relationships/worksheet" Target="worksheets/sheet15.xml"/><Relationship Id="rId28" Type="http://schemas.openxmlformats.org/officeDocument/2006/relationships/worksheet" Target="worksheets/sheet19.xml"/><Relationship Id="rId36" Type="http://schemas.openxmlformats.org/officeDocument/2006/relationships/chartsheet" Target="chartsheets/sheet11.xml"/><Relationship Id="rId49" Type="http://schemas.openxmlformats.org/officeDocument/2006/relationships/chartsheet" Target="chartsheets/sheet15.xml"/><Relationship Id="rId57" Type="http://schemas.openxmlformats.org/officeDocument/2006/relationships/worksheet" Target="worksheets/sheet40.xml"/><Relationship Id="rId10" Type="http://schemas.openxmlformats.org/officeDocument/2006/relationships/worksheet" Target="worksheets/sheet7.xml"/><Relationship Id="rId31" Type="http://schemas.openxmlformats.org/officeDocument/2006/relationships/worksheet" Target="worksheets/sheet22.xml"/><Relationship Id="rId44" Type="http://schemas.openxmlformats.org/officeDocument/2006/relationships/worksheet" Target="worksheets/sheet32.xml"/><Relationship Id="rId52" Type="http://schemas.openxmlformats.org/officeDocument/2006/relationships/worksheet" Target="worksheets/sheet36.xml"/><Relationship Id="rId60" Type="http://schemas.openxmlformats.org/officeDocument/2006/relationships/worksheet" Target="worksheets/sheet43.xml"/><Relationship Id="rId65" Type="http://schemas.openxmlformats.org/officeDocument/2006/relationships/worksheet" Target="worksheets/sheet48.xml"/><Relationship Id="rId73" Type="http://schemas.openxmlformats.org/officeDocument/2006/relationships/worksheet" Target="worksheets/sheet56.xml"/><Relationship Id="rId78" Type="http://schemas.openxmlformats.org/officeDocument/2006/relationships/worksheet" Target="worksheets/sheet61.xml"/><Relationship Id="rId81" Type="http://schemas.openxmlformats.org/officeDocument/2006/relationships/worksheet" Target="worksheets/sheet64.xml"/><Relationship Id="rId86" Type="http://schemas.openxmlformats.org/officeDocument/2006/relationships/worksheet" Target="worksheets/sheet69.xml"/><Relationship Id="rId94" Type="http://schemas.openxmlformats.org/officeDocument/2006/relationships/worksheet" Target="worksheets/sheet77.xml"/><Relationship Id="rId99" Type="http://schemas.openxmlformats.org/officeDocument/2006/relationships/worksheet" Target="worksheets/sheet82.xml"/><Relationship Id="rId101" Type="http://schemas.openxmlformats.org/officeDocument/2006/relationships/theme" Target="theme/theme1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6.xml"/><Relationship Id="rId13" Type="http://schemas.openxmlformats.org/officeDocument/2006/relationships/worksheet" Target="worksheets/sheet9.xml"/><Relationship Id="rId18" Type="http://schemas.openxmlformats.org/officeDocument/2006/relationships/chartsheet" Target="chartsheets/sheet6.xml"/><Relationship Id="rId39" Type="http://schemas.openxmlformats.org/officeDocument/2006/relationships/worksheet" Target="worksheets/sheet28.xml"/><Relationship Id="rId34" Type="http://schemas.openxmlformats.org/officeDocument/2006/relationships/chartsheet" Target="chartsheets/sheet10.xml"/><Relationship Id="rId50" Type="http://schemas.openxmlformats.org/officeDocument/2006/relationships/worksheet" Target="worksheets/sheet35.xml"/><Relationship Id="rId55" Type="http://schemas.openxmlformats.org/officeDocument/2006/relationships/worksheet" Target="worksheets/sheet38.xml"/><Relationship Id="rId76" Type="http://schemas.openxmlformats.org/officeDocument/2006/relationships/worksheet" Target="worksheets/sheet59.xml"/><Relationship Id="rId97" Type="http://schemas.openxmlformats.org/officeDocument/2006/relationships/worksheet" Target="worksheets/sheet80.xml"/><Relationship Id="rId10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1 - Tempo di parola dei soggetti politici e istituzionali nei Gr (Tutte le edizioni)</a:t>
            </a:r>
            <a:endParaRPr lang="it-IT" sz="12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Periodo dal 6.05.2019 al 12.05.2019</a:t>
            </a:r>
            <a:endParaRPr lang="it-IT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grafico1!$A$2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grafico1!$B$2:$P$2</c:f>
              <c:numCache>
                <c:formatCode>General</c:formatCode>
                <c:ptCount val="15"/>
                <c:pt idx="0">
                  <c:v>0</c:v>
                </c:pt>
                <c:pt idx="1">
                  <c:v>2.60416666666667E-3</c:v>
                </c:pt>
                <c:pt idx="2">
                  <c:v>2.1759259259259301E-3</c:v>
                </c:pt>
                <c:pt idx="3">
                  <c:v>1.9675925925925899E-4</c:v>
                </c:pt>
                <c:pt idx="4">
                  <c:v>2.1412037037036999E-3</c:v>
                </c:pt>
                <c:pt idx="5">
                  <c:v>8.9120370370370395E-4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1.85185185185185E-3</c:v>
                </c:pt>
                <c:pt idx="12">
                  <c:v>6.9444444444444404E-4</c:v>
                </c:pt>
                <c:pt idx="13">
                  <c:v>1.21527777777778E-3</c:v>
                </c:pt>
                <c:pt idx="14">
                  <c:v>4.09722222222222E-3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AECB-4540-B950-580F839DF220}"/>
            </c:ext>
          </c:extLst>
        </c:ser>
        <c:ser>
          <c:idx val="1"/>
          <c:order val="1"/>
          <c:tx>
            <c:strRef>
              <c:f>grafico1!$A$3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grafico1!$B$3:$P$3</c:f>
              <c:numCache>
                <c:formatCode>General</c:formatCode>
                <c:ptCount val="15"/>
                <c:pt idx="0">
                  <c:v>0</c:v>
                </c:pt>
                <c:pt idx="1">
                  <c:v>4.5023148148148097E-3</c:v>
                </c:pt>
                <c:pt idx="2">
                  <c:v>2.4305555555555601E-4</c:v>
                </c:pt>
                <c:pt idx="3">
                  <c:v>1.2731481481481499E-4</c:v>
                </c:pt>
                <c:pt idx="4">
                  <c:v>2.7777777777777801E-3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2.4537037037037001E-3</c:v>
                </c:pt>
                <c:pt idx="12">
                  <c:v>5.6712962962962999E-4</c:v>
                </c:pt>
                <c:pt idx="13">
                  <c:v>0</c:v>
                </c:pt>
                <c:pt idx="14">
                  <c:v>1.41203703703704E-3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9-AECB-4540-B950-580F839DF220}"/>
            </c:ext>
          </c:extLst>
        </c:ser>
        <c:ser>
          <c:idx val="2"/>
          <c:order val="2"/>
          <c:tx>
            <c:strRef>
              <c:f>grafico1!$A$4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grafico1!$B$4:$P$4</c:f>
              <c:numCache>
                <c:formatCode>General</c:formatCode>
                <c:ptCount val="15"/>
                <c:pt idx="0">
                  <c:v>0</c:v>
                </c:pt>
                <c:pt idx="1">
                  <c:v>3.26388888888889E-3</c:v>
                </c:pt>
                <c:pt idx="2">
                  <c:v>1.07638888888889E-3</c:v>
                </c:pt>
                <c:pt idx="3">
                  <c:v>0</c:v>
                </c:pt>
                <c:pt idx="4">
                  <c:v>8.2175925925925895E-4</c:v>
                </c:pt>
                <c:pt idx="5">
                  <c:v>2.0833333333333299E-4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6.6898148148148203E-3</c:v>
                </c:pt>
                <c:pt idx="12">
                  <c:v>1.0995370370370399E-3</c:v>
                </c:pt>
                <c:pt idx="13">
                  <c:v>3.1250000000000001E-4</c:v>
                </c:pt>
                <c:pt idx="14">
                  <c:v>3.1365740740740698E-3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A-AECB-4540-B950-580F839DF220}"/>
            </c:ext>
          </c:extLst>
        </c:ser>
        <c:ser>
          <c:idx val="3"/>
          <c:order val="3"/>
          <c:tx>
            <c:strRef>
              <c:f>grafico1!$A$5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grafico1!$B$5:$P$5</c:f>
              <c:numCache>
                <c:formatCode>General</c:formatCode>
                <c:ptCount val="15"/>
                <c:pt idx="0">
                  <c:v>0</c:v>
                </c:pt>
                <c:pt idx="1">
                  <c:v>1.4583333333333299E-3</c:v>
                </c:pt>
                <c:pt idx="2">
                  <c:v>3.0092592592592601E-3</c:v>
                </c:pt>
                <c:pt idx="3">
                  <c:v>0</c:v>
                </c:pt>
                <c:pt idx="4">
                  <c:v>2.6620370370370399E-4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5.5671296296296302E-3</c:v>
                </c:pt>
                <c:pt idx="12">
                  <c:v>5.5555555555555599E-4</c:v>
                </c:pt>
                <c:pt idx="13">
                  <c:v>5.09259259259259E-4</c:v>
                </c:pt>
                <c:pt idx="14">
                  <c:v>2.3611111111111098E-3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B-AECB-4540-B950-580F839DF220}"/>
            </c:ext>
          </c:extLst>
        </c:ser>
        <c:ser>
          <c:idx val="4"/>
          <c:order val="4"/>
          <c:tx>
            <c:strRef>
              <c:f>grafico1!$A$6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grafico1!$B$6:$P$6</c:f>
              <c:numCache>
                <c:formatCode>General</c:formatCode>
                <c:ptCount val="15"/>
                <c:pt idx="0">
                  <c:v>0</c:v>
                </c:pt>
                <c:pt idx="1">
                  <c:v>5.20833333333333E-4</c:v>
                </c:pt>
                <c:pt idx="2">
                  <c:v>2.7777777777777799E-4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3.2870370370370401E-3</c:v>
                </c:pt>
                <c:pt idx="12">
                  <c:v>0</c:v>
                </c:pt>
                <c:pt idx="13">
                  <c:v>0</c:v>
                </c:pt>
                <c:pt idx="14">
                  <c:v>5.32407407407407E-4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C-AECB-4540-B950-580F839DF220}"/>
            </c:ext>
          </c:extLst>
        </c:ser>
        <c:ser>
          <c:idx val="5"/>
          <c:order val="5"/>
          <c:tx>
            <c:strRef>
              <c:f>grafico1!$A$7</c:f>
              <c:strCache>
                <c:ptCount val="1"/>
                <c:pt idx="0">
                  <c:v>+Europa - Italia in Comune - PDE Italia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grafico1!$B$7:$P$7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6.5972222222222203E-4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2.1759259259259301E-3</c:v>
                </c:pt>
                <c:pt idx="12">
                  <c:v>3.5879629629629602E-4</c:v>
                </c:pt>
                <c:pt idx="13">
                  <c:v>0</c:v>
                </c:pt>
                <c:pt idx="14">
                  <c:v>7.6388888888888904E-4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AECB-4540-B950-580F839DF220}"/>
            </c:ext>
          </c:extLst>
        </c:ser>
        <c:ser>
          <c:idx val="6"/>
          <c:order val="6"/>
          <c:tx>
            <c:strRef>
              <c:f>grafico1!$A$8</c:f>
              <c:strCache>
                <c:ptCount val="1"/>
                <c:pt idx="0">
                  <c:v>La Sinistra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grafico1!$B$8:$P$8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2.89351851851852E-4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7.1759259259259302E-4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E-AECB-4540-B950-580F839DF220}"/>
            </c:ext>
          </c:extLst>
        </c:ser>
        <c:ser>
          <c:idx val="7"/>
          <c:order val="7"/>
          <c:tx>
            <c:strRef>
              <c:f>grafico1!$A$9</c:f>
              <c:strCache>
                <c:ptCount val="1"/>
                <c:pt idx="0">
                  <c:v>Popolo della famiglia - Alternativa popolare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grafico1!$B$9:$P$9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1.8518518518518501E-4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6.3657407407407402E-4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F-AECB-4540-B950-580F839DF220}"/>
            </c:ext>
          </c:extLst>
        </c:ser>
        <c:ser>
          <c:idx val="8"/>
          <c:order val="8"/>
          <c:tx>
            <c:strRef>
              <c:f>grafico1!$A$10</c:f>
              <c:strCache>
                <c:ptCount val="1"/>
                <c:pt idx="0">
                  <c:v>Europa Verde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grafico1!$B$10:$P$10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1.8518518518518501E-4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1.4351851851851899E-3</c:v>
                </c:pt>
                <c:pt idx="12">
                  <c:v>0</c:v>
                </c:pt>
                <c:pt idx="13">
                  <c:v>0</c:v>
                </c:pt>
                <c:pt idx="14">
                  <c:v>5.6712962962962999E-4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0-AECB-4540-B950-580F839DF220}"/>
            </c:ext>
          </c:extLst>
        </c:ser>
        <c:ser>
          <c:idx val="9"/>
          <c:order val="9"/>
          <c:tx>
            <c:strRef>
              <c:f>grafico1!$A$11</c:f>
              <c:strCache>
                <c:ptCount val="1"/>
                <c:pt idx="0">
                  <c:v>Popolari per l'Italia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grafico1!$B$11:$P$11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3.2407407407407401E-4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1-AECB-4540-B950-580F839DF220}"/>
            </c:ext>
          </c:extLst>
        </c:ser>
        <c:ser>
          <c:idx val="10"/>
          <c:order val="10"/>
          <c:tx>
            <c:strRef>
              <c:f>grafico1!$A$12</c:f>
              <c:strCache>
                <c:ptCount val="1"/>
                <c:pt idx="0">
                  <c:v>Partito Comunista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grafico1!$B$12:$P$12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2.89351851851852E-4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AECB-4540-B950-580F839DF220}"/>
            </c:ext>
          </c:extLst>
        </c:ser>
        <c:ser>
          <c:idx val="11"/>
          <c:order val="11"/>
          <c:tx>
            <c:strRef>
              <c:f>grafico1!$A$13</c:f>
              <c:strCache>
                <c:ptCount val="1"/>
                <c:pt idx="0">
                  <c:v>CasaPound Italia - Destre unite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grafico1!$B$13:$P$13</c:f>
              <c:numCache>
                <c:formatCode>General</c:formatCode>
                <c:ptCount val="15"/>
                <c:pt idx="0">
                  <c:v>0</c:v>
                </c:pt>
                <c:pt idx="1">
                  <c:v>2.31481481481481E-4</c:v>
                </c:pt>
                <c:pt idx="2">
                  <c:v>3.8194444444444398E-4</c:v>
                </c:pt>
                <c:pt idx="3">
                  <c:v>0</c:v>
                </c:pt>
                <c:pt idx="4">
                  <c:v>4.9768518518518499E-4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9.2592592592592602E-5</c:v>
                </c:pt>
                <c:pt idx="13">
                  <c:v>1.04166666666667E-4</c:v>
                </c:pt>
                <c:pt idx="14">
                  <c:v>9.2592592592592602E-5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3-AECB-4540-B950-580F839DF220}"/>
            </c:ext>
          </c:extLst>
        </c:ser>
        <c:ser>
          <c:idx val="12"/>
          <c:order val="12"/>
          <c:tx>
            <c:strRef>
              <c:f>grafico1!$A$14</c:f>
              <c:strCache>
                <c:ptCount val="1"/>
                <c:pt idx="0">
                  <c:v>Forza Nuova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grafico1!$B$14:$P$14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1.8518518518518501E-4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4-AECB-4540-B950-580F839DF220}"/>
            </c:ext>
          </c:extLst>
        </c:ser>
        <c:ser>
          <c:idx val="13"/>
          <c:order val="13"/>
          <c:tx>
            <c:strRef>
              <c:f>grafico1!$A$15</c:f>
              <c:strCache>
                <c:ptCount val="1"/>
                <c:pt idx="0">
                  <c:v>Partito Animalista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grafico1!$B$15:$P$15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3.00925925925926E-4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5-AECB-4540-B950-580F839DF220}"/>
            </c:ext>
          </c:extLst>
        </c:ser>
        <c:ser>
          <c:idx val="14"/>
          <c:order val="14"/>
          <c:tx>
            <c:strRef>
              <c:f>grafico1!$A$16</c:f>
              <c:strCache>
                <c:ptCount val="1"/>
                <c:pt idx="0">
                  <c:v>Partito Pirata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grafico1!$B$16:$P$16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1.8518518518518501E-4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6-AECB-4540-B950-580F839DF220}"/>
            </c:ext>
          </c:extLst>
        </c:ser>
        <c:ser>
          <c:idx val="15"/>
          <c:order val="15"/>
          <c:tx>
            <c:strRef>
              <c:f>grafico1!$A$17</c:f>
              <c:strCache>
                <c:ptCount val="1"/>
                <c:pt idx="0">
                  <c:v>Autonomie per l'Europa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grafico1!$B$17:$P$17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1.8518518518518501E-4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7-AECB-4540-B950-580F839DF220}"/>
            </c:ext>
          </c:extLst>
        </c:ser>
        <c:ser>
          <c:idx val="16"/>
          <c:order val="16"/>
          <c:tx>
            <c:strRef>
              <c:f>grafico1!$A$18</c:f>
              <c:strCache>
                <c:ptCount val="1"/>
                <c:pt idx="0">
                  <c:v>SVP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grafico1!$B$18:$P$18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1.8518518518518501E-4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AECB-4540-B950-580F839DF220}"/>
            </c:ext>
          </c:extLst>
        </c:ser>
        <c:ser>
          <c:idx val="17"/>
          <c:order val="17"/>
          <c:tx>
            <c:strRef>
              <c:f>grafico1!$A$19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grafico1!$B$19:$P$19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1.8518518518518501E-4</c:v>
                </c:pt>
                <c:pt idx="3">
                  <c:v>0</c:v>
                </c:pt>
                <c:pt idx="4">
                  <c:v>2.6967592592592599E-3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3.8194444444444398E-4</c:v>
                </c:pt>
                <c:pt idx="12">
                  <c:v>2.6620370370370399E-4</c:v>
                </c:pt>
                <c:pt idx="13">
                  <c:v>6.7129629629629603E-4</c:v>
                </c:pt>
                <c:pt idx="14">
                  <c:v>1.55092592592593E-3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9-AECB-4540-B950-580F839DF220}"/>
            </c:ext>
          </c:extLst>
        </c:ser>
        <c:ser>
          <c:idx val="18"/>
          <c:order val="18"/>
          <c:tx>
            <c:strRef>
              <c:f>grafico1!$A$20</c:f>
              <c:strCache>
                <c:ptCount val="1"/>
                <c:pt idx="0">
                  <c:v>Presidente della Repubblica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grafico1!$B$20:$P$20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2.0833333333333299E-4</c:v>
                </c:pt>
                <c:pt idx="13">
                  <c:v>1.2731481481481499E-4</c:v>
                </c:pt>
                <c:pt idx="14">
                  <c:v>7.8703703703703705E-4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1A-4312-9251-5118E86EB98A}"/>
            </c:ext>
          </c:extLst>
        </c:ser>
        <c:ser>
          <c:idx val="19"/>
          <c:order val="19"/>
          <c:tx>
            <c:strRef>
              <c:f>grafico1!$A$21</c:f>
              <c:strCache>
                <c:ptCount val="1"/>
                <c:pt idx="0">
                  <c:v>Presidente del Senato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grafico1!$B$21:$P$21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1A-4312-9251-5118E86EB98A}"/>
            </c:ext>
          </c:extLst>
        </c:ser>
        <c:ser>
          <c:idx val="20"/>
          <c:order val="20"/>
          <c:tx>
            <c:strRef>
              <c:f>grafico1!$A$22</c:f>
              <c:strCache>
                <c:ptCount val="1"/>
                <c:pt idx="0">
                  <c:v>Presidente della Camera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grafico1!$B$22:$P$22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2.19907407407407E-4</c:v>
                </c:pt>
                <c:pt idx="13">
                  <c:v>0</c:v>
                </c:pt>
                <c:pt idx="14">
                  <c:v>1.7361111111111101E-4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1A-4312-9251-5118E86EB98A}"/>
            </c:ext>
          </c:extLst>
        </c:ser>
        <c:ser>
          <c:idx val="21"/>
          <c:order val="21"/>
          <c:tx>
            <c:strRef>
              <c:f>grafico1!$A$23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grafico1!$B$23:$P$23</c:f>
              <c:numCache>
                <c:formatCode>General</c:formatCode>
                <c:ptCount val="15"/>
                <c:pt idx="0">
                  <c:v>0</c:v>
                </c:pt>
                <c:pt idx="1">
                  <c:v>3.0902777777777799E-3</c:v>
                </c:pt>
                <c:pt idx="2">
                  <c:v>2.10648148148148E-3</c:v>
                </c:pt>
                <c:pt idx="3">
                  <c:v>0</c:v>
                </c:pt>
                <c:pt idx="4">
                  <c:v>5.6712962962962999E-4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2.6851851851851802E-3</c:v>
                </c:pt>
                <c:pt idx="12">
                  <c:v>1.0185185185185199E-3</c:v>
                </c:pt>
                <c:pt idx="13">
                  <c:v>2.19907407407407E-4</c:v>
                </c:pt>
                <c:pt idx="14">
                  <c:v>2.2337962962963001E-3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1A-4312-9251-5118E86EB98A}"/>
            </c:ext>
          </c:extLst>
        </c:ser>
        <c:ser>
          <c:idx val="22"/>
          <c:order val="22"/>
          <c:tx>
            <c:strRef>
              <c:f>grafico1!$A$24</c:f>
              <c:strCache>
                <c:ptCount val="1"/>
                <c:pt idx="0">
                  <c:v>Governo/Ministri/Sottosegretari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grafico1!$B$24:$P$24</c:f>
              <c:numCache>
                <c:formatCode>General</c:formatCode>
                <c:ptCount val="15"/>
                <c:pt idx="0">
                  <c:v>0</c:v>
                </c:pt>
                <c:pt idx="1">
                  <c:v>4.3981481481481502E-3</c:v>
                </c:pt>
                <c:pt idx="2">
                  <c:v>4.1666666666666702E-4</c:v>
                </c:pt>
                <c:pt idx="3">
                  <c:v>8.2175925925925895E-4</c:v>
                </c:pt>
                <c:pt idx="4">
                  <c:v>3.1828703703703702E-3</c:v>
                </c:pt>
                <c:pt idx="5">
                  <c:v>5.78703703703704E-4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2.4201388888888901E-2</c:v>
                </c:pt>
                <c:pt idx="12">
                  <c:v>9.0277777777777795E-4</c:v>
                </c:pt>
                <c:pt idx="13">
                  <c:v>3.3564814814814801E-4</c:v>
                </c:pt>
                <c:pt idx="14">
                  <c:v>2.7893518518518502E-3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E1A-4312-9251-5118E86EB98A}"/>
            </c:ext>
          </c:extLst>
        </c:ser>
        <c:ser>
          <c:idx val="23"/>
          <c:order val="23"/>
          <c:tx>
            <c:strRef>
              <c:f>grafico1!$A$25</c:f>
              <c:strCache>
                <c:ptCount val="1"/>
                <c:pt idx="0">
                  <c:v>Unione Europea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grafico1!$B$25:$P$25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2.4305555555555601E-4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E1A-4312-9251-5118E86EB9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55975040"/>
        <c:axId val="177087616"/>
      </c:barChart>
      <c:catAx>
        <c:axId val="155975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7087616"/>
        <c:crosses val="autoZero"/>
        <c:auto val="1"/>
        <c:lblAlgn val="ctr"/>
        <c:lblOffset val="100"/>
        <c:noMultiLvlLbl val="0"/>
      </c:catAx>
      <c:valAx>
        <c:axId val="177087616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55975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10 -Tempo di parola dei soggetti politici nei programmi extraGr RAI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6.05.2019 al 12.05.2019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4689054012389971"/>
          <c:y val="1.25266841644794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'gr2-RAI'!$D$1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'gr2-RAI'!$A$2:$A$25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'gr2-RAI'!$D$2:$D$25</c:f>
              <c:numCache>
                <c:formatCode>0.00%</c:formatCode>
                <c:ptCount val="24"/>
                <c:pt idx="0">
                  <c:v>0.48803441785426199</c:v>
                </c:pt>
                <c:pt idx="1">
                  <c:v>0.49467329545454503</c:v>
                </c:pt>
                <c:pt idx="2">
                  <c:v>0.53135738831615098</c:v>
                </c:pt>
                <c:pt idx="3">
                  <c:v>0.23992395437262401</c:v>
                </c:pt>
                <c:pt idx="4">
                  <c:v>0.351079136690647</c:v>
                </c:pt>
                <c:pt idx="5">
                  <c:v>0.57142857142857095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0.39096045197740098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1</c:v>
                </c:pt>
                <c:pt idx="22" formatCode="General">
                  <c:v>0.88663202645252703</c:v>
                </c:pt>
                <c:pt idx="23" formatCode="General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B1-4B29-AECC-1A5B3E3A52EF}"/>
            </c:ext>
          </c:extLst>
        </c:ser>
        <c:ser>
          <c:idx val="1"/>
          <c:order val="1"/>
          <c:tx>
            <c:strRef>
              <c:f>'gr2-RAI'!$E$1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'gr2-RAI'!$A$2:$A$25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'gr2-RAI'!$E$2:$E$25</c:f>
              <c:numCache>
                <c:formatCode>0.00%</c:formatCode>
                <c:ptCount val="24"/>
                <c:pt idx="0">
                  <c:v>0.51196558214573795</c:v>
                </c:pt>
                <c:pt idx="1">
                  <c:v>0.50532670454545503</c:v>
                </c:pt>
                <c:pt idx="2">
                  <c:v>0.46864261168384902</c:v>
                </c:pt>
                <c:pt idx="3">
                  <c:v>0.76007604562737596</c:v>
                </c:pt>
                <c:pt idx="4">
                  <c:v>0.64892086330935295</c:v>
                </c:pt>
                <c:pt idx="5">
                  <c:v>0.42857142857142899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0.60903954802259896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0.11336797354747299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BB1-4B29-AECC-1A5B3E3A52E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85379072"/>
        <c:axId val="185389056"/>
      </c:barChart>
      <c:catAx>
        <c:axId val="1853790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5389056"/>
        <c:crosses val="autoZero"/>
        <c:auto val="1"/>
        <c:lblAlgn val="ctr"/>
        <c:lblOffset val="100"/>
        <c:noMultiLvlLbl val="0"/>
      </c:catAx>
      <c:valAx>
        <c:axId val="185389056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85379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11 -Tempo di parola dei soggetti politici nei programmi extraGr Radio 24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6.05.2019 al 12.05.2019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1445933446721361"/>
          <c:y val="2.262769426548954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440104178722247"/>
          <c:y val="9.555555555555556E-2"/>
          <c:w val="0.66379909764857181"/>
          <c:h val="0.8781818181818181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'gr2-Radio 24'!$D$1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1.4701377970575481E-2"/>
                  <c:y val="3.6974364742194065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A9-499F-9FEB-9C4FA45E5369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24'!$A$2:$A$25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'gr2-Radio 24'!$D$2:$D$25</c:f>
              <c:numCache>
                <c:formatCode>0.00%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0.494069343065693</c:v>
                </c:pt>
                <c:pt idx="3">
                  <c:v>0.69515201314708297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1</c:v>
                </c:pt>
                <c:pt idx="22" formatCode="General">
                  <c:v>0.48298572996706901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03-4370-BBD7-8DE352D68396}"/>
            </c:ext>
          </c:extLst>
        </c:ser>
        <c:ser>
          <c:idx val="1"/>
          <c:order val="1"/>
          <c:tx>
            <c:strRef>
              <c:f>'gr2-Radio 24'!$E$1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24'!$A$2:$A$25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'gr2-Radio 24'!$E$2:$E$25</c:f>
              <c:numCache>
                <c:formatCode>0.00%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0.50593065693430705</c:v>
                </c:pt>
                <c:pt idx="3">
                  <c:v>0.30484798685291697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0.51701427003293099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76-4868-9A23-439C35A1D4A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85279232"/>
        <c:axId val="185280768"/>
      </c:barChart>
      <c:catAx>
        <c:axId val="1852792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5280768"/>
        <c:crosses val="autoZero"/>
        <c:auto val="1"/>
        <c:lblAlgn val="ctr"/>
        <c:lblOffset val="100"/>
        <c:noMultiLvlLbl val="0"/>
      </c:catAx>
      <c:valAx>
        <c:axId val="18528076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8527923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12 -Tempo di parola dei soggetti politici nei programmi extraGr MEDIASET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6.05.2019 al 12.05.2019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0266376993279119"/>
          <c:y val="2.666809830589358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'gr2-Mediaset'!$D$1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'gr2-Mediaset'!$A$2:$A$25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'gr2-Mediaset'!$D$2:$D$25</c:f>
              <c:numCache>
                <c:formatCode>0.00%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2B-416F-9AD2-8930515EC6DB}"/>
            </c:ext>
          </c:extLst>
        </c:ser>
        <c:ser>
          <c:idx val="1"/>
          <c:order val="1"/>
          <c:tx>
            <c:strRef>
              <c:f>'gr2-Mediaset'!$E$1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'gr2-Mediaset'!$A$2:$A$25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'gr2-Mediaset'!$E$2:$E$25</c:f>
              <c:numCache>
                <c:formatCode>0.00%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03-4912-8B16-0E8892C8FCB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85228672"/>
        <c:axId val="185230464"/>
      </c:barChart>
      <c:catAx>
        <c:axId val="1852286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5230464"/>
        <c:crosses val="autoZero"/>
        <c:auto val="1"/>
        <c:lblAlgn val="ctr"/>
        <c:lblOffset val="100"/>
        <c:noMultiLvlLbl val="0"/>
      </c:catAx>
      <c:valAx>
        <c:axId val="185230464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8522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13 -Tempo di parola dei soggetti politici nei programmi extraGr ELEUMEDIA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6.05.2019 al 12.05.2019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072838536868546"/>
          <c:y val="1.656708820488347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'gr2-Eleumedia'!$D$1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8"/>
              <c:layout>
                <c:manualLayout>
                  <c:x val="1.322834601927473E-2"/>
                  <c:y val="1.5907102521275749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0D-413E-B16D-6CB765AE429F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'gr2-Eleumedia'!$A$2:$A$25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'gr2-Eleumedia'!$D$2:$D$25</c:f>
              <c:numCache>
                <c:formatCode>0.00%</c:formatCode>
                <c:ptCount val="24"/>
                <c:pt idx="0">
                  <c:v>0.82771949199337402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1</c:v>
                </c:pt>
                <c:pt idx="22" formatCode="General">
                  <c:v>0.60981535471331405</c:v>
                </c:pt>
                <c:pt idx="23" formatCode="General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3A-460D-85B2-3F46940E3A91}"/>
            </c:ext>
          </c:extLst>
        </c:ser>
        <c:ser>
          <c:idx val="1"/>
          <c:order val="1"/>
          <c:tx>
            <c:strRef>
              <c:f>'gr2-Eleumedia'!$E$1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'gr2-Eleumedia'!$A$2:$A$25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'gr2-Eleumedia'!$E$2:$E$25</c:f>
              <c:numCache>
                <c:formatCode>0.00%</c:formatCode>
                <c:ptCount val="24"/>
                <c:pt idx="0">
                  <c:v>0.172280508006626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0.390184645286686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93A-460D-85B2-3F46940E3A9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86693504"/>
        <c:axId val="186695040"/>
      </c:barChart>
      <c:catAx>
        <c:axId val="1866935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6695040"/>
        <c:crosses val="autoZero"/>
        <c:auto val="1"/>
        <c:lblAlgn val="ctr"/>
        <c:lblOffset val="100"/>
        <c:noMultiLvlLbl val="0"/>
      </c:catAx>
      <c:valAx>
        <c:axId val="18669504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8669350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14 -Tempo di parola dei soggetti politici nei programmi extraGr Radio Kiss Kiss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6.05.2019 al 12.05.2019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2137568780455289"/>
          <c:y val="2.262769426548954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'gr2-Radio Kiss Kiss'!$D$1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Kiss Kiss'!$A$2:$A$25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'gr2-Radio Kiss Kiss'!$D$2:$D$25</c:f>
              <c:numCache>
                <c:formatCode>0.00%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54-4451-8E06-F3ED8479DC98}"/>
            </c:ext>
          </c:extLst>
        </c:ser>
        <c:ser>
          <c:idx val="1"/>
          <c:order val="1"/>
          <c:tx>
            <c:strRef>
              <c:f>'gr2-Radio Kiss Kiss'!$E$1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Kiss Kiss'!$A$2:$A$25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'gr2-Radio Kiss Kiss'!$E$2:$E$25</c:f>
              <c:numCache>
                <c:formatCode>0.00%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454-4451-8E06-F3ED8479DC9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187379072"/>
        <c:axId val="187380864"/>
      </c:barChart>
      <c:catAx>
        <c:axId val="1873790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7380864"/>
        <c:crosses val="autoZero"/>
        <c:auto val="1"/>
        <c:lblAlgn val="ctr"/>
        <c:lblOffset val="100"/>
        <c:noMultiLvlLbl val="0"/>
      </c:catAx>
      <c:valAx>
        <c:axId val="187380864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87379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15 -Tempo di parola dei soggetti politici nei programmi extraGr RTL 102.5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6.05.2019 al 12.05.2019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9.9433877713141869E-2"/>
          <c:y val="1.851968503937007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'gr2-RTL 102.5'!$D$1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'gr2-RTL 102.5'!$A$2:$A$25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'gr2-RTL 102.5'!$D$2:$D$25</c:f>
              <c:numCache>
                <c:formatCode>0.00%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67-4881-8658-71E8EA39E93E}"/>
            </c:ext>
          </c:extLst>
        </c:ser>
        <c:ser>
          <c:idx val="1"/>
          <c:order val="1"/>
          <c:tx>
            <c:strRef>
              <c:f>'gr2-RTL 102.5'!$E$1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'gr2-RTL 102.5'!$A$2:$A$25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'gr2-RTL 102.5'!$E$2:$E$25</c:f>
              <c:numCache>
                <c:formatCode>0.00%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267-4881-8658-71E8EA39E93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87090048"/>
        <c:axId val="187091584"/>
      </c:barChart>
      <c:catAx>
        <c:axId val="1870900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7091584"/>
        <c:crosses val="autoZero"/>
        <c:auto val="1"/>
        <c:lblAlgn val="ctr"/>
        <c:lblOffset val="100"/>
        <c:noMultiLvlLbl val="0"/>
      </c:catAx>
      <c:valAx>
        <c:axId val="187091584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87090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16 -Tempo di parola dei soggetti politici nei programmi extraGr RDS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6.05.2019 al 12.05.2019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1849357493562898"/>
          <c:y val="1.656708820488347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'gr2-RDS'!$D$1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CD4A2636-5D4E-421E-84F5-FE1E1D1D584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AD3F-4BE6-99A5-026A2616EAC6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'gr2-RDS'!$A$2:$A$25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'gr2-RDS'!$D$2:$D$25</c:f>
              <c:numCache>
                <c:formatCode>0.00%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B40-4387-A660-D58D0D785A56}"/>
            </c:ext>
          </c:extLst>
        </c:ser>
        <c:ser>
          <c:idx val="1"/>
          <c:order val="1"/>
          <c:tx>
            <c:strRef>
              <c:f>'gr2-RDS'!$E$1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'gr2-RDS'!$A$2:$A$25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'gr2-RDS'!$E$2:$E$25</c:f>
              <c:numCache>
                <c:formatCode>0.00%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BDC-4DB1-B8E0-2A4A89DABA8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87514240"/>
        <c:axId val="187528320"/>
      </c:barChart>
      <c:catAx>
        <c:axId val="1875142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7528320"/>
        <c:crosses val="autoZero"/>
        <c:auto val="1"/>
        <c:lblAlgn val="ctr"/>
        <c:lblOffset val="100"/>
        <c:noMultiLvlLbl val="0"/>
      </c:catAx>
      <c:valAx>
        <c:axId val="18752832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8751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17 -Tempo di parola dei soggetti politici nei programmi extraGr Radio Italia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6.05.2019 al 12.05.2019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9.3871838506314906E-2"/>
          <c:y val="1.858729022508550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'gr2-Radio Italia'!$D$1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0D62BAE0-6D17-483D-9649-8DD0D7459DE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ED8B-4430-9EB5-931E325B6F0D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Italia'!$A$2:$A$25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'gr2-Radio Italia'!$D$2:$D$25</c:f>
              <c:numCache>
                <c:formatCode>0.00%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51-46E9-A781-F035E3C0508C}"/>
            </c:ext>
          </c:extLst>
        </c:ser>
        <c:ser>
          <c:idx val="1"/>
          <c:order val="1"/>
          <c:tx>
            <c:strRef>
              <c:f>'gr2-Radio Italia'!$E$1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Italia'!$A$2:$A$25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'gr2-Radio Italia'!$E$2:$E$25</c:f>
              <c:numCache>
                <c:formatCode>0.00%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A51-46E9-A781-F035E3C05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87824000"/>
        <c:axId val="187825536"/>
      </c:barChart>
      <c:catAx>
        <c:axId val="1878240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7825536"/>
        <c:crosses val="autoZero"/>
        <c:auto val="1"/>
        <c:lblAlgn val="ctr"/>
        <c:lblOffset val="100"/>
        <c:noMultiLvlLbl val="0"/>
      </c:catAx>
      <c:valAx>
        <c:axId val="187825536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87824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2 -Tempo di parola dei soggetti politici nei Giornali radio RAI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6.05.2019 al 12.05.2019</a:t>
            </a:r>
            <a:endParaRPr lang="it-IT" sz="1200" baseline="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'gr1-RAI'!$D$1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'gr1-RAI'!$A$2:$A$25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'gr1-RAI'!$D$2:$D$25</c:f>
              <c:numCache>
                <c:formatCode>0.00%</c:formatCode>
                <c:ptCount val="24"/>
                <c:pt idx="0">
                  <c:v>0.65317919075144504</c:v>
                </c:pt>
                <c:pt idx="1">
                  <c:v>1</c:v>
                </c:pt>
                <c:pt idx="2">
                  <c:v>0.96437659033078904</c:v>
                </c:pt>
                <c:pt idx="3">
                  <c:v>0.94256756756756799</c:v>
                </c:pt>
                <c:pt idx="4">
                  <c:v>0</c:v>
                </c:pt>
                <c:pt idx="5">
                  <c:v>0.61855670103092797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0.86511627906976696</c:v>
                </c:pt>
                <c:pt idx="18" formatCode="General">
                  <c:v>1</c:v>
                </c:pt>
                <c:pt idx="19" formatCode="General">
                  <c:v>0</c:v>
                </c:pt>
                <c:pt idx="20" formatCode="General">
                  <c:v>1</c:v>
                </c:pt>
                <c:pt idx="21" formatCode="General">
                  <c:v>1</c:v>
                </c:pt>
                <c:pt idx="22" formatCode="General">
                  <c:v>1</c:v>
                </c:pt>
                <c:pt idx="23" formatCode="General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7E-42E9-B83F-006DF4EA9F80}"/>
            </c:ext>
          </c:extLst>
        </c:ser>
        <c:ser>
          <c:idx val="1"/>
          <c:order val="1"/>
          <c:tx>
            <c:strRef>
              <c:f>'gr1-RAI'!$E$1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'gr1-RAI'!$A$2:$A$25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'gr1-RAI'!$E$2:$E$25</c:f>
              <c:numCache>
                <c:formatCode>0.00%</c:formatCode>
                <c:ptCount val="24"/>
                <c:pt idx="0">
                  <c:v>0.34682080924855502</c:v>
                </c:pt>
                <c:pt idx="1">
                  <c:v>0</c:v>
                </c:pt>
                <c:pt idx="2">
                  <c:v>3.5623409669211202E-2</c:v>
                </c:pt>
                <c:pt idx="3">
                  <c:v>5.7432432432432401E-2</c:v>
                </c:pt>
                <c:pt idx="4">
                  <c:v>1</c:v>
                </c:pt>
                <c:pt idx="5">
                  <c:v>0.38144329896907198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0.13488372093023299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07E-42E9-B83F-006DF4EA9F8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78449024"/>
        <c:axId val="178450816"/>
      </c:barChart>
      <c:catAx>
        <c:axId val="1784490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8450816"/>
        <c:crosses val="autoZero"/>
        <c:auto val="1"/>
        <c:lblAlgn val="ctr"/>
        <c:lblOffset val="100"/>
        <c:noMultiLvlLbl val="0"/>
      </c:catAx>
      <c:valAx>
        <c:axId val="178450816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78449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3 -Tempo di parola dei soggetti politici nei Giornali radio Radio 24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6.05.2019 al 12.05.2019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364409569035995"/>
          <c:y val="4.0491683821165135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'gr1-Radio 24'!$D$1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24'!$A$2:$A$25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'gr1-Radio 24'!$D$2:$D$25</c:f>
              <c:numCache>
                <c:formatCode>0.00%</c:formatCode>
                <c:ptCount val="24"/>
                <c:pt idx="0">
                  <c:v>8.7499999999999994E-2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1</c:v>
                </c:pt>
                <c:pt idx="22" formatCode="General">
                  <c:v>0.95695839311334296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D20-42EF-97C6-13744B5FFE04}"/>
            </c:ext>
          </c:extLst>
        </c:ser>
        <c:ser>
          <c:idx val="1"/>
          <c:order val="1"/>
          <c:tx>
            <c:strRef>
              <c:f>'gr1-Radio 24'!$E$1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24'!$A$2:$A$25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'gr1-Radio 24'!$E$2:$E$25</c:f>
              <c:numCache>
                <c:formatCode>0.00%</c:formatCode>
                <c:ptCount val="24"/>
                <c:pt idx="0">
                  <c:v>0.91249999999999998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4.3041606886657098E-2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D20-42EF-97C6-13744B5FFE0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78536832"/>
        <c:axId val="178538368"/>
      </c:barChart>
      <c:catAx>
        <c:axId val="1785368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8538368"/>
        <c:crosses val="autoZero"/>
        <c:auto val="1"/>
        <c:lblAlgn val="ctr"/>
        <c:lblOffset val="100"/>
        <c:noMultiLvlLbl val="0"/>
      </c:catAx>
      <c:valAx>
        <c:axId val="17853836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7853683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it-IT" sz="12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4 -Tempo di parola dei soggetti politici nei Giornali radio MEDIASET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6.05.2019 al 12.05.2019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5776613858214353"/>
          <c:y val="1.656708820488347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'gr1-Mediaset'!$D$1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1C63C6F1-39F0-40EA-A3A1-4A287B5478D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AD57-44E8-B3CF-2F7859B4F468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'gr1-Mediaset'!$A$2:$A$25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'gr1-Mediaset'!$D$2:$D$25</c:f>
              <c:numCache>
                <c:formatCode>0.00%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10F-4B26-B8C8-BB3F14D5D6D6}"/>
            </c:ext>
          </c:extLst>
        </c:ser>
        <c:ser>
          <c:idx val="1"/>
          <c:order val="1"/>
          <c:tx>
            <c:strRef>
              <c:f>'gr1-Mediaset'!$E$1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E33859BD-895F-4243-8267-9308B793DC4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2-AD57-44E8-B3CF-2F7859B4F468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'gr1-Mediaset'!$A$2:$A$25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'gr1-Mediaset'!$E$2:$E$25</c:f>
              <c:numCache>
                <c:formatCode>0.00%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10F-4B26-B8C8-BB3F14D5D6D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178788608"/>
        <c:axId val="178790400"/>
      </c:barChart>
      <c:catAx>
        <c:axId val="1787886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8790400"/>
        <c:crosses val="autoZero"/>
        <c:auto val="1"/>
        <c:lblAlgn val="ctr"/>
        <c:lblOffset val="100"/>
        <c:noMultiLvlLbl val="0"/>
      </c:catAx>
      <c:valAx>
        <c:axId val="17879040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78788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5 -Tempo di parola dei soggetti politici nei Giornali radio ELEUMEDIA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6.05.2019 al 12.05.2019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5919868859987391"/>
          <c:y val="2.060749224528752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'gr1-Eleumedia'!$D$1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'gr1-Eleumedia'!$A$2:$A$25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'gr1-Eleumedia'!$D$2:$D$25</c:f>
              <c:numCache>
                <c:formatCode>0.00%</c:formatCode>
                <c:ptCount val="24"/>
                <c:pt idx="0">
                  <c:v>0.84732824427480902</c:v>
                </c:pt>
                <c:pt idx="1">
                  <c:v>1</c:v>
                </c:pt>
                <c:pt idx="2">
                  <c:v>0.52808988764044995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0.72532188841201695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1</c:v>
                </c:pt>
                <c:pt idx="22" formatCode="General">
                  <c:v>0.89846153846153898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7E-4E78-9837-0C239B54E094}"/>
            </c:ext>
          </c:extLst>
        </c:ser>
        <c:ser>
          <c:idx val="1"/>
          <c:order val="1"/>
          <c:tx>
            <c:strRef>
              <c:f>'gr1-Eleumedia'!$E$1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'gr1-Eleumedia'!$A$2:$A$25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'gr1-Eleumedia'!$E$2:$E$25</c:f>
              <c:numCache>
                <c:formatCode>0.00%</c:formatCode>
                <c:ptCount val="24"/>
                <c:pt idx="0">
                  <c:v>0.15267175572519101</c:v>
                </c:pt>
                <c:pt idx="1">
                  <c:v>0</c:v>
                </c:pt>
                <c:pt idx="2">
                  <c:v>0.47191011235955099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0.274678111587983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0.10153846153846199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47E-4E78-9837-0C239B54E09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79462528"/>
        <c:axId val="179464064"/>
      </c:barChart>
      <c:catAx>
        <c:axId val="1794625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9464064"/>
        <c:crosses val="autoZero"/>
        <c:auto val="1"/>
        <c:lblAlgn val="ctr"/>
        <c:lblOffset val="100"/>
        <c:noMultiLvlLbl val="0"/>
      </c:catAx>
      <c:valAx>
        <c:axId val="179464064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79462528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6 -Tempo di parola dei soggetti politici nei Giornali radio Radio Kiss Kiss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6.05.2019 al 12.05.2019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2218385526083105"/>
          <c:y val="2.060749224528752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'gr1-Radio Kiss Kiss'!$D$1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Kiss Kiss'!$A$2:$A$25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'gr1-Radio Kiss Kiss'!$D$2:$D$25</c:f>
              <c:numCache>
                <c:formatCode>0.00%</c:formatCode>
                <c:ptCount val="24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1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34-4DD2-AC7F-277B8FFF8495}"/>
            </c:ext>
          </c:extLst>
        </c:ser>
        <c:ser>
          <c:idx val="1"/>
          <c:order val="1"/>
          <c:tx>
            <c:strRef>
              <c:f>'gr1-Radio Kiss Kiss'!$E$1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Kiss Kiss'!$A$2:$A$25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'gr1-Radio Kiss Kiss'!$E$2:$E$25</c:f>
              <c:numCache>
                <c:formatCode>0.00%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E34-4DD2-AC7F-277B8FFF849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78628864"/>
        <c:axId val="179109888"/>
      </c:barChart>
      <c:catAx>
        <c:axId val="1786288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9109888"/>
        <c:crosses val="autoZero"/>
        <c:auto val="1"/>
        <c:lblAlgn val="ctr"/>
        <c:lblOffset val="100"/>
        <c:noMultiLvlLbl val="0"/>
      </c:catAx>
      <c:valAx>
        <c:axId val="17910988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78628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7 -Tempo di parola dei soggetti politici nei Giornali radio RTL 102.5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6.05.2019 al 12.05.2019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5466621515146742"/>
          <c:y val="1.45468861846814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'gr1-RTL 102.5'!$D$1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'gr1-RTL 102.5'!$A$2:$A$25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'gr1-RTL 102.5'!$D$2:$D$25</c:f>
              <c:numCache>
                <c:formatCode>0.00%</c:formatCode>
                <c:ptCount val="24"/>
                <c:pt idx="0">
                  <c:v>0.41618497109826585</c:v>
                </c:pt>
                <c:pt idx="1">
                  <c:v>1</c:v>
                </c:pt>
                <c:pt idx="2">
                  <c:v>0.26315789473684209</c:v>
                </c:pt>
                <c:pt idx="3">
                  <c:v>0.68032786885245899</c:v>
                </c:pt>
                <c:pt idx="4">
                  <c:v>0</c:v>
                </c:pt>
                <c:pt idx="6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3">
                  <c:v>1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>
                  <c:v>1</c:v>
                </c:pt>
                <c:pt idx="22">
                  <c:v>1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88-4F38-8041-53CD2AAA77AA}"/>
            </c:ext>
          </c:extLst>
        </c:ser>
        <c:ser>
          <c:idx val="1"/>
          <c:order val="1"/>
          <c:tx>
            <c:strRef>
              <c:f>'gr1-RTL 102.5'!$E$1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'gr1-RTL 102.5'!$A$2:$A$25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'gr1-RTL 102.5'!$E$2:$E$25</c:f>
              <c:numCache>
                <c:formatCode>0.00%</c:formatCode>
                <c:ptCount val="24"/>
                <c:pt idx="0">
                  <c:v>0.58381502890173409</c:v>
                </c:pt>
                <c:pt idx="1">
                  <c:v>0</c:v>
                </c:pt>
                <c:pt idx="2">
                  <c:v>0.73684210526315785</c:v>
                </c:pt>
                <c:pt idx="3">
                  <c:v>0.31967213114754106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E88-4F38-8041-53CD2AAA77A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78925568"/>
        <c:axId val="178927104"/>
      </c:barChart>
      <c:catAx>
        <c:axId val="1789255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8927104"/>
        <c:crosses val="autoZero"/>
        <c:auto val="1"/>
        <c:lblAlgn val="ctr"/>
        <c:lblOffset val="100"/>
        <c:noMultiLvlLbl val="0"/>
      </c:catAx>
      <c:valAx>
        <c:axId val="178927104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78925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8 -Tempo di parola dei soggetti politici nei Giornali radio Radio Dimensione Suono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6.05.2019 al 12.05.2019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0773752924587085"/>
          <c:y val="1.0506482144277423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'gr1-RDS'!$D$1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'gr1-RDS'!$A$2:$A$25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'gr1-RDS'!$D$2:$D$25</c:f>
              <c:numCache>
                <c:formatCode>0.00%</c:formatCode>
                <c:ptCount val="24"/>
                <c:pt idx="0">
                  <c:v>0.54222222222222205</c:v>
                </c:pt>
                <c:pt idx="1">
                  <c:v>1</c:v>
                </c:pt>
                <c:pt idx="2">
                  <c:v>0.83687943262411302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1</c:v>
                </c:pt>
                <c:pt idx="22" formatCode="General">
                  <c:v>1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00-4234-B1A3-A402FAC7B09E}"/>
            </c:ext>
          </c:extLst>
        </c:ser>
        <c:ser>
          <c:idx val="1"/>
          <c:order val="1"/>
          <c:tx>
            <c:strRef>
              <c:f>'gr1-RDS'!$E$1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'gr1-RDS'!$A$2:$A$25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'gr1-RDS'!$E$2:$E$25</c:f>
              <c:numCache>
                <c:formatCode>0.00%</c:formatCode>
                <c:ptCount val="24"/>
                <c:pt idx="0">
                  <c:v>0.45777777777777801</c:v>
                </c:pt>
                <c:pt idx="1">
                  <c:v>0</c:v>
                </c:pt>
                <c:pt idx="2">
                  <c:v>0.16312056737588701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B00-4234-B1A3-A402FAC7B09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79228672"/>
        <c:axId val="179230208"/>
      </c:barChart>
      <c:catAx>
        <c:axId val="1792286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9230208"/>
        <c:crosses val="autoZero"/>
        <c:auto val="1"/>
        <c:lblAlgn val="ctr"/>
        <c:lblOffset val="100"/>
        <c:noMultiLvlLbl val="0"/>
      </c:catAx>
      <c:valAx>
        <c:axId val="17923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7922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9 -Tempo di parola dei soggetti politici nei Giornali radio Radio Italia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6.05.2019 al 12.05.2019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3452903847631675"/>
          <c:y val="1.656708820488347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'gr1-Radio Italia'!$D$1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Italia'!$A$2:$A$25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'gr1-Radio Italia'!$D$2:$D$25</c:f>
              <c:numCache>
                <c:formatCode>0.00%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2F-40A8-9817-A2F664500FC9}"/>
            </c:ext>
          </c:extLst>
        </c:ser>
        <c:ser>
          <c:idx val="1"/>
          <c:order val="1"/>
          <c:tx>
            <c:strRef>
              <c:f>'gr1-Radio Italia'!$E$1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Italia'!$A$2:$A$25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'gr1-Radio Italia'!$E$2:$E$25</c:f>
              <c:numCache>
                <c:formatCode>0.00%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72F-40A8-9817-A2F664500FC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179652480"/>
        <c:axId val="179887104"/>
      </c:barChart>
      <c:catAx>
        <c:axId val="1796524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9887104"/>
        <c:crosses val="autoZero"/>
        <c:auto val="1"/>
        <c:lblAlgn val="ctr"/>
        <c:lblOffset val="100"/>
        <c:noMultiLvlLbl val="0"/>
      </c:catAx>
      <c:valAx>
        <c:axId val="179887104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79652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4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6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1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45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47.bin"/></Relationships>
</file>

<file path=xl/chart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49.bin"/></Relationships>
</file>

<file path=xl/chart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51.bin"/></Relationships>
</file>

<file path=xl/chart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5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0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2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4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ico1"/>
  <sheetViews>
    <sheetView tabSelected="1" zoomScale="96" workbookViewId="0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Grafico11"/>
  <sheetViews>
    <sheetView zoomScale="91" workbookViewId="0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Grafico12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 codeName="Grafico13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 codeName="Grafico15"/>
  <sheetViews>
    <sheetView zoomScale="70" workbookViewId="0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>
  <sheetPr codeName="Grafico16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>
  <sheetPr codeName="Grafico17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6.xml><?xml version="1.0" encoding="utf-8"?>
<chartsheet xmlns="http://schemas.openxmlformats.org/spreadsheetml/2006/main" xmlns:r="http://schemas.openxmlformats.org/officeDocument/2006/relationships">
  <sheetPr codeName="Grafico18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7.xml><?xml version="1.0" encoding="utf-8"?>
<chartsheet xmlns="http://schemas.openxmlformats.org/spreadsheetml/2006/main" xmlns:r="http://schemas.openxmlformats.org/officeDocument/2006/relationships">
  <sheetPr codeName="Grafico19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fico2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Grafico3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Grafico4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Grafico6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Grafico7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Grafico8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Grafico9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Grafico10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90469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EE0B31A8-230E-4942-9FDB-DF7F3CB8A1A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45769" cy="6269753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1220971A-79C2-470D-A48C-0398B43319A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49470" cy="6282652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7D601-53BC-41EF-87FE-5650034F99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49470" cy="6282652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FD7B05E2-CBB0-4167-A0A1-52FE85FBD82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40536" cy="6272893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47C30631-B7D2-4F66-94BA-D80BE1EEB38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49470" cy="6282652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E8EB480C-DC63-4EEF-8DD3-0CBA292545A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49470" cy="6282652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C92A68D-961E-4B4C-BBE5-8C443698914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49470" cy="6282652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A33F14E7-8FF7-42F5-B2DC-0D4A4B551B1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8844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7601C026-5649-4015-889E-5261998FD2D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49470" cy="6282652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F5C3516A-F305-4CDF-B28C-7A71588ABE5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49470" cy="6282652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3B7C54BE-713D-4650-8D4F-3889341DB85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8844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801D0930-E776-46F5-AD06-C2CE26F31B4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49470" cy="6282652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AECED38C-ACE2-4621-9162-6153524484F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49470" cy="6282652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52D05B84-1A3F-4F8C-98B1-8C972526F43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49470" cy="6282652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D3115238-E2B6-4DF8-9040-695EB1FFE75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49470" cy="6282652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7BBB48E5-0969-4801-A4B7-4396EE84051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49470" cy="6282652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19BEE587-8C50-40ED-87A1-D017FD1BAD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B2:N37"/>
  <sheetViews>
    <sheetView showGridLines="0" showZeros="0" zoomScale="82" zoomScaleNormal="82" zoomScaleSheetLayoutView="100" workbookViewId="0">
      <selection activeCell="B24" sqref="B24"/>
    </sheetView>
  </sheetViews>
  <sheetFormatPr defaultColWidth="8.85546875" defaultRowHeight="15" x14ac:dyDescent="0.25"/>
  <cols>
    <col min="1" max="1" width="6.140625" style="5" customWidth="1"/>
    <col min="2" max="2" width="56.7109375" style="5" bestFit="1" customWidth="1"/>
    <col min="3" max="14" width="8.42578125" style="5" customWidth="1"/>
    <col min="15" max="16384" width="8.85546875" style="5"/>
  </cols>
  <sheetData>
    <row r="2" spans="2:14" ht="15.75" thickBot="1" x14ac:dyDescent="0.3"/>
    <row r="3" spans="2:14" x14ac:dyDescent="0.25">
      <c r="B3" s="139" t="s">
        <v>37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1"/>
    </row>
    <row r="4" spans="2:14" ht="15.75" thickBot="1" x14ac:dyDescent="0.3">
      <c r="B4" s="142" t="s">
        <v>185</v>
      </c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4"/>
    </row>
    <row r="5" spans="2:14" x14ac:dyDescent="0.25">
      <c r="B5" s="44"/>
      <c r="C5" s="145" t="s">
        <v>0</v>
      </c>
      <c r="D5" s="145"/>
      <c r="E5" s="145"/>
      <c r="F5" s="145" t="s">
        <v>1</v>
      </c>
      <c r="G5" s="145"/>
      <c r="H5" s="145"/>
      <c r="I5" s="145" t="s">
        <v>2</v>
      </c>
      <c r="J5" s="145"/>
      <c r="K5" s="145"/>
      <c r="L5" s="145" t="s">
        <v>3</v>
      </c>
      <c r="M5" s="145"/>
      <c r="N5" s="146"/>
    </row>
    <row r="6" spans="2:14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1" t="s">
        <v>5</v>
      </c>
      <c r="L6" s="11" t="s">
        <v>4</v>
      </c>
      <c r="M6" s="11" t="s">
        <v>5</v>
      </c>
      <c r="N6" s="12" t="s">
        <v>5</v>
      </c>
    </row>
    <row r="7" spans="2:14" x14ac:dyDescent="0.25">
      <c r="B7" s="13" t="s">
        <v>48</v>
      </c>
      <c r="C7" s="14">
        <v>4.09722222222222E-3</v>
      </c>
      <c r="D7" s="15">
        <f>IFERROR(C7/C$25,0)</f>
        <v>0.27043544690603505</v>
      </c>
      <c r="E7" s="15">
        <f>IFERROR(C7/C$36,0)</f>
        <v>0.19166215484569563</v>
      </c>
      <c r="F7" s="14">
        <v>1.21527777777778E-3</v>
      </c>
      <c r="G7" s="15">
        <f>IFERROR(F7/F$25,0)</f>
        <v>0.43209876543209924</v>
      </c>
      <c r="H7" s="15">
        <f>IFERROR(F7/F$36,0)</f>
        <v>0.34768211920529851</v>
      </c>
      <c r="I7" s="14">
        <v>6.9444444444444404E-4</v>
      </c>
      <c r="J7" s="15">
        <f>IFERROR(I7/I$25,0)</f>
        <v>0.19108280254777041</v>
      </c>
      <c r="K7" s="15">
        <f>IFERROR(I7/I$36,0)</f>
        <v>0.11605415860734995</v>
      </c>
      <c r="L7" s="16">
        <f>SUM(C7,F7,I7)</f>
        <v>6.0069444444444432E-3</v>
      </c>
      <c r="M7" s="15">
        <f>IFERROR(L7/L$25,0)</f>
        <v>0.27813504823151114</v>
      </c>
      <c r="N7" s="17">
        <f>IFERROR(L7/L$36,0)</f>
        <v>0.19467366841710421</v>
      </c>
    </row>
    <row r="8" spans="2:14" x14ac:dyDescent="0.25">
      <c r="B8" s="13" t="s">
        <v>149</v>
      </c>
      <c r="C8" s="14">
        <v>1.41203703703704E-3</v>
      </c>
      <c r="D8" s="15">
        <f t="shared" ref="D8:D24" si="0">IFERROR(C8/C$25,0)</f>
        <v>9.3200916730328695E-2</v>
      </c>
      <c r="E8" s="15">
        <f t="shared" ref="E8:E24" si="1">IFERROR(C8/C$36,0)</f>
        <v>6.6053059014618443E-2</v>
      </c>
      <c r="F8" s="14">
        <v>0</v>
      </c>
      <c r="G8" s="15">
        <f t="shared" ref="G8:G24" si="2">IFERROR(F8/F$25,0)</f>
        <v>0</v>
      </c>
      <c r="H8" s="15">
        <f t="shared" ref="H8:H24" si="3">IFERROR(F8/F$36,0)</f>
        <v>0</v>
      </c>
      <c r="I8" s="14">
        <v>5.6712962962962999E-4</v>
      </c>
      <c r="J8" s="15">
        <f t="shared" ref="J8:J24" si="4">IFERROR(I8/I$25,0)</f>
        <v>0.1560509554140127</v>
      </c>
      <c r="K8" s="15">
        <f t="shared" ref="K8:K24" si="5">IFERROR(I8/I$36,0)</f>
        <v>9.4777562862669237E-2</v>
      </c>
      <c r="L8" s="16">
        <f t="shared" ref="L8:L24" si="6">SUM(C8,F8,I8)</f>
        <v>1.9791666666666699E-3</v>
      </c>
      <c r="M8" s="15">
        <f t="shared" ref="M8:M24" si="7">IFERROR(L8/L$25,0)</f>
        <v>9.1639871382636795E-2</v>
      </c>
      <c r="N8" s="17">
        <f t="shared" ref="N8:N24" si="8">IFERROR(L8/L$36,0)</f>
        <v>6.4141035258814788E-2</v>
      </c>
    </row>
    <row r="9" spans="2:14" x14ac:dyDescent="0.25">
      <c r="B9" s="13" t="s">
        <v>11</v>
      </c>
      <c r="C9" s="14">
        <v>3.1365740740740698E-3</v>
      </c>
      <c r="D9" s="15">
        <f t="shared" si="0"/>
        <v>0.20702826585179501</v>
      </c>
      <c r="E9" s="15">
        <f t="shared" si="1"/>
        <v>0.14672441797509456</v>
      </c>
      <c r="F9" s="14">
        <v>3.1250000000000001E-4</v>
      </c>
      <c r="G9" s="15">
        <f t="shared" si="2"/>
        <v>0.11111111111111104</v>
      </c>
      <c r="H9" s="15">
        <f t="shared" si="3"/>
        <v>8.9403973509933746E-2</v>
      </c>
      <c r="I9" s="14">
        <v>1.0995370370370399E-3</v>
      </c>
      <c r="J9" s="15">
        <f t="shared" si="4"/>
        <v>0.30254777070063749</v>
      </c>
      <c r="K9" s="15">
        <f t="shared" si="5"/>
        <v>0.18375241779497134</v>
      </c>
      <c r="L9" s="16">
        <f t="shared" si="6"/>
        <v>4.5486111111111092E-3</v>
      </c>
      <c r="M9" s="15">
        <f t="shared" si="7"/>
        <v>0.21061093247588411</v>
      </c>
      <c r="N9" s="17">
        <f t="shared" si="8"/>
        <v>0.14741185296324072</v>
      </c>
    </row>
    <row r="10" spans="2:14" x14ac:dyDescent="0.25">
      <c r="B10" s="13" t="s">
        <v>63</v>
      </c>
      <c r="C10" s="14">
        <v>2.3611111111111098E-3</v>
      </c>
      <c r="D10" s="15">
        <f t="shared" si="0"/>
        <v>0.15584415584415579</v>
      </c>
      <c r="E10" s="15">
        <f t="shared" si="1"/>
        <v>0.11044937736870596</v>
      </c>
      <c r="F10" s="14">
        <v>5.09259259259259E-4</v>
      </c>
      <c r="G10" s="15">
        <f t="shared" si="2"/>
        <v>0.18106995884773641</v>
      </c>
      <c r="H10" s="15">
        <f t="shared" si="3"/>
        <v>0.14569536423841045</v>
      </c>
      <c r="I10" s="14">
        <v>5.5555555555555599E-4</v>
      </c>
      <c r="J10" s="15">
        <f t="shared" si="4"/>
        <v>0.15286624203821655</v>
      </c>
      <c r="K10" s="15">
        <f t="shared" si="5"/>
        <v>9.2843326885880081E-2</v>
      </c>
      <c r="L10" s="16">
        <f t="shared" si="6"/>
        <v>3.4259259259259247E-3</v>
      </c>
      <c r="M10" s="15">
        <f t="shared" si="7"/>
        <v>0.15862808145766336</v>
      </c>
      <c r="N10" s="17">
        <f t="shared" si="8"/>
        <v>0.11102775693923475</v>
      </c>
    </row>
    <row r="11" spans="2:14" x14ac:dyDescent="0.25">
      <c r="B11" s="13" t="s">
        <v>12</v>
      </c>
      <c r="C11" s="14">
        <v>5.32407407407407E-4</v>
      </c>
      <c r="D11" s="15">
        <f t="shared" si="0"/>
        <v>3.5141329258976298E-2</v>
      </c>
      <c r="E11" s="15">
        <f t="shared" si="1"/>
        <v>2.4905251759610159E-2</v>
      </c>
      <c r="F11" s="14">
        <v>0</v>
      </c>
      <c r="G11" s="15">
        <f t="shared" si="2"/>
        <v>0</v>
      </c>
      <c r="H11" s="15">
        <f t="shared" si="3"/>
        <v>0</v>
      </c>
      <c r="I11" s="14">
        <v>0</v>
      </c>
      <c r="J11" s="15">
        <f t="shared" si="4"/>
        <v>0</v>
      </c>
      <c r="K11" s="15">
        <f t="shared" si="5"/>
        <v>0</v>
      </c>
      <c r="L11" s="16">
        <f t="shared" si="6"/>
        <v>5.32407407407407E-4</v>
      </c>
      <c r="M11" s="15">
        <f t="shared" si="7"/>
        <v>2.4651661307609839E-2</v>
      </c>
      <c r="N11" s="17">
        <f t="shared" si="8"/>
        <v>1.7254313578394583E-2</v>
      </c>
    </row>
    <row r="12" spans="2:14" x14ac:dyDescent="0.25">
      <c r="B12" s="13" t="s">
        <v>150</v>
      </c>
      <c r="C12" s="14">
        <v>7.6388888888888904E-4</v>
      </c>
      <c r="D12" s="15">
        <f t="shared" si="0"/>
        <v>5.0420168067226906E-2</v>
      </c>
      <c r="E12" s="15">
        <f t="shared" si="1"/>
        <v>3.5733622089875482E-2</v>
      </c>
      <c r="F12" s="14">
        <v>0</v>
      </c>
      <c r="G12" s="15">
        <f t="shared" si="2"/>
        <v>0</v>
      </c>
      <c r="H12" s="15">
        <f t="shared" si="3"/>
        <v>0</v>
      </c>
      <c r="I12" s="14">
        <v>3.5879629629629602E-4</v>
      </c>
      <c r="J12" s="15">
        <f t="shared" si="4"/>
        <v>9.8726114649681368E-2</v>
      </c>
      <c r="K12" s="15">
        <f t="shared" si="5"/>
        <v>5.9961315280464132E-2</v>
      </c>
      <c r="L12" s="16">
        <f t="shared" si="6"/>
        <v>1.1226851851851851E-3</v>
      </c>
      <c r="M12" s="15">
        <f t="shared" si="7"/>
        <v>5.1982851018220783E-2</v>
      </c>
      <c r="N12" s="17">
        <f t="shared" si="8"/>
        <v>3.6384096024005989E-2</v>
      </c>
    </row>
    <row r="13" spans="2:14" x14ac:dyDescent="0.25">
      <c r="B13" s="13" t="s">
        <v>151</v>
      </c>
      <c r="C13" s="14">
        <v>0</v>
      </c>
      <c r="D13" s="15">
        <f t="shared" si="0"/>
        <v>0</v>
      </c>
      <c r="E13" s="15">
        <f t="shared" si="1"/>
        <v>0</v>
      </c>
      <c r="F13" s="18">
        <v>0</v>
      </c>
      <c r="G13" s="15">
        <f t="shared" si="2"/>
        <v>0</v>
      </c>
      <c r="H13" s="15">
        <f t="shared" si="3"/>
        <v>0</v>
      </c>
      <c r="I13" s="18">
        <v>0</v>
      </c>
      <c r="J13" s="15">
        <f t="shared" si="4"/>
        <v>0</v>
      </c>
      <c r="K13" s="15">
        <f t="shared" si="5"/>
        <v>0</v>
      </c>
      <c r="L13" s="16">
        <f t="shared" si="6"/>
        <v>0</v>
      </c>
      <c r="M13" s="15">
        <f t="shared" si="7"/>
        <v>0</v>
      </c>
      <c r="N13" s="17">
        <f t="shared" si="8"/>
        <v>0</v>
      </c>
    </row>
    <row r="14" spans="2:14" x14ac:dyDescent="0.25">
      <c r="B14" s="13" t="s">
        <v>152</v>
      </c>
      <c r="C14" s="14">
        <v>6.3657407407407402E-4</v>
      </c>
      <c r="D14" s="15">
        <f t="shared" si="0"/>
        <v>4.2016806722689079E-2</v>
      </c>
      <c r="E14" s="15">
        <f t="shared" si="1"/>
        <v>2.9778018408229561E-2</v>
      </c>
      <c r="F14" s="18">
        <v>0</v>
      </c>
      <c r="G14" s="15">
        <f t="shared" si="2"/>
        <v>0</v>
      </c>
      <c r="H14" s="15">
        <f t="shared" si="3"/>
        <v>0</v>
      </c>
      <c r="I14" s="18">
        <v>0</v>
      </c>
      <c r="J14" s="15">
        <f t="shared" si="4"/>
        <v>0</v>
      </c>
      <c r="K14" s="15">
        <f t="shared" si="5"/>
        <v>0</v>
      </c>
      <c r="L14" s="16">
        <f t="shared" si="6"/>
        <v>6.3657407407407402E-4</v>
      </c>
      <c r="M14" s="15">
        <f t="shared" si="7"/>
        <v>2.9474812433011782E-2</v>
      </c>
      <c r="N14" s="17">
        <f t="shared" si="8"/>
        <v>2.0630157539384839E-2</v>
      </c>
    </row>
    <row r="15" spans="2:14" x14ac:dyDescent="0.25">
      <c r="B15" s="13" t="s">
        <v>153</v>
      </c>
      <c r="C15" s="14">
        <v>5.6712962962962999E-4</v>
      </c>
      <c r="D15" s="15">
        <f t="shared" si="0"/>
        <v>3.7433155080213935E-2</v>
      </c>
      <c r="E15" s="15">
        <f t="shared" si="1"/>
        <v>2.6529507309149991E-2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5">
        <f t="shared" si="5"/>
        <v>0</v>
      </c>
      <c r="L15" s="16">
        <f t="shared" si="6"/>
        <v>5.6712962962962999E-4</v>
      </c>
      <c r="M15" s="15">
        <f t="shared" si="7"/>
        <v>2.6259378349410514E-2</v>
      </c>
      <c r="N15" s="17">
        <f t="shared" si="8"/>
        <v>1.8379594898724688E-2</v>
      </c>
    </row>
    <row r="16" spans="2:14" x14ac:dyDescent="0.25">
      <c r="B16" s="13" t="s">
        <v>154</v>
      </c>
      <c r="C16" s="14">
        <v>0</v>
      </c>
      <c r="D16" s="15">
        <f>IFERROR(C16/C$25,0)</f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5">
        <f t="shared" si="5"/>
        <v>0</v>
      </c>
      <c r="L16" s="16">
        <f t="shared" si="6"/>
        <v>0</v>
      </c>
      <c r="M16" s="15">
        <f t="shared" si="7"/>
        <v>0</v>
      </c>
      <c r="N16" s="17">
        <f t="shared" si="8"/>
        <v>0</v>
      </c>
    </row>
    <row r="17" spans="2:14" x14ac:dyDescent="0.25">
      <c r="B17" s="13" t="s">
        <v>155</v>
      </c>
      <c r="C17" s="14">
        <v>0</v>
      </c>
      <c r="D17" s="15">
        <f>IFERROR(C17/C$25,0)</f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5">
        <f t="shared" si="5"/>
        <v>0</v>
      </c>
      <c r="L17" s="16">
        <f t="shared" si="6"/>
        <v>0</v>
      </c>
      <c r="M17" s="15">
        <f t="shared" si="7"/>
        <v>0</v>
      </c>
      <c r="N17" s="17">
        <f t="shared" si="8"/>
        <v>0</v>
      </c>
    </row>
    <row r="18" spans="2:14" x14ac:dyDescent="0.25">
      <c r="B18" s="13" t="s">
        <v>156</v>
      </c>
      <c r="C18" s="14">
        <v>9.2592592592592602E-5</v>
      </c>
      <c r="D18" s="15">
        <f t="shared" si="0"/>
        <v>6.1115355233002308E-3</v>
      </c>
      <c r="E18" s="15">
        <f t="shared" si="1"/>
        <v>4.3313481321061182E-3</v>
      </c>
      <c r="F18" s="14">
        <v>1.04166666666667E-4</v>
      </c>
      <c r="G18" s="15">
        <f t="shared" si="2"/>
        <v>3.7037037037037125E-2</v>
      </c>
      <c r="H18" s="15">
        <f t="shared" si="3"/>
        <v>2.9801324503311341E-2</v>
      </c>
      <c r="I18" s="14">
        <v>9.2592592592592602E-5</v>
      </c>
      <c r="J18" s="15">
        <f t="shared" si="4"/>
        <v>2.5477707006369407E-2</v>
      </c>
      <c r="K18" s="15">
        <f t="shared" si="5"/>
        <v>1.5473887814313338E-2</v>
      </c>
      <c r="L18" s="16">
        <f t="shared" si="6"/>
        <v>2.8935185185185216E-4</v>
      </c>
      <c r="M18" s="15">
        <f t="shared" si="7"/>
        <v>1.3397642015005371E-2</v>
      </c>
      <c r="N18" s="17">
        <f t="shared" si="8"/>
        <v>9.3773443360840297E-3</v>
      </c>
    </row>
    <row r="19" spans="2:14" x14ac:dyDescent="0.25">
      <c r="B19" s="13" t="s">
        <v>157</v>
      </c>
      <c r="C19" s="14">
        <v>0</v>
      </c>
      <c r="D19" s="15">
        <f t="shared" si="0"/>
        <v>0</v>
      </c>
      <c r="E19" s="15">
        <f t="shared" si="1"/>
        <v>0</v>
      </c>
      <c r="F19" s="14">
        <v>0</v>
      </c>
      <c r="G19" s="15">
        <f t="shared" si="2"/>
        <v>0</v>
      </c>
      <c r="H19" s="15">
        <f t="shared" si="3"/>
        <v>0</v>
      </c>
      <c r="I19" s="14">
        <v>0</v>
      </c>
      <c r="J19" s="15">
        <f t="shared" si="4"/>
        <v>0</v>
      </c>
      <c r="K19" s="15">
        <f t="shared" si="5"/>
        <v>0</v>
      </c>
      <c r="L19" s="16">
        <f t="shared" si="6"/>
        <v>0</v>
      </c>
      <c r="M19" s="15">
        <f t="shared" si="7"/>
        <v>0</v>
      </c>
      <c r="N19" s="17">
        <f t="shared" si="8"/>
        <v>0</v>
      </c>
    </row>
    <row r="20" spans="2:14" x14ac:dyDescent="0.25">
      <c r="B20" s="13" t="s">
        <v>158</v>
      </c>
      <c r="C20" s="14">
        <v>0</v>
      </c>
      <c r="D20" s="15">
        <f t="shared" si="0"/>
        <v>0</v>
      </c>
      <c r="E20" s="15">
        <f t="shared" si="1"/>
        <v>0</v>
      </c>
      <c r="F20" s="14">
        <v>0</v>
      </c>
      <c r="G20" s="15">
        <f t="shared" si="2"/>
        <v>0</v>
      </c>
      <c r="H20" s="15">
        <f t="shared" si="3"/>
        <v>0</v>
      </c>
      <c r="I20" s="14">
        <v>0</v>
      </c>
      <c r="J20" s="15">
        <f t="shared" si="4"/>
        <v>0</v>
      </c>
      <c r="K20" s="15">
        <f t="shared" si="5"/>
        <v>0</v>
      </c>
      <c r="L20" s="16">
        <f t="shared" si="6"/>
        <v>0</v>
      </c>
      <c r="M20" s="15">
        <f t="shared" si="7"/>
        <v>0</v>
      </c>
      <c r="N20" s="17">
        <f t="shared" si="8"/>
        <v>0</v>
      </c>
    </row>
    <row r="21" spans="2:14" x14ac:dyDescent="0.25">
      <c r="B21" s="13" t="s">
        <v>159</v>
      </c>
      <c r="C21" s="14">
        <v>0</v>
      </c>
      <c r="D21" s="15">
        <f t="shared" si="0"/>
        <v>0</v>
      </c>
      <c r="E21" s="15">
        <f t="shared" si="1"/>
        <v>0</v>
      </c>
      <c r="F21" s="14">
        <v>0</v>
      </c>
      <c r="G21" s="15">
        <f t="shared" si="2"/>
        <v>0</v>
      </c>
      <c r="H21" s="15">
        <f t="shared" si="3"/>
        <v>0</v>
      </c>
      <c r="I21" s="14">
        <v>0</v>
      </c>
      <c r="J21" s="15">
        <f t="shared" si="4"/>
        <v>0</v>
      </c>
      <c r="K21" s="15">
        <f t="shared" si="5"/>
        <v>0</v>
      </c>
      <c r="L21" s="16">
        <f t="shared" si="6"/>
        <v>0</v>
      </c>
      <c r="M21" s="15">
        <f t="shared" si="7"/>
        <v>0</v>
      </c>
      <c r="N21" s="17">
        <f t="shared" si="8"/>
        <v>0</v>
      </c>
    </row>
    <row r="22" spans="2:14" x14ac:dyDescent="0.25">
      <c r="B22" s="13" t="s">
        <v>160</v>
      </c>
      <c r="C22" s="14">
        <v>0</v>
      </c>
      <c r="D22" s="15">
        <f t="shared" si="0"/>
        <v>0</v>
      </c>
      <c r="E22" s="15">
        <f t="shared" si="1"/>
        <v>0</v>
      </c>
      <c r="F22" s="14">
        <v>0</v>
      </c>
      <c r="G22" s="15">
        <f t="shared" si="2"/>
        <v>0</v>
      </c>
      <c r="H22" s="15">
        <f t="shared" si="3"/>
        <v>0</v>
      </c>
      <c r="I22" s="14">
        <v>0</v>
      </c>
      <c r="J22" s="15">
        <f t="shared" si="4"/>
        <v>0</v>
      </c>
      <c r="K22" s="15">
        <f t="shared" si="5"/>
        <v>0</v>
      </c>
      <c r="L22" s="16">
        <f t="shared" si="6"/>
        <v>0</v>
      </c>
      <c r="M22" s="15">
        <f t="shared" si="7"/>
        <v>0</v>
      </c>
      <c r="N22" s="17">
        <f t="shared" si="8"/>
        <v>0</v>
      </c>
    </row>
    <row r="23" spans="2:14" x14ac:dyDescent="0.25">
      <c r="B23" s="13" t="s">
        <v>161</v>
      </c>
      <c r="C23" s="14">
        <v>0</v>
      </c>
      <c r="D23" s="15">
        <f t="shared" si="0"/>
        <v>0</v>
      </c>
      <c r="E23" s="15">
        <f>IFERROR(C23/C$36,0)</f>
        <v>0</v>
      </c>
      <c r="F23" s="14">
        <v>0</v>
      </c>
      <c r="G23" s="15">
        <f t="shared" si="2"/>
        <v>0</v>
      </c>
      <c r="H23" s="15">
        <f t="shared" si="3"/>
        <v>0</v>
      </c>
      <c r="I23" s="14">
        <v>0</v>
      </c>
      <c r="J23" s="15">
        <f t="shared" si="4"/>
        <v>0</v>
      </c>
      <c r="K23" s="15">
        <f t="shared" si="5"/>
        <v>0</v>
      </c>
      <c r="L23" s="16">
        <f t="shared" si="6"/>
        <v>0</v>
      </c>
      <c r="M23" s="15">
        <f t="shared" si="7"/>
        <v>0</v>
      </c>
      <c r="N23" s="17">
        <f t="shared" si="8"/>
        <v>0</v>
      </c>
    </row>
    <row r="24" spans="2:14" ht="15.75" thickBot="1" x14ac:dyDescent="0.3">
      <c r="B24" s="23" t="s">
        <v>13</v>
      </c>
      <c r="C24" s="24">
        <v>1.55092592592593E-3</v>
      </c>
      <c r="D24" s="15">
        <f t="shared" si="0"/>
        <v>0.10236822001527912</v>
      </c>
      <c r="E24" s="15">
        <f t="shared" si="1"/>
        <v>7.2550081212777673E-2</v>
      </c>
      <c r="F24" s="24">
        <v>6.7129629629629603E-4</v>
      </c>
      <c r="G24" s="15">
        <f t="shared" si="2"/>
        <v>0.23868312757201618</v>
      </c>
      <c r="H24" s="15">
        <f t="shared" si="3"/>
        <v>0.19205298013245017</v>
      </c>
      <c r="I24" s="24">
        <v>2.6620370370370399E-4</v>
      </c>
      <c r="J24" s="15">
        <f t="shared" si="4"/>
        <v>7.3248407643312113E-2</v>
      </c>
      <c r="K24" s="15">
        <f t="shared" si="5"/>
        <v>4.4487427466150885E-2</v>
      </c>
      <c r="L24" s="16">
        <f t="shared" si="6"/>
        <v>2.48842592592593E-3</v>
      </c>
      <c r="M24" s="15">
        <f t="shared" si="7"/>
        <v>0.11521972132904626</v>
      </c>
      <c r="N24" s="17">
        <f t="shared" si="8"/>
        <v>8.0645161290322689E-2</v>
      </c>
    </row>
    <row r="25" spans="2:14" ht="16.5" thickTop="1" thickBot="1" x14ac:dyDescent="0.3">
      <c r="B25" s="36" t="s">
        <v>3</v>
      </c>
      <c r="C25" s="37">
        <f>SUM(C7:C24)</f>
        <v>1.5150462962962961E-2</v>
      </c>
      <c r="D25" s="38">
        <f>IFERROR(SUM(D7:D24),0)</f>
        <v>1</v>
      </c>
      <c r="E25" s="38">
        <f>IFERROR(SUM(E7:E24),0)</f>
        <v>0.7087168381158635</v>
      </c>
      <c r="F25" s="37">
        <f>SUM(F7:F24)</f>
        <v>2.8125000000000021E-3</v>
      </c>
      <c r="G25" s="38">
        <f>IFERROR(SUM(G7:G24),0)</f>
        <v>1</v>
      </c>
      <c r="H25" s="38">
        <f>IFERROR(SUM(H7:H24),0)</f>
        <v>0.8046357615894042</v>
      </c>
      <c r="I25" s="37">
        <f>SUM(I7:I24)</f>
        <v>3.6342592592592624E-3</v>
      </c>
      <c r="J25" s="38">
        <f>IFERROR(SUM(J7:J24),0)</f>
        <v>1.0000000000000002</v>
      </c>
      <c r="K25" s="38">
        <f>IFERROR(SUM(K7:K24),0)</f>
        <v>0.60735009671179896</v>
      </c>
      <c r="L25" s="37">
        <f>SUM(L7:L24)</f>
        <v>2.1597222222222226E-2</v>
      </c>
      <c r="M25" s="38">
        <f>IFERROR(SUM(M7:M24),0)</f>
        <v>0.99999999999999989</v>
      </c>
      <c r="N25" s="39">
        <f>IFERROR(SUM(N7:N24),0)</f>
        <v>0.69992498124531122</v>
      </c>
    </row>
    <row r="26" spans="2:14" ht="15.75" thickTop="1" x14ac:dyDescent="0.25">
      <c r="B26" s="30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2"/>
    </row>
    <row r="27" spans="2:14" x14ac:dyDescent="0.25">
      <c r="B27" s="10" t="s">
        <v>14</v>
      </c>
      <c r="C27" s="11" t="s">
        <v>72</v>
      </c>
      <c r="D27" s="19" t="s">
        <v>5</v>
      </c>
      <c r="E27" s="19" t="s">
        <v>5</v>
      </c>
      <c r="F27" s="11" t="s">
        <v>72</v>
      </c>
      <c r="G27" s="19" t="s">
        <v>5</v>
      </c>
      <c r="H27" s="19" t="s">
        <v>5</v>
      </c>
      <c r="I27" s="11" t="s">
        <v>72</v>
      </c>
      <c r="J27" s="19" t="s">
        <v>5</v>
      </c>
      <c r="K27" s="19" t="s">
        <v>5</v>
      </c>
      <c r="L27" s="19" t="s">
        <v>72</v>
      </c>
      <c r="M27" s="19" t="s">
        <v>5</v>
      </c>
      <c r="N27" s="20" t="s">
        <v>5</v>
      </c>
    </row>
    <row r="28" spans="2:14" x14ac:dyDescent="0.25">
      <c r="B28" s="21" t="s">
        <v>15</v>
      </c>
      <c r="C28" s="14">
        <v>7.8703703703703705E-4</v>
      </c>
      <c r="D28" s="22"/>
      <c r="E28" s="15">
        <f>IFERROR(C28/C$36,0)</f>
        <v>3.6816459122902004E-2</v>
      </c>
      <c r="F28" s="14">
        <v>1.2731481481481499E-4</v>
      </c>
      <c r="G28" s="22"/>
      <c r="H28" s="15">
        <f>IFERROR(F28/F$36,0)</f>
        <v>3.6423841059602682E-2</v>
      </c>
      <c r="I28" s="14">
        <v>2.0833333333333299E-4</v>
      </c>
      <c r="J28" s="22"/>
      <c r="K28" s="15">
        <f>IFERROR(I28/I$36,0)</f>
        <v>3.4816247582204946E-2</v>
      </c>
      <c r="L28" s="16">
        <f>SUM(C28,F28,I28)</f>
        <v>1.1226851851851851E-3</v>
      </c>
      <c r="M28" s="22"/>
      <c r="N28" s="17">
        <f>IFERROR(L28/L$36,0)</f>
        <v>3.6384096024005989E-2</v>
      </c>
    </row>
    <row r="29" spans="2:14" x14ac:dyDescent="0.25">
      <c r="B29" s="21" t="s">
        <v>16</v>
      </c>
      <c r="C29" s="14">
        <v>0</v>
      </c>
      <c r="D29" s="22"/>
      <c r="E29" s="15">
        <f t="shared" ref="E29:E33" si="9">IFERROR(C29/C$36,0)</f>
        <v>0</v>
      </c>
      <c r="F29" s="14">
        <v>0</v>
      </c>
      <c r="G29" s="22"/>
      <c r="H29" s="15">
        <f t="shared" ref="H29:H33" si="10">IFERROR(F29/F$36,0)</f>
        <v>0</v>
      </c>
      <c r="I29" s="14">
        <v>0</v>
      </c>
      <c r="J29" s="22"/>
      <c r="K29" s="15">
        <f t="shared" ref="K29:K33" si="11">IFERROR(I29/I$36,0)</f>
        <v>0</v>
      </c>
      <c r="L29" s="16">
        <f t="shared" ref="L29:L33" si="12">SUM(C29,F29,I29)</f>
        <v>0</v>
      </c>
      <c r="M29" s="22"/>
      <c r="N29" s="17">
        <f t="shared" ref="N29:N33" si="13">IFERROR(L29/L$36,0)</f>
        <v>0</v>
      </c>
    </row>
    <row r="30" spans="2:14" x14ac:dyDescent="0.25">
      <c r="B30" s="21" t="s">
        <v>17</v>
      </c>
      <c r="C30" s="14">
        <v>1.7361111111111101E-4</v>
      </c>
      <c r="D30" s="22"/>
      <c r="E30" s="15">
        <f t="shared" si="9"/>
        <v>8.1212777476989666E-3</v>
      </c>
      <c r="F30" s="14">
        <v>0</v>
      </c>
      <c r="G30" s="22"/>
      <c r="H30" s="15">
        <f t="shared" si="10"/>
        <v>0</v>
      </c>
      <c r="I30" s="14">
        <v>2.19907407407407E-4</v>
      </c>
      <c r="J30" s="22"/>
      <c r="K30" s="15">
        <f t="shared" si="11"/>
        <v>3.6750483558994101E-2</v>
      </c>
      <c r="L30" s="16">
        <f t="shared" si="12"/>
        <v>3.9351851851851798E-4</v>
      </c>
      <c r="M30" s="22"/>
      <c r="N30" s="17">
        <f t="shared" si="13"/>
        <v>1.2753188297074248E-2</v>
      </c>
    </row>
    <row r="31" spans="2:14" x14ac:dyDescent="0.25">
      <c r="B31" s="21" t="s">
        <v>18</v>
      </c>
      <c r="C31" s="14">
        <v>2.2337962962963001E-3</v>
      </c>
      <c r="D31" s="22"/>
      <c r="E31" s="15">
        <f t="shared" si="9"/>
        <v>0.10449377368706028</v>
      </c>
      <c r="F31" s="14">
        <v>2.19907407407407E-4</v>
      </c>
      <c r="G31" s="22"/>
      <c r="H31" s="15">
        <f t="shared" si="10"/>
        <v>6.2913907284768075E-2</v>
      </c>
      <c r="I31" s="14">
        <v>1.0185185185185199E-3</v>
      </c>
      <c r="J31" s="22"/>
      <c r="K31" s="15">
        <f t="shared" si="11"/>
        <v>0.17021276595744694</v>
      </c>
      <c r="L31" s="16">
        <f t="shared" si="12"/>
        <v>3.4722222222222272E-3</v>
      </c>
      <c r="M31" s="22"/>
      <c r="N31" s="17">
        <f t="shared" si="13"/>
        <v>0.11252813203300839</v>
      </c>
    </row>
    <row r="32" spans="2:14" x14ac:dyDescent="0.25">
      <c r="B32" s="21" t="s">
        <v>19</v>
      </c>
      <c r="C32" s="14">
        <v>2.7893518518518502E-3</v>
      </c>
      <c r="D32" s="22"/>
      <c r="E32" s="15">
        <f t="shared" si="9"/>
        <v>0.13048186247969673</v>
      </c>
      <c r="F32" s="14">
        <v>3.3564814814814801E-4</v>
      </c>
      <c r="G32" s="22"/>
      <c r="H32" s="15">
        <f t="shared" si="10"/>
        <v>9.6026490066225087E-2</v>
      </c>
      <c r="I32" s="14">
        <v>9.0277777777777795E-4</v>
      </c>
      <c r="J32" s="22"/>
      <c r="K32" s="15">
        <f t="shared" si="11"/>
        <v>0.15087040618955505</v>
      </c>
      <c r="L32" s="16">
        <f t="shared" si="12"/>
        <v>4.027777777777776E-3</v>
      </c>
      <c r="M32" s="22"/>
      <c r="N32" s="17">
        <f t="shared" si="13"/>
        <v>0.13053263315828947</v>
      </c>
    </row>
    <row r="33" spans="2:14" ht="15.75" thickBot="1" x14ac:dyDescent="0.3">
      <c r="B33" s="28" t="s">
        <v>20</v>
      </c>
      <c r="C33" s="24">
        <v>2.4305555555555601E-4</v>
      </c>
      <c r="D33" s="29"/>
      <c r="E33" s="25">
        <f t="shared" si="9"/>
        <v>1.1369788846778582E-2</v>
      </c>
      <c r="F33" s="24">
        <v>0</v>
      </c>
      <c r="G33" s="29"/>
      <c r="H33" s="25">
        <f t="shared" si="10"/>
        <v>0</v>
      </c>
      <c r="I33" s="24">
        <v>0</v>
      </c>
      <c r="J33" s="29"/>
      <c r="K33" s="25">
        <f t="shared" si="11"/>
        <v>0</v>
      </c>
      <c r="L33" s="16">
        <f t="shared" si="12"/>
        <v>2.4305555555555601E-4</v>
      </c>
      <c r="M33" s="29"/>
      <c r="N33" s="27">
        <f t="shared" si="13"/>
        <v>7.876969242310591E-3</v>
      </c>
    </row>
    <row r="34" spans="2:14" ht="16.5" thickTop="1" thickBot="1" x14ac:dyDescent="0.3">
      <c r="B34" s="36" t="s">
        <v>3</v>
      </c>
      <c r="C34" s="37">
        <f>SUM(C28:C33)</f>
        <v>6.2268518518518541E-3</v>
      </c>
      <c r="D34" s="38"/>
      <c r="E34" s="38">
        <f>IFERROR(SUM(E28:E33),0)</f>
        <v>0.29128316188413655</v>
      </c>
      <c r="F34" s="37">
        <f>SUM(F28:F33)</f>
        <v>6.8287037037036992E-4</v>
      </c>
      <c r="G34" s="38"/>
      <c r="H34" s="38">
        <f>IFERROR(SUM(H28:H33),0)</f>
        <v>0.19536423841059586</v>
      </c>
      <c r="I34" s="37">
        <f>SUM(I28:I33)</f>
        <v>2.349537037037038E-3</v>
      </c>
      <c r="J34" s="38"/>
      <c r="K34" s="38">
        <f>IFERROR(SUM(K28:K33),0)</f>
        <v>0.39264990328820104</v>
      </c>
      <c r="L34" s="37">
        <f>SUM(L28:L33)</f>
        <v>9.2592592592592622E-3</v>
      </c>
      <c r="M34" s="38"/>
      <c r="N34" s="39">
        <f>IFERROR(SUM(N28:N33),0)</f>
        <v>0.30007501875468867</v>
      </c>
    </row>
    <row r="35" spans="2:14" ht="16.5" thickTop="1" thickBot="1" x14ac:dyDescent="0.3"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5"/>
    </row>
    <row r="36" spans="2:14" ht="16.5" thickTop="1" thickBot="1" x14ac:dyDescent="0.3">
      <c r="B36" s="36" t="s">
        <v>6</v>
      </c>
      <c r="C36" s="37">
        <f>SUM(C25,C34)</f>
        <v>2.1377314814814814E-2</v>
      </c>
      <c r="D36" s="40"/>
      <c r="E36" s="41">
        <f>IFERROR(SUM(E25,E34),0)</f>
        <v>1</v>
      </c>
      <c r="F36" s="37">
        <f>SUM(F25,F34)</f>
        <v>3.4953703703703718E-3</v>
      </c>
      <c r="G36" s="40"/>
      <c r="H36" s="41">
        <f>IFERROR(SUM(H25,H34),0)</f>
        <v>1</v>
      </c>
      <c r="I36" s="37">
        <f>SUM(I25,I34)</f>
        <v>5.9837962962963004E-3</v>
      </c>
      <c r="J36" s="40"/>
      <c r="K36" s="41">
        <f>IFERROR(SUM(K25,K34),0)</f>
        <v>1</v>
      </c>
      <c r="L36" s="42">
        <f>SUM(L25,L34)</f>
        <v>3.0856481481481488E-2</v>
      </c>
      <c r="M36" s="40"/>
      <c r="N36" s="43">
        <f>IFERROR(SUM(N25,N34),0)</f>
        <v>0.99999999999999989</v>
      </c>
    </row>
    <row r="37" spans="2:14" ht="66" customHeight="1" thickTop="1" thickBot="1" x14ac:dyDescent="0.3">
      <c r="B37" s="136" t="s">
        <v>38</v>
      </c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8"/>
    </row>
  </sheetData>
  <mergeCells count="7">
    <mergeCell ref="B37:N37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colBreaks count="1" manualBreakCount="1">
    <brk id="1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/>
  <dimension ref="B2:K37"/>
  <sheetViews>
    <sheetView showGridLines="0" showZeros="0" zoomScale="80" zoomScaleNormal="80" zoomScaleSheetLayoutView="110" workbookViewId="0">
      <selection activeCell="B24" sqref="B2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85546875" style="4" customWidth="1"/>
    <col min="7" max="7" width="10.85546875" style="1" customWidth="1"/>
    <col min="8" max="8" width="10.85546875" style="4" customWidth="1"/>
    <col min="9" max="11" width="10.85546875" style="1" customWidth="1"/>
    <col min="12" max="16384" width="8.85546875" style="1"/>
  </cols>
  <sheetData>
    <row r="2" spans="2:11" ht="15.75" thickBot="1" x14ac:dyDescent="0.3"/>
    <row r="3" spans="2:11" x14ac:dyDescent="0.25">
      <c r="B3" s="139" t="s">
        <v>53</v>
      </c>
      <c r="C3" s="140"/>
      <c r="D3" s="140"/>
      <c r="E3" s="140"/>
      <c r="F3" s="140"/>
      <c r="G3" s="140"/>
      <c r="H3" s="140"/>
      <c r="I3" s="140"/>
      <c r="J3" s="140"/>
      <c r="K3" s="141"/>
    </row>
    <row r="4" spans="2:11" ht="15.75" thickBot="1" x14ac:dyDescent="0.3">
      <c r="B4" s="142" t="s">
        <v>185</v>
      </c>
      <c r="C4" s="143"/>
      <c r="D4" s="143"/>
      <c r="E4" s="143"/>
      <c r="F4" s="143"/>
      <c r="G4" s="143"/>
      <c r="H4" s="143"/>
      <c r="I4" s="143"/>
      <c r="J4" s="143"/>
      <c r="K4" s="144"/>
    </row>
    <row r="5" spans="2:11" x14ac:dyDescent="0.25">
      <c r="B5" s="44"/>
      <c r="C5" s="145" t="s">
        <v>33</v>
      </c>
      <c r="D5" s="145"/>
      <c r="E5" s="145"/>
      <c r="F5" s="145" t="s">
        <v>34</v>
      </c>
      <c r="G5" s="145"/>
      <c r="H5" s="145"/>
      <c r="I5" s="145" t="s">
        <v>35</v>
      </c>
      <c r="J5" s="145"/>
      <c r="K5" s="146"/>
    </row>
    <row r="6" spans="2:11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x14ac:dyDescent="0.25">
      <c r="B7" s="13" t="s">
        <v>48</v>
      </c>
      <c r="C7" s="14">
        <v>6.1342592592592603E-3</v>
      </c>
      <c r="D7" s="15">
        <f>IFERROR(C7/C$25,0)</f>
        <v>0.34868421052631576</v>
      </c>
      <c r="E7" s="15">
        <f>IFERROR(C7/C$36,0)</f>
        <v>0.25778210116731515</v>
      </c>
      <c r="F7" s="14">
        <v>8.9120370370370395E-4</v>
      </c>
      <c r="G7" s="15">
        <f>IFERROR(F7/F$25,0)</f>
        <v>0.81052631578947398</v>
      </c>
      <c r="H7" s="15">
        <f>IFERROR(F7/F$36,0)</f>
        <v>0.53103448275862075</v>
      </c>
      <c r="I7" s="14">
        <v>7.0254629629629599E-3</v>
      </c>
      <c r="J7" s="15">
        <f>IFERROR(I7/I$25,0)</f>
        <v>0.37585139318885435</v>
      </c>
      <c r="K7" s="17">
        <f>IFERROR(I7/I$36,0)</f>
        <v>0.27578373466606071</v>
      </c>
    </row>
    <row r="8" spans="2:11" x14ac:dyDescent="0.25">
      <c r="B8" s="13" t="s">
        <v>149</v>
      </c>
      <c r="C8" s="14">
        <v>7.1875000000000003E-3</v>
      </c>
      <c r="D8" s="15">
        <f t="shared" ref="D8:D24" si="0">IFERROR(C8/C$25,0)</f>
        <v>0.40855263157894728</v>
      </c>
      <c r="E8" s="15">
        <f t="shared" ref="E8:E24" si="1">IFERROR(C8/C$36,0)</f>
        <v>0.30204280155642016</v>
      </c>
      <c r="F8" s="14">
        <v>0</v>
      </c>
      <c r="G8" s="15">
        <f t="shared" ref="G8:G24" si="2">IFERROR(F8/F$25,0)</f>
        <v>0</v>
      </c>
      <c r="H8" s="15">
        <f t="shared" ref="H8:H24" si="3">IFERROR(F8/F$36,0)</f>
        <v>0</v>
      </c>
      <c r="I8" s="14">
        <v>7.1875000000000003E-3</v>
      </c>
      <c r="J8" s="15">
        <f t="shared" ref="J8:J24" si="4">IFERROR(I8/I$25,0)</f>
        <v>0.38452012383900935</v>
      </c>
      <c r="K8" s="17">
        <f t="shared" ref="K8:K24" si="5">IFERROR(I8/I$36,0)</f>
        <v>0.28214447978191726</v>
      </c>
    </row>
    <row r="9" spans="2:11" x14ac:dyDescent="0.25">
      <c r="B9" s="13" t="s">
        <v>11</v>
      </c>
      <c r="C9" s="14">
        <v>5.78703703703704E-4</v>
      </c>
      <c r="D9" s="15">
        <f t="shared" si="0"/>
        <v>3.2894736842105268E-2</v>
      </c>
      <c r="E9" s="15">
        <f t="shared" si="1"/>
        <v>2.4319066147859929E-2</v>
      </c>
      <c r="F9" s="14">
        <v>2.0833333333333299E-4</v>
      </c>
      <c r="G9" s="15">
        <f t="shared" si="2"/>
        <v>0.18947368421052604</v>
      </c>
      <c r="H9" s="15">
        <f t="shared" si="3"/>
        <v>0.12413793103448253</v>
      </c>
      <c r="I9" s="14">
        <v>7.8703703703703705E-4</v>
      </c>
      <c r="J9" s="15">
        <f t="shared" si="4"/>
        <v>4.2105263157894743E-2</v>
      </c>
      <c r="K9" s="17">
        <f t="shared" si="5"/>
        <v>3.0895047705588364E-2</v>
      </c>
    </row>
    <row r="10" spans="2:11" x14ac:dyDescent="0.25">
      <c r="B10" s="13" t="s">
        <v>63</v>
      </c>
      <c r="C10" s="14">
        <v>1.2268518518518501E-3</v>
      </c>
      <c r="D10" s="15">
        <f t="shared" si="0"/>
        <v>6.9736842105263042E-2</v>
      </c>
      <c r="E10" s="15">
        <f t="shared" si="1"/>
        <v>5.1556420233462949E-2</v>
      </c>
      <c r="F10" s="14">
        <v>0</v>
      </c>
      <c r="G10" s="15">
        <f t="shared" si="2"/>
        <v>0</v>
      </c>
      <c r="H10" s="15">
        <f t="shared" si="3"/>
        <v>0</v>
      </c>
      <c r="I10" s="14">
        <v>1.2268518518518501E-3</v>
      </c>
      <c r="J10" s="15">
        <f t="shared" si="4"/>
        <v>6.5634674922600528E-2</v>
      </c>
      <c r="K10" s="17">
        <f t="shared" si="5"/>
        <v>4.8159927305770026E-2</v>
      </c>
    </row>
    <row r="11" spans="2:11" x14ac:dyDescent="0.25">
      <c r="B11" s="13" t="s">
        <v>12</v>
      </c>
      <c r="C11" s="14">
        <v>0</v>
      </c>
      <c r="D11" s="15">
        <f t="shared" si="0"/>
        <v>0</v>
      </c>
      <c r="E11" s="15">
        <f t="shared" si="1"/>
        <v>0</v>
      </c>
      <c r="F11" s="14">
        <v>0</v>
      </c>
      <c r="G11" s="15">
        <f t="shared" si="2"/>
        <v>0</v>
      </c>
      <c r="H11" s="15">
        <f t="shared" si="3"/>
        <v>0</v>
      </c>
      <c r="I11" s="14">
        <v>0</v>
      </c>
      <c r="J11" s="15">
        <f t="shared" si="4"/>
        <v>0</v>
      </c>
      <c r="K11" s="17">
        <f t="shared" si="5"/>
        <v>0</v>
      </c>
    </row>
    <row r="12" spans="2:11" x14ac:dyDescent="0.25">
      <c r="B12" s="13" t="s">
        <v>150</v>
      </c>
      <c r="C12" s="14">
        <v>0</v>
      </c>
      <c r="D12" s="15">
        <f t="shared" si="0"/>
        <v>0</v>
      </c>
      <c r="E12" s="15">
        <f t="shared" si="1"/>
        <v>0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7">
        <f t="shared" si="5"/>
        <v>0</v>
      </c>
    </row>
    <row r="13" spans="2:11" x14ac:dyDescent="0.25">
      <c r="B13" s="13" t="s">
        <v>151</v>
      </c>
      <c r="C13" s="14">
        <v>0</v>
      </c>
      <c r="D13" s="15">
        <f t="shared" si="0"/>
        <v>0</v>
      </c>
      <c r="E13" s="15">
        <f t="shared" si="1"/>
        <v>0</v>
      </c>
      <c r="F13" s="14">
        <v>0</v>
      </c>
      <c r="G13" s="15">
        <f t="shared" si="2"/>
        <v>0</v>
      </c>
      <c r="H13" s="15">
        <f t="shared" si="3"/>
        <v>0</v>
      </c>
      <c r="I13" s="14">
        <v>0</v>
      </c>
      <c r="J13" s="15">
        <f t="shared" si="4"/>
        <v>0</v>
      </c>
      <c r="K13" s="17">
        <f t="shared" si="5"/>
        <v>0</v>
      </c>
    </row>
    <row r="14" spans="2:11" x14ac:dyDescent="0.25">
      <c r="B14" s="13" t="s">
        <v>152</v>
      </c>
      <c r="C14" s="14">
        <v>0</v>
      </c>
      <c r="D14" s="15">
        <f t="shared" si="0"/>
        <v>0</v>
      </c>
      <c r="E14" s="15">
        <f t="shared" si="1"/>
        <v>0</v>
      </c>
      <c r="F14" s="14">
        <v>0</v>
      </c>
      <c r="G14" s="15">
        <f t="shared" si="2"/>
        <v>0</v>
      </c>
      <c r="H14" s="15">
        <f t="shared" si="3"/>
        <v>0</v>
      </c>
      <c r="I14" s="14">
        <v>0</v>
      </c>
      <c r="J14" s="15">
        <f t="shared" si="4"/>
        <v>0</v>
      </c>
      <c r="K14" s="17">
        <f t="shared" si="5"/>
        <v>0</v>
      </c>
    </row>
    <row r="15" spans="2:11" x14ac:dyDescent="0.25">
      <c r="B15" s="13" t="s">
        <v>153</v>
      </c>
      <c r="C15" s="14">
        <v>0</v>
      </c>
      <c r="D15" s="15">
        <f t="shared" si="0"/>
        <v>0</v>
      </c>
      <c r="E15" s="15">
        <f t="shared" si="1"/>
        <v>0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7">
        <f t="shared" si="5"/>
        <v>0</v>
      </c>
    </row>
    <row r="16" spans="2:11" x14ac:dyDescent="0.25">
      <c r="B16" s="13" t="s">
        <v>154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>IFERROR(I16/I$36,0)</f>
        <v>0</v>
      </c>
    </row>
    <row r="17" spans="2:11" x14ac:dyDescent="0.25">
      <c r="B17" s="13" t="s">
        <v>155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1" x14ac:dyDescent="0.25">
      <c r="B18" s="13" t="s">
        <v>156</v>
      </c>
      <c r="C18" s="14">
        <v>2.0138888888888901E-3</v>
      </c>
      <c r="D18" s="15">
        <f t="shared" si="0"/>
        <v>0.11447368421052635</v>
      </c>
      <c r="E18" s="15">
        <f t="shared" si="1"/>
        <v>8.4630350194552562E-2</v>
      </c>
      <c r="F18" s="14">
        <v>0</v>
      </c>
      <c r="G18" s="15">
        <f t="shared" si="2"/>
        <v>0</v>
      </c>
      <c r="H18" s="15">
        <f t="shared" si="3"/>
        <v>0</v>
      </c>
      <c r="I18" s="14">
        <v>2.0138888888888901E-3</v>
      </c>
      <c r="J18" s="15">
        <f t="shared" si="4"/>
        <v>0.10773993808049544</v>
      </c>
      <c r="K18" s="17">
        <f t="shared" si="5"/>
        <v>7.9054975011358511E-2</v>
      </c>
    </row>
    <row r="19" spans="2:11" x14ac:dyDescent="0.25">
      <c r="B19" s="13" t="s">
        <v>157</v>
      </c>
      <c r="C19" s="14">
        <v>0</v>
      </c>
      <c r="D19" s="15">
        <f t="shared" si="0"/>
        <v>0</v>
      </c>
      <c r="E19" s="15">
        <f t="shared" si="1"/>
        <v>0</v>
      </c>
      <c r="F19" s="18">
        <v>0</v>
      </c>
      <c r="G19" s="15">
        <f t="shared" si="2"/>
        <v>0</v>
      </c>
      <c r="H19" s="15">
        <f t="shared" si="3"/>
        <v>0</v>
      </c>
      <c r="I19" s="18">
        <v>0</v>
      </c>
      <c r="J19" s="15">
        <f t="shared" si="4"/>
        <v>0</v>
      </c>
      <c r="K19" s="17">
        <f t="shared" si="5"/>
        <v>0</v>
      </c>
    </row>
    <row r="20" spans="2:11" x14ac:dyDescent="0.25">
      <c r="B20" s="13" t="s">
        <v>158</v>
      </c>
      <c r="C20" s="14">
        <v>0</v>
      </c>
      <c r="D20" s="15">
        <f t="shared" si="0"/>
        <v>0</v>
      </c>
      <c r="E20" s="15">
        <f t="shared" si="1"/>
        <v>0</v>
      </c>
      <c r="F20" s="18">
        <v>0</v>
      </c>
      <c r="G20" s="15">
        <f t="shared" si="2"/>
        <v>0</v>
      </c>
      <c r="H20" s="15">
        <f t="shared" si="3"/>
        <v>0</v>
      </c>
      <c r="I20" s="18">
        <v>0</v>
      </c>
      <c r="J20" s="15">
        <f t="shared" si="4"/>
        <v>0</v>
      </c>
      <c r="K20" s="17">
        <f t="shared" si="5"/>
        <v>0</v>
      </c>
    </row>
    <row r="21" spans="2:11" x14ac:dyDescent="0.25">
      <c r="B21" s="13" t="s">
        <v>159</v>
      </c>
      <c r="C21" s="14">
        <v>0</v>
      </c>
      <c r="D21" s="15">
        <f t="shared" si="0"/>
        <v>0</v>
      </c>
      <c r="E21" s="15">
        <f t="shared" si="1"/>
        <v>0</v>
      </c>
      <c r="F21" s="14">
        <v>0</v>
      </c>
      <c r="G21" s="15">
        <f t="shared" si="2"/>
        <v>0</v>
      </c>
      <c r="H21" s="15">
        <f t="shared" si="3"/>
        <v>0</v>
      </c>
      <c r="I21" s="14">
        <v>0</v>
      </c>
      <c r="J21" s="15">
        <f t="shared" si="4"/>
        <v>0</v>
      </c>
      <c r="K21" s="17">
        <f t="shared" si="5"/>
        <v>0</v>
      </c>
    </row>
    <row r="22" spans="2:11" x14ac:dyDescent="0.25">
      <c r="B22" s="13" t="s">
        <v>160</v>
      </c>
      <c r="C22" s="14">
        <v>0</v>
      </c>
      <c r="D22" s="15">
        <f t="shared" si="0"/>
        <v>0</v>
      </c>
      <c r="E22" s="15">
        <f t="shared" si="1"/>
        <v>0</v>
      </c>
      <c r="F22" s="14">
        <v>0</v>
      </c>
      <c r="G22" s="15">
        <f t="shared" si="2"/>
        <v>0</v>
      </c>
      <c r="H22" s="15">
        <f t="shared" si="3"/>
        <v>0</v>
      </c>
      <c r="I22" s="14">
        <v>0</v>
      </c>
      <c r="J22" s="15">
        <f t="shared" si="4"/>
        <v>0</v>
      </c>
      <c r="K22" s="17">
        <f t="shared" si="5"/>
        <v>0</v>
      </c>
    </row>
    <row r="23" spans="2:11" x14ac:dyDescent="0.25">
      <c r="B23" s="13" t="s">
        <v>161</v>
      </c>
      <c r="C23" s="14">
        <v>0</v>
      </c>
      <c r="D23" s="15">
        <f t="shared" si="0"/>
        <v>0</v>
      </c>
      <c r="E23" s="15">
        <f t="shared" si="1"/>
        <v>0</v>
      </c>
      <c r="F23" s="14">
        <v>0</v>
      </c>
      <c r="G23" s="15">
        <f t="shared" si="2"/>
        <v>0</v>
      </c>
      <c r="H23" s="15">
        <f t="shared" si="3"/>
        <v>0</v>
      </c>
      <c r="I23" s="14">
        <v>0</v>
      </c>
      <c r="J23" s="15">
        <f t="shared" si="4"/>
        <v>0</v>
      </c>
      <c r="K23" s="17">
        <f t="shared" si="5"/>
        <v>0</v>
      </c>
    </row>
    <row r="24" spans="2:11" ht="15.75" thickBot="1" x14ac:dyDescent="0.3">
      <c r="B24" s="23" t="s">
        <v>13</v>
      </c>
      <c r="C24" s="24">
        <v>4.5138888888888898E-4</v>
      </c>
      <c r="D24" s="15">
        <f t="shared" si="0"/>
        <v>2.5657894736842105E-2</v>
      </c>
      <c r="E24" s="15">
        <f t="shared" si="1"/>
        <v>1.8968871595330738E-2</v>
      </c>
      <c r="F24" s="24">
        <v>0</v>
      </c>
      <c r="G24" s="15">
        <f t="shared" si="2"/>
        <v>0</v>
      </c>
      <c r="H24" s="15">
        <f t="shared" si="3"/>
        <v>0</v>
      </c>
      <c r="I24" s="24">
        <v>4.5138888888888898E-4</v>
      </c>
      <c r="J24" s="15">
        <f t="shared" si="4"/>
        <v>2.4148606811145518E-2</v>
      </c>
      <c r="K24" s="17">
        <f t="shared" si="5"/>
        <v>1.7719218537028625E-2</v>
      </c>
    </row>
    <row r="25" spans="2:11" ht="16.5" thickTop="1" thickBot="1" x14ac:dyDescent="0.3">
      <c r="B25" s="36" t="s">
        <v>3</v>
      </c>
      <c r="C25" s="37">
        <f>SUM(C7:C24)</f>
        <v>1.7592592592592597E-2</v>
      </c>
      <c r="D25" s="38">
        <f>IFERROR(SUM(D7:D24),0)</f>
        <v>1</v>
      </c>
      <c r="E25" s="38">
        <f>IFERROR(SUM(E7:E24),0)</f>
        <v>0.73929961089494156</v>
      </c>
      <c r="F25" s="37">
        <f>SUM(F7:F24)</f>
        <v>1.0995370370370369E-3</v>
      </c>
      <c r="G25" s="38">
        <f>IFERROR(SUM(G7:G24),0)</f>
        <v>1</v>
      </c>
      <c r="H25" s="38">
        <f>IFERROR(SUM(H7:H24),0)</f>
        <v>0.65517241379310331</v>
      </c>
      <c r="I25" s="37">
        <f>SUM(I7:I24)</f>
        <v>1.8692129629629628E-2</v>
      </c>
      <c r="J25" s="38">
        <f>IFERROR(SUM(J7:J24),0)</f>
        <v>1</v>
      </c>
      <c r="K25" s="39">
        <f>IFERROR(SUM(K7:K24),0)</f>
        <v>0.73375738300772353</v>
      </c>
    </row>
    <row r="26" spans="2:11" ht="15.75" thickTop="1" x14ac:dyDescent="0.25">
      <c r="B26" s="30"/>
      <c r="C26" s="31"/>
      <c r="D26" s="31"/>
      <c r="E26" s="31"/>
      <c r="F26" s="31"/>
      <c r="G26" s="31"/>
      <c r="H26" s="31"/>
      <c r="I26" s="31"/>
      <c r="J26" s="31"/>
      <c r="K26" s="32"/>
    </row>
    <row r="27" spans="2:11" x14ac:dyDescent="0.25">
      <c r="B27" s="10" t="s">
        <v>14</v>
      </c>
      <c r="C27" s="11" t="s">
        <v>72</v>
      </c>
      <c r="D27" s="19" t="s">
        <v>5</v>
      </c>
      <c r="E27" s="19" t="s">
        <v>5</v>
      </c>
      <c r="F27" s="11" t="s">
        <v>72</v>
      </c>
      <c r="G27" s="19" t="s">
        <v>5</v>
      </c>
      <c r="H27" s="19" t="s">
        <v>5</v>
      </c>
      <c r="I27" s="11" t="s">
        <v>72</v>
      </c>
      <c r="J27" s="19" t="s">
        <v>5</v>
      </c>
      <c r="K27" s="20" t="s">
        <v>5</v>
      </c>
    </row>
    <row r="28" spans="2:11" x14ac:dyDescent="0.25">
      <c r="B28" s="21" t="s">
        <v>15</v>
      </c>
      <c r="C28" s="14">
        <v>7.9861111111111105E-4</v>
      </c>
      <c r="D28" s="22"/>
      <c r="E28" s="15">
        <f>IFERROR(C28/C$36,0)</f>
        <v>3.3560311284046684E-2</v>
      </c>
      <c r="F28" s="14">
        <v>0</v>
      </c>
      <c r="G28" s="22"/>
      <c r="H28" s="15">
        <f>IFERROR(F28/F$36,0)</f>
        <v>0</v>
      </c>
      <c r="I28" s="14">
        <v>7.9861111111111105E-4</v>
      </c>
      <c r="J28" s="22"/>
      <c r="K28" s="17">
        <f>IFERROR(I28/I$36,0)</f>
        <v>3.1349386642435251E-2</v>
      </c>
    </row>
    <row r="29" spans="2:11" x14ac:dyDescent="0.25">
      <c r="B29" s="21" t="s">
        <v>16</v>
      </c>
      <c r="C29" s="14">
        <v>0</v>
      </c>
      <c r="D29" s="22"/>
      <c r="E29" s="15">
        <f t="shared" ref="E29:E33" si="6">IFERROR(C29/C$36,0)</f>
        <v>0</v>
      </c>
      <c r="F29" s="14">
        <v>0</v>
      </c>
      <c r="G29" s="22"/>
      <c r="H29" s="15">
        <f t="shared" ref="H29:H33" si="7">IFERROR(F29/F$36,0)</f>
        <v>0</v>
      </c>
      <c r="I29" s="14">
        <v>0</v>
      </c>
      <c r="J29" s="22"/>
      <c r="K29" s="17">
        <f t="shared" ref="K29:K33" si="8">IFERROR(I29/I$36,0)</f>
        <v>0</v>
      </c>
    </row>
    <row r="30" spans="2:11" x14ac:dyDescent="0.25">
      <c r="B30" s="21" t="s">
        <v>17</v>
      </c>
      <c r="C30" s="14">
        <v>9.2592592592592602E-5</v>
      </c>
      <c r="D30" s="22"/>
      <c r="E30" s="15">
        <f t="shared" si="6"/>
        <v>3.8910505836575872E-3</v>
      </c>
      <c r="F30" s="14">
        <v>0</v>
      </c>
      <c r="G30" s="22"/>
      <c r="H30" s="15">
        <f t="shared" si="7"/>
        <v>0</v>
      </c>
      <c r="I30" s="14">
        <v>9.2592592592592602E-5</v>
      </c>
      <c r="J30" s="22"/>
      <c r="K30" s="17">
        <f t="shared" si="8"/>
        <v>3.6347114947751021E-3</v>
      </c>
    </row>
    <row r="31" spans="2:11" x14ac:dyDescent="0.25">
      <c r="B31" s="21" t="s">
        <v>18</v>
      </c>
      <c r="C31" s="14">
        <v>2.0949074074074099E-3</v>
      </c>
      <c r="D31" s="22"/>
      <c r="E31" s="15">
        <f t="shared" si="6"/>
        <v>8.8035019455253008E-2</v>
      </c>
      <c r="F31" s="14">
        <v>0</v>
      </c>
      <c r="G31" s="22"/>
      <c r="H31" s="15">
        <f t="shared" si="7"/>
        <v>0</v>
      </c>
      <c r="I31" s="14">
        <v>2.0949074074074099E-3</v>
      </c>
      <c r="J31" s="22"/>
      <c r="K31" s="17">
        <f t="shared" si="8"/>
        <v>8.2235347569286771E-2</v>
      </c>
    </row>
    <row r="32" spans="2:11" x14ac:dyDescent="0.25">
      <c r="B32" s="21" t="s">
        <v>19</v>
      </c>
      <c r="C32" s="14">
        <v>3.21759259259259E-3</v>
      </c>
      <c r="D32" s="22"/>
      <c r="E32" s="15">
        <f t="shared" si="6"/>
        <v>0.13521400778210102</v>
      </c>
      <c r="F32" s="14">
        <v>5.78703703703704E-4</v>
      </c>
      <c r="G32" s="22"/>
      <c r="H32" s="15">
        <f t="shared" si="7"/>
        <v>0.34482758620689669</v>
      </c>
      <c r="I32" s="14">
        <v>3.7962962962963002E-3</v>
      </c>
      <c r="J32" s="22"/>
      <c r="K32" s="17">
        <f t="shared" si="8"/>
        <v>0.14902317128577933</v>
      </c>
    </row>
    <row r="33" spans="2:11" ht="15.75" thickBot="1" x14ac:dyDescent="0.3">
      <c r="B33" s="28" t="s">
        <v>20</v>
      </c>
      <c r="C33" s="24">
        <v>0</v>
      </c>
      <c r="D33" s="29"/>
      <c r="E33" s="25">
        <f t="shared" si="6"/>
        <v>0</v>
      </c>
      <c r="F33" s="24">
        <v>0</v>
      </c>
      <c r="G33" s="29"/>
      <c r="H33" s="25">
        <f t="shared" si="7"/>
        <v>0</v>
      </c>
      <c r="I33" s="24">
        <v>0</v>
      </c>
      <c r="J33" s="29"/>
      <c r="K33" s="27">
        <f t="shared" si="8"/>
        <v>0</v>
      </c>
    </row>
    <row r="34" spans="2:11" ht="16.5" thickTop="1" thickBot="1" x14ac:dyDescent="0.3">
      <c r="B34" s="36" t="s">
        <v>3</v>
      </c>
      <c r="C34" s="37">
        <f>SUM(C28:C33)</f>
        <v>6.2037037037037035E-3</v>
      </c>
      <c r="D34" s="38"/>
      <c r="E34" s="38">
        <f>IFERROR(SUM(E28:E33),0)</f>
        <v>0.26070038910505833</v>
      </c>
      <c r="F34" s="37">
        <f>SUM(F28:F33)</f>
        <v>5.78703703703704E-4</v>
      </c>
      <c r="G34" s="38"/>
      <c r="H34" s="38">
        <f>IFERROR(SUM(H28:H33),0)</f>
        <v>0.34482758620689669</v>
      </c>
      <c r="I34" s="37">
        <f>SUM(I28:I33)</f>
        <v>6.7824074074074141E-3</v>
      </c>
      <c r="J34" s="38"/>
      <c r="K34" s="39">
        <f>IFERROR(SUM(K28:K33),0)</f>
        <v>0.26624261699227647</v>
      </c>
    </row>
    <row r="35" spans="2:11" ht="16.5" thickTop="1" thickBot="1" x14ac:dyDescent="0.3">
      <c r="B35" s="33"/>
      <c r="C35" s="34"/>
      <c r="D35" s="34"/>
      <c r="E35" s="34"/>
      <c r="F35" s="34"/>
      <c r="G35" s="34"/>
      <c r="H35" s="34"/>
      <c r="I35" s="34"/>
      <c r="J35" s="34"/>
      <c r="K35" s="35"/>
    </row>
    <row r="36" spans="2:11" ht="16.5" thickTop="1" thickBot="1" x14ac:dyDescent="0.3">
      <c r="B36" s="36" t="s">
        <v>6</v>
      </c>
      <c r="C36" s="37">
        <f>SUM(C25,C34)</f>
        <v>2.3796296296296301E-2</v>
      </c>
      <c r="D36" s="40"/>
      <c r="E36" s="41">
        <f>IFERROR(SUM(E25,E34),0)</f>
        <v>0.99999999999999989</v>
      </c>
      <c r="F36" s="37">
        <f>SUM(F25,F34)</f>
        <v>1.678240740740741E-3</v>
      </c>
      <c r="G36" s="40"/>
      <c r="H36" s="41">
        <f>IFERROR(SUM(H25,H34),0)</f>
        <v>1</v>
      </c>
      <c r="I36" s="37">
        <f>SUM(I25,I34)</f>
        <v>2.5474537037037042E-2</v>
      </c>
      <c r="J36" s="40"/>
      <c r="K36" s="43">
        <f>IFERROR(SUM(K25,K34),0)</f>
        <v>1</v>
      </c>
    </row>
    <row r="37" spans="2:11" ht="66" customHeight="1" thickTop="1" thickBot="1" x14ac:dyDescent="0.3">
      <c r="B37" s="136" t="s">
        <v>36</v>
      </c>
      <c r="C37" s="137"/>
      <c r="D37" s="137"/>
      <c r="E37" s="137"/>
      <c r="F37" s="137"/>
      <c r="G37" s="137"/>
      <c r="H37" s="137"/>
      <c r="I37" s="137"/>
      <c r="J37" s="137"/>
      <c r="K37" s="138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/>
  <dimension ref="B2:K37"/>
  <sheetViews>
    <sheetView showGridLines="0" showZeros="0" zoomScale="80" zoomScaleNormal="80" zoomScaleSheetLayoutView="110" workbookViewId="0">
      <selection activeCell="B24" sqref="B24"/>
    </sheetView>
  </sheetViews>
  <sheetFormatPr defaultColWidth="8.85546875" defaultRowHeight="15" x14ac:dyDescent="0.25"/>
  <cols>
    <col min="1" max="1" width="6.140625" style="5" customWidth="1"/>
    <col min="2" max="2" width="56.7109375" style="5" bestFit="1" customWidth="1"/>
    <col min="3" max="6" width="10.85546875" style="8" customWidth="1"/>
    <col min="7" max="7" width="10.85546875" style="5" customWidth="1"/>
    <col min="8" max="8" width="10.85546875" style="8" customWidth="1"/>
    <col min="9" max="11" width="10.85546875" style="5" customWidth="1"/>
    <col min="12" max="16384" width="8.85546875" style="5"/>
  </cols>
  <sheetData>
    <row r="2" spans="2:11" ht="15.75" thickBot="1" x14ac:dyDescent="0.3"/>
    <row r="3" spans="2:11" x14ac:dyDescent="0.25">
      <c r="B3" s="139" t="s">
        <v>56</v>
      </c>
      <c r="C3" s="140"/>
      <c r="D3" s="140"/>
      <c r="E3" s="140"/>
      <c r="F3" s="140"/>
      <c r="G3" s="140"/>
      <c r="H3" s="140"/>
      <c r="I3" s="140"/>
      <c r="J3" s="140"/>
      <c r="K3" s="141"/>
    </row>
    <row r="4" spans="2:11" ht="15.75" thickBot="1" x14ac:dyDescent="0.3">
      <c r="B4" s="142" t="s">
        <v>185</v>
      </c>
      <c r="C4" s="143"/>
      <c r="D4" s="143"/>
      <c r="E4" s="143"/>
      <c r="F4" s="143"/>
      <c r="G4" s="143"/>
      <c r="H4" s="143"/>
      <c r="I4" s="143"/>
      <c r="J4" s="143"/>
      <c r="K4" s="144"/>
    </row>
    <row r="5" spans="2:11" x14ac:dyDescent="0.25">
      <c r="B5" s="44"/>
      <c r="C5" s="145" t="s">
        <v>33</v>
      </c>
      <c r="D5" s="145"/>
      <c r="E5" s="145"/>
      <c r="F5" s="145" t="s">
        <v>34</v>
      </c>
      <c r="G5" s="145"/>
      <c r="H5" s="145"/>
      <c r="I5" s="145" t="s">
        <v>35</v>
      </c>
      <c r="J5" s="145"/>
      <c r="K5" s="146"/>
    </row>
    <row r="6" spans="2:11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x14ac:dyDescent="0.25">
      <c r="B7" s="13" t="s">
        <v>48</v>
      </c>
      <c r="C7" s="14">
        <v>6.2152777777777796E-3</v>
      </c>
      <c r="D7" s="15">
        <f>IFERROR(C7/C$25,0)</f>
        <v>0.34030418250950584</v>
      </c>
      <c r="E7" s="15">
        <f>IFERROR(C7/C$36,0)</f>
        <v>0.16482504604051579</v>
      </c>
      <c r="F7" s="14">
        <v>2.1412037037036999E-3</v>
      </c>
      <c r="G7" s="15">
        <f>IFERROR(F7/F$25,0)</f>
        <v>0.23270440251572289</v>
      </c>
      <c r="H7" s="15">
        <f>IFERROR(F7/F$36,0)</f>
        <v>0.16532618409293984</v>
      </c>
      <c r="I7" s="14">
        <v>8.3564814814814804E-3</v>
      </c>
      <c r="J7" s="15">
        <f>IFERROR(I7/I$25,0)</f>
        <v>0.30425621576064038</v>
      </c>
      <c r="K7" s="17">
        <f>IFERROR(I7/I$36,0)</f>
        <v>0.16495316426776321</v>
      </c>
    </row>
    <row r="8" spans="2:11" x14ac:dyDescent="0.25">
      <c r="B8" s="13" t="s">
        <v>149</v>
      </c>
      <c r="C8" s="14">
        <v>5.60185185185185E-3</v>
      </c>
      <c r="D8" s="15">
        <f t="shared" ref="D8:D24" si="0">IFERROR(C8/C$25,0)</f>
        <v>0.3067173637515842</v>
      </c>
      <c r="E8" s="15">
        <f t="shared" ref="E8:E24" si="1">IFERROR(C8/C$36,0)</f>
        <v>0.14855739717618172</v>
      </c>
      <c r="F8" s="14">
        <v>2.7777777777777801E-3</v>
      </c>
      <c r="G8" s="15">
        <f t="shared" ref="G8:G24" si="2">IFERROR(F8/F$25,0)</f>
        <v>0.30188679245283051</v>
      </c>
      <c r="H8" s="15">
        <f t="shared" ref="H8:H24" si="3">IFERROR(F8/F$36,0)</f>
        <v>0.21447721179624685</v>
      </c>
      <c r="I8" s="14">
        <v>8.3796296296296292E-3</v>
      </c>
      <c r="J8" s="15">
        <f t="shared" ref="J8:J24" si="4">IFERROR(I8/I$25,0)</f>
        <v>0.30509903076274741</v>
      </c>
      <c r="K8" s="17">
        <f t="shared" ref="K8:K24" si="5">IFERROR(I8/I$36,0)</f>
        <v>0.16541009824080413</v>
      </c>
    </row>
    <row r="9" spans="2:11" x14ac:dyDescent="0.25">
      <c r="B9" s="13" t="s">
        <v>11</v>
      </c>
      <c r="C9" s="14">
        <v>5.32407407407407E-4</v>
      </c>
      <c r="D9" s="15">
        <f t="shared" si="0"/>
        <v>2.9150823827629891E-2</v>
      </c>
      <c r="E9" s="15">
        <f t="shared" si="1"/>
        <v>1.4119091467157761E-2</v>
      </c>
      <c r="F9" s="14">
        <v>8.2175925925925895E-4</v>
      </c>
      <c r="G9" s="15">
        <f t="shared" si="2"/>
        <v>8.9308176100628911E-2</v>
      </c>
      <c r="H9" s="15">
        <f t="shared" si="3"/>
        <v>6.3449508489722944E-2</v>
      </c>
      <c r="I9" s="14">
        <v>1.35416666666667E-3</v>
      </c>
      <c r="J9" s="15">
        <f t="shared" si="4"/>
        <v>4.9304677623261794E-2</v>
      </c>
      <c r="K9" s="17">
        <f t="shared" si="5"/>
        <v>2.6730637422892445E-2</v>
      </c>
    </row>
    <row r="10" spans="2:11" x14ac:dyDescent="0.25">
      <c r="B10" s="13" t="s">
        <v>63</v>
      </c>
      <c r="C10" s="14">
        <v>4.8611111111111099E-4</v>
      </c>
      <c r="D10" s="15">
        <f t="shared" si="0"/>
        <v>2.6615969581749045E-2</v>
      </c>
      <c r="E10" s="15">
        <f t="shared" si="1"/>
        <v>1.2891344383057094E-2</v>
      </c>
      <c r="F10" s="14">
        <v>2.6620370370370399E-4</v>
      </c>
      <c r="G10" s="15">
        <f t="shared" si="2"/>
        <v>2.8930817610062928E-2</v>
      </c>
      <c r="H10" s="15">
        <f t="shared" si="3"/>
        <v>2.0554066130473662E-2</v>
      </c>
      <c r="I10" s="14">
        <v>7.5231481481481503E-4</v>
      </c>
      <c r="J10" s="15">
        <f t="shared" si="4"/>
        <v>2.7391487568478715E-2</v>
      </c>
      <c r="K10" s="17">
        <f t="shared" si="5"/>
        <v>1.4850354123829105E-2</v>
      </c>
    </row>
    <row r="11" spans="2:11" x14ac:dyDescent="0.25">
      <c r="B11" s="13" t="s">
        <v>12</v>
      </c>
      <c r="C11" s="14">
        <v>0</v>
      </c>
      <c r="D11" s="15">
        <f t="shared" si="0"/>
        <v>0</v>
      </c>
      <c r="E11" s="15">
        <f t="shared" si="1"/>
        <v>0</v>
      </c>
      <c r="F11" s="14">
        <v>0</v>
      </c>
      <c r="G11" s="15">
        <f t="shared" si="2"/>
        <v>0</v>
      </c>
      <c r="H11" s="15">
        <f t="shared" si="3"/>
        <v>0</v>
      </c>
      <c r="I11" s="14">
        <v>0</v>
      </c>
      <c r="J11" s="15">
        <f t="shared" si="4"/>
        <v>0</v>
      </c>
      <c r="K11" s="17">
        <f t="shared" si="5"/>
        <v>0</v>
      </c>
    </row>
    <row r="12" spans="2:11" x14ac:dyDescent="0.25">
      <c r="B12" s="13" t="s">
        <v>150</v>
      </c>
      <c r="C12" s="14">
        <v>0</v>
      </c>
      <c r="D12" s="15">
        <f t="shared" si="0"/>
        <v>0</v>
      </c>
      <c r="E12" s="15">
        <f t="shared" si="1"/>
        <v>0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7">
        <f t="shared" si="5"/>
        <v>0</v>
      </c>
    </row>
    <row r="13" spans="2:11" x14ac:dyDescent="0.25">
      <c r="B13" s="13" t="s">
        <v>151</v>
      </c>
      <c r="C13" s="14">
        <v>0</v>
      </c>
      <c r="D13" s="15">
        <f t="shared" si="0"/>
        <v>0</v>
      </c>
      <c r="E13" s="15">
        <f t="shared" si="1"/>
        <v>0</v>
      </c>
      <c r="F13" s="14">
        <v>0</v>
      </c>
      <c r="G13" s="15">
        <f t="shared" si="2"/>
        <v>0</v>
      </c>
      <c r="H13" s="15">
        <f t="shared" si="3"/>
        <v>0</v>
      </c>
      <c r="I13" s="14">
        <v>0</v>
      </c>
      <c r="J13" s="15">
        <f t="shared" si="4"/>
        <v>0</v>
      </c>
      <c r="K13" s="17">
        <f t="shared" si="5"/>
        <v>0</v>
      </c>
    </row>
    <row r="14" spans="2:11" x14ac:dyDescent="0.25">
      <c r="B14" s="13" t="s">
        <v>152</v>
      </c>
      <c r="C14" s="14">
        <v>0</v>
      </c>
      <c r="D14" s="15">
        <f t="shared" si="0"/>
        <v>0</v>
      </c>
      <c r="E14" s="15">
        <f t="shared" si="1"/>
        <v>0</v>
      </c>
      <c r="F14" s="14">
        <v>0</v>
      </c>
      <c r="G14" s="15">
        <f t="shared" si="2"/>
        <v>0</v>
      </c>
      <c r="H14" s="15">
        <f t="shared" si="3"/>
        <v>0</v>
      </c>
      <c r="I14" s="14">
        <v>0</v>
      </c>
      <c r="J14" s="15">
        <f t="shared" si="4"/>
        <v>0</v>
      </c>
      <c r="K14" s="17">
        <f t="shared" si="5"/>
        <v>0</v>
      </c>
    </row>
    <row r="15" spans="2:11" x14ac:dyDescent="0.25">
      <c r="B15" s="13" t="s">
        <v>153</v>
      </c>
      <c r="C15" s="14">
        <v>0</v>
      </c>
      <c r="D15" s="15">
        <f t="shared" si="0"/>
        <v>0</v>
      </c>
      <c r="E15" s="15">
        <f t="shared" si="1"/>
        <v>0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7">
        <f t="shared" si="5"/>
        <v>0</v>
      </c>
    </row>
    <row r="16" spans="2:11" x14ac:dyDescent="0.25">
      <c r="B16" s="13" t="s">
        <v>154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>IFERROR(I16/I$36,0)</f>
        <v>0</v>
      </c>
    </row>
    <row r="17" spans="2:11" x14ac:dyDescent="0.25">
      <c r="B17" s="13" t="s">
        <v>155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1" x14ac:dyDescent="0.25">
      <c r="B18" s="13" t="s">
        <v>156</v>
      </c>
      <c r="C18" s="14">
        <v>2.7893518518518502E-3</v>
      </c>
      <c r="D18" s="15">
        <f t="shared" si="0"/>
        <v>0.15272496831432184</v>
      </c>
      <c r="E18" s="15">
        <f t="shared" si="1"/>
        <v>7.3971761817065676E-2</v>
      </c>
      <c r="F18" s="14">
        <v>4.9768518518518499E-4</v>
      </c>
      <c r="G18" s="15">
        <f t="shared" si="2"/>
        <v>5.4088050314465397E-2</v>
      </c>
      <c r="H18" s="15">
        <f t="shared" si="3"/>
        <v>3.8427167113494184E-2</v>
      </c>
      <c r="I18" s="14">
        <v>3.2870370370370401E-3</v>
      </c>
      <c r="J18" s="15">
        <f t="shared" si="4"/>
        <v>0.11967973029919939</v>
      </c>
      <c r="K18" s="17">
        <f t="shared" si="5"/>
        <v>6.4884624171807209E-2</v>
      </c>
    </row>
    <row r="19" spans="2:11" x14ac:dyDescent="0.25">
      <c r="B19" s="13" t="s">
        <v>157</v>
      </c>
      <c r="C19" s="14">
        <v>1.15740740740741E-4</v>
      </c>
      <c r="D19" s="15">
        <f t="shared" si="0"/>
        <v>6.3371356147021692E-3</v>
      </c>
      <c r="E19" s="15">
        <f t="shared" si="1"/>
        <v>3.0693677102516964E-3</v>
      </c>
      <c r="F19" s="18">
        <v>0</v>
      </c>
      <c r="G19" s="15">
        <f t="shared" si="2"/>
        <v>0</v>
      </c>
      <c r="H19" s="15">
        <f t="shared" si="3"/>
        <v>0</v>
      </c>
      <c r="I19" s="18">
        <v>1.15740740740741E-4</v>
      </c>
      <c r="J19" s="15">
        <f t="shared" si="4"/>
        <v>4.2140750105351954E-3</v>
      </c>
      <c r="K19" s="17">
        <f t="shared" si="5"/>
        <v>2.2846698652044823E-3</v>
      </c>
    </row>
    <row r="20" spans="2:11" x14ac:dyDescent="0.25">
      <c r="B20" s="13" t="s">
        <v>158</v>
      </c>
      <c r="C20" s="14">
        <v>0</v>
      </c>
      <c r="D20" s="15">
        <f t="shared" si="0"/>
        <v>0</v>
      </c>
      <c r="E20" s="15">
        <f t="shared" si="1"/>
        <v>0</v>
      </c>
      <c r="F20" s="18">
        <v>0</v>
      </c>
      <c r="G20" s="15">
        <f t="shared" si="2"/>
        <v>0</v>
      </c>
      <c r="H20" s="15">
        <f t="shared" si="3"/>
        <v>0</v>
      </c>
      <c r="I20" s="18">
        <v>0</v>
      </c>
      <c r="J20" s="15">
        <f t="shared" si="4"/>
        <v>0</v>
      </c>
      <c r="K20" s="17">
        <f t="shared" si="5"/>
        <v>0</v>
      </c>
    </row>
    <row r="21" spans="2:11" x14ac:dyDescent="0.25">
      <c r="B21" s="13" t="s">
        <v>159</v>
      </c>
      <c r="C21" s="14">
        <v>0</v>
      </c>
      <c r="D21" s="15">
        <f t="shared" si="0"/>
        <v>0</v>
      </c>
      <c r="E21" s="15">
        <f t="shared" si="1"/>
        <v>0</v>
      </c>
      <c r="F21" s="14">
        <v>0</v>
      </c>
      <c r="G21" s="15">
        <f t="shared" si="2"/>
        <v>0</v>
      </c>
      <c r="H21" s="15">
        <f t="shared" si="3"/>
        <v>0</v>
      </c>
      <c r="I21" s="14">
        <v>0</v>
      </c>
      <c r="J21" s="15">
        <f t="shared" si="4"/>
        <v>0</v>
      </c>
      <c r="K21" s="17">
        <f t="shared" si="5"/>
        <v>0</v>
      </c>
    </row>
    <row r="22" spans="2:11" x14ac:dyDescent="0.25">
      <c r="B22" s="13" t="s">
        <v>160</v>
      </c>
      <c r="C22" s="14">
        <v>0</v>
      </c>
      <c r="D22" s="15">
        <f t="shared" si="0"/>
        <v>0</v>
      </c>
      <c r="E22" s="15">
        <f t="shared" si="1"/>
        <v>0</v>
      </c>
      <c r="F22" s="14">
        <v>0</v>
      </c>
      <c r="G22" s="15">
        <f t="shared" si="2"/>
        <v>0</v>
      </c>
      <c r="H22" s="15">
        <f t="shared" si="3"/>
        <v>0</v>
      </c>
      <c r="I22" s="14">
        <v>0</v>
      </c>
      <c r="J22" s="15">
        <f t="shared" si="4"/>
        <v>0</v>
      </c>
      <c r="K22" s="17">
        <f t="shared" si="5"/>
        <v>0</v>
      </c>
    </row>
    <row r="23" spans="2:11" x14ac:dyDescent="0.25">
      <c r="B23" s="13" t="s">
        <v>161</v>
      </c>
      <c r="C23" s="14">
        <v>0</v>
      </c>
      <c r="D23" s="15">
        <f t="shared" si="0"/>
        <v>0</v>
      </c>
      <c r="E23" s="15">
        <f t="shared" si="1"/>
        <v>0</v>
      </c>
      <c r="F23" s="14">
        <v>0</v>
      </c>
      <c r="G23" s="15">
        <f t="shared" si="2"/>
        <v>0</v>
      </c>
      <c r="H23" s="15">
        <f t="shared" si="3"/>
        <v>0</v>
      </c>
      <c r="I23" s="14">
        <v>0</v>
      </c>
      <c r="J23" s="15">
        <f t="shared" si="4"/>
        <v>0</v>
      </c>
      <c r="K23" s="17">
        <f t="shared" si="5"/>
        <v>0</v>
      </c>
    </row>
    <row r="24" spans="2:11" ht="15.75" thickBot="1" x14ac:dyDescent="0.3">
      <c r="B24" s="23" t="s">
        <v>13</v>
      </c>
      <c r="C24" s="24">
        <v>2.5231481481481498E-3</v>
      </c>
      <c r="D24" s="15">
        <f t="shared" si="0"/>
        <v>0.13814955640050705</v>
      </c>
      <c r="E24" s="15">
        <f t="shared" si="1"/>
        <v>6.6912216083486881E-2</v>
      </c>
      <c r="F24" s="24">
        <v>2.6967592592592599E-3</v>
      </c>
      <c r="G24" s="15">
        <f t="shared" si="2"/>
        <v>0.29308176100628941</v>
      </c>
      <c r="H24" s="15">
        <f t="shared" si="3"/>
        <v>0.20822162645218953</v>
      </c>
      <c r="I24" s="24">
        <v>5.2199074074074101E-3</v>
      </c>
      <c r="J24" s="15">
        <f t="shared" si="4"/>
        <v>0.19005478297513698</v>
      </c>
      <c r="K24" s="17">
        <f t="shared" si="5"/>
        <v>0.10303861092072196</v>
      </c>
    </row>
    <row r="25" spans="2:11" ht="16.5" thickTop="1" thickBot="1" x14ac:dyDescent="0.3">
      <c r="B25" s="36" t="s">
        <v>3</v>
      </c>
      <c r="C25" s="37">
        <f>SUM(C7:C24)</f>
        <v>1.8263888888888889E-2</v>
      </c>
      <c r="D25" s="38">
        <f>IFERROR(SUM(D7:D24),0)</f>
        <v>1</v>
      </c>
      <c r="E25" s="38">
        <f>IFERROR(SUM(E7:E24),0)</f>
        <v>0.4843462246777166</v>
      </c>
      <c r="F25" s="37">
        <f>SUM(F7:F24)</f>
        <v>9.2013888888888874E-3</v>
      </c>
      <c r="G25" s="38">
        <f>IFERROR(SUM(G7:G24),0)</f>
        <v>1</v>
      </c>
      <c r="H25" s="38">
        <f>IFERROR(SUM(H7:H24),0)</f>
        <v>0.71045576407506705</v>
      </c>
      <c r="I25" s="37">
        <f>SUM(I7:I24)</f>
        <v>2.746527777777779E-2</v>
      </c>
      <c r="J25" s="38">
        <f>IFERROR(SUM(J7:J24),0)</f>
        <v>0.99999999999999989</v>
      </c>
      <c r="K25" s="39">
        <f>IFERROR(SUM(K7:K24),0)</f>
        <v>0.54215215901302261</v>
      </c>
    </row>
    <row r="26" spans="2:11" ht="15.75" thickTop="1" x14ac:dyDescent="0.25">
      <c r="B26" s="30"/>
      <c r="C26" s="31"/>
      <c r="D26" s="31"/>
      <c r="E26" s="31"/>
      <c r="F26" s="31"/>
      <c r="G26" s="31"/>
      <c r="H26" s="31"/>
      <c r="I26" s="31"/>
      <c r="J26" s="31"/>
      <c r="K26" s="32"/>
    </row>
    <row r="27" spans="2:11" x14ac:dyDescent="0.25">
      <c r="B27" s="10" t="s">
        <v>14</v>
      </c>
      <c r="C27" s="11" t="s">
        <v>72</v>
      </c>
      <c r="D27" s="19" t="s">
        <v>5</v>
      </c>
      <c r="E27" s="19" t="s">
        <v>5</v>
      </c>
      <c r="F27" s="11" t="s">
        <v>72</v>
      </c>
      <c r="G27" s="19" t="s">
        <v>5</v>
      </c>
      <c r="H27" s="19" t="s">
        <v>5</v>
      </c>
      <c r="I27" s="11" t="s">
        <v>72</v>
      </c>
      <c r="J27" s="19" t="s">
        <v>5</v>
      </c>
      <c r="K27" s="20" t="s">
        <v>5</v>
      </c>
    </row>
    <row r="28" spans="2:11" x14ac:dyDescent="0.25">
      <c r="B28" s="21" t="s">
        <v>15</v>
      </c>
      <c r="C28" s="14">
        <v>4.9768518518518499E-4</v>
      </c>
      <c r="D28" s="22"/>
      <c r="E28" s="15">
        <f>IFERROR(C28/C$36,0)</f>
        <v>1.319828115408226E-2</v>
      </c>
      <c r="F28" s="14">
        <v>0</v>
      </c>
      <c r="G28" s="22"/>
      <c r="H28" s="15">
        <f>IFERROR(F28/F$36,0)</f>
        <v>0</v>
      </c>
      <c r="I28" s="14">
        <v>4.9768518518518499E-4</v>
      </c>
      <c r="J28" s="22"/>
      <c r="K28" s="17">
        <f>IFERROR(I28/I$36,0)</f>
        <v>9.8240804203792477E-3</v>
      </c>
    </row>
    <row r="29" spans="2:11" x14ac:dyDescent="0.25">
      <c r="B29" s="21" t="s">
        <v>16</v>
      </c>
      <c r="C29" s="14">
        <v>0</v>
      </c>
      <c r="D29" s="22"/>
      <c r="E29" s="15">
        <f t="shared" ref="E29:E33" si="6">IFERROR(C29/C$36,0)</f>
        <v>0</v>
      </c>
      <c r="F29" s="14">
        <v>0</v>
      </c>
      <c r="G29" s="22"/>
      <c r="H29" s="15">
        <f t="shared" ref="H29:H33" si="7">IFERROR(F29/F$36,0)</f>
        <v>0</v>
      </c>
      <c r="I29" s="14">
        <v>0</v>
      </c>
      <c r="J29" s="22"/>
      <c r="K29" s="17">
        <f t="shared" ref="K29:K33" si="8">IFERROR(I29/I$36,0)</f>
        <v>0</v>
      </c>
    </row>
    <row r="30" spans="2:11" x14ac:dyDescent="0.25">
      <c r="B30" s="21" t="s">
        <v>17</v>
      </c>
      <c r="C30" s="14">
        <v>0</v>
      </c>
      <c r="D30" s="22"/>
      <c r="E30" s="15">
        <f t="shared" si="6"/>
        <v>0</v>
      </c>
      <c r="F30" s="14">
        <v>0</v>
      </c>
      <c r="G30" s="22"/>
      <c r="H30" s="15">
        <f t="shared" si="7"/>
        <v>0</v>
      </c>
      <c r="I30" s="14">
        <v>0</v>
      </c>
      <c r="J30" s="22"/>
      <c r="K30" s="17">
        <f t="shared" si="8"/>
        <v>0</v>
      </c>
    </row>
    <row r="31" spans="2:11" x14ac:dyDescent="0.25">
      <c r="B31" s="21" t="s">
        <v>18</v>
      </c>
      <c r="C31" s="14">
        <v>3.5532407407407401E-3</v>
      </c>
      <c r="D31" s="22"/>
      <c r="E31" s="15">
        <f t="shared" si="6"/>
        <v>9.4229588704726849E-2</v>
      </c>
      <c r="F31" s="14">
        <v>5.6712962962962999E-4</v>
      </c>
      <c r="G31" s="22"/>
      <c r="H31" s="15">
        <f t="shared" si="7"/>
        <v>4.3789097408400389E-2</v>
      </c>
      <c r="I31" s="14">
        <v>4.1203703703703697E-3</v>
      </c>
      <c r="J31" s="22"/>
      <c r="K31" s="17">
        <f t="shared" si="8"/>
        <v>8.1334247201279367E-2</v>
      </c>
    </row>
    <row r="32" spans="2:11" x14ac:dyDescent="0.25">
      <c r="B32" s="21" t="s">
        <v>19</v>
      </c>
      <c r="C32" s="14">
        <v>1.5393518518518501E-2</v>
      </c>
      <c r="D32" s="22"/>
      <c r="E32" s="15">
        <f t="shared" si="6"/>
        <v>0.40822590546347426</v>
      </c>
      <c r="F32" s="14">
        <v>3.1828703703703702E-3</v>
      </c>
      <c r="G32" s="22"/>
      <c r="H32" s="15">
        <f t="shared" si="7"/>
        <v>0.24575513851653263</v>
      </c>
      <c r="I32" s="14">
        <v>1.8576388888888899E-2</v>
      </c>
      <c r="J32" s="22"/>
      <c r="K32" s="17">
        <f t="shared" si="8"/>
        <v>0.36668951336531874</v>
      </c>
    </row>
    <row r="33" spans="2:11" ht="15.75" thickBot="1" x14ac:dyDescent="0.3">
      <c r="B33" s="28" t="s">
        <v>20</v>
      </c>
      <c r="C33" s="24">
        <v>0</v>
      </c>
      <c r="D33" s="29"/>
      <c r="E33" s="25">
        <f t="shared" si="6"/>
        <v>0</v>
      </c>
      <c r="F33" s="24">
        <v>0</v>
      </c>
      <c r="G33" s="29"/>
      <c r="H33" s="25">
        <f t="shared" si="7"/>
        <v>0</v>
      </c>
      <c r="I33" s="24">
        <v>0</v>
      </c>
      <c r="J33" s="29"/>
      <c r="K33" s="27">
        <f t="shared" si="8"/>
        <v>0</v>
      </c>
    </row>
    <row r="34" spans="2:11" ht="16.5" thickTop="1" thickBot="1" x14ac:dyDescent="0.3">
      <c r="B34" s="36" t="s">
        <v>3</v>
      </c>
      <c r="C34" s="37">
        <f>SUM(C28:C33)</f>
        <v>1.9444444444444424E-2</v>
      </c>
      <c r="D34" s="38"/>
      <c r="E34" s="38">
        <f>IFERROR(SUM(E28:E33),0)</f>
        <v>0.5156537753222834</v>
      </c>
      <c r="F34" s="37">
        <f>SUM(F28:F33)</f>
        <v>3.7500000000000003E-3</v>
      </c>
      <c r="G34" s="38"/>
      <c r="H34" s="38">
        <f>IFERROR(SUM(H28:H33),0)</f>
        <v>0.289544235924933</v>
      </c>
      <c r="I34" s="37">
        <f>SUM(I28:I33)</f>
        <v>2.3194444444444455E-2</v>
      </c>
      <c r="J34" s="38"/>
      <c r="K34" s="39">
        <f>IFERROR(SUM(K28:K33),0)</f>
        <v>0.45784784098697734</v>
      </c>
    </row>
    <row r="35" spans="2:11" ht="16.5" thickTop="1" thickBot="1" x14ac:dyDescent="0.3">
      <c r="B35" s="33"/>
      <c r="C35" s="34"/>
      <c r="D35" s="34"/>
      <c r="E35" s="34"/>
      <c r="F35" s="34"/>
      <c r="G35" s="34"/>
      <c r="H35" s="34"/>
      <c r="I35" s="34"/>
      <c r="J35" s="34"/>
      <c r="K35" s="35"/>
    </row>
    <row r="36" spans="2:11" ht="16.5" thickTop="1" thickBot="1" x14ac:dyDescent="0.3">
      <c r="B36" s="36" t="s">
        <v>6</v>
      </c>
      <c r="C36" s="37">
        <f>SUM(C25,C34)</f>
        <v>3.7708333333333316E-2</v>
      </c>
      <c r="D36" s="40"/>
      <c r="E36" s="41">
        <f>IFERROR(SUM(E25,E34),0)</f>
        <v>1</v>
      </c>
      <c r="F36" s="37">
        <f>SUM(F25,F34)</f>
        <v>1.2951388888888887E-2</v>
      </c>
      <c r="G36" s="40"/>
      <c r="H36" s="41">
        <f>IFERROR(SUM(H25,H34),0)</f>
        <v>1</v>
      </c>
      <c r="I36" s="37">
        <f>SUM(I25,I34)</f>
        <v>5.0659722222222245E-2</v>
      </c>
      <c r="J36" s="40"/>
      <c r="K36" s="43">
        <f>IFERROR(SUM(K25,K34),0)</f>
        <v>1</v>
      </c>
    </row>
    <row r="37" spans="2:11" ht="66" customHeight="1" thickTop="1" thickBot="1" x14ac:dyDescent="0.3">
      <c r="B37" s="136" t="s">
        <v>36</v>
      </c>
      <c r="C37" s="137"/>
      <c r="D37" s="137"/>
      <c r="E37" s="137"/>
      <c r="F37" s="137"/>
      <c r="G37" s="137"/>
      <c r="H37" s="137"/>
      <c r="I37" s="137"/>
      <c r="J37" s="137"/>
      <c r="K37" s="138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/>
  <dimension ref="B2:K37"/>
  <sheetViews>
    <sheetView showGridLines="0" showZeros="0" zoomScale="80" zoomScaleNormal="80" zoomScaleSheetLayoutView="110" workbookViewId="0">
      <selection activeCell="B24" sqref="B2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28515625" style="4" customWidth="1"/>
    <col min="7" max="7" width="10.28515625" style="1" customWidth="1"/>
    <col min="8" max="8" width="10.28515625" style="4" customWidth="1"/>
    <col min="9" max="11" width="10.28515625" style="1" customWidth="1"/>
    <col min="12" max="16384" width="8.85546875" style="1"/>
  </cols>
  <sheetData>
    <row r="2" spans="2:11" ht="15.75" thickBot="1" x14ac:dyDescent="0.3"/>
    <row r="3" spans="2:11" x14ac:dyDescent="0.25">
      <c r="B3" s="139" t="s">
        <v>50</v>
      </c>
      <c r="C3" s="140"/>
      <c r="D3" s="140"/>
      <c r="E3" s="140"/>
      <c r="F3" s="140"/>
      <c r="G3" s="140"/>
      <c r="H3" s="140"/>
      <c r="I3" s="140"/>
      <c r="J3" s="140"/>
      <c r="K3" s="141"/>
    </row>
    <row r="4" spans="2:11" ht="15.75" thickBot="1" x14ac:dyDescent="0.3">
      <c r="B4" s="142" t="s">
        <v>185</v>
      </c>
      <c r="C4" s="143"/>
      <c r="D4" s="143"/>
      <c r="E4" s="143"/>
      <c r="F4" s="143"/>
      <c r="G4" s="143"/>
      <c r="H4" s="143"/>
      <c r="I4" s="143"/>
      <c r="J4" s="143"/>
      <c r="K4" s="144"/>
    </row>
    <row r="5" spans="2:11" x14ac:dyDescent="0.25">
      <c r="B5" s="44"/>
      <c r="C5" s="145" t="s">
        <v>33</v>
      </c>
      <c r="D5" s="145"/>
      <c r="E5" s="145"/>
      <c r="F5" s="145" t="s">
        <v>34</v>
      </c>
      <c r="G5" s="145"/>
      <c r="H5" s="145"/>
      <c r="I5" s="145" t="s">
        <v>35</v>
      </c>
      <c r="J5" s="145"/>
      <c r="K5" s="146"/>
    </row>
    <row r="6" spans="2:11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x14ac:dyDescent="0.25">
      <c r="B7" s="13" t="s">
        <v>48</v>
      </c>
      <c r="C7" s="14">
        <v>5.90277777777778E-4</v>
      </c>
      <c r="D7" s="15">
        <f>IFERROR(C7/C$25,0)</f>
        <v>0.22270742358078593</v>
      </c>
      <c r="E7" s="15">
        <f>IFERROR(C7/C$36,0)</f>
        <v>3.3730158730158749E-2</v>
      </c>
      <c r="F7" s="14">
        <v>1.9675925925925899E-4</v>
      </c>
      <c r="G7" s="15">
        <f>IFERROR(F7/F$25,0)</f>
        <v>0.60714285714285654</v>
      </c>
      <c r="H7" s="15">
        <f>IFERROR(F7/F$36,0)</f>
        <v>0.17171717171717155</v>
      </c>
      <c r="I7" s="14">
        <v>7.8703703703703705E-4</v>
      </c>
      <c r="J7" s="15">
        <f>IFERROR(I7/I$25,0)</f>
        <v>0.26459143968871573</v>
      </c>
      <c r="K7" s="17">
        <f>IFERROR(I7/I$36,0)</f>
        <v>4.2209807572935978E-2</v>
      </c>
    </row>
    <row r="8" spans="2:11" x14ac:dyDescent="0.25">
      <c r="B8" s="13" t="s">
        <v>149</v>
      </c>
      <c r="C8" s="14">
        <v>4.3981481481481503E-4</v>
      </c>
      <c r="D8" s="15">
        <f t="shared" ref="D8:D24" si="0">IFERROR(C8/C$25,0)</f>
        <v>0.1659388646288209</v>
      </c>
      <c r="E8" s="15">
        <f t="shared" ref="E8:E24" si="1">IFERROR(C8/C$36,0)</f>
        <v>2.5132275132275148E-2</v>
      </c>
      <c r="F8" s="14">
        <v>1.2731481481481499E-4</v>
      </c>
      <c r="G8" s="15">
        <f t="shared" ref="G8:G24" si="2">IFERROR(F8/F$25,0)</f>
        <v>0.39285714285714357</v>
      </c>
      <c r="H8" s="15">
        <f t="shared" ref="H8:H24" si="3">IFERROR(F8/F$36,0)</f>
        <v>0.11111111111111131</v>
      </c>
      <c r="I8" s="14">
        <v>5.6712962962962999E-4</v>
      </c>
      <c r="J8" s="15">
        <f t="shared" ref="J8:J24" si="4">IFERROR(I8/I$25,0)</f>
        <v>0.19066147859922175</v>
      </c>
      <c r="K8" s="17">
        <f t="shared" ref="K8:K24" si="5">IFERROR(I8/I$36,0)</f>
        <v>3.0415890751086239E-2</v>
      </c>
    </row>
    <row r="9" spans="2:11" x14ac:dyDescent="0.25">
      <c r="B9" s="13" t="s">
        <v>11</v>
      </c>
      <c r="C9" s="14">
        <v>0</v>
      </c>
      <c r="D9" s="15">
        <f t="shared" si="0"/>
        <v>0</v>
      </c>
      <c r="E9" s="15">
        <f t="shared" si="1"/>
        <v>0</v>
      </c>
      <c r="F9" s="14">
        <v>0</v>
      </c>
      <c r="G9" s="15">
        <f t="shared" si="2"/>
        <v>0</v>
      </c>
      <c r="H9" s="15">
        <f t="shared" si="3"/>
        <v>0</v>
      </c>
      <c r="I9" s="14">
        <v>0</v>
      </c>
      <c r="J9" s="15">
        <f t="shared" si="4"/>
        <v>0</v>
      </c>
      <c r="K9" s="17">
        <f t="shared" si="5"/>
        <v>0</v>
      </c>
    </row>
    <row r="10" spans="2:11" x14ac:dyDescent="0.25">
      <c r="B10" s="13" t="s">
        <v>63</v>
      </c>
      <c r="C10" s="14">
        <v>2.89351851851852E-4</v>
      </c>
      <c r="D10" s="15">
        <f t="shared" si="0"/>
        <v>0.10917030567685586</v>
      </c>
      <c r="E10" s="15">
        <f t="shared" si="1"/>
        <v>1.6534391534391544E-2</v>
      </c>
      <c r="F10" s="14">
        <v>0</v>
      </c>
      <c r="G10" s="15">
        <f t="shared" si="2"/>
        <v>0</v>
      </c>
      <c r="H10" s="15">
        <f t="shared" si="3"/>
        <v>0</v>
      </c>
      <c r="I10" s="14">
        <v>2.89351851851852E-4</v>
      </c>
      <c r="J10" s="15">
        <f t="shared" si="4"/>
        <v>9.7276264591439662E-2</v>
      </c>
      <c r="K10" s="17">
        <f t="shared" si="5"/>
        <v>1.5518311607697058E-2</v>
      </c>
    </row>
    <row r="11" spans="2:11" x14ac:dyDescent="0.25">
      <c r="B11" s="13" t="s">
        <v>12</v>
      </c>
      <c r="C11" s="14">
        <v>0</v>
      </c>
      <c r="D11" s="15">
        <f t="shared" si="0"/>
        <v>0</v>
      </c>
      <c r="E11" s="15">
        <f t="shared" si="1"/>
        <v>0</v>
      </c>
      <c r="F11" s="14">
        <v>0</v>
      </c>
      <c r="G11" s="15">
        <f t="shared" si="2"/>
        <v>0</v>
      </c>
      <c r="H11" s="15">
        <f t="shared" si="3"/>
        <v>0</v>
      </c>
      <c r="I11" s="14">
        <v>0</v>
      </c>
      <c r="J11" s="15">
        <f t="shared" si="4"/>
        <v>0</v>
      </c>
      <c r="K11" s="17">
        <f t="shared" si="5"/>
        <v>0</v>
      </c>
    </row>
    <row r="12" spans="2:11" x14ac:dyDescent="0.25">
      <c r="B12" s="13" t="s">
        <v>150</v>
      </c>
      <c r="C12" s="14">
        <v>0</v>
      </c>
      <c r="D12" s="15">
        <f t="shared" si="0"/>
        <v>0</v>
      </c>
      <c r="E12" s="15">
        <f t="shared" si="1"/>
        <v>0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7">
        <f t="shared" si="5"/>
        <v>0</v>
      </c>
    </row>
    <row r="13" spans="2:11" x14ac:dyDescent="0.25">
      <c r="B13" s="13" t="s">
        <v>151</v>
      </c>
      <c r="C13" s="14">
        <v>0</v>
      </c>
      <c r="D13" s="15">
        <f t="shared" si="0"/>
        <v>0</v>
      </c>
      <c r="E13" s="15">
        <f t="shared" si="1"/>
        <v>0</v>
      </c>
      <c r="F13" s="14">
        <v>0</v>
      </c>
      <c r="G13" s="15">
        <f t="shared" si="2"/>
        <v>0</v>
      </c>
      <c r="H13" s="15">
        <f t="shared" si="3"/>
        <v>0</v>
      </c>
      <c r="I13" s="14">
        <v>0</v>
      </c>
      <c r="J13" s="15">
        <f t="shared" si="4"/>
        <v>0</v>
      </c>
      <c r="K13" s="17">
        <f t="shared" si="5"/>
        <v>0</v>
      </c>
    </row>
    <row r="14" spans="2:11" x14ac:dyDescent="0.25">
      <c r="B14" s="13" t="s">
        <v>152</v>
      </c>
      <c r="C14" s="14">
        <v>0</v>
      </c>
      <c r="D14" s="15">
        <f t="shared" si="0"/>
        <v>0</v>
      </c>
      <c r="E14" s="15">
        <f t="shared" si="1"/>
        <v>0</v>
      </c>
      <c r="F14" s="14">
        <v>0</v>
      </c>
      <c r="G14" s="15">
        <f t="shared" si="2"/>
        <v>0</v>
      </c>
      <c r="H14" s="15">
        <f t="shared" si="3"/>
        <v>0</v>
      </c>
      <c r="I14" s="14">
        <v>0</v>
      </c>
      <c r="J14" s="15">
        <f t="shared" si="4"/>
        <v>0</v>
      </c>
      <c r="K14" s="17">
        <f t="shared" si="5"/>
        <v>0</v>
      </c>
    </row>
    <row r="15" spans="2:11" x14ac:dyDescent="0.25">
      <c r="B15" s="13" t="s">
        <v>153</v>
      </c>
      <c r="C15" s="14">
        <v>0</v>
      </c>
      <c r="D15" s="15">
        <f t="shared" si="0"/>
        <v>0</v>
      </c>
      <c r="E15" s="15">
        <f t="shared" si="1"/>
        <v>0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7">
        <f t="shared" si="5"/>
        <v>0</v>
      </c>
    </row>
    <row r="16" spans="2:11" x14ac:dyDescent="0.25">
      <c r="B16" s="13" t="s">
        <v>154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>IFERROR(I16/I$36,0)</f>
        <v>0</v>
      </c>
    </row>
    <row r="17" spans="2:11" x14ac:dyDescent="0.25">
      <c r="B17" s="13" t="s">
        <v>155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1" x14ac:dyDescent="0.25">
      <c r="B18" s="13" t="s">
        <v>156</v>
      </c>
      <c r="C18" s="14">
        <v>0</v>
      </c>
      <c r="D18" s="15">
        <f t="shared" si="0"/>
        <v>0</v>
      </c>
      <c r="E18" s="15">
        <f t="shared" si="1"/>
        <v>0</v>
      </c>
      <c r="F18" s="14">
        <v>0</v>
      </c>
      <c r="G18" s="15">
        <f t="shared" si="2"/>
        <v>0</v>
      </c>
      <c r="H18" s="15">
        <f t="shared" si="3"/>
        <v>0</v>
      </c>
      <c r="I18" s="14">
        <v>0</v>
      </c>
      <c r="J18" s="15">
        <f t="shared" si="4"/>
        <v>0</v>
      </c>
      <c r="K18" s="17">
        <f t="shared" si="5"/>
        <v>0</v>
      </c>
    </row>
    <row r="19" spans="2:11" x14ac:dyDescent="0.25">
      <c r="B19" s="13" t="s">
        <v>157</v>
      </c>
      <c r="C19" s="14">
        <v>0</v>
      </c>
      <c r="D19" s="15">
        <f t="shared" si="0"/>
        <v>0</v>
      </c>
      <c r="E19" s="15">
        <f t="shared" si="1"/>
        <v>0</v>
      </c>
      <c r="F19" s="18">
        <v>0</v>
      </c>
      <c r="G19" s="15">
        <f t="shared" si="2"/>
        <v>0</v>
      </c>
      <c r="H19" s="15">
        <f t="shared" si="3"/>
        <v>0</v>
      </c>
      <c r="I19" s="18">
        <v>0</v>
      </c>
      <c r="J19" s="15">
        <f t="shared" si="4"/>
        <v>0</v>
      </c>
      <c r="K19" s="17">
        <f t="shared" si="5"/>
        <v>0</v>
      </c>
    </row>
    <row r="20" spans="2:11" x14ac:dyDescent="0.25">
      <c r="B20" s="13" t="s">
        <v>158</v>
      </c>
      <c r="C20" s="14">
        <v>0</v>
      </c>
      <c r="D20" s="15">
        <f t="shared" si="0"/>
        <v>0</v>
      </c>
      <c r="E20" s="15">
        <f t="shared" si="1"/>
        <v>0</v>
      </c>
      <c r="F20" s="18">
        <v>0</v>
      </c>
      <c r="G20" s="15">
        <f t="shared" si="2"/>
        <v>0</v>
      </c>
      <c r="H20" s="15">
        <f t="shared" si="3"/>
        <v>0</v>
      </c>
      <c r="I20" s="18">
        <v>0</v>
      </c>
      <c r="J20" s="15">
        <f t="shared" si="4"/>
        <v>0</v>
      </c>
      <c r="K20" s="17">
        <f t="shared" si="5"/>
        <v>0</v>
      </c>
    </row>
    <row r="21" spans="2:11" x14ac:dyDescent="0.25">
      <c r="B21" s="13" t="s">
        <v>159</v>
      </c>
      <c r="C21" s="14">
        <v>0</v>
      </c>
      <c r="D21" s="15">
        <f t="shared" si="0"/>
        <v>0</v>
      </c>
      <c r="E21" s="15">
        <f t="shared" si="1"/>
        <v>0</v>
      </c>
      <c r="F21" s="14">
        <v>0</v>
      </c>
      <c r="G21" s="15">
        <f t="shared" si="2"/>
        <v>0</v>
      </c>
      <c r="H21" s="15">
        <f t="shared" si="3"/>
        <v>0</v>
      </c>
      <c r="I21" s="14">
        <v>0</v>
      </c>
      <c r="J21" s="15">
        <f t="shared" si="4"/>
        <v>0</v>
      </c>
      <c r="K21" s="17">
        <f t="shared" si="5"/>
        <v>0</v>
      </c>
    </row>
    <row r="22" spans="2:11" x14ac:dyDescent="0.25">
      <c r="B22" s="13" t="s">
        <v>160</v>
      </c>
      <c r="C22" s="14">
        <v>0</v>
      </c>
      <c r="D22" s="15">
        <f t="shared" si="0"/>
        <v>0</v>
      </c>
      <c r="E22" s="15">
        <f t="shared" si="1"/>
        <v>0</v>
      </c>
      <c r="F22" s="14">
        <v>0</v>
      </c>
      <c r="G22" s="15">
        <f t="shared" si="2"/>
        <v>0</v>
      </c>
      <c r="H22" s="15">
        <f t="shared" si="3"/>
        <v>0</v>
      </c>
      <c r="I22" s="14">
        <v>0</v>
      </c>
      <c r="J22" s="15">
        <f t="shared" si="4"/>
        <v>0</v>
      </c>
      <c r="K22" s="17">
        <f t="shared" si="5"/>
        <v>0</v>
      </c>
    </row>
    <row r="23" spans="2:11" x14ac:dyDescent="0.25">
      <c r="B23" s="13" t="s">
        <v>161</v>
      </c>
      <c r="C23" s="14">
        <v>0</v>
      </c>
      <c r="D23" s="15">
        <f t="shared" si="0"/>
        <v>0</v>
      </c>
      <c r="E23" s="15">
        <f t="shared" si="1"/>
        <v>0</v>
      </c>
      <c r="F23" s="14">
        <v>0</v>
      </c>
      <c r="G23" s="15">
        <f t="shared" si="2"/>
        <v>0</v>
      </c>
      <c r="H23" s="15">
        <f t="shared" si="3"/>
        <v>0</v>
      </c>
      <c r="I23" s="14">
        <v>0</v>
      </c>
      <c r="J23" s="15">
        <f t="shared" si="4"/>
        <v>0</v>
      </c>
      <c r="K23" s="17">
        <f t="shared" si="5"/>
        <v>0</v>
      </c>
    </row>
    <row r="24" spans="2:11" ht="15.75" thickBot="1" x14ac:dyDescent="0.3">
      <c r="B24" s="23" t="s">
        <v>13</v>
      </c>
      <c r="C24" s="24">
        <v>1.33101851851852E-3</v>
      </c>
      <c r="D24" s="15">
        <f t="shared" si="0"/>
        <v>0.50218340611353729</v>
      </c>
      <c r="E24" s="15">
        <f t="shared" si="1"/>
        <v>7.6058201058201144E-2</v>
      </c>
      <c r="F24" s="24">
        <v>0</v>
      </c>
      <c r="G24" s="15">
        <f t="shared" si="2"/>
        <v>0</v>
      </c>
      <c r="H24" s="15">
        <f t="shared" si="3"/>
        <v>0</v>
      </c>
      <c r="I24" s="24">
        <v>1.33101851851852E-3</v>
      </c>
      <c r="J24" s="15">
        <f t="shared" si="4"/>
        <v>0.4474708171206227</v>
      </c>
      <c r="K24" s="17">
        <f t="shared" si="5"/>
        <v>7.1384233395406518E-2</v>
      </c>
    </row>
    <row r="25" spans="2:11" ht="16.5" thickTop="1" thickBot="1" x14ac:dyDescent="0.3">
      <c r="B25" s="36" t="s">
        <v>3</v>
      </c>
      <c r="C25" s="37">
        <f>SUM(C7:C24)</f>
        <v>2.6504629629629651E-3</v>
      </c>
      <c r="D25" s="38">
        <f>IFERROR(SUM(D7:D24),0)</f>
        <v>1</v>
      </c>
      <c r="E25" s="38">
        <f>IFERROR(SUM(E7:E24),0)</f>
        <v>0.15145502645502656</v>
      </c>
      <c r="F25" s="37">
        <f>SUM(F7:F24)</f>
        <v>3.2407407407407396E-4</v>
      </c>
      <c r="G25" s="38">
        <f>IFERROR(SUM(G7:G24),0)</f>
        <v>1</v>
      </c>
      <c r="H25" s="38">
        <f>IFERROR(SUM(H7:H24),0)</f>
        <v>0.28282828282828287</v>
      </c>
      <c r="I25" s="37">
        <f>SUM(I7:I24)</f>
        <v>2.9745370370370394E-3</v>
      </c>
      <c r="J25" s="38">
        <f>IFERROR(SUM(J7:J24),0)</f>
        <v>0.99999999999999978</v>
      </c>
      <c r="K25" s="39">
        <f>IFERROR(SUM(K7:K24),0)</f>
        <v>0.15952824332712578</v>
      </c>
    </row>
    <row r="26" spans="2:11" ht="15.75" thickTop="1" x14ac:dyDescent="0.25">
      <c r="B26" s="30"/>
      <c r="C26" s="31"/>
      <c r="D26" s="31"/>
      <c r="E26" s="31"/>
      <c r="F26" s="31"/>
      <c r="G26" s="31"/>
      <c r="H26" s="31"/>
      <c r="I26" s="31"/>
      <c r="J26" s="31"/>
      <c r="K26" s="32"/>
    </row>
    <row r="27" spans="2:11" x14ac:dyDescent="0.25">
      <c r="B27" s="10" t="s">
        <v>14</v>
      </c>
      <c r="C27" s="11" t="s">
        <v>72</v>
      </c>
      <c r="D27" s="19" t="s">
        <v>5</v>
      </c>
      <c r="E27" s="19" t="s">
        <v>5</v>
      </c>
      <c r="F27" s="11" t="s">
        <v>72</v>
      </c>
      <c r="G27" s="19" t="s">
        <v>5</v>
      </c>
      <c r="H27" s="19" t="s">
        <v>5</v>
      </c>
      <c r="I27" s="11" t="s">
        <v>72</v>
      </c>
      <c r="J27" s="19" t="s">
        <v>5</v>
      </c>
      <c r="K27" s="20" t="s">
        <v>5</v>
      </c>
    </row>
    <row r="28" spans="2:11" x14ac:dyDescent="0.25">
      <c r="B28" s="21" t="s">
        <v>15</v>
      </c>
      <c r="C28" s="14">
        <v>0</v>
      </c>
      <c r="D28" s="22"/>
      <c r="E28" s="15">
        <f>IFERROR(C28/C$36,0)</f>
        <v>0</v>
      </c>
      <c r="F28" s="14">
        <v>0</v>
      </c>
      <c r="G28" s="22"/>
      <c r="H28" s="15">
        <f>IFERROR(F28/F$36,0)</f>
        <v>0</v>
      </c>
      <c r="I28" s="14">
        <v>0</v>
      </c>
      <c r="J28" s="22"/>
      <c r="K28" s="17">
        <f>IFERROR(I28/I$36,0)</f>
        <v>0</v>
      </c>
    </row>
    <row r="29" spans="2:11" x14ac:dyDescent="0.25">
      <c r="B29" s="21" t="s">
        <v>16</v>
      </c>
      <c r="C29" s="14">
        <v>0</v>
      </c>
      <c r="D29" s="22"/>
      <c r="E29" s="15">
        <f t="shared" ref="E29:E33" si="6">IFERROR(C29/C$36,0)</f>
        <v>0</v>
      </c>
      <c r="F29" s="14">
        <v>0</v>
      </c>
      <c r="G29" s="22"/>
      <c r="H29" s="15">
        <f t="shared" ref="H29:H33" si="7">IFERROR(F29/F$36,0)</f>
        <v>0</v>
      </c>
      <c r="I29" s="14">
        <v>0</v>
      </c>
      <c r="J29" s="22"/>
      <c r="K29" s="17">
        <f t="shared" ref="K29:K33" si="8">IFERROR(I29/I$36,0)</f>
        <v>0</v>
      </c>
    </row>
    <row r="30" spans="2:11" x14ac:dyDescent="0.25">
      <c r="B30" s="21" t="s">
        <v>17</v>
      </c>
      <c r="C30" s="14">
        <v>0</v>
      </c>
      <c r="D30" s="22"/>
      <c r="E30" s="15">
        <f t="shared" si="6"/>
        <v>0</v>
      </c>
      <c r="F30" s="14">
        <v>0</v>
      </c>
      <c r="G30" s="22"/>
      <c r="H30" s="15">
        <f t="shared" si="7"/>
        <v>0</v>
      </c>
      <c r="I30" s="14">
        <v>0</v>
      </c>
      <c r="J30" s="22"/>
      <c r="K30" s="17">
        <f t="shared" si="8"/>
        <v>0</v>
      </c>
    </row>
    <row r="31" spans="2:11" x14ac:dyDescent="0.25">
      <c r="B31" s="21" t="s">
        <v>18</v>
      </c>
      <c r="C31" s="14">
        <v>2.0833333333333299E-4</v>
      </c>
      <c r="D31" s="22"/>
      <c r="E31" s="15">
        <f t="shared" si="6"/>
        <v>1.1904761904761887E-2</v>
      </c>
      <c r="F31" s="14">
        <v>0</v>
      </c>
      <c r="G31" s="22"/>
      <c r="H31" s="15">
        <f t="shared" si="7"/>
        <v>0</v>
      </c>
      <c r="I31" s="14">
        <v>2.0833333333333299E-4</v>
      </c>
      <c r="J31" s="22"/>
      <c r="K31" s="17">
        <f t="shared" si="8"/>
        <v>1.1173184357541858E-2</v>
      </c>
    </row>
    <row r="32" spans="2:11" x14ac:dyDescent="0.25">
      <c r="B32" s="21" t="s">
        <v>19</v>
      </c>
      <c r="C32" s="14">
        <v>1.46412037037037E-2</v>
      </c>
      <c r="D32" s="22"/>
      <c r="E32" s="15">
        <f t="shared" si="6"/>
        <v>0.83664021164021152</v>
      </c>
      <c r="F32" s="14">
        <v>8.2175925925925895E-4</v>
      </c>
      <c r="G32" s="22"/>
      <c r="H32" s="15">
        <f t="shared" si="7"/>
        <v>0.71717171717171713</v>
      </c>
      <c r="I32" s="14">
        <v>1.5462962962963E-2</v>
      </c>
      <c r="J32" s="22"/>
      <c r="K32" s="17">
        <f t="shared" si="8"/>
        <v>0.82929857231533233</v>
      </c>
    </row>
    <row r="33" spans="2:11" ht="15.75" thickBot="1" x14ac:dyDescent="0.3">
      <c r="B33" s="28" t="s">
        <v>20</v>
      </c>
      <c r="C33" s="24">
        <v>0</v>
      </c>
      <c r="D33" s="29"/>
      <c r="E33" s="25">
        <f t="shared" si="6"/>
        <v>0</v>
      </c>
      <c r="F33" s="24">
        <v>0</v>
      </c>
      <c r="G33" s="29"/>
      <c r="H33" s="25">
        <f t="shared" si="7"/>
        <v>0</v>
      </c>
      <c r="I33" s="24">
        <v>0</v>
      </c>
      <c r="J33" s="29"/>
      <c r="K33" s="27">
        <f t="shared" si="8"/>
        <v>0</v>
      </c>
    </row>
    <row r="34" spans="2:11" ht="16.5" thickTop="1" thickBot="1" x14ac:dyDescent="0.3">
      <c r="B34" s="36" t="s">
        <v>3</v>
      </c>
      <c r="C34" s="37">
        <f>SUM(C28:C33)</f>
        <v>1.4849537037037033E-2</v>
      </c>
      <c r="D34" s="38"/>
      <c r="E34" s="38">
        <f>IFERROR(SUM(E28:E33),0)</f>
        <v>0.84854497354497338</v>
      </c>
      <c r="F34" s="37">
        <f>SUM(F28:F33)</f>
        <v>8.2175925925925895E-4</v>
      </c>
      <c r="G34" s="38"/>
      <c r="H34" s="38">
        <f>IFERROR(SUM(H28:H33),0)</f>
        <v>0.71717171717171713</v>
      </c>
      <c r="I34" s="37">
        <f>SUM(I28:I33)</f>
        <v>1.5671296296296332E-2</v>
      </c>
      <c r="J34" s="38"/>
      <c r="K34" s="39">
        <f>IFERROR(SUM(K28:K33),0)</f>
        <v>0.84047175667287422</v>
      </c>
    </row>
    <row r="35" spans="2:11" ht="16.5" thickTop="1" thickBot="1" x14ac:dyDescent="0.3">
      <c r="B35" s="33"/>
      <c r="C35" s="34"/>
      <c r="D35" s="34"/>
      <c r="E35" s="34"/>
      <c r="F35" s="34"/>
      <c r="G35" s="34"/>
      <c r="H35" s="34"/>
      <c r="I35" s="34"/>
      <c r="J35" s="34"/>
      <c r="K35" s="35"/>
    </row>
    <row r="36" spans="2:11" ht="16.5" thickTop="1" thickBot="1" x14ac:dyDescent="0.3">
      <c r="B36" s="36" t="s">
        <v>6</v>
      </c>
      <c r="C36" s="37">
        <f>SUM(C25,C34)</f>
        <v>1.7499999999999998E-2</v>
      </c>
      <c r="D36" s="40"/>
      <c r="E36" s="41">
        <f>IFERROR(SUM(E25,E34),0)</f>
        <v>1</v>
      </c>
      <c r="F36" s="37">
        <f>SUM(F25,F34)</f>
        <v>1.1458333333333329E-3</v>
      </c>
      <c r="G36" s="40"/>
      <c r="H36" s="41">
        <f>IFERROR(SUM(H25,H34),0)</f>
        <v>1</v>
      </c>
      <c r="I36" s="37">
        <f>SUM(I25,I34)</f>
        <v>1.8645833333333372E-2</v>
      </c>
      <c r="J36" s="40"/>
      <c r="K36" s="43">
        <f>IFERROR(SUM(K25,K34),0)</f>
        <v>1</v>
      </c>
    </row>
    <row r="37" spans="2:11" ht="66" customHeight="1" thickTop="1" thickBot="1" x14ac:dyDescent="0.3">
      <c r="B37" s="136" t="s">
        <v>36</v>
      </c>
      <c r="C37" s="137"/>
      <c r="D37" s="137"/>
      <c r="E37" s="137"/>
      <c r="F37" s="137"/>
      <c r="G37" s="137"/>
      <c r="H37" s="137"/>
      <c r="I37" s="137"/>
      <c r="J37" s="137"/>
      <c r="K37" s="138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3"/>
  <dimension ref="B2:K37"/>
  <sheetViews>
    <sheetView showGridLines="0" showZeros="0" topLeftCell="A4" zoomScale="80" zoomScaleNormal="80" zoomScaleSheetLayoutView="110" workbookViewId="0">
      <selection activeCell="B24" sqref="B2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85546875" style="4" customWidth="1"/>
    <col min="7" max="7" width="10.85546875" style="1" customWidth="1"/>
    <col min="8" max="8" width="10.85546875" style="4" customWidth="1"/>
    <col min="9" max="11" width="10.85546875" style="1" customWidth="1"/>
    <col min="12" max="16384" width="8.85546875" style="1"/>
  </cols>
  <sheetData>
    <row r="2" spans="2:11" ht="15.75" thickBot="1" x14ac:dyDescent="0.3"/>
    <row r="3" spans="2:11" x14ac:dyDescent="0.25">
      <c r="B3" s="139" t="s">
        <v>52</v>
      </c>
      <c r="C3" s="140"/>
      <c r="D3" s="140"/>
      <c r="E3" s="140"/>
      <c r="F3" s="140"/>
      <c r="G3" s="140"/>
      <c r="H3" s="140"/>
      <c r="I3" s="140"/>
      <c r="J3" s="140"/>
      <c r="K3" s="141"/>
    </row>
    <row r="4" spans="2:11" ht="15.75" thickBot="1" x14ac:dyDescent="0.3">
      <c r="B4" s="142" t="s">
        <v>185</v>
      </c>
      <c r="C4" s="143"/>
      <c r="D4" s="143"/>
      <c r="E4" s="143"/>
      <c r="F4" s="143"/>
      <c r="G4" s="143"/>
      <c r="H4" s="143"/>
      <c r="I4" s="143"/>
      <c r="J4" s="143"/>
      <c r="K4" s="144"/>
    </row>
    <row r="5" spans="2:11" x14ac:dyDescent="0.25">
      <c r="B5" s="44"/>
      <c r="C5" s="145" t="s">
        <v>33</v>
      </c>
      <c r="D5" s="145"/>
      <c r="E5" s="145"/>
      <c r="F5" s="145" t="s">
        <v>34</v>
      </c>
      <c r="G5" s="145"/>
      <c r="H5" s="145"/>
      <c r="I5" s="145" t="s">
        <v>35</v>
      </c>
      <c r="J5" s="145"/>
      <c r="K5" s="146"/>
    </row>
    <row r="6" spans="2:11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x14ac:dyDescent="0.25">
      <c r="B7" s="13" t="s">
        <v>48</v>
      </c>
      <c r="C7" s="14">
        <v>1.7939814814814811E-2</v>
      </c>
      <c r="D7" s="15">
        <v>0.36130536130536139</v>
      </c>
      <c r="E7" s="15">
        <v>0.22369750324722185</v>
      </c>
      <c r="F7" s="14">
        <v>2.0023148148148144E-3</v>
      </c>
      <c r="G7" s="15">
        <v>0.28453947368421045</v>
      </c>
      <c r="H7" s="15">
        <v>0.20944309927360771</v>
      </c>
      <c r="I7" s="14">
        <v>1.9942129629629626E-2</v>
      </c>
      <c r="J7" s="15">
        <v>0.35177623519804008</v>
      </c>
      <c r="K7" s="17">
        <v>0.2221792392005158</v>
      </c>
    </row>
    <row r="8" spans="2:11" x14ac:dyDescent="0.25">
      <c r="B8" s="13" t="s">
        <v>149</v>
      </c>
      <c r="C8" s="14">
        <v>1.6851851851851844E-2</v>
      </c>
      <c r="D8" s="15">
        <v>0.33939393939393941</v>
      </c>
      <c r="E8" s="15">
        <v>0.21013133208255155</v>
      </c>
      <c r="F8" s="14">
        <v>6.9444444444444444E-5</v>
      </c>
      <c r="G8" s="15">
        <v>9.8684210526315784E-3</v>
      </c>
      <c r="H8" s="15">
        <v>7.2639225181598058E-3</v>
      </c>
      <c r="I8" s="14">
        <v>1.6921296296296288E-2</v>
      </c>
      <c r="J8" s="15">
        <v>0.29848917925683949</v>
      </c>
      <c r="K8" s="17">
        <v>0.1885235332043842</v>
      </c>
    </row>
    <row r="9" spans="2:11" x14ac:dyDescent="0.25">
      <c r="B9" s="13" t="s">
        <v>11</v>
      </c>
      <c r="C9" s="14">
        <v>4.2824074074074075E-4</v>
      </c>
      <c r="D9" s="15">
        <v>8.6247086247086286E-3</v>
      </c>
      <c r="E9" s="15">
        <v>5.3398758839659421E-3</v>
      </c>
      <c r="F9" s="14">
        <v>8.7962962962962951E-4</v>
      </c>
      <c r="G9" s="15">
        <v>0.12499999999999997</v>
      </c>
      <c r="H9" s="15">
        <v>9.2009685230024202E-2</v>
      </c>
      <c r="I9" s="14">
        <v>1.3078703703703703E-3</v>
      </c>
      <c r="J9" s="15">
        <v>2.3070641077991023E-2</v>
      </c>
      <c r="K9" s="17">
        <v>1.4571244358478402E-2</v>
      </c>
    </row>
    <row r="10" spans="2:11" x14ac:dyDescent="0.25">
      <c r="B10" s="13" t="s">
        <v>63</v>
      </c>
      <c r="C10" s="14">
        <v>9.0972222222222218E-3</v>
      </c>
      <c r="D10" s="15">
        <v>0.18321678321678331</v>
      </c>
      <c r="E10" s="15">
        <v>0.11343628229181704</v>
      </c>
      <c r="F10" s="14">
        <v>2.8240740740740743E-3</v>
      </c>
      <c r="G10" s="15">
        <v>0.40131578947368418</v>
      </c>
      <c r="H10" s="15">
        <v>0.29539951573849882</v>
      </c>
      <c r="I10" s="14">
        <v>1.1921296296296296E-2</v>
      </c>
      <c r="J10" s="15">
        <v>0.21028991425071464</v>
      </c>
      <c r="K10" s="17">
        <v>0.13281753707285623</v>
      </c>
    </row>
    <row r="11" spans="2:11" x14ac:dyDescent="0.25">
      <c r="B11" s="13" t="s">
        <v>12</v>
      </c>
      <c r="C11" s="14">
        <v>3.4722222222222222E-5</v>
      </c>
      <c r="D11" s="15">
        <v>6.9930069930069963E-4</v>
      </c>
      <c r="E11" s="15">
        <v>4.3296290951075204E-4</v>
      </c>
      <c r="F11" s="14">
        <v>9.2592592592592588E-5</v>
      </c>
      <c r="G11" s="15">
        <v>1.3157894736842103E-2</v>
      </c>
      <c r="H11" s="15">
        <v>9.6852300242130738E-3</v>
      </c>
      <c r="I11" s="14">
        <v>1.273148148148148E-4</v>
      </c>
      <c r="J11" s="15">
        <v>2.2458146182115155E-3</v>
      </c>
      <c r="K11" s="17">
        <v>1.4184397163120568E-3</v>
      </c>
    </row>
    <row r="12" spans="2:11" x14ac:dyDescent="0.25">
      <c r="B12" s="13" t="s">
        <v>150</v>
      </c>
      <c r="C12" s="14">
        <v>1.5046296296296295E-4</v>
      </c>
      <c r="D12" s="15">
        <v>3.0303030303030316E-3</v>
      </c>
      <c r="E12" s="15">
        <v>1.8761726078799254E-3</v>
      </c>
      <c r="F12" s="14">
        <v>4.7453703703703704E-4</v>
      </c>
      <c r="G12" s="15">
        <v>6.7434210526315777E-2</v>
      </c>
      <c r="H12" s="15">
        <v>4.9636803874092007E-2</v>
      </c>
      <c r="I12" s="14">
        <v>6.2500000000000001E-4</v>
      </c>
      <c r="J12" s="15">
        <v>1.1024908125765622E-2</v>
      </c>
      <c r="K12" s="17">
        <v>6.9632495164410066E-3</v>
      </c>
    </row>
    <row r="13" spans="2:11" x14ac:dyDescent="0.25">
      <c r="B13" s="13" t="s">
        <v>151</v>
      </c>
      <c r="C13" s="14">
        <v>4.6296296296296294E-5</v>
      </c>
      <c r="D13" s="15">
        <v>9.3240093240093283E-4</v>
      </c>
      <c r="E13" s="15">
        <v>5.7728387934766938E-4</v>
      </c>
      <c r="F13" s="14">
        <v>1.0416666666666667E-4</v>
      </c>
      <c r="G13" s="15">
        <v>1.4802631578947368E-2</v>
      </c>
      <c r="H13" s="15">
        <v>1.089588377723971E-2</v>
      </c>
      <c r="I13" s="14">
        <v>1.5046296296296297E-4</v>
      </c>
      <c r="J13" s="15">
        <v>2.6541445487954277E-3</v>
      </c>
      <c r="K13" s="17">
        <v>1.6763378465506128E-3</v>
      </c>
    </row>
    <row r="14" spans="2:11" x14ac:dyDescent="0.25">
      <c r="B14" s="13" t="s">
        <v>152</v>
      </c>
      <c r="C14" s="14"/>
      <c r="D14" s="15"/>
      <c r="E14" s="15"/>
      <c r="F14" s="14"/>
      <c r="G14" s="15"/>
      <c r="H14" s="15"/>
      <c r="I14" s="14"/>
      <c r="J14" s="15"/>
      <c r="K14" s="17"/>
    </row>
    <row r="15" spans="2:11" x14ac:dyDescent="0.25">
      <c r="B15" s="13" t="s">
        <v>153</v>
      </c>
      <c r="C15" s="14"/>
      <c r="D15" s="15"/>
      <c r="E15" s="15"/>
      <c r="F15" s="14"/>
      <c r="G15" s="15"/>
      <c r="H15" s="15"/>
      <c r="I15" s="14"/>
      <c r="J15" s="15"/>
      <c r="K15" s="17"/>
    </row>
    <row r="16" spans="2:11" x14ac:dyDescent="0.25">
      <c r="B16" s="13" t="s">
        <v>154</v>
      </c>
      <c r="C16" s="14">
        <v>4.6296296296296294E-5</v>
      </c>
      <c r="D16" s="15">
        <v>9.3240093240093283E-4</v>
      </c>
      <c r="E16" s="15">
        <v>5.7728387934766938E-4</v>
      </c>
      <c r="F16" s="14">
        <v>1.5046296296296297E-4</v>
      </c>
      <c r="G16" s="15">
        <v>2.1381578947368422E-2</v>
      </c>
      <c r="H16" s="15">
        <v>1.5738498789346248E-2</v>
      </c>
      <c r="I16" s="14">
        <v>1.9675925925925926E-4</v>
      </c>
      <c r="J16" s="15">
        <v>3.4708044099632514E-3</v>
      </c>
      <c r="K16" s="17">
        <v>2.1921341070277245E-3</v>
      </c>
    </row>
    <row r="17" spans="2:11" x14ac:dyDescent="0.25">
      <c r="B17" s="13" t="s">
        <v>155</v>
      </c>
      <c r="C17" s="14">
        <v>2.3148148148148147E-5</v>
      </c>
      <c r="D17" s="15">
        <v>4.6620046620046642E-4</v>
      </c>
      <c r="E17" s="15">
        <v>2.8864193967383469E-4</v>
      </c>
      <c r="F17" s="14">
        <v>1.1574074074074073E-4</v>
      </c>
      <c r="G17" s="15">
        <v>1.6447368421052627E-2</v>
      </c>
      <c r="H17" s="15">
        <v>1.2106537530266342E-2</v>
      </c>
      <c r="I17" s="14">
        <v>1.3888888888888889E-4</v>
      </c>
      <c r="J17" s="15">
        <v>2.4499795835034714E-3</v>
      </c>
      <c r="K17" s="17">
        <v>1.5473887814313348E-3</v>
      </c>
    </row>
    <row r="18" spans="2:11" x14ac:dyDescent="0.25">
      <c r="B18" s="13" t="s">
        <v>156</v>
      </c>
      <c r="C18" s="14">
        <v>1.9097222222222222E-3</v>
      </c>
      <c r="D18" s="15">
        <v>3.8461538461538478E-2</v>
      </c>
      <c r="E18" s="15">
        <v>2.3812960023091363E-2</v>
      </c>
      <c r="F18" s="14">
        <v>1.9675925925925926E-4</v>
      </c>
      <c r="G18" s="15">
        <v>2.796052631578947E-2</v>
      </c>
      <c r="H18" s="15">
        <v>2.0581113801452784E-2</v>
      </c>
      <c r="I18" s="14">
        <v>2.1064814814814813E-3</v>
      </c>
      <c r="J18" s="15">
        <v>3.7158023683135984E-2</v>
      </c>
      <c r="K18" s="17">
        <v>2.3468729851708576E-2</v>
      </c>
    </row>
    <row r="19" spans="2:11" x14ac:dyDescent="0.25">
      <c r="B19" s="13" t="s">
        <v>157</v>
      </c>
      <c r="C19" s="14"/>
      <c r="D19" s="15"/>
      <c r="E19" s="15"/>
      <c r="F19" s="18"/>
      <c r="G19" s="15"/>
      <c r="H19" s="15"/>
      <c r="I19" s="18"/>
      <c r="J19" s="15"/>
      <c r="K19" s="17"/>
    </row>
    <row r="20" spans="2:11" x14ac:dyDescent="0.25">
      <c r="B20" s="13" t="s">
        <v>158</v>
      </c>
      <c r="C20" s="14">
        <v>2.3148148148148147E-5</v>
      </c>
      <c r="D20" s="15">
        <v>4.6620046620046642E-4</v>
      </c>
      <c r="E20" s="15">
        <v>2.8864193967383469E-4</v>
      </c>
      <c r="F20" s="18">
        <v>1.273148148148148E-4</v>
      </c>
      <c r="G20" s="15">
        <v>1.8092105263157892E-2</v>
      </c>
      <c r="H20" s="15">
        <v>1.3317191283292977E-2</v>
      </c>
      <c r="I20" s="18">
        <v>1.5046296296296295E-4</v>
      </c>
      <c r="J20" s="15">
        <v>2.6541445487954273E-3</v>
      </c>
      <c r="K20" s="17">
        <v>1.6763378465506126E-3</v>
      </c>
    </row>
    <row r="21" spans="2:11" x14ac:dyDescent="0.25">
      <c r="B21" s="13" t="s">
        <v>159</v>
      </c>
      <c r="C21" s="14"/>
      <c r="D21" s="15"/>
      <c r="E21" s="15"/>
      <c r="F21" s="14"/>
      <c r="G21" s="15"/>
      <c r="H21" s="15"/>
      <c r="I21" s="14"/>
      <c r="J21" s="15"/>
      <c r="K21" s="17"/>
    </row>
    <row r="22" spans="2:11" x14ac:dyDescent="0.25">
      <c r="B22" s="13" t="s">
        <v>160</v>
      </c>
      <c r="C22" s="14"/>
      <c r="D22" s="15"/>
      <c r="E22" s="15"/>
      <c r="F22" s="14"/>
      <c r="G22" s="15"/>
      <c r="H22" s="15"/>
      <c r="I22" s="14"/>
      <c r="J22" s="15"/>
      <c r="K22" s="17"/>
    </row>
    <row r="23" spans="2:11" x14ac:dyDescent="0.25">
      <c r="B23" s="13" t="s">
        <v>161</v>
      </c>
      <c r="C23" s="14"/>
      <c r="D23" s="15"/>
      <c r="E23" s="15"/>
      <c r="F23" s="14"/>
      <c r="G23" s="15"/>
      <c r="H23" s="15"/>
      <c r="I23" s="14"/>
      <c r="J23" s="15"/>
      <c r="K23" s="17"/>
    </row>
    <row r="24" spans="2:11" ht="15.75" thickBot="1" x14ac:dyDescent="0.3">
      <c r="B24" s="23" t="s">
        <v>13</v>
      </c>
      <c r="C24" s="24">
        <v>3.1018518518518513E-3</v>
      </c>
      <c r="D24" s="15">
        <v>6.247086247086249E-2</v>
      </c>
      <c r="E24" s="15">
        <v>3.8678019916293847E-2</v>
      </c>
      <c r="F24" s="24"/>
      <c r="G24" s="15"/>
      <c r="H24" s="15"/>
      <c r="I24" s="24">
        <v>3.1018518518518513E-3</v>
      </c>
      <c r="J24" s="15">
        <v>5.4716210698244186E-2</v>
      </c>
      <c r="K24" s="17">
        <v>3.4558349451966473E-2</v>
      </c>
    </row>
    <row r="25" spans="2:11" ht="16.5" thickTop="1" thickBot="1" x14ac:dyDescent="0.3">
      <c r="B25" s="36" t="s">
        <v>3</v>
      </c>
      <c r="C25" s="37">
        <v>4.9652777777777754E-2</v>
      </c>
      <c r="D25" s="38">
        <v>1</v>
      </c>
      <c r="E25" s="38">
        <v>0.61913696060037526</v>
      </c>
      <c r="F25" s="37">
        <v>7.0370370370370378E-3</v>
      </c>
      <c r="G25" s="38">
        <v>1</v>
      </c>
      <c r="H25" s="38">
        <v>0.73607748184019373</v>
      </c>
      <c r="I25" s="37">
        <v>5.6689814814814797E-2</v>
      </c>
      <c r="J25" s="38">
        <v>1.0000000000000002</v>
      </c>
      <c r="K25" s="39">
        <v>0.63159252095422302</v>
      </c>
    </row>
    <row r="26" spans="2:11" ht="15.75" thickTop="1" x14ac:dyDescent="0.25">
      <c r="B26" s="30"/>
      <c r="C26" s="31"/>
      <c r="D26" s="31"/>
      <c r="E26" s="31"/>
      <c r="F26" s="31"/>
      <c r="G26" s="31"/>
      <c r="H26" s="31"/>
      <c r="I26" s="31"/>
      <c r="J26" s="31"/>
      <c r="K26" s="32"/>
    </row>
    <row r="27" spans="2:11" x14ac:dyDescent="0.25">
      <c r="B27" s="10" t="s">
        <v>14</v>
      </c>
      <c r="C27" s="11" t="s">
        <v>4</v>
      </c>
      <c r="D27" s="19" t="s">
        <v>5</v>
      </c>
      <c r="E27" s="19" t="s">
        <v>5</v>
      </c>
      <c r="F27" s="11" t="s">
        <v>4</v>
      </c>
      <c r="G27" s="19" t="s">
        <v>5</v>
      </c>
      <c r="H27" s="19" t="s">
        <v>5</v>
      </c>
      <c r="I27" s="11" t="s">
        <v>4</v>
      </c>
      <c r="J27" s="19" t="s">
        <v>5</v>
      </c>
      <c r="K27" s="20" t="s">
        <v>5</v>
      </c>
    </row>
    <row r="28" spans="2:11" x14ac:dyDescent="0.25">
      <c r="B28" s="21" t="s">
        <v>15</v>
      </c>
      <c r="C28" s="14">
        <v>2.2106481481481482E-3</v>
      </c>
      <c r="D28" s="22"/>
      <c r="E28" s="15">
        <v>2.7565305238851215E-2</v>
      </c>
      <c r="F28" s="14"/>
      <c r="G28" s="22"/>
      <c r="H28" s="15"/>
      <c r="I28" s="14">
        <v>2.2106481481481482E-3</v>
      </c>
      <c r="J28" s="22"/>
      <c r="K28" s="17">
        <v>2.4629271437782079E-2</v>
      </c>
    </row>
    <row r="29" spans="2:11" x14ac:dyDescent="0.25">
      <c r="B29" s="21" t="s">
        <v>16</v>
      </c>
      <c r="C29" s="14"/>
      <c r="D29" s="22"/>
      <c r="E29" s="15"/>
      <c r="F29" s="14"/>
      <c r="G29" s="22"/>
      <c r="H29" s="15"/>
      <c r="I29" s="14"/>
      <c r="J29" s="22"/>
      <c r="K29" s="17"/>
    </row>
    <row r="30" spans="2:11" x14ac:dyDescent="0.25">
      <c r="B30" s="21" t="s">
        <v>17</v>
      </c>
      <c r="C30" s="14"/>
      <c r="D30" s="22"/>
      <c r="E30" s="15"/>
      <c r="F30" s="14"/>
      <c r="G30" s="22"/>
      <c r="H30" s="15"/>
      <c r="I30" s="14"/>
      <c r="J30" s="22"/>
      <c r="K30" s="17"/>
    </row>
    <row r="31" spans="2:11" x14ac:dyDescent="0.25">
      <c r="B31" s="21" t="s">
        <v>18</v>
      </c>
      <c r="C31" s="14">
        <v>1.3912037037037037E-2</v>
      </c>
      <c r="D31" s="22"/>
      <c r="E31" s="15">
        <v>0.17347380574397467</v>
      </c>
      <c r="F31" s="14">
        <v>2.1064814814814817E-3</v>
      </c>
      <c r="G31" s="22"/>
      <c r="H31" s="15">
        <v>0.22033898305084748</v>
      </c>
      <c r="I31" s="14">
        <v>1.6018518518518519E-2</v>
      </c>
      <c r="J31" s="22"/>
      <c r="K31" s="17">
        <v>0.17846550612508064</v>
      </c>
    </row>
    <row r="32" spans="2:11" x14ac:dyDescent="0.25">
      <c r="B32" s="21" t="s">
        <v>19</v>
      </c>
      <c r="C32" s="14">
        <v>1.4421296296296297E-2</v>
      </c>
      <c r="D32" s="22"/>
      <c r="E32" s="15">
        <v>0.17982392841679903</v>
      </c>
      <c r="F32" s="14">
        <v>4.1666666666666664E-4</v>
      </c>
      <c r="G32" s="22"/>
      <c r="H32" s="15">
        <v>4.3583535108958835E-2</v>
      </c>
      <c r="I32" s="14">
        <v>1.4837962962962963E-2</v>
      </c>
      <c r="J32" s="22"/>
      <c r="K32" s="17">
        <v>0.16531270148291427</v>
      </c>
    </row>
    <row r="33" spans="2:11" ht="15.75" thickBot="1" x14ac:dyDescent="0.3">
      <c r="B33" s="28" t="s">
        <v>20</v>
      </c>
      <c r="C33" s="24"/>
      <c r="D33" s="29"/>
      <c r="E33" s="25"/>
      <c r="F33" s="24"/>
      <c r="G33" s="29"/>
      <c r="H33" s="25"/>
      <c r="I33" s="24"/>
      <c r="J33" s="29"/>
      <c r="K33" s="27"/>
    </row>
    <row r="34" spans="2:11" ht="16.5" thickTop="1" thickBot="1" x14ac:dyDescent="0.3">
      <c r="B34" s="36" t="s">
        <v>3</v>
      </c>
      <c r="C34" s="37">
        <v>3.0543981481481481E-2</v>
      </c>
      <c r="D34" s="38"/>
      <c r="E34" s="38">
        <v>0.38086303939962496</v>
      </c>
      <c r="F34" s="37">
        <v>2.5231481481481485E-3</v>
      </c>
      <c r="G34" s="38"/>
      <c r="H34" s="38">
        <v>0.26392251815980633</v>
      </c>
      <c r="I34" s="37">
        <v>3.3067129629629627E-2</v>
      </c>
      <c r="J34" s="38"/>
      <c r="K34" s="39">
        <v>0.36840747904577698</v>
      </c>
    </row>
    <row r="35" spans="2:11" ht="16.5" thickTop="1" thickBot="1" x14ac:dyDescent="0.3">
      <c r="B35" s="33"/>
      <c r="C35" s="34"/>
      <c r="D35" s="34"/>
      <c r="E35" s="34"/>
      <c r="F35" s="34"/>
      <c r="G35" s="34"/>
      <c r="H35" s="34"/>
      <c r="I35" s="34"/>
      <c r="J35" s="34"/>
      <c r="K35" s="35"/>
    </row>
    <row r="36" spans="2:11" ht="16.5" thickTop="1" thickBot="1" x14ac:dyDescent="0.3">
      <c r="B36" s="36" t="s">
        <v>6</v>
      </c>
      <c r="C36" s="37">
        <v>8.0196759259259232E-2</v>
      </c>
      <c r="D36" s="40"/>
      <c r="E36" s="41">
        <v>1.0000000000000002</v>
      </c>
      <c r="F36" s="37">
        <v>9.5601851851851855E-3</v>
      </c>
      <c r="G36" s="40"/>
      <c r="H36" s="41">
        <v>1</v>
      </c>
      <c r="I36" s="37">
        <v>8.9756944444444431E-2</v>
      </c>
      <c r="J36" s="40"/>
      <c r="K36" s="43">
        <v>1</v>
      </c>
    </row>
    <row r="37" spans="2:11" ht="66" customHeight="1" thickTop="1" thickBot="1" x14ac:dyDescent="0.3">
      <c r="B37" s="136" t="s">
        <v>36</v>
      </c>
      <c r="C37" s="137"/>
      <c r="D37" s="137"/>
      <c r="E37" s="137"/>
      <c r="F37" s="137"/>
      <c r="G37" s="137"/>
      <c r="H37" s="137"/>
      <c r="I37" s="137"/>
      <c r="J37" s="137"/>
      <c r="K37" s="138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
</oddFooter>
  </headerFooter>
  <colBreaks count="1" manualBreakCount="1">
    <brk id="1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/>
  <dimension ref="B2:K37"/>
  <sheetViews>
    <sheetView showGridLines="0" showZeros="0" zoomScale="80" zoomScaleNormal="80" zoomScaleSheetLayoutView="110" workbookViewId="0">
      <selection activeCell="B24" sqref="B2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85546875" style="4" customWidth="1"/>
    <col min="7" max="7" width="10.85546875" style="1" customWidth="1"/>
    <col min="8" max="8" width="10.85546875" style="4" customWidth="1"/>
    <col min="9" max="11" width="10.85546875" style="1" customWidth="1"/>
    <col min="12" max="16384" width="8.85546875" style="1"/>
  </cols>
  <sheetData>
    <row r="2" spans="2:11" ht="15.75" thickBot="1" x14ac:dyDescent="0.3"/>
    <row r="3" spans="2:11" x14ac:dyDescent="0.25">
      <c r="B3" s="139" t="s">
        <v>54</v>
      </c>
      <c r="C3" s="140"/>
      <c r="D3" s="140"/>
      <c r="E3" s="140"/>
      <c r="F3" s="140"/>
      <c r="G3" s="140"/>
      <c r="H3" s="140"/>
      <c r="I3" s="140"/>
      <c r="J3" s="140"/>
      <c r="K3" s="141"/>
    </row>
    <row r="4" spans="2:11" ht="15.75" thickBot="1" x14ac:dyDescent="0.3">
      <c r="B4" s="142" t="s">
        <v>185</v>
      </c>
      <c r="C4" s="143"/>
      <c r="D4" s="143"/>
      <c r="E4" s="143"/>
      <c r="F4" s="143"/>
      <c r="G4" s="143"/>
      <c r="H4" s="143"/>
      <c r="I4" s="143"/>
      <c r="J4" s="143"/>
      <c r="K4" s="144"/>
    </row>
    <row r="5" spans="2:11" x14ac:dyDescent="0.25">
      <c r="B5" s="44"/>
      <c r="C5" s="145" t="s">
        <v>33</v>
      </c>
      <c r="D5" s="145"/>
      <c r="E5" s="145"/>
      <c r="F5" s="145" t="s">
        <v>34</v>
      </c>
      <c r="G5" s="145"/>
      <c r="H5" s="145"/>
      <c r="I5" s="145" t="s">
        <v>35</v>
      </c>
      <c r="J5" s="145"/>
      <c r="K5" s="146"/>
    </row>
    <row r="6" spans="2:11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x14ac:dyDescent="0.25">
      <c r="B7" s="13" t="s">
        <v>48</v>
      </c>
      <c r="C7" s="14">
        <v>5.6134259259259297E-3</v>
      </c>
      <c r="D7" s="15">
        <f>IFERROR(C7/C$25,0)</f>
        <v>0.28869047619047639</v>
      </c>
      <c r="E7" s="15">
        <f>IFERROR(C7/C$36,0)</f>
        <v>0.16363022941970323</v>
      </c>
      <c r="F7" s="14">
        <v>2.60416666666667E-3</v>
      </c>
      <c r="G7" s="15">
        <f>IFERROR(F7/F$25,0)</f>
        <v>0.20699172033118707</v>
      </c>
      <c r="H7" s="15">
        <f>IFERROR(F7/F$36,0)</f>
        <v>0.12975778546712818</v>
      </c>
      <c r="I7" s="14">
        <v>8.2175925925925906E-3</v>
      </c>
      <c r="J7" s="15">
        <f>IFERROR(I7/I$25,0)</f>
        <v>0.25659559089266343</v>
      </c>
      <c r="K7" s="17">
        <f>IFERROR(I7/I$36,0)</f>
        <v>0.15112813963388666</v>
      </c>
    </row>
    <row r="8" spans="2:11" x14ac:dyDescent="0.25">
      <c r="B8" s="13" t="s">
        <v>149</v>
      </c>
      <c r="C8" s="14">
        <v>6.6666666666666697E-3</v>
      </c>
      <c r="D8" s="15">
        <f t="shared" ref="D8:D24" si="0">IFERROR(C8/C$25,0)</f>
        <v>0.34285714285714303</v>
      </c>
      <c r="E8" s="15">
        <f t="shared" ref="E8:E24" si="1">IFERROR(C8/C$36,0)</f>
        <v>0.1943319838056681</v>
      </c>
      <c r="F8" s="14">
        <v>4.5023148148148097E-3</v>
      </c>
      <c r="G8" s="15">
        <f t="shared" ref="G8:G24" si="2">IFERROR(F8/F$25,0)</f>
        <v>0.35786568537258479</v>
      </c>
      <c r="H8" s="15">
        <f t="shared" ref="H8:H24" si="3">IFERROR(F8/F$36,0)</f>
        <v>0.22433679354094552</v>
      </c>
      <c r="I8" s="14">
        <v>1.11689814814815E-2</v>
      </c>
      <c r="J8" s="15">
        <f t="shared" ref="J8:J24" si="4">IFERROR(I8/I$25,0)</f>
        <v>0.34875316226960656</v>
      </c>
      <c r="K8" s="17">
        <f t="shared" ref="K8:K24" si="5">IFERROR(I8/I$36,0)</f>
        <v>0.20540655598126889</v>
      </c>
    </row>
    <row r="9" spans="2:11" x14ac:dyDescent="0.25">
      <c r="B9" s="13" t="s">
        <v>11</v>
      </c>
      <c r="C9" s="14">
        <v>1.65509259259259E-3</v>
      </c>
      <c r="D9" s="15">
        <f t="shared" si="0"/>
        <v>8.5119047619047483E-2</v>
      </c>
      <c r="E9" s="15">
        <f t="shared" si="1"/>
        <v>4.8245614035087647E-2</v>
      </c>
      <c r="F9" s="14">
        <v>3.26388888888889E-3</v>
      </c>
      <c r="G9" s="15">
        <f t="shared" si="2"/>
        <v>0.25942962281508752</v>
      </c>
      <c r="H9" s="15">
        <f t="shared" si="3"/>
        <v>0.16262975778546718</v>
      </c>
      <c r="I9" s="14">
        <v>4.9189814814814799E-3</v>
      </c>
      <c r="J9" s="15">
        <f t="shared" si="4"/>
        <v>0.15359595229490414</v>
      </c>
      <c r="K9" s="17">
        <f t="shared" si="5"/>
        <v>9.0464027245636375E-2</v>
      </c>
    </row>
    <row r="10" spans="2:11" x14ac:dyDescent="0.25">
      <c r="B10" s="13" t="s">
        <v>63</v>
      </c>
      <c r="C10" s="14">
        <v>1.46990740740741E-3</v>
      </c>
      <c r="D10" s="15">
        <f t="shared" si="0"/>
        <v>7.5595238095238229E-2</v>
      </c>
      <c r="E10" s="15">
        <f t="shared" si="1"/>
        <v>4.2847503373819242E-2</v>
      </c>
      <c r="F10" s="14">
        <v>1.4583333333333299E-3</v>
      </c>
      <c r="G10" s="15">
        <f t="shared" si="2"/>
        <v>0.11591536338546433</v>
      </c>
      <c r="H10" s="15">
        <f t="shared" si="3"/>
        <v>7.2664359861591518E-2</v>
      </c>
      <c r="I10" s="14">
        <v>2.9282407407407399E-3</v>
      </c>
      <c r="J10" s="15">
        <f t="shared" si="4"/>
        <v>9.14347668955547E-2</v>
      </c>
      <c r="K10" s="17">
        <f t="shared" si="5"/>
        <v>5.3852703277990598E-2</v>
      </c>
    </row>
    <row r="11" spans="2:11" x14ac:dyDescent="0.25">
      <c r="B11" s="13" t="s">
        <v>12</v>
      </c>
      <c r="C11" s="14">
        <v>1.6203703703703701E-4</v>
      </c>
      <c r="D11" s="15">
        <f t="shared" si="0"/>
        <v>8.3333333333333315E-3</v>
      </c>
      <c r="E11" s="15">
        <f t="shared" si="1"/>
        <v>4.723346828609986E-3</v>
      </c>
      <c r="F11" s="14">
        <v>5.20833333333333E-4</v>
      </c>
      <c r="G11" s="15">
        <f t="shared" si="2"/>
        <v>4.1398344066237332E-2</v>
      </c>
      <c r="H11" s="15">
        <f t="shared" si="3"/>
        <v>2.5951557093425587E-2</v>
      </c>
      <c r="I11" s="14">
        <v>6.8287037037037003E-4</v>
      </c>
      <c r="J11" s="15">
        <f t="shared" si="4"/>
        <v>2.132273220093963E-2</v>
      </c>
      <c r="K11" s="17">
        <f t="shared" si="5"/>
        <v>1.2558535547041283E-2</v>
      </c>
    </row>
    <row r="12" spans="2:11" x14ac:dyDescent="0.25">
      <c r="B12" s="13" t="s">
        <v>150</v>
      </c>
      <c r="C12" s="14">
        <v>0</v>
      </c>
      <c r="D12" s="15">
        <f t="shared" si="0"/>
        <v>0</v>
      </c>
      <c r="E12" s="15">
        <f t="shared" si="1"/>
        <v>0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7">
        <f t="shared" si="5"/>
        <v>0</v>
      </c>
    </row>
    <row r="13" spans="2:11" x14ac:dyDescent="0.25">
      <c r="B13" s="13" t="s">
        <v>151</v>
      </c>
      <c r="C13" s="14">
        <v>0</v>
      </c>
      <c r="D13" s="15">
        <f t="shared" si="0"/>
        <v>0</v>
      </c>
      <c r="E13" s="15">
        <f t="shared" si="1"/>
        <v>0</v>
      </c>
      <c r="F13" s="14">
        <v>0</v>
      </c>
      <c r="G13" s="15">
        <f t="shared" si="2"/>
        <v>0</v>
      </c>
      <c r="H13" s="15">
        <f t="shared" si="3"/>
        <v>0</v>
      </c>
      <c r="I13" s="14">
        <v>0</v>
      </c>
      <c r="J13" s="15">
        <f t="shared" si="4"/>
        <v>0</v>
      </c>
      <c r="K13" s="17">
        <f t="shared" si="5"/>
        <v>0</v>
      </c>
    </row>
    <row r="14" spans="2:11" x14ac:dyDescent="0.25">
      <c r="B14" s="13" t="s">
        <v>152</v>
      </c>
      <c r="C14" s="14">
        <v>0</v>
      </c>
      <c r="D14" s="15">
        <f t="shared" si="0"/>
        <v>0</v>
      </c>
      <c r="E14" s="15">
        <f t="shared" si="1"/>
        <v>0</v>
      </c>
      <c r="F14" s="14">
        <v>0</v>
      </c>
      <c r="G14" s="15">
        <f t="shared" si="2"/>
        <v>0</v>
      </c>
      <c r="H14" s="15">
        <f t="shared" si="3"/>
        <v>0</v>
      </c>
      <c r="I14" s="14">
        <v>0</v>
      </c>
      <c r="J14" s="15">
        <f t="shared" si="4"/>
        <v>0</v>
      </c>
      <c r="K14" s="17">
        <f t="shared" si="5"/>
        <v>0</v>
      </c>
    </row>
    <row r="15" spans="2:11" x14ac:dyDescent="0.25">
      <c r="B15" s="13" t="s">
        <v>153</v>
      </c>
      <c r="C15" s="14">
        <v>0</v>
      </c>
      <c r="D15" s="15">
        <f t="shared" si="0"/>
        <v>0</v>
      </c>
      <c r="E15" s="15">
        <f t="shared" si="1"/>
        <v>0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7">
        <f t="shared" si="5"/>
        <v>0</v>
      </c>
    </row>
    <row r="16" spans="2:11" x14ac:dyDescent="0.25">
      <c r="B16" s="13" t="s">
        <v>154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>IFERROR(I16/I$36,0)</f>
        <v>0</v>
      </c>
    </row>
    <row r="17" spans="2:11" x14ac:dyDescent="0.25">
      <c r="B17" s="13" t="s">
        <v>155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1" x14ac:dyDescent="0.25">
      <c r="B18" s="13" t="s">
        <v>156</v>
      </c>
      <c r="C18" s="14">
        <v>6.8287037037037003E-4</v>
      </c>
      <c r="D18" s="15">
        <f t="shared" si="0"/>
        <v>3.5119047619047598E-2</v>
      </c>
      <c r="E18" s="15">
        <f t="shared" si="1"/>
        <v>1.990553306342779E-2</v>
      </c>
      <c r="F18" s="14">
        <v>2.31481481481481E-4</v>
      </c>
      <c r="G18" s="15">
        <f t="shared" si="2"/>
        <v>1.839926402943879E-2</v>
      </c>
      <c r="H18" s="15">
        <f t="shared" si="3"/>
        <v>1.1534025374855801E-2</v>
      </c>
      <c r="I18" s="14">
        <v>9.1435185185185196E-4</v>
      </c>
      <c r="J18" s="15">
        <f t="shared" si="4"/>
        <v>2.8550777014817487E-2</v>
      </c>
      <c r="K18" s="17">
        <f t="shared" si="5"/>
        <v>1.6815666240953594E-2</v>
      </c>
    </row>
    <row r="19" spans="2:11" x14ac:dyDescent="0.25">
      <c r="B19" s="13" t="s">
        <v>157</v>
      </c>
      <c r="C19" s="14">
        <v>0</v>
      </c>
      <c r="D19" s="15">
        <f t="shared" si="0"/>
        <v>0</v>
      </c>
      <c r="E19" s="15">
        <f t="shared" si="1"/>
        <v>0</v>
      </c>
      <c r="F19" s="18">
        <v>0</v>
      </c>
      <c r="G19" s="15">
        <f t="shared" si="2"/>
        <v>0</v>
      </c>
      <c r="H19" s="15">
        <f t="shared" si="3"/>
        <v>0</v>
      </c>
      <c r="I19" s="18">
        <v>0</v>
      </c>
      <c r="J19" s="15">
        <f t="shared" si="4"/>
        <v>0</v>
      </c>
      <c r="K19" s="17">
        <f t="shared" si="5"/>
        <v>0</v>
      </c>
    </row>
    <row r="20" spans="2:11" x14ac:dyDescent="0.25">
      <c r="B20" s="13" t="s">
        <v>158</v>
      </c>
      <c r="C20" s="14">
        <v>0</v>
      </c>
      <c r="D20" s="15">
        <f t="shared" si="0"/>
        <v>0</v>
      </c>
      <c r="E20" s="15">
        <f t="shared" si="1"/>
        <v>0</v>
      </c>
      <c r="F20" s="18">
        <v>0</v>
      </c>
      <c r="G20" s="15">
        <f t="shared" si="2"/>
        <v>0</v>
      </c>
      <c r="H20" s="15">
        <f t="shared" si="3"/>
        <v>0</v>
      </c>
      <c r="I20" s="18">
        <v>0</v>
      </c>
      <c r="J20" s="15">
        <f t="shared" si="4"/>
        <v>0</v>
      </c>
      <c r="K20" s="17">
        <f t="shared" si="5"/>
        <v>0</v>
      </c>
    </row>
    <row r="21" spans="2:11" x14ac:dyDescent="0.25">
      <c r="B21" s="13" t="s">
        <v>159</v>
      </c>
      <c r="C21" s="14">
        <v>0</v>
      </c>
      <c r="D21" s="15">
        <f t="shared" si="0"/>
        <v>0</v>
      </c>
      <c r="E21" s="15">
        <f t="shared" si="1"/>
        <v>0</v>
      </c>
      <c r="F21" s="14">
        <v>0</v>
      </c>
      <c r="G21" s="15">
        <f t="shared" si="2"/>
        <v>0</v>
      </c>
      <c r="H21" s="15">
        <f t="shared" si="3"/>
        <v>0</v>
      </c>
      <c r="I21" s="14">
        <v>0</v>
      </c>
      <c r="J21" s="15">
        <f t="shared" si="4"/>
        <v>0</v>
      </c>
      <c r="K21" s="17">
        <f t="shared" si="5"/>
        <v>0</v>
      </c>
    </row>
    <row r="22" spans="2:11" x14ac:dyDescent="0.25">
      <c r="B22" s="13" t="s">
        <v>160</v>
      </c>
      <c r="C22" s="14">
        <v>0</v>
      </c>
      <c r="D22" s="15">
        <f t="shared" si="0"/>
        <v>0</v>
      </c>
      <c r="E22" s="15">
        <f t="shared" si="1"/>
        <v>0</v>
      </c>
      <c r="F22" s="14">
        <v>0</v>
      </c>
      <c r="G22" s="15">
        <f t="shared" si="2"/>
        <v>0</v>
      </c>
      <c r="H22" s="15">
        <f t="shared" si="3"/>
        <v>0</v>
      </c>
      <c r="I22" s="14">
        <v>0</v>
      </c>
      <c r="J22" s="15">
        <f t="shared" si="4"/>
        <v>0</v>
      </c>
      <c r="K22" s="17">
        <f t="shared" si="5"/>
        <v>0</v>
      </c>
    </row>
    <row r="23" spans="2:11" x14ac:dyDescent="0.25">
      <c r="B23" s="13" t="s">
        <v>161</v>
      </c>
      <c r="C23" s="14">
        <v>0</v>
      </c>
      <c r="D23" s="15">
        <f t="shared" si="0"/>
        <v>0</v>
      </c>
      <c r="E23" s="15">
        <f t="shared" si="1"/>
        <v>0</v>
      </c>
      <c r="F23" s="14">
        <v>0</v>
      </c>
      <c r="G23" s="15">
        <f t="shared" si="2"/>
        <v>0</v>
      </c>
      <c r="H23" s="15">
        <f t="shared" si="3"/>
        <v>0</v>
      </c>
      <c r="I23" s="14">
        <v>0</v>
      </c>
      <c r="J23" s="15">
        <f t="shared" si="4"/>
        <v>0</v>
      </c>
      <c r="K23" s="17">
        <f t="shared" si="5"/>
        <v>0</v>
      </c>
    </row>
    <row r="24" spans="2:11" ht="15.75" thickBot="1" x14ac:dyDescent="0.3">
      <c r="B24" s="23" t="s">
        <v>13</v>
      </c>
      <c r="C24" s="24">
        <v>3.1944444444444399E-3</v>
      </c>
      <c r="D24" s="15">
        <f t="shared" si="0"/>
        <v>0.16428571428571404</v>
      </c>
      <c r="E24" s="15">
        <f t="shared" si="1"/>
        <v>9.3117408906882457E-2</v>
      </c>
      <c r="F24" s="24">
        <v>0</v>
      </c>
      <c r="G24" s="15">
        <f t="shared" si="2"/>
        <v>0</v>
      </c>
      <c r="H24" s="15">
        <f t="shared" si="3"/>
        <v>0</v>
      </c>
      <c r="I24" s="24">
        <v>3.1944444444444399E-3</v>
      </c>
      <c r="J24" s="15">
        <f t="shared" si="4"/>
        <v>9.9747018431514109E-2</v>
      </c>
      <c r="K24" s="17">
        <f t="shared" si="5"/>
        <v>5.8748403575989677E-2</v>
      </c>
    </row>
    <row r="25" spans="2:11" ht="16.5" thickTop="1" thickBot="1" x14ac:dyDescent="0.3">
      <c r="B25" s="36" t="s">
        <v>3</v>
      </c>
      <c r="C25" s="37">
        <f>SUM(C7:C24)</f>
        <v>1.9444444444444445E-2</v>
      </c>
      <c r="D25" s="38">
        <f>IFERROR(SUM(D7:D24),0)</f>
        <v>1.0000000000000002</v>
      </c>
      <c r="E25" s="38">
        <f>IFERROR(SUM(E7:E24),0)</f>
        <v>0.56680161943319851</v>
      </c>
      <c r="F25" s="37">
        <f>SUM(F7:F24)</f>
        <v>1.2581018518518516E-2</v>
      </c>
      <c r="G25" s="38">
        <f>IFERROR(SUM(G7:G24),0)</f>
        <v>0.99999999999999989</v>
      </c>
      <c r="H25" s="38">
        <f>IFERROR(SUM(H7:H24),0)</f>
        <v>0.62687427912341376</v>
      </c>
      <c r="I25" s="37">
        <f>SUM(I7:I24)</f>
        <v>3.2025462962962971E-2</v>
      </c>
      <c r="J25" s="38">
        <f>IFERROR(SUM(J7:J24),0)</f>
        <v>1</v>
      </c>
      <c r="K25" s="39">
        <f>IFERROR(SUM(K7:K24),0)</f>
        <v>0.58897403150276706</v>
      </c>
    </row>
    <row r="26" spans="2:11" ht="15.75" thickTop="1" x14ac:dyDescent="0.25">
      <c r="B26" s="30"/>
      <c r="C26" s="31"/>
      <c r="D26" s="31"/>
      <c r="E26" s="31"/>
      <c r="F26" s="31"/>
      <c r="G26" s="31"/>
      <c r="H26" s="31"/>
      <c r="I26" s="31"/>
      <c r="J26" s="31"/>
      <c r="K26" s="32"/>
    </row>
    <row r="27" spans="2:11" x14ac:dyDescent="0.25">
      <c r="B27" s="10" t="s">
        <v>14</v>
      </c>
      <c r="C27" s="11" t="s">
        <v>72</v>
      </c>
      <c r="D27" s="19" t="s">
        <v>5</v>
      </c>
      <c r="E27" s="19" t="s">
        <v>5</v>
      </c>
      <c r="F27" s="11" t="s">
        <v>72</v>
      </c>
      <c r="G27" s="19" t="s">
        <v>5</v>
      </c>
      <c r="H27" s="19" t="s">
        <v>5</v>
      </c>
      <c r="I27" s="11" t="s">
        <v>72</v>
      </c>
      <c r="J27" s="19" t="s">
        <v>5</v>
      </c>
      <c r="K27" s="20" t="s">
        <v>5</v>
      </c>
    </row>
    <row r="28" spans="2:11" x14ac:dyDescent="0.25">
      <c r="B28" s="21" t="s">
        <v>15</v>
      </c>
      <c r="C28" s="14">
        <v>3.4722222222222202E-4</v>
      </c>
      <c r="D28" s="22"/>
      <c r="E28" s="15">
        <f>IFERROR(C28/C$36,0)</f>
        <v>1.0121457489878537E-2</v>
      </c>
      <c r="F28" s="14">
        <v>0</v>
      </c>
      <c r="G28" s="22"/>
      <c r="H28" s="15">
        <f>IFERROR(F28/F$36,0)</f>
        <v>0</v>
      </c>
      <c r="I28" s="14">
        <v>3.4722222222222202E-4</v>
      </c>
      <c r="J28" s="22"/>
      <c r="K28" s="17">
        <f>IFERROR(I28/I$36,0)</f>
        <v>6.3856960408684481E-3</v>
      </c>
    </row>
    <row r="29" spans="2:11" x14ac:dyDescent="0.25">
      <c r="B29" s="21" t="s">
        <v>16</v>
      </c>
      <c r="C29" s="14">
        <v>0</v>
      </c>
      <c r="D29" s="22"/>
      <c r="E29" s="15">
        <f t="shared" ref="E29:E33" si="6">IFERROR(C29/C$36,0)</f>
        <v>0</v>
      </c>
      <c r="F29" s="14">
        <v>0</v>
      </c>
      <c r="G29" s="22"/>
      <c r="H29" s="15">
        <f t="shared" ref="H29:H33" si="7">IFERROR(F29/F$36,0)</f>
        <v>0</v>
      </c>
      <c r="I29" s="14">
        <v>0</v>
      </c>
      <c r="J29" s="22"/>
      <c r="K29" s="17">
        <f t="shared" ref="K29:K33" si="8">IFERROR(I29/I$36,0)</f>
        <v>0</v>
      </c>
    </row>
    <row r="30" spans="2:11" x14ac:dyDescent="0.25">
      <c r="B30" s="21" t="s">
        <v>17</v>
      </c>
      <c r="C30" s="14">
        <v>0</v>
      </c>
      <c r="D30" s="22"/>
      <c r="E30" s="15">
        <f t="shared" si="6"/>
        <v>0</v>
      </c>
      <c r="F30" s="14">
        <v>0</v>
      </c>
      <c r="G30" s="22"/>
      <c r="H30" s="15">
        <f t="shared" si="7"/>
        <v>0</v>
      </c>
      <c r="I30" s="14">
        <v>0</v>
      </c>
      <c r="J30" s="22"/>
      <c r="K30" s="17">
        <f t="shared" si="8"/>
        <v>0</v>
      </c>
    </row>
    <row r="31" spans="2:11" x14ac:dyDescent="0.25">
      <c r="B31" s="21" t="s">
        <v>18</v>
      </c>
      <c r="C31" s="14">
        <v>5.2893518518518498E-3</v>
      </c>
      <c r="D31" s="22"/>
      <c r="E31" s="15">
        <f t="shared" si="6"/>
        <v>0.15418353576248309</v>
      </c>
      <c r="F31" s="14">
        <v>3.0902777777777799E-3</v>
      </c>
      <c r="G31" s="22"/>
      <c r="H31" s="15">
        <f t="shared" si="7"/>
        <v>0.15397923875432537</v>
      </c>
      <c r="I31" s="14">
        <v>8.3796296296296292E-3</v>
      </c>
      <c r="J31" s="22"/>
      <c r="K31" s="17">
        <f t="shared" si="8"/>
        <v>0.15410813111962532</v>
      </c>
    </row>
    <row r="32" spans="2:11" x14ac:dyDescent="0.25">
      <c r="B32" s="21" t="s">
        <v>19</v>
      </c>
      <c r="C32" s="14">
        <v>9.2245370370370398E-3</v>
      </c>
      <c r="D32" s="22"/>
      <c r="E32" s="15">
        <f t="shared" si="6"/>
        <v>0.26889338731444001</v>
      </c>
      <c r="F32" s="14">
        <v>4.3981481481481502E-3</v>
      </c>
      <c r="G32" s="22"/>
      <c r="H32" s="15">
        <f t="shared" si="7"/>
        <v>0.21914648212226076</v>
      </c>
      <c r="I32" s="14">
        <v>1.3622685185185199E-2</v>
      </c>
      <c r="J32" s="22"/>
      <c r="K32" s="17">
        <f t="shared" si="8"/>
        <v>0.25053214133673923</v>
      </c>
    </row>
    <row r="33" spans="2:11" ht="15.75" thickBot="1" x14ac:dyDescent="0.3">
      <c r="B33" s="28" t="s">
        <v>20</v>
      </c>
      <c r="C33" s="24">
        <v>0</v>
      </c>
      <c r="D33" s="29"/>
      <c r="E33" s="25">
        <f t="shared" si="6"/>
        <v>0</v>
      </c>
      <c r="F33" s="24">
        <v>0</v>
      </c>
      <c r="G33" s="29"/>
      <c r="H33" s="25">
        <f t="shared" si="7"/>
        <v>0</v>
      </c>
      <c r="I33" s="24">
        <v>0</v>
      </c>
      <c r="J33" s="29"/>
      <c r="K33" s="27">
        <f t="shared" si="8"/>
        <v>0</v>
      </c>
    </row>
    <row r="34" spans="2:11" ht="16.5" thickTop="1" thickBot="1" x14ac:dyDescent="0.3">
      <c r="B34" s="36" t="s">
        <v>3</v>
      </c>
      <c r="C34" s="37">
        <f>SUM(C28:C33)</f>
        <v>1.4861111111111111E-2</v>
      </c>
      <c r="D34" s="38"/>
      <c r="E34" s="38">
        <f>IFERROR(SUM(E28:E33),0)</f>
        <v>0.4331983805668016</v>
      </c>
      <c r="F34" s="37">
        <f>SUM(F28:F33)</f>
        <v>7.4884259259259296E-3</v>
      </c>
      <c r="G34" s="38"/>
      <c r="H34" s="38">
        <f>IFERROR(SUM(H28:H33),0)</f>
        <v>0.37312572087658613</v>
      </c>
      <c r="I34" s="37">
        <f>SUM(I28:I33)</f>
        <v>2.234953703703705E-2</v>
      </c>
      <c r="J34" s="38"/>
      <c r="K34" s="39">
        <f>IFERROR(SUM(K28:K33),0)</f>
        <v>0.411025968497233</v>
      </c>
    </row>
    <row r="35" spans="2:11" ht="16.5" thickTop="1" thickBot="1" x14ac:dyDescent="0.3">
      <c r="B35" s="33"/>
      <c r="C35" s="34"/>
      <c r="D35" s="34"/>
      <c r="E35" s="34"/>
      <c r="F35" s="34"/>
      <c r="G35" s="34"/>
      <c r="H35" s="34"/>
      <c r="I35" s="34"/>
      <c r="J35" s="34"/>
      <c r="K35" s="35"/>
    </row>
    <row r="36" spans="2:11" ht="16.5" thickTop="1" thickBot="1" x14ac:dyDescent="0.3">
      <c r="B36" s="36" t="s">
        <v>6</v>
      </c>
      <c r="C36" s="37">
        <f>SUM(C25,C34)</f>
        <v>3.4305555555555554E-2</v>
      </c>
      <c r="D36" s="40"/>
      <c r="E36" s="41">
        <f>IFERROR(SUM(E25,E34),0)</f>
        <v>1</v>
      </c>
      <c r="F36" s="37">
        <f>SUM(F25,F34)</f>
        <v>2.0069444444444445E-2</v>
      </c>
      <c r="G36" s="40"/>
      <c r="H36" s="41">
        <f>IFERROR(SUM(H25,H34),0)</f>
        <v>0.99999999999999989</v>
      </c>
      <c r="I36" s="37">
        <f>SUM(I25,I34)</f>
        <v>5.4375000000000021E-2</v>
      </c>
      <c r="J36" s="40"/>
      <c r="K36" s="43">
        <f>IFERROR(SUM(K25,K34),0)</f>
        <v>1</v>
      </c>
    </row>
    <row r="37" spans="2:11" ht="66" customHeight="1" thickTop="1" thickBot="1" x14ac:dyDescent="0.3">
      <c r="B37" s="136" t="s">
        <v>36</v>
      </c>
      <c r="C37" s="137"/>
      <c r="D37" s="137"/>
      <c r="E37" s="137"/>
      <c r="F37" s="137"/>
      <c r="G37" s="137"/>
      <c r="H37" s="137"/>
      <c r="I37" s="137"/>
      <c r="J37" s="137"/>
      <c r="K37" s="138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5"/>
  <dimension ref="B1:K72"/>
  <sheetViews>
    <sheetView showGridLines="0" showZeros="0" zoomScale="80" zoomScaleNormal="80" zoomScaleSheetLayoutView="110" workbookViewId="0">
      <selection activeCell="B24" sqref="B2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85546875" style="4" customWidth="1"/>
    <col min="7" max="7" width="10.85546875" style="1" customWidth="1"/>
    <col min="8" max="8" width="10.85546875" style="4" customWidth="1"/>
    <col min="9" max="11" width="10.85546875" style="1" customWidth="1"/>
    <col min="12" max="16384" width="8.85546875" style="1"/>
  </cols>
  <sheetData>
    <row r="1" spans="2:11" s="5" customFormat="1" x14ac:dyDescent="0.25">
      <c r="C1" s="8"/>
      <c r="D1" s="8"/>
      <c r="E1" s="8"/>
      <c r="F1" s="8"/>
      <c r="H1" s="8"/>
    </row>
    <row r="2" spans="2:11" s="5" customFormat="1" ht="15.75" thickBot="1" x14ac:dyDescent="0.3">
      <c r="C2" s="8"/>
      <c r="D2" s="8"/>
      <c r="E2" s="8"/>
      <c r="F2" s="8"/>
      <c r="H2" s="8"/>
    </row>
    <row r="3" spans="2:11" s="5" customFormat="1" x14ac:dyDescent="0.25">
      <c r="B3" s="139" t="s">
        <v>42</v>
      </c>
      <c r="C3" s="140"/>
      <c r="D3" s="140"/>
      <c r="E3" s="140"/>
      <c r="F3" s="140"/>
      <c r="G3" s="140"/>
      <c r="H3" s="140"/>
      <c r="I3" s="140"/>
      <c r="J3" s="140"/>
      <c r="K3" s="141"/>
    </row>
    <row r="4" spans="2:11" s="5" customFormat="1" ht="15.75" thickBot="1" x14ac:dyDescent="0.3">
      <c r="B4" s="142" t="s">
        <v>185</v>
      </c>
      <c r="C4" s="143"/>
      <c r="D4" s="143"/>
      <c r="E4" s="143"/>
      <c r="F4" s="143"/>
      <c r="G4" s="143"/>
      <c r="H4" s="143"/>
      <c r="I4" s="143"/>
      <c r="J4" s="143"/>
      <c r="K4" s="144"/>
    </row>
    <row r="5" spans="2:11" s="5" customFormat="1" x14ac:dyDescent="0.25">
      <c r="B5" s="44"/>
      <c r="C5" s="145" t="s">
        <v>33</v>
      </c>
      <c r="D5" s="145"/>
      <c r="E5" s="145"/>
      <c r="F5" s="145" t="s">
        <v>34</v>
      </c>
      <c r="G5" s="145"/>
      <c r="H5" s="145"/>
      <c r="I5" s="145" t="s">
        <v>35</v>
      </c>
      <c r="J5" s="145"/>
      <c r="K5" s="146"/>
    </row>
    <row r="6" spans="2:11" s="5" customFormat="1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s="5" customFormat="1" x14ac:dyDescent="0.25">
      <c r="B7" s="13" t="s">
        <v>48</v>
      </c>
      <c r="C7" s="14">
        <v>1.1805555555555599E-3</v>
      </c>
      <c r="D7" s="15">
        <f>IFERROR(C7/C$25,0)</f>
        <v>0.21888412017167472</v>
      </c>
      <c r="E7" s="15">
        <f>IFERROR(C7/C$36,0)</f>
        <v>9.4883720930232923E-2</v>
      </c>
      <c r="F7" s="14">
        <v>0</v>
      </c>
      <c r="G7" s="15">
        <f>IFERROR(F7/F$25,0)</f>
        <v>0</v>
      </c>
      <c r="H7" s="15">
        <f>IFERROR(F7/F$36,0)</f>
        <v>0</v>
      </c>
      <c r="I7" s="14">
        <v>1.1805555555555599E-3</v>
      </c>
      <c r="J7" s="15">
        <f>IFERROR(I7/I$25,0)</f>
        <v>0.21888412017167472</v>
      </c>
      <c r="K7" s="17">
        <f>IFERROR(I7/I$36,0)</f>
        <v>9.4883720930232923E-2</v>
      </c>
    </row>
    <row r="8" spans="2:11" s="5" customFormat="1" x14ac:dyDescent="0.25">
      <c r="B8" s="13" t="s">
        <v>149</v>
      </c>
      <c r="C8" s="14">
        <v>5.20833333333333E-4</v>
      </c>
      <c r="D8" s="15">
        <f t="shared" ref="D8:D24" si="0">IFERROR(C8/C$25,0)</f>
        <v>9.6566523605150195E-2</v>
      </c>
      <c r="E8" s="15">
        <f t="shared" ref="E8:E24" si="1">IFERROR(C8/C$36,0)</f>
        <v>4.1860465116279048E-2</v>
      </c>
      <c r="F8" s="14">
        <v>0</v>
      </c>
      <c r="G8" s="15">
        <f t="shared" ref="G8:G24" si="2">IFERROR(F8/F$25,0)</f>
        <v>0</v>
      </c>
      <c r="H8" s="15">
        <f t="shared" ref="H8:H24" si="3">IFERROR(F8/F$36,0)</f>
        <v>0</v>
      </c>
      <c r="I8" s="14">
        <v>5.20833333333333E-4</v>
      </c>
      <c r="J8" s="15">
        <f t="shared" ref="J8:J24" si="4">IFERROR(I8/I$25,0)</f>
        <v>9.6566523605150195E-2</v>
      </c>
      <c r="K8" s="17">
        <f t="shared" ref="K8:K24" si="5">IFERROR(I8/I$36,0)</f>
        <v>4.1860465116279048E-2</v>
      </c>
    </row>
    <row r="9" spans="2:11" s="5" customFormat="1" x14ac:dyDescent="0.25">
      <c r="B9" s="13" t="s">
        <v>11</v>
      </c>
      <c r="C9" s="14">
        <v>4.3981481481481503E-4</v>
      </c>
      <c r="D9" s="15">
        <f t="shared" si="0"/>
        <v>8.1545064377682483E-2</v>
      </c>
      <c r="E9" s="15">
        <f t="shared" si="1"/>
        <v>3.5348837209302347E-2</v>
      </c>
      <c r="F9" s="14">
        <v>0</v>
      </c>
      <c r="G9" s="15">
        <f t="shared" si="2"/>
        <v>0</v>
      </c>
      <c r="H9" s="15">
        <f t="shared" si="3"/>
        <v>0</v>
      </c>
      <c r="I9" s="14">
        <v>4.3981481481481503E-4</v>
      </c>
      <c r="J9" s="15">
        <f t="shared" si="4"/>
        <v>8.1545064377682483E-2</v>
      </c>
      <c r="K9" s="17">
        <f t="shared" si="5"/>
        <v>3.5348837209302347E-2</v>
      </c>
    </row>
    <row r="10" spans="2:11" s="5" customFormat="1" x14ac:dyDescent="0.25">
      <c r="B10" s="13" t="s">
        <v>63</v>
      </c>
      <c r="C10" s="14">
        <v>1.3194444444444399E-3</v>
      </c>
      <c r="D10" s="15">
        <f t="shared" si="0"/>
        <v>0.24463519313304646</v>
      </c>
      <c r="E10" s="15">
        <f t="shared" si="1"/>
        <v>0.10604651162790663</v>
      </c>
      <c r="F10" s="14">
        <v>0</v>
      </c>
      <c r="G10" s="15">
        <f t="shared" si="2"/>
        <v>0</v>
      </c>
      <c r="H10" s="15">
        <f t="shared" si="3"/>
        <v>0</v>
      </c>
      <c r="I10" s="14">
        <v>1.3194444444444399E-3</v>
      </c>
      <c r="J10" s="15">
        <f t="shared" si="4"/>
        <v>0.24463519313304646</v>
      </c>
      <c r="K10" s="17">
        <f t="shared" si="5"/>
        <v>0.10604651162790663</v>
      </c>
    </row>
    <row r="11" spans="2:11" s="5" customFormat="1" x14ac:dyDescent="0.25">
      <c r="B11" s="13" t="s">
        <v>12</v>
      </c>
      <c r="C11" s="14">
        <v>3.4722222222222202E-5</v>
      </c>
      <c r="D11" s="15">
        <f t="shared" si="0"/>
        <v>6.4377682403433467E-3</v>
      </c>
      <c r="E11" s="15">
        <f t="shared" si="1"/>
        <v>2.7906976744186034E-3</v>
      </c>
      <c r="F11" s="14">
        <v>0</v>
      </c>
      <c r="G11" s="15">
        <f t="shared" si="2"/>
        <v>0</v>
      </c>
      <c r="H11" s="15">
        <f t="shared" si="3"/>
        <v>0</v>
      </c>
      <c r="I11" s="14">
        <v>3.4722222222222202E-5</v>
      </c>
      <c r="J11" s="15">
        <f t="shared" si="4"/>
        <v>6.4377682403433467E-3</v>
      </c>
      <c r="K11" s="17">
        <f t="shared" si="5"/>
        <v>2.7906976744186034E-3</v>
      </c>
    </row>
    <row r="12" spans="2:11" s="5" customFormat="1" x14ac:dyDescent="0.25">
      <c r="B12" s="13" t="s">
        <v>150</v>
      </c>
      <c r="C12" s="14">
        <v>0</v>
      </c>
      <c r="D12" s="15">
        <f t="shared" si="0"/>
        <v>0</v>
      </c>
      <c r="E12" s="15">
        <f t="shared" si="1"/>
        <v>0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7">
        <f t="shared" si="5"/>
        <v>0</v>
      </c>
    </row>
    <row r="13" spans="2:11" s="5" customFormat="1" x14ac:dyDescent="0.25">
      <c r="B13" s="13" t="s">
        <v>151</v>
      </c>
      <c r="C13" s="14">
        <v>0</v>
      </c>
      <c r="D13" s="15">
        <f t="shared" si="0"/>
        <v>0</v>
      </c>
      <c r="E13" s="15">
        <f t="shared" si="1"/>
        <v>0</v>
      </c>
      <c r="F13" s="14">
        <v>0</v>
      </c>
      <c r="G13" s="15">
        <f t="shared" si="2"/>
        <v>0</v>
      </c>
      <c r="H13" s="15">
        <f t="shared" si="3"/>
        <v>0</v>
      </c>
      <c r="I13" s="14">
        <v>0</v>
      </c>
      <c r="J13" s="15">
        <f t="shared" si="4"/>
        <v>0</v>
      </c>
      <c r="K13" s="17">
        <f t="shared" si="5"/>
        <v>0</v>
      </c>
    </row>
    <row r="14" spans="2:11" s="5" customFormat="1" x14ac:dyDescent="0.25">
      <c r="B14" s="13" t="s">
        <v>152</v>
      </c>
      <c r="C14" s="14">
        <v>0</v>
      </c>
      <c r="D14" s="15">
        <f t="shared" si="0"/>
        <v>0</v>
      </c>
      <c r="E14" s="15">
        <f t="shared" si="1"/>
        <v>0</v>
      </c>
      <c r="F14" s="14">
        <v>0</v>
      </c>
      <c r="G14" s="15">
        <f t="shared" si="2"/>
        <v>0</v>
      </c>
      <c r="H14" s="15">
        <f t="shared" si="3"/>
        <v>0</v>
      </c>
      <c r="I14" s="14">
        <v>0</v>
      </c>
      <c r="J14" s="15">
        <f t="shared" si="4"/>
        <v>0</v>
      </c>
      <c r="K14" s="17">
        <f t="shared" si="5"/>
        <v>0</v>
      </c>
    </row>
    <row r="15" spans="2:11" s="5" customFormat="1" x14ac:dyDescent="0.25">
      <c r="B15" s="13" t="s">
        <v>153</v>
      </c>
      <c r="C15" s="14">
        <v>0</v>
      </c>
      <c r="D15" s="15">
        <f t="shared" si="0"/>
        <v>0</v>
      </c>
      <c r="E15" s="15">
        <f t="shared" si="1"/>
        <v>0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7">
        <f t="shared" si="5"/>
        <v>0</v>
      </c>
    </row>
    <row r="16" spans="2:11" s="5" customFormat="1" x14ac:dyDescent="0.25">
      <c r="B16" s="13" t="s">
        <v>154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>IFERROR(I16/I$36,0)</f>
        <v>0</v>
      </c>
    </row>
    <row r="17" spans="2:11" s="5" customFormat="1" x14ac:dyDescent="0.25">
      <c r="B17" s="13" t="s">
        <v>155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1" s="5" customFormat="1" x14ac:dyDescent="0.25">
      <c r="B18" s="13" t="s">
        <v>156</v>
      </c>
      <c r="C18" s="14">
        <v>1.2731481481481499E-4</v>
      </c>
      <c r="D18" s="15">
        <f t="shared" si="0"/>
        <v>2.3605150214592318E-2</v>
      </c>
      <c r="E18" s="15">
        <f t="shared" si="1"/>
        <v>1.02325581395349E-2</v>
      </c>
      <c r="F18" s="14">
        <v>0</v>
      </c>
      <c r="G18" s="15">
        <f t="shared" si="2"/>
        <v>0</v>
      </c>
      <c r="H18" s="15">
        <f t="shared" si="3"/>
        <v>0</v>
      </c>
      <c r="I18" s="14">
        <v>1.2731481481481499E-4</v>
      </c>
      <c r="J18" s="15">
        <f t="shared" si="4"/>
        <v>2.3605150214592318E-2</v>
      </c>
      <c r="K18" s="17">
        <f t="shared" si="5"/>
        <v>1.02325581395349E-2</v>
      </c>
    </row>
    <row r="19" spans="2:11" s="5" customFormat="1" x14ac:dyDescent="0.25">
      <c r="B19" s="13" t="s">
        <v>157</v>
      </c>
      <c r="C19" s="14">
        <v>1.15740740740741E-4</v>
      </c>
      <c r="D19" s="15">
        <f t="shared" si="0"/>
        <v>2.1459227467811218E-2</v>
      </c>
      <c r="E19" s="15">
        <f t="shared" si="1"/>
        <v>9.3023255813953713E-3</v>
      </c>
      <c r="F19" s="18">
        <v>0</v>
      </c>
      <c r="G19" s="15">
        <f t="shared" si="2"/>
        <v>0</v>
      </c>
      <c r="H19" s="15">
        <f t="shared" si="3"/>
        <v>0</v>
      </c>
      <c r="I19" s="18">
        <v>1.15740740740741E-4</v>
      </c>
      <c r="J19" s="15">
        <f t="shared" si="4"/>
        <v>2.1459227467811218E-2</v>
      </c>
      <c r="K19" s="17">
        <f t="shared" si="5"/>
        <v>9.3023255813953713E-3</v>
      </c>
    </row>
    <row r="20" spans="2:11" s="5" customFormat="1" x14ac:dyDescent="0.25">
      <c r="B20" s="13" t="s">
        <v>158</v>
      </c>
      <c r="C20" s="14">
        <v>0</v>
      </c>
      <c r="D20" s="15">
        <f t="shared" si="0"/>
        <v>0</v>
      </c>
      <c r="E20" s="15">
        <f t="shared" si="1"/>
        <v>0</v>
      </c>
      <c r="F20" s="18">
        <v>0</v>
      </c>
      <c r="G20" s="15">
        <f t="shared" si="2"/>
        <v>0</v>
      </c>
      <c r="H20" s="15">
        <f t="shared" si="3"/>
        <v>0</v>
      </c>
      <c r="I20" s="18">
        <v>0</v>
      </c>
      <c r="J20" s="15">
        <f t="shared" si="4"/>
        <v>0</v>
      </c>
      <c r="K20" s="17">
        <f t="shared" si="5"/>
        <v>0</v>
      </c>
    </row>
    <row r="21" spans="2:11" s="5" customFormat="1" x14ac:dyDescent="0.25">
      <c r="B21" s="13" t="s">
        <v>159</v>
      </c>
      <c r="C21" s="14">
        <v>0</v>
      </c>
      <c r="D21" s="15">
        <f t="shared" si="0"/>
        <v>0</v>
      </c>
      <c r="E21" s="15">
        <f t="shared" si="1"/>
        <v>0</v>
      </c>
      <c r="F21" s="14">
        <v>0</v>
      </c>
      <c r="G21" s="15">
        <f t="shared" si="2"/>
        <v>0</v>
      </c>
      <c r="H21" s="15">
        <f t="shared" si="3"/>
        <v>0</v>
      </c>
      <c r="I21" s="14">
        <v>0</v>
      </c>
      <c r="J21" s="15">
        <f t="shared" si="4"/>
        <v>0</v>
      </c>
      <c r="K21" s="17">
        <f t="shared" si="5"/>
        <v>0</v>
      </c>
    </row>
    <row r="22" spans="2:11" s="5" customFormat="1" x14ac:dyDescent="0.25">
      <c r="B22" s="13" t="s">
        <v>160</v>
      </c>
      <c r="C22" s="14">
        <v>0</v>
      </c>
      <c r="D22" s="15">
        <f t="shared" si="0"/>
        <v>0</v>
      </c>
      <c r="E22" s="15">
        <f t="shared" si="1"/>
        <v>0</v>
      </c>
      <c r="F22" s="14">
        <v>0</v>
      </c>
      <c r="G22" s="15">
        <f t="shared" si="2"/>
        <v>0</v>
      </c>
      <c r="H22" s="15">
        <f t="shared" si="3"/>
        <v>0</v>
      </c>
      <c r="I22" s="14">
        <v>0</v>
      </c>
      <c r="J22" s="15">
        <f t="shared" si="4"/>
        <v>0</v>
      </c>
      <c r="K22" s="17">
        <f t="shared" si="5"/>
        <v>0</v>
      </c>
    </row>
    <row r="23" spans="2:11" s="5" customFormat="1" x14ac:dyDescent="0.25">
      <c r="B23" s="13" t="s">
        <v>161</v>
      </c>
      <c r="C23" s="14">
        <v>0</v>
      </c>
      <c r="D23" s="15">
        <f t="shared" si="0"/>
        <v>0</v>
      </c>
      <c r="E23" s="15">
        <f t="shared" si="1"/>
        <v>0</v>
      </c>
      <c r="F23" s="14">
        <v>0</v>
      </c>
      <c r="G23" s="15">
        <f t="shared" si="2"/>
        <v>0</v>
      </c>
      <c r="H23" s="15">
        <f t="shared" si="3"/>
        <v>0</v>
      </c>
      <c r="I23" s="14">
        <v>0</v>
      </c>
      <c r="J23" s="15">
        <f t="shared" si="4"/>
        <v>0</v>
      </c>
      <c r="K23" s="17">
        <f t="shared" si="5"/>
        <v>0</v>
      </c>
    </row>
    <row r="24" spans="2:11" s="5" customFormat="1" ht="15.75" thickBot="1" x14ac:dyDescent="0.3">
      <c r="B24" s="23" t="s">
        <v>13</v>
      </c>
      <c r="C24" s="24">
        <v>1.65509259259259E-3</v>
      </c>
      <c r="D24" s="15">
        <f t="shared" si="0"/>
        <v>0.30686695278969922</v>
      </c>
      <c r="E24" s="15">
        <f t="shared" si="1"/>
        <v>0.1330232558139533</v>
      </c>
      <c r="F24" s="24">
        <v>0</v>
      </c>
      <c r="G24" s="15">
        <f t="shared" si="2"/>
        <v>0</v>
      </c>
      <c r="H24" s="15">
        <f t="shared" si="3"/>
        <v>0</v>
      </c>
      <c r="I24" s="24">
        <v>1.65509259259259E-3</v>
      </c>
      <c r="J24" s="15">
        <f t="shared" si="4"/>
        <v>0.30686695278969922</v>
      </c>
      <c r="K24" s="17">
        <f t="shared" si="5"/>
        <v>0.1330232558139533</v>
      </c>
    </row>
    <row r="25" spans="2:11" s="5" customFormat="1" ht="16.5" thickTop="1" thickBot="1" x14ac:dyDescent="0.3">
      <c r="B25" s="36" t="s">
        <v>3</v>
      </c>
      <c r="C25" s="37">
        <f>SUM(C7:C24)</f>
        <v>5.3935185185185162E-3</v>
      </c>
      <c r="D25" s="38">
        <f>IFERROR(SUM(D7:D24),0)</f>
        <v>1</v>
      </c>
      <c r="E25" s="38">
        <f>IFERROR(SUM(E7:E24),0)</f>
        <v>0.4334883720930231</v>
      </c>
      <c r="F25" s="37">
        <f>SUM(F7:F24)</f>
        <v>0</v>
      </c>
      <c r="G25" s="38">
        <f>IFERROR(SUM(G7:G24),0)</f>
        <v>0</v>
      </c>
      <c r="H25" s="38">
        <f>IFERROR(SUM(H7:H24),0)</f>
        <v>0</v>
      </c>
      <c r="I25" s="37">
        <f>SUM(I7:I24)</f>
        <v>5.3935185185185162E-3</v>
      </c>
      <c r="J25" s="38">
        <f>IFERROR(SUM(J7:J24),0)</f>
        <v>1</v>
      </c>
      <c r="K25" s="39">
        <f>IFERROR(SUM(K7:K24),0)</f>
        <v>0.4334883720930231</v>
      </c>
    </row>
    <row r="26" spans="2:11" s="5" customFormat="1" ht="15.75" thickTop="1" x14ac:dyDescent="0.25">
      <c r="B26" s="30"/>
      <c r="C26" s="31"/>
      <c r="D26" s="31"/>
      <c r="E26" s="31"/>
      <c r="F26" s="31"/>
      <c r="G26" s="31"/>
      <c r="H26" s="31"/>
      <c r="I26" s="31"/>
      <c r="J26" s="31"/>
      <c r="K26" s="32"/>
    </row>
    <row r="27" spans="2:11" s="5" customFormat="1" x14ac:dyDescent="0.25">
      <c r="B27" s="10" t="s">
        <v>14</v>
      </c>
      <c r="C27" s="11" t="s">
        <v>72</v>
      </c>
      <c r="D27" s="19" t="s">
        <v>5</v>
      </c>
      <c r="E27" s="19" t="s">
        <v>5</v>
      </c>
      <c r="F27" s="11" t="s">
        <v>72</v>
      </c>
      <c r="G27" s="19" t="s">
        <v>5</v>
      </c>
      <c r="H27" s="19" t="s">
        <v>5</v>
      </c>
      <c r="I27" s="11" t="s">
        <v>72</v>
      </c>
      <c r="J27" s="19" t="s">
        <v>5</v>
      </c>
      <c r="K27" s="20" t="s">
        <v>5</v>
      </c>
    </row>
    <row r="28" spans="2:11" s="5" customFormat="1" x14ac:dyDescent="0.25">
      <c r="B28" s="21" t="s">
        <v>15</v>
      </c>
      <c r="C28" s="14">
        <v>1.38888888888889E-3</v>
      </c>
      <c r="D28" s="22"/>
      <c r="E28" s="15">
        <f>IFERROR(C28/C$36,0)</f>
        <v>0.1116279069767443</v>
      </c>
      <c r="F28" s="14">
        <v>0</v>
      </c>
      <c r="G28" s="22"/>
      <c r="H28" s="15">
        <f>IFERROR(F28/F$36,0)</f>
        <v>0</v>
      </c>
      <c r="I28" s="14">
        <v>1.38888888888889E-3</v>
      </c>
      <c r="J28" s="22"/>
      <c r="K28" s="17">
        <f>IFERROR(I28/I$36,0)</f>
        <v>0.1116279069767443</v>
      </c>
    </row>
    <row r="29" spans="2:11" s="5" customFormat="1" x14ac:dyDescent="0.25">
      <c r="B29" s="21" t="s">
        <v>16</v>
      </c>
      <c r="C29" s="14">
        <v>2.31481481481481E-4</v>
      </c>
      <c r="D29" s="22"/>
      <c r="E29" s="15">
        <f t="shared" ref="E29:E33" si="6">IFERROR(C29/C$36,0)</f>
        <v>1.8604651162790663E-2</v>
      </c>
      <c r="F29" s="14">
        <v>0</v>
      </c>
      <c r="G29" s="22"/>
      <c r="H29" s="15">
        <f t="shared" ref="H29:H33" si="7">IFERROR(F29/F$36,0)</f>
        <v>0</v>
      </c>
      <c r="I29" s="14">
        <v>2.31481481481481E-4</v>
      </c>
      <c r="J29" s="22"/>
      <c r="K29" s="17">
        <f t="shared" ref="K29:K33" si="8">IFERROR(I29/I$36,0)</f>
        <v>1.8604651162790663E-2</v>
      </c>
    </row>
    <row r="30" spans="2:11" s="5" customFormat="1" x14ac:dyDescent="0.25">
      <c r="B30" s="21" t="s">
        <v>17</v>
      </c>
      <c r="C30" s="14">
        <v>0</v>
      </c>
      <c r="D30" s="22"/>
      <c r="E30" s="15">
        <f t="shared" si="6"/>
        <v>0</v>
      </c>
      <c r="F30" s="14">
        <v>0</v>
      </c>
      <c r="G30" s="22"/>
      <c r="H30" s="15">
        <f t="shared" si="7"/>
        <v>0</v>
      </c>
      <c r="I30" s="14">
        <v>0</v>
      </c>
      <c r="J30" s="22"/>
      <c r="K30" s="17">
        <f t="shared" si="8"/>
        <v>0</v>
      </c>
    </row>
    <row r="31" spans="2:11" s="5" customFormat="1" x14ac:dyDescent="0.25">
      <c r="B31" s="21" t="s">
        <v>18</v>
      </c>
      <c r="C31" s="14">
        <v>1.7013888888888901E-3</v>
      </c>
      <c r="D31" s="22"/>
      <c r="E31" s="15">
        <f t="shared" si="6"/>
        <v>0.13674418604651176</v>
      </c>
      <c r="F31" s="14">
        <v>0</v>
      </c>
      <c r="G31" s="22"/>
      <c r="H31" s="15">
        <f t="shared" si="7"/>
        <v>0</v>
      </c>
      <c r="I31" s="14">
        <v>1.7013888888888901E-3</v>
      </c>
      <c r="J31" s="22"/>
      <c r="K31" s="17">
        <f t="shared" si="8"/>
        <v>0.13674418604651176</v>
      </c>
    </row>
    <row r="32" spans="2:11" s="5" customFormat="1" x14ac:dyDescent="0.25">
      <c r="B32" s="21" t="s">
        <v>19</v>
      </c>
      <c r="C32" s="14">
        <v>3.7268518518518501E-3</v>
      </c>
      <c r="D32" s="22"/>
      <c r="E32" s="15">
        <f t="shared" si="6"/>
        <v>0.29953488372093012</v>
      </c>
      <c r="F32" s="14">
        <v>0</v>
      </c>
      <c r="G32" s="22"/>
      <c r="H32" s="15">
        <f t="shared" si="7"/>
        <v>0</v>
      </c>
      <c r="I32" s="14">
        <v>3.7268518518518501E-3</v>
      </c>
      <c r="J32" s="22"/>
      <c r="K32" s="17">
        <f t="shared" si="8"/>
        <v>0.29953488372093012</v>
      </c>
    </row>
    <row r="33" spans="2:11" s="5" customFormat="1" ht="15.75" thickBot="1" x14ac:dyDescent="0.3">
      <c r="B33" s="28" t="s">
        <v>20</v>
      </c>
      <c r="C33" s="24">
        <v>0</v>
      </c>
      <c r="D33" s="29"/>
      <c r="E33" s="25">
        <f t="shared" si="6"/>
        <v>0</v>
      </c>
      <c r="F33" s="24">
        <v>0</v>
      </c>
      <c r="G33" s="29"/>
      <c r="H33" s="25">
        <f t="shared" si="7"/>
        <v>0</v>
      </c>
      <c r="I33" s="24">
        <v>0</v>
      </c>
      <c r="J33" s="29"/>
      <c r="K33" s="27">
        <f t="shared" si="8"/>
        <v>0</v>
      </c>
    </row>
    <row r="34" spans="2:11" s="5" customFormat="1" ht="16.5" thickTop="1" thickBot="1" x14ac:dyDescent="0.3">
      <c r="B34" s="36" t="s">
        <v>3</v>
      </c>
      <c r="C34" s="37">
        <f>SUM(C28:C33)</f>
        <v>7.0486111111111114E-3</v>
      </c>
      <c r="D34" s="38"/>
      <c r="E34" s="38">
        <f>IFERROR(SUM(E28:E33),0)</f>
        <v>0.56651162790697684</v>
      </c>
      <c r="F34" s="37">
        <f>SUM(F28:F33)</f>
        <v>0</v>
      </c>
      <c r="G34" s="38"/>
      <c r="H34" s="38">
        <f>IFERROR(SUM(H28:H33),0)</f>
        <v>0</v>
      </c>
      <c r="I34" s="37">
        <f>SUM(I28:I33)</f>
        <v>7.0486111111111114E-3</v>
      </c>
      <c r="J34" s="38"/>
      <c r="K34" s="39">
        <f>IFERROR(SUM(K28:K33),0)</f>
        <v>0.56651162790697684</v>
      </c>
    </row>
    <row r="35" spans="2:11" s="5" customFormat="1" ht="16.5" thickTop="1" thickBot="1" x14ac:dyDescent="0.3">
      <c r="B35" s="33"/>
      <c r="C35" s="34"/>
      <c r="D35" s="34"/>
      <c r="E35" s="34"/>
      <c r="F35" s="34"/>
      <c r="G35" s="34"/>
      <c r="H35" s="34"/>
      <c r="I35" s="34"/>
      <c r="J35" s="34"/>
      <c r="K35" s="35"/>
    </row>
    <row r="36" spans="2:11" s="5" customFormat="1" ht="16.5" thickTop="1" thickBot="1" x14ac:dyDescent="0.3">
      <c r="B36" s="36" t="s">
        <v>6</v>
      </c>
      <c r="C36" s="37">
        <f>SUM(C25,C34)</f>
        <v>1.2442129629629628E-2</v>
      </c>
      <c r="D36" s="40"/>
      <c r="E36" s="41">
        <f>IFERROR(SUM(E25,E34),0)</f>
        <v>1</v>
      </c>
      <c r="F36" s="37">
        <f>SUM(F25,F34)</f>
        <v>0</v>
      </c>
      <c r="G36" s="40"/>
      <c r="H36" s="41">
        <f>IFERROR(SUM(H25,H34),0)</f>
        <v>0</v>
      </c>
      <c r="I36" s="37">
        <f>SUM(I25,I34)</f>
        <v>1.2442129629629628E-2</v>
      </c>
      <c r="J36" s="40"/>
      <c r="K36" s="43">
        <f>IFERROR(SUM(K25,K34),0)</f>
        <v>1</v>
      </c>
    </row>
    <row r="37" spans="2:11" s="5" customFormat="1" ht="66" customHeight="1" thickTop="1" thickBot="1" x14ac:dyDescent="0.3">
      <c r="B37" s="136" t="s">
        <v>36</v>
      </c>
      <c r="C37" s="137"/>
      <c r="D37" s="137"/>
      <c r="E37" s="137"/>
      <c r="F37" s="137"/>
      <c r="G37" s="137"/>
      <c r="H37" s="137"/>
      <c r="I37" s="137"/>
      <c r="J37" s="137"/>
      <c r="K37" s="138"/>
    </row>
    <row r="38" spans="2:11" s="5" customFormat="1" x14ac:dyDescent="0.25">
      <c r="C38" s="8"/>
      <c r="D38" s="8"/>
      <c r="E38" s="8"/>
      <c r="F38" s="8"/>
      <c r="H38" s="8"/>
    </row>
    <row r="39" spans="2:11" s="5" customFormat="1" x14ac:dyDescent="0.25">
      <c r="C39" s="8"/>
      <c r="D39" s="8"/>
      <c r="E39" s="8"/>
      <c r="F39" s="8"/>
      <c r="H39" s="8"/>
    </row>
    <row r="40" spans="2:11" s="5" customFormat="1" x14ac:dyDescent="0.25">
      <c r="C40" s="8"/>
      <c r="D40" s="8"/>
      <c r="E40" s="8"/>
      <c r="F40" s="8"/>
      <c r="H40" s="8"/>
    </row>
    <row r="41" spans="2:11" s="5" customFormat="1" x14ac:dyDescent="0.25">
      <c r="C41" s="8"/>
      <c r="D41" s="8"/>
      <c r="E41" s="8"/>
      <c r="F41" s="8"/>
      <c r="H41" s="8"/>
    </row>
    <row r="42" spans="2:11" s="5" customFormat="1" x14ac:dyDescent="0.25">
      <c r="C42" s="8"/>
      <c r="D42" s="8"/>
      <c r="E42" s="8"/>
      <c r="F42" s="8"/>
      <c r="H42" s="8"/>
    </row>
    <row r="43" spans="2:11" s="5" customFormat="1" x14ac:dyDescent="0.25">
      <c r="C43" s="8"/>
      <c r="D43" s="8"/>
      <c r="E43" s="8"/>
      <c r="F43" s="8"/>
      <c r="H43" s="8"/>
    </row>
    <row r="44" spans="2:11" s="5" customFormat="1" x14ac:dyDescent="0.25">
      <c r="C44" s="8"/>
      <c r="D44" s="8"/>
      <c r="E44" s="8"/>
      <c r="F44" s="8"/>
      <c r="H44" s="8"/>
    </row>
    <row r="45" spans="2:11" s="5" customFormat="1" x14ac:dyDescent="0.25">
      <c r="C45" s="8"/>
      <c r="D45" s="8"/>
      <c r="E45" s="8"/>
      <c r="F45" s="8"/>
      <c r="H45" s="8"/>
    </row>
    <row r="46" spans="2:11" s="5" customFormat="1" x14ac:dyDescent="0.25">
      <c r="C46" s="8"/>
      <c r="D46" s="8"/>
      <c r="E46" s="8"/>
      <c r="F46" s="8"/>
      <c r="H46" s="8"/>
    </row>
    <row r="47" spans="2:11" s="5" customFormat="1" x14ac:dyDescent="0.25">
      <c r="C47" s="8"/>
      <c r="D47" s="8"/>
      <c r="E47" s="8"/>
      <c r="F47" s="8"/>
      <c r="H47" s="8"/>
    </row>
    <row r="48" spans="2:11" s="5" customFormat="1" x14ac:dyDescent="0.25">
      <c r="C48" s="8"/>
      <c r="D48" s="8"/>
      <c r="E48" s="8"/>
      <c r="F48" s="8"/>
      <c r="H48" s="8"/>
    </row>
    <row r="49" spans="3:8" s="5" customFormat="1" x14ac:dyDescent="0.25">
      <c r="C49" s="8"/>
      <c r="D49" s="8"/>
      <c r="E49" s="8"/>
      <c r="F49" s="8"/>
      <c r="H49" s="8"/>
    </row>
    <row r="50" spans="3:8" s="5" customFormat="1" x14ac:dyDescent="0.25">
      <c r="C50" s="8"/>
      <c r="D50" s="8"/>
      <c r="E50" s="8"/>
      <c r="F50" s="8"/>
      <c r="H50" s="8"/>
    </row>
    <row r="51" spans="3:8" s="5" customFormat="1" x14ac:dyDescent="0.25">
      <c r="C51" s="8"/>
      <c r="D51" s="8"/>
      <c r="E51" s="8"/>
      <c r="F51" s="8"/>
      <c r="H51" s="8"/>
    </row>
    <row r="52" spans="3:8" s="5" customFormat="1" x14ac:dyDescent="0.25">
      <c r="C52" s="8"/>
      <c r="D52" s="8"/>
      <c r="E52" s="8"/>
      <c r="F52" s="8"/>
      <c r="H52" s="8"/>
    </row>
    <row r="53" spans="3:8" s="5" customFormat="1" x14ac:dyDescent="0.25">
      <c r="C53" s="8"/>
      <c r="D53" s="8"/>
      <c r="E53" s="8"/>
      <c r="F53" s="8"/>
      <c r="H53" s="8"/>
    </row>
    <row r="54" spans="3:8" s="5" customFormat="1" x14ac:dyDescent="0.25">
      <c r="C54" s="8"/>
      <c r="D54" s="8"/>
      <c r="E54" s="8"/>
      <c r="F54" s="8"/>
      <c r="H54" s="8"/>
    </row>
    <row r="55" spans="3:8" s="5" customFormat="1" x14ac:dyDescent="0.25">
      <c r="C55" s="8"/>
      <c r="D55" s="8"/>
      <c r="E55" s="8"/>
      <c r="F55" s="8"/>
      <c r="H55" s="8"/>
    </row>
    <row r="56" spans="3:8" s="5" customFormat="1" x14ac:dyDescent="0.25">
      <c r="C56" s="8"/>
      <c r="D56" s="8"/>
      <c r="E56" s="8"/>
      <c r="F56" s="8"/>
      <c r="H56" s="8"/>
    </row>
    <row r="57" spans="3:8" s="5" customFormat="1" x14ac:dyDescent="0.25">
      <c r="C57" s="8"/>
      <c r="D57" s="8"/>
      <c r="E57" s="8"/>
      <c r="F57" s="8"/>
      <c r="H57" s="8"/>
    </row>
    <row r="58" spans="3:8" s="5" customFormat="1" x14ac:dyDescent="0.25">
      <c r="C58" s="8"/>
      <c r="D58" s="8"/>
      <c r="E58" s="8"/>
      <c r="F58" s="8"/>
      <c r="H58" s="8"/>
    </row>
    <row r="59" spans="3:8" s="5" customFormat="1" x14ac:dyDescent="0.25">
      <c r="C59" s="8"/>
      <c r="D59" s="8"/>
      <c r="E59" s="8"/>
      <c r="F59" s="8"/>
      <c r="H59" s="8"/>
    </row>
    <row r="60" spans="3:8" s="5" customFormat="1" x14ac:dyDescent="0.25">
      <c r="C60" s="8"/>
      <c r="D60" s="8"/>
      <c r="E60" s="8"/>
      <c r="F60" s="8"/>
      <c r="H60" s="8"/>
    </row>
    <row r="61" spans="3:8" s="5" customFormat="1" x14ac:dyDescent="0.25">
      <c r="C61" s="8"/>
      <c r="D61" s="8"/>
      <c r="E61" s="8"/>
      <c r="F61" s="8"/>
      <c r="H61" s="8"/>
    </row>
    <row r="62" spans="3:8" s="5" customFormat="1" x14ac:dyDescent="0.25">
      <c r="C62" s="8"/>
      <c r="D62" s="8"/>
      <c r="E62" s="8"/>
      <c r="F62" s="8"/>
      <c r="H62" s="8"/>
    </row>
    <row r="63" spans="3:8" s="5" customFormat="1" x14ac:dyDescent="0.25">
      <c r="C63" s="8"/>
      <c r="D63" s="8"/>
      <c r="E63" s="8"/>
      <c r="F63" s="8"/>
      <c r="H63" s="8"/>
    </row>
    <row r="64" spans="3:8" s="5" customFormat="1" x14ac:dyDescent="0.25">
      <c r="C64" s="8"/>
      <c r="D64" s="8"/>
      <c r="E64" s="8"/>
      <c r="F64" s="8"/>
      <c r="H64" s="8"/>
    </row>
    <row r="65" spans="3:8" s="5" customFormat="1" x14ac:dyDescent="0.25">
      <c r="C65" s="8"/>
      <c r="D65" s="8"/>
      <c r="E65" s="8"/>
      <c r="F65" s="8"/>
      <c r="H65" s="8"/>
    </row>
    <row r="66" spans="3:8" s="5" customFormat="1" x14ac:dyDescent="0.25">
      <c r="C66" s="8"/>
      <c r="D66" s="8"/>
      <c r="E66" s="8"/>
      <c r="F66" s="8"/>
      <c r="H66" s="8"/>
    </row>
    <row r="67" spans="3:8" s="5" customFormat="1" x14ac:dyDescent="0.25">
      <c r="C67" s="8"/>
      <c r="D67" s="8"/>
      <c r="E67" s="8"/>
      <c r="F67" s="8"/>
      <c r="H67" s="8"/>
    </row>
    <row r="68" spans="3:8" s="5" customFormat="1" x14ac:dyDescent="0.25">
      <c r="C68" s="8"/>
      <c r="D68" s="8"/>
      <c r="E68" s="8"/>
      <c r="F68" s="8"/>
      <c r="H68" s="8"/>
    </row>
    <row r="69" spans="3:8" s="5" customFormat="1" x14ac:dyDescent="0.25">
      <c r="C69" s="8"/>
      <c r="D69" s="8"/>
      <c r="E69" s="8"/>
      <c r="F69" s="8"/>
      <c r="H69" s="8"/>
    </row>
    <row r="70" spans="3:8" s="5" customFormat="1" x14ac:dyDescent="0.25">
      <c r="C70" s="8"/>
      <c r="D70" s="8"/>
      <c r="E70" s="8"/>
      <c r="F70" s="8"/>
      <c r="H70" s="8"/>
    </row>
    <row r="71" spans="3:8" s="5" customFormat="1" x14ac:dyDescent="0.25">
      <c r="C71" s="8"/>
      <c r="D71" s="8"/>
      <c r="E71" s="8"/>
      <c r="F71" s="8"/>
      <c r="H71" s="8"/>
    </row>
    <row r="72" spans="3:8" s="5" customFormat="1" x14ac:dyDescent="0.25">
      <c r="C72" s="8"/>
      <c r="D72" s="8"/>
      <c r="E72" s="8"/>
      <c r="F72" s="8"/>
      <c r="H72" s="8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
</oddFooter>
  </headerFooter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6"/>
  <dimension ref="B2:N37"/>
  <sheetViews>
    <sheetView showGridLines="0" showZeros="0" topLeftCell="A7" zoomScale="90" zoomScaleNormal="90" zoomScaleSheetLayoutView="110" workbookViewId="0">
      <selection activeCell="B24" sqref="B2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9" width="8" style="1" customWidth="1"/>
    <col min="10" max="10" width="8.42578125" style="1" bestFit="1" customWidth="1"/>
    <col min="11" max="12" width="8" style="1" customWidth="1"/>
    <col min="13" max="13" width="8.7109375" style="1" bestFit="1" customWidth="1"/>
    <col min="14" max="14" width="8" style="1" customWidth="1"/>
    <col min="15" max="16384" width="8.85546875" style="1"/>
  </cols>
  <sheetData>
    <row r="2" spans="2:14" ht="15.75" thickBot="1" x14ac:dyDescent="0.3"/>
    <row r="3" spans="2:14" x14ac:dyDescent="0.25">
      <c r="B3" s="139" t="s">
        <v>43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1"/>
    </row>
    <row r="4" spans="2:14" ht="15.75" thickBot="1" x14ac:dyDescent="0.3">
      <c r="B4" s="142" t="s">
        <v>185</v>
      </c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4"/>
    </row>
    <row r="5" spans="2:14" x14ac:dyDescent="0.25">
      <c r="B5" s="44"/>
      <c r="C5" s="140" t="s">
        <v>0</v>
      </c>
      <c r="D5" s="140"/>
      <c r="E5" s="140"/>
      <c r="F5" s="140" t="s">
        <v>1</v>
      </c>
      <c r="G5" s="140"/>
      <c r="H5" s="140"/>
      <c r="I5" s="140" t="s">
        <v>2</v>
      </c>
      <c r="J5" s="140"/>
      <c r="K5" s="140"/>
      <c r="L5" s="140" t="s">
        <v>3</v>
      </c>
      <c r="M5" s="140"/>
      <c r="N5" s="141"/>
    </row>
    <row r="6" spans="2:14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1" t="s">
        <v>5</v>
      </c>
      <c r="L6" s="11" t="s">
        <v>4</v>
      </c>
      <c r="M6" s="11" t="s">
        <v>5</v>
      </c>
      <c r="N6" s="12" t="s">
        <v>5</v>
      </c>
    </row>
    <row r="7" spans="2:14" x14ac:dyDescent="0.25">
      <c r="B7" s="13" t="s">
        <v>48</v>
      </c>
      <c r="C7" s="14">
        <v>2.5925925925925899E-3</v>
      </c>
      <c r="D7" s="15">
        <f>IFERROR(C7/C$25,0)</f>
        <v>0.24588364434687149</v>
      </c>
      <c r="E7" s="15">
        <f>IFERROR(C7/C$36,0)</f>
        <v>0.17707509881422909</v>
      </c>
      <c r="F7" s="14">
        <v>7.8703703703703705E-4</v>
      </c>
      <c r="G7" s="15">
        <f>IFERROR(F7/F$25,0)</f>
        <v>0.34170854271356776</v>
      </c>
      <c r="H7" s="15">
        <f>IFERROR(F7/F$36,0)</f>
        <v>0.2753036437246964</v>
      </c>
      <c r="I7" s="14">
        <v>6.9444444444444404E-4</v>
      </c>
      <c r="J7" s="15">
        <f>IFERROR(I7/I$25,0)</f>
        <v>0.20202020202020177</v>
      </c>
      <c r="K7" s="15">
        <f>IFERROR(I7/I$36,0)</f>
        <v>0.12931034482758608</v>
      </c>
      <c r="L7" s="16">
        <f>SUM(C7,F7,I7)</f>
        <v>4.0740740740740711E-3</v>
      </c>
      <c r="M7" s="15">
        <f>IFERROR(L7/L$25,0)</f>
        <v>0.25017768301350379</v>
      </c>
      <c r="N7" s="17">
        <f>IFERROR(L7/L$36,0)</f>
        <v>0.17813765182186223</v>
      </c>
    </row>
    <row r="8" spans="2:14" x14ac:dyDescent="0.25">
      <c r="B8" s="13" t="s">
        <v>149</v>
      </c>
      <c r="C8" s="14">
        <v>1.2847222222222201E-3</v>
      </c>
      <c r="D8" s="15">
        <f t="shared" ref="D8:D24" si="0">IFERROR(C8/C$25,0)</f>
        <v>0.12184412733260143</v>
      </c>
      <c r="E8" s="15">
        <f t="shared" ref="E8:E24" si="1">IFERROR(C8/C$36,0)</f>
        <v>8.7747035573122398E-2</v>
      </c>
      <c r="F8" s="14">
        <v>0</v>
      </c>
      <c r="G8" s="15">
        <f t="shared" ref="G8:G24" si="2">IFERROR(F8/F$25,0)</f>
        <v>0</v>
      </c>
      <c r="H8" s="15">
        <f t="shared" ref="H8:H24" si="3">IFERROR(F8/F$36,0)</f>
        <v>0</v>
      </c>
      <c r="I8" s="14">
        <v>4.8611111111111099E-4</v>
      </c>
      <c r="J8" s="15">
        <f t="shared" ref="J8:J24" si="4">IFERROR(I8/I$25,0)</f>
        <v>0.1414141414141413</v>
      </c>
      <c r="K8" s="15">
        <f t="shared" ref="K8:K24" si="5">IFERROR(I8/I$36,0)</f>
        <v>9.051724137931029E-2</v>
      </c>
      <c r="L8" s="16">
        <f t="shared" ref="L8:L24" si="6">SUM(C8,F8,I8)</f>
        <v>1.7708333333333311E-3</v>
      </c>
      <c r="M8" s="15">
        <f t="shared" ref="M8:M24" si="7">IFERROR(L8/L$25,0)</f>
        <v>0.10874200426439222</v>
      </c>
      <c r="N8" s="17">
        <f t="shared" ref="N8:N24" si="8">IFERROR(L8/L$36,0)</f>
        <v>7.7429149797570748E-2</v>
      </c>
    </row>
    <row r="9" spans="2:14" x14ac:dyDescent="0.25">
      <c r="B9" s="13" t="s">
        <v>11</v>
      </c>
      <c r="C9" s="14">
        <v>2.6736111111111101E-3</v>
      </c>
      <c r="D9" s="15">
        <f t="shared" si="0"/>
        <v>0.2535675082327114</v>
      </c>
      <c r="E9" s="15">
        <f t="shared" si="1"/>
        <v>0.18260869565217389</v>
      </c>
      <c r="F9" s="14">
        <v>3.1250000000000001E-4</v>
      </c>
      <c r="G9" s="15">
        <f t="shared" si="2"/>
        <v>0.13567839195979897</v>
      </c>
      <c r="H9" s="15">
        <f t="shared" si="3"/>
        <v>0.10931174089068828</v>
      </c>
      <c r="I9" s="14">
        <v>1.0995370370370399E-3</v>
      </c>
      <c r="J9" s="15">
        <f t="shared" si="4"/>
        <v>0.31986531986532052</v>
      </c>
      <c r="K9" s="15">
        <f t="shared" si="5"/>
        <v>0.20474137931034528</v>
      </c>
      <c r="L9" s="16">
        <f t="shared" si="6"/>
        <v>4.0856481481481499E-3</v>
      </c>
      <c r="M9" s="15">
        <f t="shared" si="7"/>
        <v>0.25088841506751974</v>
      </c>
      <c r="N9" s="17">
        <f t="shared" si="8"/>
        <v>0.17864372469635634</v>
      </c>
    </row>
    <row r="10" spans="2:14" x14ac:dyDescent="0.25">
      <c r="B10" s="13" t="s">
        <v>63</v>
      </c>
      <c r="C10" s="14">
        <v>1.93287037037037E-3</v>
      </c>
      <c r="D10" s="15">
        <f t="shared" si="0"/>
        <v>0.18331503841931954</v>
      </c>
      <c r="E10" s="15">
        <f t="shared" si="1"/>
        <v>0.13201581027667983</v>
      </c>
      <c r="F10" s="14">
        <v>5.09259259259259E-4</v>
      </c>
      <c r="G10" s="15">
        <f t="shared" si="2"/>
        <v>0.2211055276381908</v>
      </c>
      <c r="H10" s="15">
        <f t="shared" si="3"/>
        <v>0.17813765182186228</v>
      </c>
      <c r="I10" s="14">
        <v>5.5555555555555599E-4</v>
      </c>
      <c r="J10" s="15">
        <f t="shared" si="4"/>
        <v>0.16161616161616163</v>
      </c>
      <c r="K10" s="15">
        <f t="shared" si="5"/>
        <v>0.10344827586206901</v>
      </c>
      <c r="L10" s="16">
        <f t="shared" si="6"/>
        <v>2.9976851851851853E-3</v>
      </c>
      <c r="M10" s="15">
        <f t="shared" si="7"/>
        <v>0.1840796019900498</v>
      </c>
      <c r="N10" s="17">
        <f t="shared" si="8"/>
        <v>0.13107287449392713</v>
      </c>
    </row>
    <row r="11" spans="2:14" x14ac:dyDescent="0.25">
      <c r="B11" s="13" t="s">
        <v>12</v>
      </c>
      <c r="C11" s="14">
        <v>5.32407407407407E-4</v>
      </c>
      <c r="D11" s="15">
        <f t="shared" si="0"/>
        <v>5.0493962678375408E-2</v>
      </c>
      <c r="E11" s="15">
        <f t="shared" si="1"/>
        <v>3.6363636363636341E-2</v>
      </c>
      <c r="F11" s="14">
        <v>0</v>
      </c>
      <c r="G11" s="15">
        <f t="shared" si="2"/>
        <v>0</v>
      </c>
      <c r="H11" s="15">
        <f t="shared" si="3"/>
        <v>0</v>
      </c>
      <c r="I11" s="14">
        <v>0</v>
      </c>
      <c r="J11" s="15">
        <f t="shared" si="4"/>
        <v>0</v>
      </c>
      <c r="K11" s="15">
        <f t="shared" si="5"/>
        <v>0</v>
      </c>
      <c r="L11" s="16">
        <f t="shared" si="6"/>
        <v>5.32407407407407E-4</v>
      </c>
      <c r="M11" s="15">
        <f t="shared" si="7"/>
        <v>3.2693674484719243E-2</v>
      </c>
      <c r="N11" s="17">
        <f t="shared" si="8"/>
        <v>2.3279352226720628E-2</v>
      </c>
    </row>
    <row r="12" spans="2:14" x14ac:dyDescent="0.25">
      <c r="B12" s="13" t="s">
        <v>150</v>
      </c>
      <c r="C12" s="14">
        <v>4.3981481481481503E-4</v>
      </c>
      <c r="D12" s="15">
        <f t="shared" si="0"/>
        <v>4.1712403951701477E-2</v>
      </c>
      <c r="E12" s="15">
        <f t="shared" si="1"/>
        <v>3.0039525691699626E-2</v>
      </c>
      <c r="F12" s="14">
        <v>0</v>
      </c>
      <c r="G12" s="15">
        <f t="shared" si="2"/>
        <v>0</v>
      </c>
      <c r="H12" s="15">
        <f t="shared" si="3"/>
        <v>0</v>
      </c>
      <c r="I12" s="14">
        <v>3.5879629629629602E-4</v>
      </c>
      <c r="J12" s="15">
        <f t="shared" si="4"/>
        <v>0.10437710437710424</v>
      </c>
      <c r="K12" s="15">
        <f t="shared" si="5"/>
        <v>6.6810344827586132E-2</v>
      </c>
      <c r="L12" s="16">
        <f t="shared" si="6"/>
        <v>7.9861111111111105E-4</v>
      </c>
      <c r="M12" s="15">
        <f t="shared" si="7"/>
        <v>4.9040511727078899E-2</v>
      </c>
      <c r="N12" s="17">
        <f t="shared" si="8"/>
        <v>3.4919028340080968E-2</v>
      </c>
    </row>
    <row r="13" spans="2:14" x14ac:dyDescent="0.25">
      <c r="B13" s="13" t="s">
        <v>151</v>
      </c>
      <c r="C13" s="14">
        <v>0</v>
      </c>
      <c r="D13" s="15">
        <f t="shared" si="0"/>
        <v>0</v>
      </c>
      <c r="E13" s="15">
        <f t="shared" si="1"/>
        <v>0</v>
      </c>
      <c r="F13" s="18">
        <v>0</v>
      </c>
      <c r="G13" s="15">
        <f t="shared" si="2"/>
        <v>0</v>
      </c>
      <c r="H13" s="15">
        <f t="shared" si="3"/>
        <v>0</v>
      </c>
      <c r="I13" s="18">
        <v>0</v>
      </c>
      <c r="J13" s="15">
        <f t="shared" si="4"/>
        <v>0</v>
      </c>
      <c r="K13" s="15">
        <f t="shared" si="5"/>
        <v>0</v>
      </c>
      <c r="L13" s="16">
        <f t="shared" si="6"/>
        <v>0</v>
      </c>
      <c r="M13" s="15">
        <f t="shared" si="7"/>
        <v>0</v>
      </c>
      <c r="N13" s="17">
        <f t="shared" si="8"/>
        <v>0</v>
      </c>
    </row>
    <row r="14" spans="2:14" x14ac:dyDescent="0.25">
      <c r="B14" s="13" t="s">
        <v>152</v>
      </c>
      <c r="C14" s="14">
        <v>0</v>
      </c>
      <c r="D14" s="15">
        <f t="shared" si="0"/>
        <v>0</v>
      </c>
      <c r="E14" s="15">
        <f t="shared" si="1"/>
        <v>0</v>
      </c>
      <c r="F14" s="18">
        <v>0</v>
      </c>
      <c r="G14" s="15">
        <f t="shared" si="2"/>
        <v>0</v>
      </c>
      <c r="H14" s="15">
        <f t="shared" si="3"/>
        <v>0</v>
      </c>
      <c r="I14" s="18">
        <v>0</v>
      </c>
      <c r="J14" s="15">
        <f t="shared" si="4"/>
        <v>0</v>
      </c>
      <c r="K14" s="15">
        <f t="shared" si="5"/>
        <v>0</v>
      </c>
      <c r="L14" s="16">
        <f t="shared" si="6"/>
        <v>0</v>
      </c>
      <c r="M14" s="15">
        <f t="shared" si="7"/>
        <v>0</v>
      </c>
      <c r="N14" s="17">
        <f t="shared" si="8"/>
        <v>0</v>
      </c>
    </row>
    <row r="15" spans="2:14" x14ac:dyDescent="0.25">
      <c r="B15" s="13" t="s">
        <v>153</v>
      </c>
      <c r="C15" s="14">
        <v>8.1018518518518503E-5</v>
      </c>
      <c r="D15" s="15">
        <f t="shared" si="0"/>
        <v>7.6838638858397409E-3</v>
      </c>
      <c r="E15" s="15">
        <f t="shared" si="1"/>
        <v>5.5335968379446642E-3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5">
        <f t="shared" si="5"/>
        <v>0</v>
      </c>
      <c r="L15" s="16">
        <f t="shared" si="6"/>
        <v>8.1018518518518503E-5</v>
      </c>
      <c r="M15" s="15">
        <f t="shared" si="7"/>
        <v>4.9751243781094535E-3</v>
      </c>
      <c r="N15" s="17">
        <f t="shared" si="8"/>
        <v>3.542510121457489E-3</v>
      </c>
    </row>
    <row r="16" spans="2:14" x14ac:dyDescent="0.25">
      <c r="B16" s="13" t="s">
        <v>154</v>
      </c>
      <c r="C16" s="14">
        <v>0</v>
      </c>
      <c r="D16" s="15">
        <f>IFERROR(C16/C$25,0)</f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5">
        <f t="shared" si="5"/>
        <v>0</v>
      </c>
      <c r="L16" s="16">
        <f t="shared" si="6"/>
        <v>0</v>
      </c>
      <c r="M16" s="15">
        <f t="shared" si="7"/>
        <v>0</v>
      </c>
      <c r="N16" s="17">
        <f t="shared" si="8"/>
        <v>0</v>
      </c>
    </row>
    <row r="17" spans="2:14" x14ac:dyDescent="0.25">
      <c r="B17" s="13" t="s">
        <v>155</v>
      </c>
      <c r="C17" s="14">
        <v>0</v>
      </c>
      <c r="D17" s="15">
        <f>IFERROR(C17/C$25,0)</f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5">
        <f t="shared" si="5"/>
        <v>0</v>
      </c>
      <c r="L17" s="16">
        <f t="shared" si="6"/>
        <v>0</v>
      </c>
      <c r="M17" s="15">
        <f t="shared" si="7"/>
        <v>0</v>
      </c>
      <c r="N17" s="17">
        <f t="shared" si="8"/>
        <v>0</v>
      </c>
    </row>
    <row r="18" spans="2:14" x14ac:dyDescent="0.25">
      <c r="B18" s="13" t="s">
        <v>156</v>
      </c>
      <c r="C18" s="14">
        <v>9.2592592592592602E-5</v>
      </c>
      <c r="D18" s="15">
        <f t="shared" si="0"/>
        <v>8.7815587266739919E-3</v>
      </c>
      <c r="E18" s="15">
        <f t="shared" si="1"/>
        <v>6.3241106719367605E-3</v>
      </c>
      <c r="F18" s="14">
        <v>1.04166666666667E-4</v>
      </c>
      <c r="G18" s="15">
        <f t="shared" si="2"/>
        <v>4.5226130653266465E-2</v>
      </c>
      <c r="H18" s="15">
        <f t="shared" si="3"/>
        <v>3.6437246963562875E-2</v>
      </c>
      <c r="I18" s="14">
        <v>9.2592592592592602E-5</v>
      </c>
      <c r="J18" s="15">
        <f t="shared" si="4"/>
        <v>2.6936026936026921E-2</v>
      </c>
      <c r="K18" s="15">
        <f t="shared" si="5"/>
        <v>1.7241379310344824E-2</v>
      </c>
      <c r="L18" s="16">
        <f t="shared" si="6"/>
        <v>2.8935185185185216E-4</v>
      </c>
      <c r="M18" s="15">
        <f t="shared" si="7"/>
        <v>1.7768301350390925E-2</v>
      </c>
      <c r="N18" s="17">
        <f t="shared" si="8"/>
        <v>1.2651821862348192E-2</v>
      </c>
    </row>
    <row r="19" spans="2:14" x14ac:dyDescent="0.25">
      <c r="B19" s="13" t="s">
        <v>157</v>
      </c>
      <c r="C19" s="14">
        <v>0</v>
      </c>
      <c r="D19" s="15">
        <f t="shared" si="0"/>
        <v>0</v>
      </c>
      <c r="E19" s="15">
        <f t="shared" si="1"/>
        <v>0</v>
      </c>
      <c r="F19" s="14">
        <v>0</v>
      </c>
      <c r="G19" s="15">
        <f t="shared" si="2"/>
        <v>0</v>
      </c>
      <c r="H19" s="15">
        <f t="shared" si="3"/>
        <v>0</v>
      </c>
      <c r="I19" s="14">
        <v>0</v>
      </c>
      <c r="J19" s="15">
        <f t="shared" si="4"/>
        <v>0</v>
      </c>
      <c r="K19" s="15">
        <f t="shared" si="5"/>
        <v>0</v>
      </c>
      <c r="L19" s="16">
        <f t="shared" si="6"/>
        <v>0</v>
      </c>
      <c r="M19" s="15">
        <f t="shared" si="7"/>
        <v>0</v>
      </c>
      <c r="N19" s="17">
        <f t="shared" si="8"/>
        <v>0</v>
      </c>
    </row>
    <row r="20" spans="2:14" x14ac:dyDescent="0.25">
      <c r="B20" s="13" t="s">
        <v>158</v>
      </c>
      <c r="C20" s="14">
        <v>0</v>
      </c>
      <c r="D20" s="15">
        <f t="shared" si="0"/>
        <v>0</v>
      </c>
      <c r="E20" s="15">
        <f t="shared" si="1"/>
        <v>0</v>
      </c>
      <c r="F20" s="14">
        <v>0</v>
      </c>
      <c r="G20" s="15">
        <f t="shared" si="2"/>
        <v>0</v>
      </c>
      <c r="H20" s="15">
        <f t="shared" si="3"/>
        <v>0</v>
      </c>
      <c r="I20" s="14">
        <v>0</v>
      </c>
      <c r="J20" s="15">
        <f t="shared" si="4"/>
        <v>0</v>
      </c>
      <c r="K20" s="15">
        <f t="shared" si="5"/>
        <v>0</v>
      </c>
      <c r="L20" s="16">
        <f t="shared" si="6"/>
        <v>0</v>
      </c>
      <c r="M20" s="15">
        <f t="shared" si="7"/>
        <v>0</v>
      </c>
      <c r="N20" s="17">
        <f t="shared" si="8"/>
        <v>0</v>
      </c>
    </row>
    <row r="21" spans="2:14" x14ac:dyDescent="0.25">
      <c r="B21" s="13" t="s">
        <v>159</v>
      </c>
      <c r="C21" s="14">
        <v>0</v>
      </c>
      <c r="D21" s="15">
        <f t="shared" si="0"/>
        <v>0</v>
      </c>
      <c r="E21" s="15">
        <f t="shared" si="1"/>
        <v>0</v>
      </c>
      <c r="F21" s="14">
        <v>0</v>
      </c>
      <c r="G21" s="15">
        <f t="shared" si="2"/>
        <v>0</v>
      </c>
      <c r="H21" s="15">
        <f t="shared" si="3"/>
        <v>0</v>
      </c>
      <c r="I21" s="14">
        <v>0</v>
      </c>
      <c r="J21" s="15">
        <f t="shared" si="4"/>
        <v>0</v>
      </c>
      <c r="K21" s="15">
        <f t="shared" si="5"/>
        <v>0</v>
      </c>
      <c r="L21" s="16">
        <f t="shared" si="6"/>
        <v>0</v>
      </c>
      <c r="M21" s="15">
        <f t="shared" si="7"/>
        <v>0</v>
      </c>
      <c r="N21" s="17">
        <f t="shared" si="8"/>
        <v>0</v>
      </c>
    </row>
    <row r="22" spans="2:14" x14ac:dyDescent="0.25">
      <c r="B22" s="13" t="s">
        <v>160</v>
      </c>
      <c r="C22" s="14">
        <v>0</v>
      </c>
      <c r="D22" s="15">
        <f t="shared" si="0"/>
        <v>0</v>
      </c>
      <c r="E22" s="15">
        <f t="shared" si="1"/>
        <v>0</v>
      </c>
      <c r="F22" s="14">
        <v>0</v>
      </c>
      <c r="G22" s="15">
        <f t="shared" si="2"/>
        <v>0</v>
      </c>
      <c r="H22" s="15">
        <f t="shared" si="3"/>
        <v>0</v>
      </c>
      <c r="I22" s="14">
        <v>0</v>
      </c>
      <c r="J22" s="15">
        <f t="shared" si="4"/>
        <v>0</v>
      </c>
      <c r="K22" s="15">
        <f t="shared" si="5"/>
        <v>0</v>
      </c>
      <c r="L22" s="16">
        <f t="shared" si="6"/>
        <v>0</v>
      </c>
      <c r="M22" s="15">
        <f t="shared" si="7"/>
        <v>0</v>
      </c>
      <c r="N22" s="17">
        <f t="shared" si="8"/>
        <v>0</v>
      </c>
    </row>
    <row r="23" spans="2:14" x14ac:dyDescent="0.25">
      <c r="B23" s="13" t="s">
        <v>161</v>
      </c>
      <c r="C23" s="14">
        <v>0</v>
      </c>
      <c r="D23" s="15">
        <f t="shared" si="0"/>
        <v>0</v>
      </c>
      <c r="E23" s="15">
        <f>IFERROR(C23/C$36,0)</f>
        <v>0</v>
      </c>
      <c r="F23" s="14">
        <v>0</v>
      </c>
      <c r="G23" s="15">
        <f t="shared" si="2"/>
        <v>0</v>
      </c>
      <c r="H23" s="15">
        <f t="shared" si="3"/>
        <v>0</v>
      </c>
      <c r="I23" s="14">
        <v>0</v>
      </c>
      <c r="J23" s="15">
        <f t="shared" si="4"/>
        <v>0</v>
      </c>
      <c r="K23" s="15">
        <f t="shared" si="5"/>
        <v>0</v>
      </c>
      <c r="L23" s="16">
        <f t="shared" si="6"/>
        <v>0</v>
      </c>
      <c r="M23" s="15">
        <f t="shared" si="7"/>
        <v>0</v>
      </c>
      <c r="N23" s="17">
        <f t="shared" si="8"/>
        <v>0</v>
      </c>
    </row>
    <row r="24" spans="2:14" ht="15.75" thickBot="1" x14ac:dyDescent="0.3">
      <c r="B24" s="23" t="s">
        <v>13</v>
      </c>
      <c r="C24" s="24">
        <v>9.1435185185185196E-4</v>
      </c>
      <c r="D24" s="15">
        <f t="shared" si="0"/>
        <v>8.6717892425905677E-2</v>
      </c>
      <c r="E24" s="15">
        <f t="shared" si="1"/>
        <v>6.2450592885375508E-2</v>
      </c>
      <c r="F24" s="24">
        <v>5.90277777777778E-4</v>
      </c>
      <c r="G24" s="15">
        <f t="shared" si="2"/>
        <v>0.25628140703517593</v>
      </c>
      <c r="H24" s="15">
        <f t="shared" si="3"/>
        <v>0.20647773279352238</v>
      </c>
      <c r="I24" s="24">
        <v>1.50462962962963E-4</v>
      </c>
      <c r="J24" s="15">
        <f t="shared" si="4"/>
        <v>4.3771043771043752E-2</v>
      </c>
      <c r="K24" s="15">
        <f t="shared" si="5"/>
        <v>2.8017241379310342E-2</v>
      </c>
      <c r="L24" s="16">
        <f t="shared" si="6"/>
        <v>1.655092592592593E-3</v>
      </c>
      <c r="M24" s="15">
        <f t="shared" si="7"/>
        <v>0.10163468372423601</v>
      </c>
      <c r="N24" s="17">
        <f t="shared" si="8"/>
        <v>7.2368421052631596E-2</v>
      </c>
    </row>
    <row r="25" spans="2:14" ht="16.5" thickTop="1" thickBot="1" x14ac:dyDescent="0.3">
      <c r="B25" s="36" t="s">
        <v>3</v>
      </c>
      <c r="C25" s="37">
        <f>SUM(C7:C24)</f>
        <v>1.0543981481481474E-2</v>
      </c>
      <c r="D25" s="38">
        <f>IFERROR(SUM(D7:D24),0)</f>
        <v>1</v>
      </c>
      <c r="E25" s="38">
        <f>IFERROR(SUM(E7:E24),0)</f>
        <v>0.72015810276679804</v>
      </c>
      <c r="F25" s="37">
        <f>SUM(F7:F24)</f>
        <v>2.3032407407407411E-3</v>
      </c>
      <c r="G25" s="38">
        <f>IFERROR(SUM(G7:G24),0)</f>
        <v>1</v>
      </c>
      <c r="H25" s="38">
        <f>IFERROR(SUM(H7:H24),0)</f>
        <v>0.80566801619433215</v>
      </c>
      <c r="I25" s="37">
        <f>SUM(I7:I24)</f>
        <v>3.4375000000000022E-3</v>
      </c>
      <c r="J25" s="38">
        <f>IFERROR(SUM(J7:J24),0)</f>
        <v>1.0000000000000002</v>
      </c>
      <c r="K25" s="38">
        <f>IFERROR(SUM(K7:K24),0)</f>
        <v>0.64008620689655205</v>
      </c>
      <c r="L25" s="37">
        <f>SUM(L7:L24)</f>
        <v>1.6284722222222218E-2</v>
      </c>
      <c r="M25" s="38">
        <f>IFERROR(SUM(M7:M24),0)</f>
        <v>1</v>
      </c>
      <c r="N25" s="39">
        <f>IFERROR(SUM(N7:N24),0)</f>
        <v>0.71204453441295523</v>
      </c>
    </row>
    <row r="26" spans="2:14" ht="15.75" thickTop="1" x14ac:dyDescent="0.25">
      <c r="B26" s="30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2"/>
    </row>
    <row r="27" spans="2:14" x14ac:dyDescent="0.25">
      <c r="B27" s="10" t="s">
        <v>14</v>
      </c>
      <c r="C27" s="11" t="s">
        <v>4</v>
      </c>
      <c r="D27" s="19" t="s">
        <v>5</v>
      </c>
      <c r="E27" s="19" t="s">
        <v>5</v>
      </c>
      <c r="F27" s="11" t="s">
        <v>4</v>
      </c>
      <c r="G27" s="19" t="s">
        <v>5</v>
      </c>
      <c r="H27" s="19" t="s">
        <v>5</v>
      </c>
      <c r="I27" s="11" t="s">
        <v>4</v>
      </c>
      <c r="J27" s="19" t="s">
        <v>5</v>
      </c>
      <c r="K27" s="19" t="s">
        <v>5</v>
      </c>
      <c r="L27" s="19" t="s">
        <v>4</v>
      </c>
      <c r="M27" s="19" t="s">
        <v>5</v>
      </c>
      <c r="N27" s="20" t="s">
        <v>5</v>
      </c>
    </row>
    <row r="28" spans="2:14" x14ac:dyDescent="0.25">
      <c r="B28" s="21" t="s">
        <v>15</v>
      </c>
      <c r="C28" s="14">
        <v>2.5462962962962999E-4</v>
      </c>
      <c r="D28" s="22"/>
      <c r="E28" s="15">
        <f>IFERROR(C28/C$36,0)</f>
        <v>1.7391304347826115E-2</v>
      </c>
      <c r="F28" s="14">
        <v>1.2731481481481499E-4</v>
      </c>
      <c r="G28" s="22"/>
      <c r="H28" s="15">
        <f>IFERROR(F28/F$36,0)</f>
        <v>4.4534412955465653E-2</v>
      </c>
      <c r="I28" s="14">
        <v>2.0833333333333299E-4</v>
      </c>
      <c r="J28" s="22"/>
      <c r="K28" s="15">
        <f>IFERROR(I28/I$36,0)</f>
        <v>3.879310344827578E-2</v>
      </c>
      <c r="L28" s="16">
        <f>SUM(C28,F28,I28)</f>
        <v>5.9027777777777789E-4</v>
      </c>
      <c r="M28" s="22"/>
      <c r="N28" s="17">
        <f>IFERROR(L28/L$36,0)</f>
        <v>2.5809716599190288E-2</v>
      </c>
    </row>
    <row r="29" spans="2:14" x14ac:dyDescent="0.25">
      <c r="B29" s="21" t="s">
        <v>16</v>
      </c>
      <c r="C29" s="14">
        <v>0</v>
      </c>
      <c r="D29" s="22"/>
      <c r="E29" s="15">
        <f t="shared" ref="E29:E33" si="9">IFERROR(C29/C$36,0)</f>
        <v>0</v>
      </c>
      <c r="F29" s="14">
        <v>0</v>
      </c>
      <c r="G29" s="22"/>
      <c r="H29" s="15">
        <f t="shared" ref="H29:H33" si="10">IFERROR(F29/F$36,0)</f>
        <v>0</v>
      </c>
      <c r="I29" s="14">
        <v>0</v>
      </c>
      <c r="J29" s="22"/>
      <c r="K29" s="15">
        <f t="shared" ref="K29:K33" si="11">IFERROR(I29/I$36,0)</f>
        <v>0</v>
      </c>
      <c r="L29" s="16">
        <f t="shared" ref="L29:L33" si="12">SUM(C29,F29,I29)</f>
        <v>0</v>
      </c>
      <c r="M29" s="22"/>
      <c r="N29" s="17">
        <f t="shared" ref="N29:N33" si="13">IFERROR(L29/L$36,0)</f>
        <v>0</v>
      </c>
    </row>
    <row r="30" spans="2:14" x14ac:dyDescent="0.25">
      <c r="B30" s="21" t="s">
        <v>17</v>
      </c>
      <c r="C30" s="14">
        <v>1.7361111111111101E-4</v>
      </c>
      <c r="D30" s="22"/>
      <c r="E30" s="15">
        <f t="shared" si="9"/>
        <v>1.1857707509881419E-2</v>
      </c>
      <c r="F30" s="14">
        <v>0</v>
      </c>
      <c r="G30" s="22"/>
      <c r="H30" s="15">
        <f t="shared" si="10"/>
        <v>0</v>
      </c>
      <c r="I30" s="14">
        <v>2.19907407407407E-4</v>
      </c>
      <c r="J30" s="22"/>
      <c r="K30" s="15">
        <f t="shared" si="11"/>
        <v>4.0948275862068874E-2</v>
      </c>
      <c r="L30" s="16">
        <f t="shared" si="12"/>
        <v>3.9351851851851798E-4</v>
      </c>
      <c r="M30" s="22"/>
      <c r="N30" s="17">
        <f t="shared" si="13"/>
        <v>1.7206477732793497E-2</v>
      </c>
    </row>
    <row r="31" spans="2:14" x14ac:dyDescent="0.25">
      <c r="B31" s="21" t="s">
        <v>18</v>
      </c>
      <c r="C31" s="14">
        <v>1.4351851851851899E-3</v>
      </c>
      <c r="D31" s="22"/>
      <c r="E31" s="15">
        <f t="shared" si="9"/>
        <v>9.8023715415020099E-2</v>
      </c>
      <c r="F31" s="14">
        <v>2.19907407407407E-4</v>
      </c>
      <c r="G31" s="22"/>
      <c r="H31" s="15">
        <f t="shared" si="10"/>
        <v>7.6923076923076789E-2</v>
      </c>
      <c r="I31" s="14">
        <v>8.5648148148148205E-4</v>
      </c>
      <c r="J31" s="22"/>
      <c r="K31" s="15">
        <f t="shared" si="11"/>
        <v>0.1594827586206897</v>
      </c>
      <c r="L31" s="16">
        <f t="shared" si="12"/>
        <v>2.5115740740740788E-3</v>
      </c>
      <c r="M31" s="22"/>
      <c r="N31" s="17">
        <f t="shared" si="13"/>
        <v>0.10981781376518239</v>
      </c>
    </row>
    <row r="32" spans="2:14" x14ac:dyDescent="0.25">
      <c r="B32" s="21" t="s">
        <v>19</v>
      </c>
      <c r="C32" s="14">
        <v>2.1296296296296302E-3</v>
      </c>
      <c r="D32" s="22"/>
      <c r="E32" s="15">
        <f t="shared" si="9"/>
        <v>0.1454545454545455</v>
      </c>
      <c r="F32" s="14">
        <v>2.0833333333333299E-4</v>
      </c>
      <c r="G32" s="22"/>
      <c r="H32" s="15">
        <f t="shared" si="10"/>
        <v>7.2874493927125403E-2</v>
      </c>
      <c r="I32" s="14">
        <v>6.4814814814814802E-4</v>
      </c>
      <c r="J32" s="22"/>
      <c r="K32" s="15">
        <f t="shared" si="11"/>
        <v>0.12068965517241372</v>
      </c>
      <c r="L32" s="16">
        <f t="shared" si="12"/>
        <v>2.9861111111111113E-3</v>
      </c>
      <c r="M32" s="22"/>
      <c r="N32" s="17">
        <f t="shared" si="13"/>
        <v>0.13056680161943321</v>
      </c>
    </row>
    <row r="33" spans="2:14" ht="15.75" thickBot="1" x14ac:dyDescent="0.3">
      <c r="B33" s="28" t="s">
        <v>20</v>
      </c>
      <c r="C33" s="24">
        <v>1.04166666666667E-4</v>
      </c>
      <c r="D33" s="29"/>
      <c r="E33" s="25">
        <f t="shared" si="9"/>
        <v>7.1146245059288777E-3</v>
      </c>
      <c r="F33" s="24">
        <v>0</v>
      </c>
      <c r="G33" s="29"/>
      <c r="H33" s="25">
        <f t="shared" si="10"/>
        <v>0</v>
      </c>
      <c r="I33" s="24">
        <v>0</v>
      </c>
      <c r="J33" s="29"/>
      <c r="K33" s="25">
        <f t="shared" si="11"/>
        <v>0</v>
      </c>
      <c r="L33" s="16">
        <f t="shared" si="12"/>
        <v>1.04166666666667E-4</v>
      </c>
      <c r="M33" s="29"/>
      <c r="N33" s="27">
        <f t="shared" si="13"/>
        <v>4.5546558704453585E-3</v>
      </c>
    </row>
    <row r="34" spans="2:14" ht="16.5" thickTop="1" thickBot="1" x14ac:dyDescent="0.3">
      <c r="B34" s="36" t="s">
        <v>3</v>
      </c>
      <c r="C34" s="37">
        <f>SUM(C28:C33)</f>
        <v>4.0972222222222287E-3</v>
      </c>
      <c r="D34" s="38"/>
      <c r="E34" s="38">
        <f>IFERROR(SUM(E28:E33),0)</f>
        <v>0.27984189723320202</v>
      </c>
      <c r="F34" s="37">
        <f>SUM(F28:F33)</f>
        <v>5.5555555555555501E-4</v>
      </c>
      <c r="G34" s="38"/>
      <c r="H34" s="38">
        <f>IFERROR(SUM(H28:H33),0)</f>
        <v>0.19433198380566785</v>
      </c>
      <c r="I34" s="37">
        <f>SUM(I28:I33)</f>
        <v>1.93287037037037E-3</v>
      </c>
      <c r="J34" s="38"/>
      <c r="K34" s="38">
        <f>IFERROR(SUM(K28:K33),0)</f>
        <v>0.35991379310344807</v>
      </c>
      <c r="L34" s="37">
        <f>SUM(L28:L33)</f>
        <v>6.585648148148153E-3</v>
      </c>
      <c r="M34" s="38"/>
      <c r="N34" s="39">
        <f>IFERROR(SUM(N28:N33),0)</f>
        <v>0.28795546558704477</v>
      </c>
    </row>
    <row r="35" spans="2:14" ht="16.5" thickTop="1" thickBot="1" x14ac:dyDescent="0.3"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5"/>
    </row>
    <row r="36" spans="2:14" ht="16.5" thickTop="1" thickBot="1" x14ac:dyDescent="0.3">
      <c r="B36" s="36" t="s">
        <v>6</v>
      </c>
      <c r="C36" s="37">
        <f>SUM(C25,C34)</f>
        <v>1.4641203703703701E-2</v>
      </c>
      <c r="D36" s="40"/>
      <c r="E36" s="41">
        <f>IFERROR(SUM(E25,E34),0)</f>
        <v>1</v>
      </c>
      <c r="F36" s="37">
        <f>SUM(F25,F34)</f>
        <v>2.8587962962962959E-3</v>
      </c>
      <c r="G36" s="40"/>
      <c r="H36" s="41">
        <f>IFERROR(SUM(H25,H34),0)</f>
        <v>1</v>
      </c>
      <c r="I36" s="37">
        <f>SUM(I25,I34)</f>
        <v>5.3703703703703726E-3</v>
      </c>
      <c r="J36" s="40"/>
      <c r="K36" s="41">
        <f>IFERROR(SUM(K25,K34),0)</f>
        <v>1</v>
      </c>
      <c r="L36" s="42">
        <f>SUM(L25,L34)</f>
        <v>2.2870370370370371E-2</v>
      </c>
      <c r="M36" s="40"/>
      <c r="N36" s="43">
        <f>IFERROR(SUM(N25,N34),0)</f>
        <v>1</v>
      </c>
    </row>
    <row r="37" spans="2:14" ht="66" customHeight="1" thickTop="1" thickBot="1" x14ac:dyDescent="0.3">
      <c r="B37" s="147" t="s">
        <v>44</v>
      </c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9"/>
    </row>
  </sheetData>
  <mergeCells count="7">
    <mergeCell ref="B37:N37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4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7"/>
  <dimension ref="B1:N72"/>
  <sheetViews>
    <sheetView showGridLines="0" showZeros="0" topLeftCell="A13" zoomScale="90" zoomScaleNormal="90" zoomScaleSheetLayoutView="110" zoomScalePageLayoutView="50" workbookViewId="0">
      <selection activeCell="B24" sqref="B2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0" width="8.28515625" style="1" customWidth="1"/>
    <col min="11" max="11" width="11.28515625" style="1" bestFit="1" customWidth="1"/>
    <col min="12" max="14" width="8.28515625" style="1" customWidth="1"/>
    <col min="15" max="16384" width="8.85546875" style="1"/>
  </cols>
  <sheetData>
    <row r="1" spans="2:14" s="5" customFormat="1" x14ac:dyDescent="0.25"/>
    <row r="2" spans="2:14" s="5" customFormat="1" ht="15.75" thickBot="1" x14ac:dyDescent="0.3"/>
    <row r="3" spans="2:14" s="5" customFormat="1" x14ac:dyDescent="0.25">
      <c r="B3" s="139" t="s">
        <v>45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1"/>
    </row>
    <row r="4" spans="2:14" s="5" customFormat="1" ht="15.75" thickBot="1" x14ac:dyDescent="0.3">
      <c r="B4" s="142" t="s">
        <v>185</v>
      </c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4"/>
    </row>
    <row r="5" spans="2:14" s="5" customFormat="1" x14ac:dyDescent="0.25">
      <c r="B5" s="44"/>
      <c r="C5" s="145" t="s">
        <v>0</v>
      </c>
      <c r="D5" s="145"/>
      <c r="E5" s="145"/>
      <c r="F5" s="145" t="s">
        <v>1</v>
      </c>
      <c r="G5" s="145"/>
      <c r="H5" s="145"/>
      <c r="I5" s="145" t="s">
        <v>2</v>
      </c>
      <c r="J5" s="145"/>
      <c r="K5" s="145"/>
      <c r="L5" s="145" t="s">
        <v>3</v>
      </c>
      <c r="M5" s="145"/>
      <c r="N5" s="146"/>
    </row>
    <row r="6" spans="2:14" s="5" customFormat="1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1" t="s">
        <v>5</v>
      </c>
      <c r="L6" s="11" t="s">
        <v>4</v>
      </c>
      <c r="M6" s="11" t="s">
        <v>5</v>
      </c>
      <c r="N6" s="12" t="s">
        <v>5</v>
      </c>
    </row>
    <row r="7" spans="2:14" s="5" customFormat="1" x14ac:dyDescent="0.25">
      <c r="B7" s="13" t="s">
        <v>48</v>
      </c>
      <c r="C7" s="14">
        <v>7.3263888888888901E-3</v>
      </c>
      <c r="D7" s="15">
        <f>IFERROR(C7/C$25,0)</f>
        <v>0.22968069666182872</v>
      </c>
      <c r="E7" s="15">
        <f>IFERROR(C7/C$36,0)</f>
        <v>0.10301057770545151</v>
      </c>
      <c r="F7" s="14">
        <v>5.4166666666666703E-3</v>
      </c>
      <c r="G7" s="15">
        <f>IFERROR(F7/F$25,0)</f>
        <v>0.32567849686847616</v>
      </c>
      <c r="H7" s="15">
        <f>IFERROR(F7/F$36,0)</f>
        <v>0.21537045559134849</v>
      </c>
      <c r="I7" s="14">
        <v>3.7847222222222201E-3</v>
      </c>
      <c r="J7" s="15">
        <f>IFERROR(I7/I$25,0)</f>
        <v>0.21626984126984131</v>
      </c>
      <c r="K7" s="15">
        <f>IFERROR(I7/I$36,0)</f>
        <v>9.4182027649769476E-2</v>
      </c>
      <c r="L7" s="16">
        <f>SUM(C7,F7,I7)</f>
        <v>1.652777777777778E-2</v>
      </c>
      <c r="M7" s="15">
        <f>IFERROR(L7/L$25,0)</f>
        <v>0.25030674846625767</v>
      </c>
      <c r="N7" s="17">
        <f>IFERROR(L7/L$36,0)</f>
        <v>0.12111959287531802</v>
      </c>
    </row>
    <row r="8" spans="2:14" s="5" customFormat="1" x14ac:dyDescent="0.25">
      <c r="B8" s="13" t="s">
        <v>149</v>
      </c>
      <c r="C8" s="14">
        <v>7.5115740740740698E-3</v>
      </c>
      <c r="D8" s="15">
        <f t="shared" ref="D8:D24" si="0">IFERROR(C8/C$25,0)</f>
        <v>0.23548621190130606</v>
      </c>
      <c r="E8" s="15">
        <f t="shared" ref="E8:E24" si="1">IFERROR(C8/C$36,0)</f>
        <v>0.105614320585842</v>
      </c>
      <c r="F8" s="14">
        <v>5.1736111111111097E-3</v>
      </c>
      <c r="G8" s="15">
        <f t="shared" ref="G8:G24" si="2">IFERROR(F8/F$25,0)</f>
        <v>0.31106471816283915</v>
      </c>
      <c r="H8" s="15">
        <f t="shared" ref="H8:H24" si="3">IFERROR(F8/F$36,0)</f>
        <v>0.20570639668660831</v>
      </c>
      <c r="I8" s="14">
        <v>3.8078703703703699E-3</v>
      </c>
      <c r="J8" s="15">
        <f t="shared" ref="J8:J24" si="4">IFERROR(I8/I$25,0)</f>
        <v>0.21759259259259273</v>
      </c>
      <c r="K8" s="15">
        <f t="shared" ref="K8:K24" si="5">IFERROR(I8/I$36,0)</f>
        <v>9.4758064516128962E-2</v>
      </c>
      <c r="L8" s="16">
        <f t="shared" ref="L8:L24" si="6">SUM(C8,F8,I8)</f>
        <v>1.6493055555555549E-2</v>
      </c>
      <c r="M8" s="15">
        <f t="shared" ref="M8:M24" si="7">IFERROR(L8/L$25,0)</f>
        <v>0.24978089395267297</v>
      </c>
      <c r="N8" s="17">
        <f t="shared" ref="N8:N24" si="8">IFERROR(L8/L$36,0)</f>
        <v>0.1208651399491093</v>
      </c>
    </row>
    <row r="9" spans="2:14" s="5" customFormat="1" x14ac:dyDescent="0.25">
      <c r="B9" s="13" t="s">
        <v>11</v>
      </c>
      <c r="C9" s="14">
        <v>6.7245370370370402E-3</v>
      </c>
      <c r="D9" s="15">
        <f t="shared" si="0"/>
        <v>0.21081277213352689</v>
      </c>
      <c r="E9" s="15">
        <f t="shared" si="1"/>
        <v>9.4548413344182222E-2</v>
      </c>
      <c r="F9" s="14">
        <v>1.33101851851852E-3</v>
      </c>
      <c r="G9" s="15">
        <f t="shared" si="2"/>
        <v>8.0027835768963204E-2</v>
      </c>
      <c r="H9" s="15">
        <f t="shared" si="3"/>
        <v>5.2922227335480958E-2</v>
      </c>
      <c r="I9" s="14">
        <v>4.1319444444444398E-3</v>
      </c>
      <c r="J9" s="15">
        <f t="shared" si="4"/>
        <v>0.23611111111111102</v>
      </c>
      <c r="K9" s="15">
        <f t="shared" si="5"/>
        <v>0.1028225806451611</v>
      </c>
      <c r="L9" s="16">
        <f t="shared" si="6"/>
        <v>1.21875E-2</v>
      </c>
      <c r="M9" s="15">
        <f t="shared" si="7"/>
        <v>0.1845749342681858</v>
      </c>
      <c r="N9" s="17">
        <f t="shared" si="8"/>
        <v>8.9312977099236593E-2</v>
      </c>
    </row>
    <row r="10" spans="2:14" s="5" customFormat="1" x14ac:dyDescent="0.25">
      <c r="B10" s="13" t="s">
        <v>63</v>
      </c>
      <c r="C10" s="14">
        <v>4.4791666666666704E-3</v>
      </c>
      <c r="D10" s="15">
        <f t="shared" si="0"/>
        <v>0.1404208998548622</v>
      </c>
      <c r="E10" s="15">
        <f t="shared" si="1"/>
        <v>6.2978030919446704E-2</v>
      </c>
      <c r="F10" s="14">
        <v>6.8287037037037003E-4</v>
      </c>
      <c r="G10" s="15">
        <f t="shared" si="2"/>
        <v>4.1057759220598448E-2</v>
      </c>
      <c r="H10" s="15">
        <f t="shared" si="3"/>
        <v>2.7151403589507579E-2</v>
      </c>
      <c r="I10" s="14">
        <v>2.3611111111111098E-3</v>
      </c>
      <c r="J10" s="15">
        <f t="shared" si="4"/>
        <v>0.13492063492063494</v>
      </c>
      <c r="K10" s="15">
        <f t="shared" si="5"/>
        <v>5.875576036866352E-2</v>
      </c>
      <c r="L10" s="16">
        <f t="shared" si="6"/>
        <v>7.5231481481481503E-3</v>
      </c>
      <c r="M10" s="15">
        <f t="shared" si="7"/>
        <v>0.11393514460999125</v>
      </c>
      <c r="N10" s="17">
        <f t="shared" si="8"/>
        <v>5.5131467345207789E-2</v>
      </c>
    </row>
    <row r="11" spans="2:14" s="5" customFormat="1" x14ac:dyDescent="0.25">
      <c r="B11" s="13" t="s">
        <v>12</v>
      </c>
      <c r="C11" s="14">
        <v>1.8981481481481501E-3</v>
      </c>
      <c r="D11" s="15">
        <f t="shared" si="0"/>
        <v>5.9506531204644462E-2</v>
      </c>
      <c r="E11" s="15">
        <f t="shared" si="1"/>
        <v>2.668836452400326E-2</v>
      </c>
      <c r="F11" s="14">
        <v>1.04166666666667E-4</v>
      </c>
      <c r="G11" s="15">
        <f t="shared" si="2"/>
        <v>6.2630480167014807E-3</v>
      </c>
      <c r="H11" s="15">
        <f t="shared" si="3"/>
        <v>4.1417395306028665E-3</v>
      </c>
      <c r="I11" s="14">
        <v>6.5972222222222203E-4</v>
      </c>
      <c r="J11" s="15">
        <f t="shared" si="4"/>
        <v>3.769841269841271E-2</v>
      </c>
      <c r="K11" s="15">
        <f t="shared" si="5"/>
        <v>1.6417050691244224E-2</v>
      </c>
      <c r="L11" s="16">
        <f t="shared" si="6"/>
        <v>2.6620370370370391E-3</v>
      </c>
      <c r="M11" s="15">
        <f t="shared" si="7"/>
        <v>4.0315512708150772E-2</v>
      </c>
      <c r="N11" s="17">
        <f t="shared" si="8"/>
        <v>1.9508057675996612E-2</v>
      </c>
    </row>
    <row r="12" spans="2:14" s="5" customFormat="1" x14ac:dyDescent="0.25">
      <c r="B12" s="13" t="s">
        <v>150</v>
      </c>
      <c r="C12" s="14">
        <v>3.8194444444444398E-4</v>
      </c>
      <c r="D12" s="15">
        <f t="shared" si="0"/>
        <v>1.1973875181422334E-2</v>
      </c>
      <c r="E12" s="15">
        <f t="shared" si="1"/>
        <v>5.370219690805522E-3</v>
      </c>
      <c r="F12" s="14">
        <v>0</v>
      </c>
      <c r="G12" s="15">
        <f t="shared" si="2"/>
        <v>0</v>
      </c>
      <c r="H12" s="15">
        <f t="shared" si="3"/>
        <v>0</v>
      </c>
      <c r="I12" s="14">
        <v>3.3564814814814801E-4</v>
      </c>
      <c r="J12" s="15">
        <f t="shared" si="4"/>
        <v>1.9179894179894186E-2</v>
      </c>
      <c r="K12" s="15">
        <f t="shared" si="5"/>
        <v>8.3525345622119732E-3</v>
      </c>
      <c r="L12" s="16">
        <f t="shared" si="6"/>
        <v>7.1759259259259194E-4</v>
      </c>
      <c r="M12" s="15">
        <f t="shared" si="7"/>
        <v>1.0867659947414537E-2</v>
      </c>
      <c r="N12" s="17">
        <f t="shared" si="8"/>
        <v>5.2586938083121213E-3</v>
      </c>
    </row>
    <row r="13" spans="2:14" s="5" customFormat="1" x14ac:dyDescent="0.25">
      <c r="B13" s="13" t="s">
        <v>151</v>
      </c>
      <c r="C13" s="14">
        <v>5.32407407407407E-4</v>
      </c>
      <c r="D13" s="15">
        <f t="shared" si="0"/>
        <v>1.6690856313497808E-2</v>
      </c>
      <c r="E13" s="15">
        <f t="shared" si="1"/>
        <v>7.4857607811228523E-3</v>
      </c>
      <c r="F13" s="18">
        <v>0</v>
      </c>
      <c r="G13" s="15">
        <f t="shared" si="2"/>
        <v>0</v>
      </c>
      <c r="H13" s="15">
        <f t="shared" si="3"/>
        <v>0</v>
      </c>
      <c r="I13" s="18">
        <v>1.15740740740741E-4</v>
      </c>
      <c r="J13" s="15">
        <f t="shared" si="4"/>
        <v>6.6137566137566333E-3</v>
      </c>
      <c r="K13" s="15">
        <f t="shared" si="5"/>
        <v>2.8801843317972395E-3</v>
      </c>
      <c r="L13" s="16">
        <f t="shared" si="6"/>
        <v>6.4814814814814802E-4</v>
      </c>
      <c r="M13" s="15">
        <f t="shared" si="7"/>
        <v>9.8159509202453959E-3</v>
      </c>
      <c r="N13" s="17">
        <f t="shared" si="8"/>
        <v>4.7497879558948226E-3</v>
      </c>
    </row>
    <row r="14" spans="2:14" s="5" customFormat="1" x14ac:dyDescent="0.25">
      <c r="B14" s="13" t="s">
        <v>152</v>
      </c>
      <c r="C14" s="14">
        <v>0</v>
      </c>
      <c r="D14" s="15">
        <f t="shared" si="0"/>
        <v>0</v>
      </c>
      <c r="E14" s="15">
        <f t="shared" si="1"/>
        <v>0</v>
      </c>
      <c r="F14" s="18">
        <v>0</v>
      </c>
      <c r="G14" s="15">
        <f t="shared" si="2"/>
        <v>0</v>
      </c>
      <c r="H14" s="15">
        <f t="shared" si="3"/>
        <v>0</v>
      </c>
      <c r="I14" s="18">
        <v>0</v>
      </c>
      <c r="J14" s="15">
        <f t="shared" si="4"/>
        <v>0</v>
      </c>
      <c r="K14" s="15">
        <f t="shared" si="5"/>
        <v>0</v>
      </c>
      <c r="L14" s="16">
        <f t="shared" si="6"/>
        <v>0</v>
      </c>
      <c r="M14" s="15">
        <f t="shared" si="7"/>
        <v>0</v>
      </c>
      <c r="N14" s="17">
        <f t="shared" si="8"/>
        <v>0</v>
      </c>
    </row>
    <row r="15" spans="2:14" s="5" customFormat="1" x14ac:dyDescent="0.25">
      <c r="B15" s="13" t="s">
        <v>153</v>
      </c>
      <c r="C15" s="14">
        <v>0</v>
      </c>
      <c r="D15" s="15">
        <f t="shared" si="0"/>
        <v>0</v>
      </c>
      <c r="E15" s="15">
        <f t="shared" si="1"/>
        <v>0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5">
        <f t="shared" si="5"/>
        <v>0</v>
      </c>
      <c r="L15" s="16">
        <f t="shared" si="6"/>
        <v>0</v>
      </c>
      <c r="M15" s="15">
        <f t="shared" si="7"/>
        <v>0</v>
      </c>
      <c r="N15" s="17">
        <f t="shared" si="8"/>
        <v>0</v>
      </c>
    </row>
    <row r="16" spans="2:14" s="5" customFormat="1" x14ac:dyDescent="0.25">
      <c r="B16" s="13" t="s">
        <v>154</v>
      </c>
      <c r="C16" s="14">
        <v>0</v>
      </c>
      <c r="D16" s="15">
        <f>IFERROR(C16/C$25,0)</f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5">
        <f t="shared" si="5"/>
        <v>0</v>
      </c>
      <c r="L16" s="16">
        <f t="shared" si="6"/>
        <v>0</v>
      </c>
      <c r="M16" s="15">
        <f t="shared" si="7"/>
        <v>0</v>
      </c>
      <c r="N16" s="17">
        <f t="shared" si="8"/>
        <v>0</v>
      </c>
    </row>
    <row r="17" spans="2:14" s="5" customFormat="1" x14ac:dyDescent="0.25">
      <c r="B17" s="13" t="s">
        <v>155</v>
      </c>
      <c r="C17" s="14">
        <v>0</v>
      </c>
      <c r="D17" s="15">
        <f>IFERROR(C17/C$25,0)</f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5">
        <f t="shared" si="5"/>
        <v>0</v>
      </c>
      <c r="L17" s="16">
        <f t="shared" si="6"/>
        <v>0</v>
      </c>
      <c r="M17" s="15">
        <f t="shared" si="7"/>
        <v>0</v>
      </c>
      <c r="N17" s="17">
        <f t="shared" si="8"/>
        <v>0</v>
      </c>
    </row>
    <row r="18" spans="2:14" s="5" customFormat="1" x14ac:dyDescent="0.25">
      <c r="B18" s="13" t="s">
        <v>156</v>
      </c>
      <c r="C18" s="14">
        <v>2.4305555555555601E-4</v>
      </c>
      <c r="D18" s="15">
        <f t="shared" si="0"/>
        <v>7.6197387518142359E-3</v>
      </c>
      <c r="E18" s="15">
        <f t="shared" si="1"/>
        <v>3.4174125305126155E-3</v>
      </c>
      <c r="F18" s="14">
        <v>2.7777777777777799E-4</v>
      </c>
      <c r="G18" s="15">
        <f t="shared" si="2"/>
        <v>1.6701461377870576E-2</v>
      </c>
      <c r="H18" s="15">
        <f t="shared" si="3"/>
        <v>1.1044638748274284E-2</v>
      </c>
      <c r="I18" s="14">
        <v>0</v>
      </c>
      <c r="J18" s="15">
        <f t="shared" si="4"/>
        <v>0</v>
      </c>
      <c r="K18" s="15">
        <f t="shared" si="5"/>
        <v>0</v>
      </c>
      <c r="L18" s="16">
        <f t="shared" si="6"/>
        <v>5.2083333333333398E-4</v>
      </c>
      <c r="M18" s="15">
        <f t="shared" si="7"/>
        <v>7.8878177037686337E-3</v>
      </c>
      <c r="N18" s="17">
        <f t="shared" si="8"/>
        <v>3.8167938931297739E-3</v>
      </c>
    </row>
    <row r="19" spans="2:14" s="5" customFormat="1" x14ac:dyDescent="0.25">
      <c r="B19" s="13" t="s">
        <v>157</v>
      </c>
      <c r="C19" s="14">
        <v>0</v>
      </c>
      <c r="D19" s="15">
        <f t="shared" si="0"/>
        <v>0</v>
      </c>
      <c r="E19" s="15">
        <f t="shared" si="1"/>
        <v>0</v>
      </c>
      <c r="F19" s="14">
        <v>2.5462962962962999E-4</v>
      </c>
      <c r="G19" s="15">
        <f t="shared" si="2"/>
        <v>1.5309672929714704E-2</v>
      </c>
      <c r="H19" s="15">
        <f t="shared" si="3"/>
        <v>1.0124252185918099E-2</v>
      </c>
      <c r="I19" s="14">
        <v>0</v>
      </c>
      <c r="J19" s="15">
        <f t="shared" si="4"/>
        <v>0</v>
      </c>
      <c r="K19" s="15">
        <f t="shared" si="5"/>
        <v>0</v>
      </c>
      <c r="L19" s="16">
        <f t="shared" si="6"/>
        <v>2.5462962962962999E-4</v>
      </c>
      <c r="M19" s="15">
        <f t="shared" si="7"/>
        <v>3.8562664329535546E-3</v>
      </c>
      <c r="N19" s="17">
        <f t="shared" si="8"/>
        <v>1.865988125530112E-3</v>
      </c>
    </row>
    <row r="20" spans="2:14" s="5" customFormat="1" x14ac:dyDescent="0.25">
      <c r="B20" s="13" t="s">
        <v>158</v>
      </c>
      <c r="C20" s="14">
        <v>0</v>
      </c>
      <c r="D20" s="15">
        <f t="shared" si="0"/>
        <v>0</v>
      </c>
      <c r="E20" s="15">
        <f t="shared" si="1"/>
        <v>0</v>
      </c>
      <c r="F20" s="14">
        <v>0</v>
      </c>
      <c r="G20" s="15">
        <f t="shared" si="2"/>
        <v>0</v>
      </c>
      <c r="H20" s="15">
        <f t="shared" si="3"/>
        <v>0</v>
      </c>
      <c r="I20" s="14">
        <v>0</v>
      </c>
      <c r="J20" s="15">
        <f t="shared" si="4"/>
        <v>0</v>
      </c>
      <c r="K20" s="15">
        <f t="shared" si="5"/>
        <v>0</v>
      </c>
      <c r="L20" s="16">
        <f t="shared" si="6"/>
        <v>0</v>
      </c>
      <c r="M20" s="15">
        <f t="shared" si="7"/>
        <v>0</v>
      </c>
      <c r="N20" s="17">
        <f t="shared" si="8"/>
        <v>0</v>
      </c>
    </row>
    <row r="21" spans="2:14" s="5" customFormat="1" x14ac:dyDescent="0.25">
      <c r="B21" s="13" t="s">
        <v>159</v>
      </c>
      <c r="C21" s="14">
        <v>0</v>
      </c>
      <c r="D21" s="15">
        <f t="shared" si="0"/>
        <v>0</v>
      </c>
      <c r="E21" s="15">
        <f t="shared" si="1"/>
        <v>0</v>
      </c>
      <c r="F21" s="14">
        <v>0</v>
      </c>
      <c r="G21" s="15">
        <f t="shared" si="2"/>
        <v>0</v>
      </c>
      <c r="H21" s="15">
        <f t="shared" si="3"/>
        <v>0</v>
      </c>
      <c r="I21" s="14">
        <v>0</v>
      </c>
      <c r="J21" s="15">
        <f t="shared" si="4"/>
        <v>0</v>
      </c>
      <c r="K21" s="15">
        <f t="shared" si="5"/>
        <v>0</v>
      </c>
      <c r="L21" s="16">
        <f t="shared" si="6"/>
        <v>0</v>
      </c>
      <c r="M21" s="15">
        <f t="shared" si="7"/>
        <v>0</v>
      </c>
      <c r="N21" s="17">
        <f t="shared" si="8"/>
        <v>0</v>
      </c>
    </row>
    <row r="22" spans="2:14" s="5" customFormat="1" x14ac:dyDescent="0.25">
      <c r="B22" s="13" t="s">
        <v>160</v>
      </c>
      <c r="C22" s="14">
        <v>0</v>
      </c>
      <c r="D22" s="15">
        <f t="shared" si="0"/>
        <v>0</v>
      </c>
      <c r="E22" s="15">
        <f t="shared" si="1"/>
        <v>0</v>
      </c>
      <c r="F22" s="14">
        <v>0</v>
      </c>
      <c r="G22" s="15">
        <f t="shared" si="2"/>
        <v>0</v>
      </c>
      <c r="H22" s="15">
        <f t="shared" si="3"/>
        <v>0</v>
      </c>
      <c r="I22" s="14">
        <v>0</v>
      </c>
      <c r="J22" s="15">
        <f t="shared" si="4"/>
        <v>0</v>
      </c>
      <c r="K22" s="15">
        <f t="shared" si="5"/>
        <v>0</v>
      </c>
      <c r="L22" s="16">
        <f t="shared" si="6"/>
        <v>0</v>
      </c>
      <c r="M22" s="15">
        <f t="shared" si="7"/>
        <v>0</v>
      </c>
      <c r="N22" s="17">
        <f t="shared" si="8"/>
        <v>0</v>
      </c>
    </row>
    <row r="23" spans="2:14" s="5" customFormat="1" x14ac:dyDescent="0.25">
      <c r="B23" s="13" t="s">
        <v>161</v>
      </c>
      <c r="C23" s="14">
        <v>0</v>
      </c>
      <c r="D23" s="15">
        <f t="shared" si="0"/>
        <v>0</v>
      </c>
      <c r="E23" s="15">
        <f>IFERROR(C23/C$36,0)</f>
        <v>0</v>
      </c>
      <c r="F23" s="14">
        <v>0</v>
      </c>
      <c r="G23" s="15">
        <f t="shared" si="2"/>
        <v>0</v>
      </c>
      <c r="H23" s="15">
        <f t="shared" si="3"/>
        <v>0</v>
      </c>
      <c r="I23" s="14">
        <v>0</v>
      </c>
      <c r="J23" s="15">
        <f t="shared" si="4"/>
        <v>0</v>
      </c>
      <c r="K23" s="15">
        <f t="shared" si="5"/>
        <v>0</v>
      </c>
      <c r="L23" s="16">
        <f t="shared" si="6"/>
        <v>0</v>
      </c>
      <c r="M23" s="15">
        <f t="shared" si="7"/>
        <v>0</v>
      </c>
      <c r="N23" s="17">
        <f t="shared" si="8"/>
        <v>0</v>
      </c>
    </row>
    <row r="24" spans="2:14" s="5" customFormat="1" ht="15.75" thickBot="1" x14ac:dyDescent="0.3">
      <c r="B24" s="23" t="s">
        <v>13</v>
      </c>
      <c r="C24" s="24">
        <v>2.8009259259259298E-3</v>
      </c>
      <c r="D24" s="15">
        <f t="shared" si="0"/>
        <v>8.7808417997097349E-2</v>
      </c>
      <c r="E24" s="15">
        <f t="shared" si="1"/>
        <v>3.9381611065907263E-2</v>
      </c>
      <c r="F24" s="24">
        <v>3.3912037037037001E-3</v>
      </c>
      <c r="G24" s="15">
        <f t="shared" si="2"/>
        <v>0.20389700765483623</v>
      </c>
      <c r="H24" s="15">
        <f t="shared" si="3"/>
        <v>0.13483663138518162</v>
      </c>
      <c r="I24" s="24">
        <v>2.3032407407407398E-3</v>
      </c>
      <c r="J24" s="15">
        <f t="shared" si="4"/>
        <v>0.13161375661375666</v>
      </c>
      <c r="K24" s="15">
        <f t="shared" si="5"/>
        <v>5.7315668202764916E-2</v>
      </c>
      <c r="L24" s="16">
        <f t="shared" si="6"/>
        <v>8.4953703703703701E-3</v>
      </c>
      <c r="M24" s="15">
        <f t="shared" si="7"/>
        <v>0.12865907099035931</v>
      </c>
      <c r="N24" s="17">
        <f t="shared" si="8"/>
        <v>6.2256149279050009E-2</v>
      </c>
    </row>
    <row r="25" spans="2:14" s="5" customFormat="1" ht="16.5" thickTop="1" thickBot="1" x14ac:dyDescent="0.3">
      <c r="B25" s="36" t="s">
        <v>3</v>
      </c>
      <c r="C25" s="37">
        <f>SUM(C7:C24)</f>
        <v>3.1898148148148155E-2</v>
      </c>
      <c r="D25" s="38">
        <f>IFERROR(SUM(D7:D24),0)</f>
        <v>1</v>
      </c>
      <c r="E25" s="38">
        <f>IFERROR(SUM(E7:E24),0)</f>
        <v>0.44849471114727396</v>
      </c>
      <c r="F25" s="37">
        <f>SUM(F7:F24)</f>
        <v>1.6631944444444446E-2</v>
      </c>
      <c r="G25" s="38">
        <f>IFERROR(SUM(G7:G24),0)</f>
        <v>0.99999999999999989</v>
      </c>
      <c r="H25" s="38">
        <f>IFERROR(SUM(H7:H24),0)</f>
        <v>0.66129774505292216</v>
      </c>
      <c r="I25" s="37">
        <f>SUM(I7:I24)</f>
        <v>1.7499999999999988E-2</v>
      </c>
      <c r="J25" s="38">
        <f>IFERROR(SUM(J7:J24),0)</f>
        <v>1.0000000000000002</v>
      </c>
      <c r="K25" s="38">
        <f>IFERROR(SUM(K7:K24),0)</f>
        <v>0.43548387096774144</v>
      </c>
      <c r="L25" s="37">
        <f>SUM(L7:L24)</f>
        <v>6.6030092592592599E-2</v>
      </c>
      <c r="M25" s="38">
        <f>IFERROR(SUM(M7:M24),0)</f>
        <v>1</v>
      </c>
      <c r="N25" s="39">
        <f>IFERROR(SUM(N7:N24),0)</f>
        <v>0.48388464800678516</v>
      </c>
    </row>
    <row r="26" spans="2:14" s="5" customFormat="1" ht="15.75" thickTop="1" x14ac:dyDescent="0.25">
      <c r="B26" s="30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2"/>
    </row>
    <row r="27" spans="2:14" s="5" customFormat="1" x14ac:dyDescent="0.25">
      <c r="B27" s="10" t="s">
        <v>14</v>
      </c>
      <c r="C27" s="11" t="s">
        <v>4</v>
      </c>
      <c r="D27" s="19" t="s">
        <v>5</v>
      </c>
      <c r="E27" s="19" t="s">
        <v>5</v>
      </c>
      <c r="F27" s="11" t="s">
        <v>4</v>
      </c>
      <c r="G27" s="19" t="s">
        <v>5</v>
      </c>
      <c r="H27" s="19" t="s">
        <v>5</v>
      </c>
      <c r="I27" s="11" t="s">
        <v>4</v>
      </c>
      <c r="J27" s="19" t="s">
        <v>5</v>
      </c>
      <c r="K27" s="19" t="s">
        <v>5</v>
      </c>
      <c r="L27" s="19" t="s">
        <v>4</v>
      </c>
      <c r="M27" s="19" t="s">
        <v>5</v>
      </c>
      <c r="N27" s="20" t="s">
        <v>5</v>
      </c>
    </row>
    <row r="28" spans="2:14" s="5" customFormat="1" x14ac:dyDescent="0.25">
      <c r="B28" s="21" t="s">
        <v>15</v>
      </c>
      <c r="C28" s="14">
        <v>6.1458333333333304E-3</v>
      </c>
      <c r="D28" s="22"/>
      <c r="E28" s="15">
        <f>IFERROR(C28/C$36,0)</f>
        <v>8.6411716842961644E-2</v>
      </c>
      <c r="F28" s="14">
        <v>1.88657407407407E-3</v>
      </c>
      <c r="G28" s="22"/>
      <c r="H28" s="15">
        <f>IFERROR(F28/F$36,0)</f>
        <v>7.5011504832029285E-2</v>
      </c>
      <c r="I28" s="14">
        <v>2.5810185185185198E-3</v>
      </c>
      <c r="J28" s="22"/>
      <c r="K28" s="15">
        <f>IFERROR(I28/I$36,0)</f>
        <v>6.4228110599078334E-2</v>
      </c>
      <c r="L28" s="16">
        <f>SUM(C28,F28,I28)</f>
        <v>1.0613425925925922E-2</v>
      </c>
      <c r="M28" s="22"/>
      <c r="N28" s="17">
        <f>IFERROR(L28/L$36,0)</f>
        <v>7.777777777777771E-2</v>
      </c>
    </row>
    <row r="29" spans="2:14" s="5" customFormat="1" x14ac:dyDescent="0.25">
      <c r="B29" s="21" t="s">
        <v>16</v>
      </c>
      <c r="C29" s="14">
        <v>0</v>
      </c>
      <c r="D29" s="22"/>
      <c r="E29" s="15">
        <f t="shared" ref="E29:E33" si="9">IFERROR(C29/C$36,0)</f>
        <v>0</v>
      </c>
      <c r="F29" s="14">
        <v>0</v>
      </c>
      <c r="G29" s="22"/>
      <c r="H29" s="15">
        <f t="shared" ref="H29:H33" si="10">IFERROR(F29/F$36,0)</f>
        <v>0</v>
      </c>
      <c r="I29" s="14">
        <v>0</v>
      </c>
      <c r="J29" s="22"/>
      <c r="K29" s="15">
        <f t="shared" ref="K29:K33" si="11">IFERROR(I29/I$36,0)</f>
        <v>0</v>
      </c>
      <c r="L29" s="16">
        <f t="shared" ref="L29:L33" si="12">SUM(C29,F29,I29)</f>
        <v>0</v>
      </c>
      <c r="M29" s="22"/>
      <c r="N29" s="17">
        <f t="shared" ref="N29:N33" si="13">IFERROR(L29/L$36,0)</f>
        <v>0</v>
      </c>
    </row>
    <row r="30" spans="2:14" s="5" customFormat="1" x14ac:dyDescent="0.25">
      <c r="B30" s="21" t="s">
        <v>17</v>
      </c>
      <c r="C30" s="14">
        <v>0</v>
      </c>
      <c r="D30" s="22"/>
      <c r="E30" s="15">
        <f t="shared" si="9"/>
        <v>0</v>
      </c>
      <c r="F30" s="14">
        <v>0</v>
      </c>
      <c r="G30" s="22"/>
      <c r="H30" s="15">
        <f t="shared" si="10"/>
        <v>0</v>
      </c>
      <c r="I30" s="14">
        <v>1.50462962962963E-4</v>
      </c>
      <c r="J30" s="22"/>
      <c r="K30" s="15">
        <f t="shared" si="11"/>
        <v>3.7442396313364041E-3</v>
      </c>
      <c r="L30" s="16">
        <f t="shared" si="12"/>
        <v>1.50462962962963E-4</v>
      </c>
      <c r="M30" s="22"/>
      <c r="N30" s="17">
        <f t="shared" si="13"/>
        <v>1.1026293469041557E-3</v>
      </c>
    </row>
    <row r="31" spans="2:14" s="5" customFormat="1" x14ac:dyDescent="0.25">
      <c r="B31" s="21" t="s">
        <v>18</v>
      </c>
      <c r="C31" s="14">
        <v>1.55902777777778E-2</v>
      </c>
      <c r="D31" s="22"/>
      <c r="E31" s="15">
        <f t="shared" si="9"/>
        <v>0.2192026037428805</v>
      </c>
      <c r="F31" s="14">
        <v>2.6388888888888898E-3</v>
      </c>
      <c r="G31" s="22"/>
      <c r="H31" s="15">
        <f t="shared" si="10"/>
        <v>0.10492406810860565</v>
      </c>
      <c r="I31" s="14">
        <v>9.2245370370370398E-3</v>
      </c>
      <c r="J31" s="22"/>
      <c r="K31" s="15">
        <f t="shared" si="11"/>
        <v>0.22955069124423955</v>
      </c>
      <c r="L31" s="16">
        <f t="shared" si="12"/>
        <v>2.745370370370373E-2</v>
      </c>
      <c r="M31" s="22"/>
      <c r="N31" s="17">
        <f t="shared" si="13"/>
        <v>0.20118744698897378</v>
      </c>
    </row>
    <row r="32" spans="2:14" s="5" customFormat="1" x14ac:dyDescent="0.25">
      <c r="B32" s="21" t="s">
        <v>19</v>
      </c>
      <c r="C32" s="14">
        <v>1.7025462962962999E-2</v>
      </c>
      <c r="D32" s="22"/>
      <c r="E32" s="15">
        <f t="shared" si="9"/>
        <v>0.23938161106590755</v>
      </c>
      <c r="F32" s="14">
        <v>3.9930555555555596E-3</v>
      </c>
      <c r="G32" s="22"/>
      <c r="H32" s="15">
        <f t="shared" si="10"/>
        <v>0.15876668200644287</v>
      </c>
      <c r="I32" s="14">
        <v>1.0729166666666699E-2</v>
      </c>
      <c r="J32" s="22"/>
      <c r="K32" s="15">
        <f t="shared" si="11"/>
        <v>0.26699308755760431</v>
      </c>
      <c r="L32" s="16">
        <f t="shared" si="12"/>
        <v>3.1747685185185254E-2</v>
      </c>
      <c r="M32" s="22"/>
      <c r="N32" s="17">
        <f t="shared" si="13"/>
        <v>0.23265479219677732</v>
      </c>
    </row>
    <row r="33" spans="2:14" s="5" customFormat="1" ht="15.75" thickBot="1" x14ac:dyDescent="0.3">
      <c r="B33" s="28" t="s">
        <v>20</v>
      </c>
      <c r="C33" s="24">
        <v>4.6296296296296298E-4</v>
      </c>
      <c r="D33" s="29"/>
      <c r="E33" s="25">
        <f t="shared" si="9"/>
        <v>6.5093572009763982E-3</v>
      </c>
      <c r="F33" s="24">
        <v>0</v>
      </c>
      <c r="G33" s="29"/>
      <c r="H33" s="25">
        <f t="shared" si="10"/>
        <v>0</v>
      </c>
      <c r="I33" s="24">
        <v>0</v>
      </c>
      <c r="J33" s="29"/>
      <c r="K33" s="25">
        <f t="shared" si="11"/>
        <v>0</v>
      </c>
      <c r="L33" s="16">
        <f t="shared" si="12"/>
        <v>4.6296296296296298E-4</v>
      </c>
      <c r="M33" s="29"/>
      <c r="N33" s="27">
        <f t="shared" si="13"/>
        <v>3.3927056827820169E-3</v>
      </c>
    </row>
    <row r="34" spans="2:14" s="5" customFormat="1" ht="16.5" thickTop="1" thickBot="1" x14ac:dyDescent="0.3">
      <c r="B34" s="36" t="s">
        <v>3</v>
      </c>
      <c r="C34" s="37">
        <f>SUM(C28:C33)</f>
        <v>3.9224537037037092E-2</v>
      </c>
      <c r="D34" s="38"/>
      <c r="E34" s="38">
        <f>IFERROR(SUM(E28:E33),0)</f>
        <v>0.55150528885272609</v>
      </c>
      <c r="F34" s="37">
        <f>SUM(F28:F33)</f>
        <v>8.518518518518519E-3</v>
      </c>
      <c r="G34" s="38"/>
      <c r="H34" s="38">
        <f>IFERROR(SUM(H28:H33),0)</f>
        <v>0.33870225494707784</v>
      </c>
      <c r="I34" s="37">
        <f>SUM(I28:I33)</f>
        <v>2.2685185185185221E-2</v>
      </c>
      <c r="J34" s="38"/>
      <c r="K34" s="38">
        <f>IFERROR(SUM(K28:K33),0)</f>
        <v>0.56451612903225867</v>
      </c>
      <c r="L34" s="37">
        <f>SUM(L28:L33)</f>
        <v>7.0428240740740819E-2</v>
      </c>
      <c r="M34" s="38"/>
      <c r="N34" s="39">
        <f>IFERROR(SUM(N28:N33),0)</f>
        <v>0.51611535199321501</v>
      </c>
    </row>
    <row r="35" spans="2:14" s="5" customFormat="1" ht="16.5" thickTop="1" thickBot="1" x14ac:dyDescent="0.3"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5"/>
    </row>
    <row r="36" spans="2:14" s="5" customFormat="1" ht="16.5" thickTop="1" thickBot="1" x14ac:dyDescent="0.3">
      <c r="B36" s="36" t="s">
        <v>6</v>
      </c>
      <c r="C36" s="37">
        <f>SUM(C25,C34)</f>
        <v>7.1122685185185247E-2</v>
      </c>
      <c r="D36" s="40"/>
      <c r="E36" s="41">
        <f>IFERROR(SUM(E25,E34),0)</f>
        <v>1</v>
      </c>
      <c r="F36" s="37">
        <f>SUM(F25,F34)</f>
        <v>2.5150462962962965E-2</v>
      </c>
      <c r="G36" s="40"/>
      <c r="H36" s="41">
        <f>IFERROR(SUM(H25,H34),0)</f>
        <v>1</v>
      </c>
      <c r="I36" s="37">
        <f>SUM(I25,I34)</f>
        <v>4.0185185185185213E-2</v>
      </c>
      <c r="J36" s="40"/>
      <c r="K36" s="41">
        <f>IFERROR(SUM(K25,K34),0)</f>
        <v>1</v>
      </c>
      <c r="L36" s="42">
        <f>SUM(L25,L34)</f>
        <v>0.1364583333333334</v>
      </c>
      <c r="M36" s="40"/>
      <c r="N36" s="43">
        <f>IFERROR(SUM(N25,N34),0)</f>
        <v>1.0000000000000002</v>
      </c>
    </row>
    <row r="37" spans="2:14" s="5" customFormat="1" ht="66" customHeight="1" thickTop="1" thickBot="1" x14ac:dyDescent="0.3">
      <c r="B37" s="136" t="s">
        <v>31</v>
      </c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8"/>
    </row>
    <row r="38" spans="2:14" s="5" customFormat="1" x14ac:dyDescent="0.25"/>
    <row r="39" spans="2:14" s="5" customFormat="1" x14ac:dyDescent="0.25"/>
    <row r="40" spans="2:14" s="5" customFormat="1" x14ac:dyDescent="0.25"/>
    <row r="41" spans="2:14" s="5" customFormat="1" x14ac:dyDescent="0.25"/>
    <row r="42" spans="2:14" s="5" customFormat="1" x14ac:dyDescent="0.25"/>
    <row r="43" spans="2:14" s="5" customFormat="1" x14ac:dyDescent="0.25"/>
    <row r="44" spans="2:14" s="5" customFormat="1" x14ac:dyDescent="0.25"/>
    <row r="45" spans="2:14" s="5" customFormat="1" x14ac:dyDescent="0.25"/>
    <row r="46" spans="2:14" s="5" customFormat="1" x14ac:dyDescent="0.25"/>
    <row r="47" spans="2:14" s="5" customFormat="1" x14ac:dyDescent="0.25"/>
    <row r="48" spans="2:14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</sheetData>
  <mergeCells count="7">
    <mergeCell ref="B37:N37"/>
    <mergeCell ref="B3:N3"/>
    <mergeCell ref="B4:N4"/>
    <mergeCell ref="C5:E5"/>
    <mergeCell ref="F5:H5"/>
    <mergeCell ref="I5:K5"/>
    <mergeCell ref="L5:N5"/>
  </mergeCells>
  <printOptions horizontalCentered="1" verticalCentered="1"/>
  <pageMargins left="0.31666666666666665" right="0.70866141732283472" top="0.74803149606299213" bottom="0.74803149606299213" header="0.31496062992125984" footer="0.31496062992125984"/>
  <pageSetup paperSize="9" scale="8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8"/>
  <dimension ref="B2:N37"/>
  <sheetViews>
    <sheetView showGridLines="0" showZeros="0" topLeftCell="A13" zoomScale="80" zoomScaleNormal="80" zoomScaleSheetLayoutView="110" workbookViewId="0">
      <selection activeCell="B24" sqref="B2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7109375" style="1" customWidth="1"/>
    <col min="15" max="16384" width="8.85546875" style="1"/>
  </cols>
  <sheetData>
    <row r="2" spans="2:14" ht="15.75" thickBot="1" x14ac:dyDescent="0.3"/>
    <row r="3" spans="2:14" x14ac:dyDescent="0.25">
      <c r="B3" s="139" t="s">
        <v>46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1"/>
    </row>
    <row r="4" spans="2:14" ht="15.75" thickBot="1" x14ac:dyDescent="0.3">
      <c r="B4" s="142" t="s">
        <v>185</v>
      </c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4"/>
    </row>
    <row r="5" spans="2:14" x14ac:dyDescent="0.25">
      <c r="B5" s="44"/>
      <c r="C5" s="145" t="s">
        <v>0</v>
      </c>
      <c r="D5" s="145"/>
      <c r="E5" s="145"/>
      <c r="F5" s="145" t="s">
        <v>1</v>
      </c>
      <c r="G5" s="145"/>
      <c r="H5" s="145"/>
      <c r="I5" s="145" t="s">
        <v>2</v>
      </c>
      <c r="J5" s="145"/>
      <c r="K5" s="145"/>
      <c r="L5" s="145" t="s">
        <v>3</v>
      </c>
      <c r="M5" s="145"/>
      <c r="N5" s="146"/>
    </row>
    <row r="6" spans="2:14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1" t="s">
        <v>5</v>
      </c>
      <c r="L6" s="11" t="s">
        <v>4</v>
      </c>
      <c r="M6" s="11" t="s">
        <v>5</v>
      </c>
      <c r="N6" s="12" t="s">
        <v>5</v>
      </c>
    </row>
    <row r="7" spans="2:14" x14ac:dyDescent="0.25">
      <c r="B7" s="13" t="s">
        <v>48</v>
      </c>
      <c r="C7" s="14">
        <v>9.91898148148148E-3</v>
      </c>
      <c r="D7" s="15">
        <f>IFERROR(C7/C$25,0)</f>
        <v>0.23370602672484306</v>
      </c>
      <c r="E7" s="15">
        <f>IFERROR(C7/C$36,0)</f>
        <v>0.11565452091767872</v>
      </c>
      <c r="F7" s="14">
        <v>6.2037037037037E-3</v>
      </c>
      <c r="G7" s="15">
        <f>IFERROR(F7/F$25,0)</f>
        <v>0.32762836185819061</v>
      </c>
      <c r="H7" s="15">
        <f>IFERROR(F7/F$36,0)</f>
        <v>0.22148760330578499</v>
      </c>
      <c r="I7" s="14">
        <v>4.4791666666666704E-3</v>
      </c>
      <c r="J7" s="15">
        <f>IFERROR(I7/I$25,0)</f>
        <v>0.2139303482587066</v>
      </c>
      <c r="K7" s="15">
        <f>IFERROR(I7/I$36,0)</f>
        <v>9.8323170731707474E-2</v>
      </c>
      <c r="L7" s="16">
        <f>SUM(C7,F7,I7)</f>
        <v>2.060185185185185E-2</v>
      </c>
      <c r="M7" s="15">
        <f>IFERROR(L7/L$25,0)</f>
        <v>0.25028121484814397</v>
      </c>
      <c r="N7" s="17">
        <f>IFERROR(L7/L$36,0)</f>
        <v>0.129304082522156</v>
      </c>
    </row>
    <row r="8" spans="2:14" x14ac:dyDescent="0.25">
      <c r="B8" s="13" t="s">
        <v>149</v>
      </c>
      <c r="C8" s="14">
        <v>8.7962962962963003E-3</v>
      </c>
      <c r="D8" s="15">
        <f t="shared" ref="D8:D24" si="0">IFERROR(C8/C$25,0)</f>
        <v>0.20725388601036268</v>
      </c>
      <c r="E8" s="15">
        <f t="shared" ref="E8:E24" si="1">IFERROR(C8/C$36,0)</f>
        <v>0.10256410256410255</v>
      </c>
      <c r="F8" s="14">
        <v>5.1736111111111097E-3</v>
      </c>
      <c r="G8" s="15">
        <f t="shared" ref="G8:G24" si="2">IFERROR(F8/F$25,0)</f>
        <v>0.27322738386308071</v>
      </c>
      <c r="H8" s="15">
        <f t="shared" ref="H8:H24" si="3">IFERROR(F8/F$36,0)</f>
        <v>0.18471074380165284</v>
      </c>
      <c r="I8" s="14">
        <v>4.2939814814814802E-3</v>
      </c>
      <c r="J8" s="15">
        <f t="shared" ref="J8:J24" si="4">IFERROR(I8/I$25,0)</f>
        <v>0.2050856826976229</v>
      </c>
      <c r="K8" s="15">
        <f t="shared" ref="K8:K24" si="5">IFERROR(I8/I$36,0)</f>
        <v>9.425813008130085E-2</v>
      </c>
      <c r="L8" s="16">
        <f t="shared" ref="L8:L24" si="6">SUM(C8,F8,I8)</f>
        <v>1.8263888888888892E-2</v>
      </c>
      <c r="M8" s="15">
        <f t="shared" ref="M8:M24" si="7">IFERROR(L8/L$25,0)</f>
        <v>0.22187851518560184</v>
      </c>
      <c r="N8" s="17">
        <f t="shared" ref="N8:N24" si="8">IFERROR(L8/L$36,0)</f>
        <v>0.11463024843818104</v>
      </c>
    </row>
    <row r="9" spans="2:14" x14ac:dyDescent="0.25">
      <c r="B9" s="13" t="s">
        <v>11</v>
      </c>
      <c r="C9" s="14">
        <v>9.3981481481481503E-3</v>
      </c>
      <c r="D9" s="15">
        <f t="shared" si="0"/>
        <v>0.22143441505317693</v>
      </c>
      <c r="E9" s="15">
        <f t="shared" si="1"/>
        <v>0.10958164642375164</v>
      </c>
      <c r="F9" s="14">
        <v>1.6435185185185201E-3</v>
      </c>
      <c r="G9" s="15">
        <f t="shared" si="2"/>
        <v>8.6797066014670035E-2</v>
      </c>
      <c r="H9" s="15">
        <f t="shared" si="3"/>
        <v>5.8677685950413276E-2</v>
      </c>
      <c r="I9" s="14">
        <v>5.2314814814814802E-3</v>
      </c>
      <c r="J9" s="15">
        <f t="shared" si="4"/>
        <v>0.24986180210060796</v>
      </c>
      <c r="K9" s="15">
        <f t="shared" si="5"/>
        <v>0.1148373983739838</v>
      </c>
      <c r="L9" s="16">
        <f t="shared" si="6"/>
        <v>1.6273148148148151E-2</v>
      </c>
      <c r="M9" s="15">
        <f t="shared" si="7"/>
        <v>0.19769403824521939</v>
      </c>
      <c r="N9" s="17">
        <f t="shared" si="8"/>
        <v>0.10213569664390527</v>
      </c>
    </row>
    <row r="10" spans="2:14" x14ac:dyDescent="0.25">
      <c r="B10" s="13" t="s">
        <v>63</v>
      </c>
      <c r="C10" s="14">
        <v>6.4120370370370399E-3</v>
      </c>
      <c r="D10" s="15">
        <f t="shared" si="0"/>
        <v>0.15107717480229069</v>
      </c>
      <c r="E10" s="15">
        <f t="shared" si="1"/>
        <v>7.4763832658569479E-2</v>
      </c>
      <c r="F10" s="14">
        <v>1.19212962962963E-3</v>
      </c>
      <c r="G10" s="15">
        <f t="shared" si="2"/>
        <v>6.2958435207824001E-2</v>
      </c>
      <c r="H10" s="15">
        <f t="shared" si="3"/>
        <v>4.2561983471074392E-2</v>
      </c>
      <c r="I10" s="14">
        <v>2.9166666666666698E-3</v>
      </c>
      <c r="J10" s="15">
        <f t="shared" si="4"/>
        <v>0.13930348258706479</v>
      </c>
      <c r="K10" s="15">
        <f t="shared" si="5"/>
        <v>6.4024390243902551E-2</v>
      </c>
      <c r="L10" s="16">
        <f t="shared" si="6"/>
        <v>1.052083333333334E-2</v>
      </c>
      <c r="M10" s="15">
        <f t="shared" si="7"/>
        <v>0.1278121484814399</v>
      </c>
      <c r="N10" s="17">
        <f t="shared" si="8"/>
        <v>6.6032253377887581E-2</v>
      </c>
    </row>
    <row r="11" spans="2:14" x14ac:dyDescent="0.25">
      <c r="B11" s="13" t="s">
        <v>12</v>
      </c>
      <c r="C11" s="14">
        <v>2.4305555555555599E-3</v>
      </c>
      <c r="D11" s="15">
        <f t="shared" si="0"/>
        <v>5.7267521134442403E-2</v>
      </c>
      <c r="E11" s="15">
        <f t="shared" si="1"/>
        <v>2.8340080971659951E-2</v>
      </c>
      <c r="F11" s="14">
        <v>1.04166666666667E-4</v>
      </c>
      <c r="G11" s="15">
        <f t="shared" si="2"/>
        <v>5.5012224938875498E-3</v>
      </c>
      <c r="H11" s="15">
        <f t="shared" si="3"/>
        <v>3.7190082644628216E-3</v>
      </c>
      <c r="I11" s="14">
        <v>6.5972222222222203E-4</v>
      </c>
      <c r="J11" s="15">
        <f t="shared" si="4"/>
        <v>3.1509121061359849E-2</v>
      </c>
      <c r="K11" s="15">
        <f t="shared" si="5"/>
        <v>1.4481707317073177E-2</v>
      </c>
      <c r="L11" s="16">
        <f t="shared" si="6"/>
        <v>3.194444444444449E-3</v>
      </c>
      <c r="M11" s="15">
        <f t="shared" si="7"/>
        <v>3.8807649043869574E-2</v>
      </c>
      <c r="N11" s="17">
        <f t="shared" si="8"/>
        <v>2.0049397065233208E-2</v>
      </c>
    </row>
    <row r="12" spans="2:14" x14ac:dyDescent="0.25">
      <c r="B12" s="13" t="s">
        <v>150</v>
      </c>
      <c r="C12" s="14">
        <v>8.2175925925925895E-4</v>
      </c>
      <c r="D12" s="15">
        <f t="shared" si="0"/>
        <v>1.9361876193073342E-2</v>
      </c>
      <c r="E12" s="15">
        <f t="shared" si="1"/>
        <v>9.5816464237516771E-3</v>
      </c>
      <c r="F12" s="14">
        <v>0</v>
      </c>
      <c r="G12" s="15">
        <f t="shared" si="2"/>
        <v>0</v>
      </c>
      <c r="H12" s="15">
        <f t="shared" si="3"/>
        <v>0</v>
      </c>
      <c r="I12" s="14">
        <v>6.9444444444444404E-4</v>
      </c>
      <c r="J12" s="15">
        <f t="shared" si="4"/>
        <v>3.3167495854062992E-2</v>
      </c>
      <c r="K12" s="15">
        <f t="shared" si="5"/>
        <v>1.5243902439024392E-2</v>
      </c>
      <c r="L12" s="16">
        <f t="shared" si="6"/>
        <v>1.516203703703703E-3</v>
      </c>
      <c r="M12" s="15">
        <f t="shared" si="7"/>
        <v>1.8419572553430814E-2</v>
      </c>
      <c r="N12" s="17">
        <f t="shared" si="8"/>
        <v>9.5161993316867591E-3</v>
      </c>
    </row>
    <row r="13" spans="2:14" x14ac:dyDescent="0.25">
      <c r="B13" s="13" t="s">
        <v>151</v>
      </c>
      <c r="C13" s="14">
        <v>5.32407407407407E-4</v>
      </c>
      <c r="D13" s="15">
        <f t="shared" si="0"/>
        <v>1.254431415325878E-2</v>
      </c>
      <c r="E13" s="15">
        <f t="shared" si="1"/>
        <v>6.2078272604588307E-3</v>
      </c>
      <c r="F13" s="18">
        <v>0</v>
      </c>
      <c r="G13" s="15">
        <f t="shared" si="2"/>
        <v>0</v>
      </c>
      <c r="H13" s="15">
        <f t="shared" si="3"/>
        <v>0</v>
      </c>
      <c r="I13" s="18">
        <v>1.15740740740741E-4</v>
      </c>
      <c r="J13" s="15">
        <f t="shared" si="4"/>
        <v>5.527915975677181E-3</v>
      </c>
      <c r="K13" s="15">
        <f t="shared" si="5"/>
        <v>2.5406504065040728E-3</v>
      </c>
      <c r="L13" s="16">
        <f t="shared" si="6"/>
        <v>6.4814814814814802E-4</v>
      </c>
      <c r="M13" s="15">
        <f t="shared" si="7"/>
        <v>7.8740157480314942E-3</v>
      </c>
      <c r="N13" s="17">
        <f t="shared" si="8"/>
        <v>4.0679936074386157E-3</v>
      </c>
    </row>
    <row r="14" spans="2:14" x14ac:dyDescent="0.25">
      <c r="B14" s="13" t="s">
        <v>152</v>
      </c>
      <c r="C14" s="14">
        <v>0</v>
      </c>
      <c r="D14" s="15">
        <f t="shared" si="0"/>
        <v>0</v>
      </c>
      <c r="E14" s="15">
        <f t="shared" si="1"/>
        <v>0</v>
      </c>
      <c r="F14" s="18">
        <v>0</v>
      </c>
      <c r="G14" s="15">
        <f t="shared" si="2"/>
        <v>0</v>
      </c>
      <c r="H14" s="15">
        <f t="shared" si="3"/>
        <v>0</v>
      </c>
      <c r="I14" s="18">
        <v>0</v>
      </c>
      <c r="J14" s="15">
        <f t="shared" si="4"/>
        <v>0</v>
      </c>
      <c r="K14" s="15">
        <f t="shared" si="5"/>
        <v>0</v>
      </c>
      <c r="L14" s="16">
        <f t="shared" si="6"/>
        <v>0</v>
      </c>
      <c r="M14" s="15">
        <f t="shared" si="7"/>
        <v>0</v>
      </c>
      <c r="N14" s="17">
        <f t="shared" si="8"/>
        <v>0</v>
      </c>
    </row>
    <row r="15" spans="2:14" x14ac:dyDescent="0.25">
      <c r="B15" s="13" t="s">
        <v>153</v>
      </c>
      <c r="C15" s="14">
        <v>8.1018518518518503E-5</v>
      </c>
      <c r="D15" s="15">
        <f t="shared" si="0"/>
        <v>1.9089173711480762E-3</v>
      </c>
      <c r="E15" s="15">
        <f t="shared" si="1"/>
        <v>9.446693657219965E-4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5">
        <f t="shared" si="5"/>
        <v>0</v>
      </c>
      <c r="L15" s="16">
        <f t="shared" si="6"/>
        <v>8.1018518518518503E-5</v>
      </c>
      <c r="M15" s="15">
        <f t="shared" si="7"/>
        <v>9.8425196850393678E-4</v>
      </c>
      <c r="N15" s="17">
        <f t="shared" si="8"/>
        <v>5.0849920092982696E-4</v>
      </c>
    </row>
    <row r="16" spans="2:14" x14ac:dyDescent="0.25">
      <c r="B16" s="13" t="s">
        <v>154</v>
      </c>
      <c r="C16" s="14">
        <v>0</v>
      </c>
      <c r="D16" s="15">
        <f>IFERROR(C16/C$25,0)</f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5">
        <f t="shared" si="5"/>
        <v>0</v>
      </c>
      <c r="L16" s="16">
        <f t="shared" si="6"/>
        <v>0</v>
      </c>
      <c r="M16" s="15">
        <f t="shared" si="7"/>
        <v>0</v>
      </c>
      <c r="N16" s="17">
        <f t="shared" si="8"/>
        <v>0</v>
      </c>
    </row>
    <row r="17" spans="2:14" x14ac:dyDescent="0.25">
      <c r="B17" s="13" t="s">
        <v>155</v>
      </c>
      <c r="C17" s="14">
        <v>0</v>
      </c>
      <c r="D17" s="15">
        <f>IFERROR(C17/C$25,0)</f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5">
        <f t="shared" si="5"/>
        <v>0</v>
      </c>
      <c r="L17" s="16">
        <f t="shared" si="6"/>
        <v>0</v>
      </c>
      <c r="M17" s="15">
        <f t="shared" si="7"/>
        <v>0</v>
      </c>
      <c r="N17" s="17">
        <f t="shared" si="8"/>
        <v>0</v>
      </c>
    </row>
    <row r="18" spans="2:14" x14ac:dyDescent="0.25">
      <c r="B18" s="13" t="s">
        <v>156</v>
      </c>
      <c r="C18" s="14">
        <v>3.3564814814814801E-4</v>
      </c>
      <c r="D18" s="15">
        <f t="shared" si="0"/>
        <v>7.9083719661848847E-3</v>
      </c>
      <c r="E18" s="15">
        <f t="shared" si="1"/>
        <v>3.9136302294196989E-3</v>
      </c>
      <c r="F18" s="14">
        <v>3.8194444444444398E-4</v>
      </c>
      <c r="G18" s="15">
        <f t="shared" si="2"/>
        <v>2.0171149144254261E-2</v>
      </c>
      <c r="H18" s="15">
        <f t="shared" si="3"/>
        <v>1.3636363636363618E-2</v>
      </c>
      <c r="I18" s="14">
        <v>9.2592592592592602E-5</v>
      </c>
      <c r="J18" s="15">
        <f t="shared" si="4"/>
        <v>4.4223327805417356E-3</v>
      </c>
      <c r="K18" s="15">
        <f t="shared" si="5"/>
        <v>2.0325203252032535E-3</v>
      </c>
      <c r="L18" s="16">
        <f t="shared" si="6"/>
        <v>8.1018518518518451E-4</v>
      </c>
      <c r="M18" s="15">
        <f t="shared" si="7"/>
        <v>9.8425196850393613E-3</v>
      </c>
      <c r="N18" s="17">
        <f t="shared" si="8"/>
        <v>5.0849920092982661E-3</v>
      </c>
    </row>
    <row r="19" spans="2:14" x14ac:dyDescent="0.25">
      <c r="B19" s="13" t="s">
        <v>157</v>
      </c>
      <c r="C19" s="14">
        <v>0</v>
      </c>
      <c r="D19" s="15">
        <f t="shared" si="0"/>
        <v>0</v>
      </c>
      <c r="E19" s="15">
        <f t="shared" si="1"/>
        <v>0</v>
      </c>
      <c r="F19" s="14">
        <v>2.5462962962962999E-4</v>
      </c>
      <c r="G19" s="15">
        <f t="shared" si="2"/>
        <v>1.3447432762836208E-2</v>
      </c>
      <c r="H19" s="15">
        <f t="shared" si="3"/>
        <v>9.0909090909091026E-3</v>
      </c>
      <c r="I19" s="14">
        <v>0</v>
      </c>
      <c r="J19" s="15">
        <f t="shared" si="4"/>
        <v>0</v>
      </c>
      <c r="K19" s="15">
        <f t="shared" si="5"/>
        <v>0</v>
      </c>
      <c r="L19" s="16">
        <f t="shared" si="6"/>
        <v>2.5462962962962999E-4</v>
      </c>
      <c r="M19" s="15">
        <f t="shared" si="7"/>
        <v>3.0933633295838064E-3</v>
      </c>
      <c r="N19" s="17">
        <f t="shared" si="8"/>
        <v>1.5981403457794587E-3</v>
      </c>
    </row>
    <row r="20" spans="2:14" x14ac:dyDescent="0.25">
      <c r="B20" s="13" t="s">
        <v>158</v>
      </c>
      <c r="C20" s="14">
        <v>0</v>
      </c>
      <c r="D20" s="15">
        <f t="shared" si="0"/>
        <v>0</v>
      </c>
      <c r="E20" s="15">
        <f t="shared" si="1"/>
        <v>0</v>
      </c>
      <c r="F20" s="14">
        <v>0</v>
      </c>
      <c r="G20" s="15">
        <f t="shared" si="2"/>
        <v>0</v>
      </c>
      <c r="H20" s="15">
        <f t="shared" si="3"/>
        <v>0</v>
      </c>
      <c r="I20" s="14">
        <v>0</v>
      </c>
      <c r="J20" s="15">
        <f t="shared" si="4"/>
        <v>0</v>
      </c>
      <c r="K20" s="15">
        <f t="shared" si="5"/>
        <v>0</v>
      </c>
      <c r="L20" s="16">
        <f t="shared" si="6"/>
        <v>0</v>
      </c>
      <c r="M20" s="15">
        <f t="shared" si="7"/>
        <v>0</v>
      </c>
      <c r="N20" s="17">
        <f t="shared" si="8"/>
        <v>0</v>
      </c>
    </row>
    <row r="21" spans="2:14" x14ac:dyDescent="0.25">
      <c r="B21" s="13" t="s">
        <v>159</v>
      </c>
      <c r="C21" s="14">
        <v>0</v>
      </c>
      <c r="D21" s="15">
        <f t="shared" si="0"/>
        <v>0</v>
      </c>
      <c r="E21" s="15">
        <f t="shared" si="1"/>
        <v>0</v>
      </c>
      <c r="F21" s="14">
        <v>0</v>
      </c>
      <c r="G21" s="15">
        <f t="shared" si="2"/>
        <v>0</v>
      </c>
      <c r="H21" s="15">
        <f t="shared" si="3"/>
        <v>0</v>
      </c>
      <c r="I21" s="14">
        <v>0</v>
      </c>
      <c r="J21" s="15">
        <f t="shared" si="4"/>
        <v>0</v>
      </c>
      <c r="K21" s="15">
        <f t="shared" si="5"/>
        <v>0</v>
      </c>
      <c r="L21" s="16">
        <f t="shared" si="6"/>
        <v>0</v>
      </c>
      <c r="M21" s="15">
        <f t="shared" si="7"/>
        <v>0</v>
      </c>
      <c r="N21" s="17">
        <f t="shared" si="8"/>
        <v>0</v>
      </c>
    </row>
    <row r="22" spans="2:14" x14ac:dyDescent="0.25">
      <c r="B22" s="13" t="s">
        <v>160</v>
      </c>
      <c r="C22" s="14">
        <v>0</v>
      </c>
      <c r="D22" s="15">
        <f t="shared" si="0"/>
        <v>0</v>
      </c>
      <c r="E22" s="15">
        <f t="shared" si="1"/>
        <v>0</v>
      </c>
      <c r="F22" s="14">
        <v>0</v>
      </c>
      <c r="G22" s="15">
        <f t="shared" si="2"/>
        <v>0</v>
      </c>
      <c r="H22" s="15">
        <f t="shared" si="3"/>
        <v>0</v>
      </c>
      <c r="I22" s="14">
        <v>0</v>
      </c>
      <c r="J22" s="15">
        <f t="shared" si="4"/>
        <v>0</v>
      </c>
      <c r="K22" s="15">
        <f t="shared" si="5"/>
        <v>0</v>
      </c>
      <c r="L22" s="16">
        <f t="shared" si="6"/>
        <v>0</v>
      </c>
      <c r="M22" s="15">
        <f t="shared" si="7"/>
        <v>0</v>
      </c>
      <c r="N22" s="17">
        <f t="shared" si="8"/>
        <v>0</v>
      </c>
    </row>
    <row r="23" spans="2:14" x14ac:dyDescent="0.25">
      <c r="B23" s="13" t="s">
        <v>161</v>
      </c>
      <c r="C23" s="14">
        <v>0</v>
      </c>
      <c r="D23" s="15">
        <f t="shared" si="0"/>
        <v>0</v>
      </c>
      <c r="E23" s="15">
        <f>IFERROR(C23/C$36,0)</f>
        <v>0</v>
      </c>
      <c r="F23" s="14">
        <v>0</v>
      </c>
      <c r="G23" s="15">
        <f t="shared" si="2"/>
        <v>0</v>
      </c>
      <c r="H23" s="15">
        <f t="shared" si="3"/>
        <v>0</v>
      </c>
      <c r="I23" s="14">
        <v>0</v>
      </c>
      <c r="J23" s="15">
        <f t="shared" si="4"/>
        <v>0</v>
      </c>
      <c r="K23" s="15">
        <f t="shared" si="5"/>
        <v>0</v>
      </c>
      <c r="L23" s="16">
        <f t="shared" si="6"/>
        <v>0</v>
      </c>
      <c r="M23" s="15">
        <f t="shared" si="7"/>
        <v>0</v>
      </c>
      <c r="N23" s="17">
        <f t="shared" si="8"/>
        <v>0</v>
      </c>
    </row>
    <row r="24" spans="2:14" ht="15.75" thickBot="1" x14ac:dyDescent="0.3">
      <c r="B24" s="23" t="s">
        <v>13</v>
      </c>
      <c r="C24" s="24">
        <v>3.71527777777778E-3</v>
      </c>
      <c r="D24" s="15">
        <f t="shared" si="0"/>
        <v>8.7537496591218997E-2</v>
      </c>
      <c r="E24" s="15">
        <f t="shared" si="1"/>
        <v>4.331983805668016E-2</v>
      </c>
      <c r="F24" s="24">
        <v>3.9814814814814799E-3</v>
      </c>
      <c r="G24" s="15">
        <f t="shared" si="2"/>
        <v>0.21026894865525669</v>
      </c>
      <c r="H24" s="15">
        <f t="shared" si="3"/>
        <v>0.14214876033057844</v>
      </c>
      <c r="I24" s="24">
        <v>2.4537037037037001E-3</v>
      </c>
      <c r="J24" s="15">
        <f t="shared" si="4"/>
        <v>0.1171918186843558</v>
      </c>
      <c r="K24" s="15">
        <f t="shared" si="5"/>
        <v>5.3861788617886139E-2</v>
      </c>
      <c r="L24" s="16">
        <f t="shared" si="6"/>
        <v>1.015046296296296E-2</v>
      </c>
      <c r="M24" s="15">
        <f t="shared" si="7"/>
        <v>0.12331271091113608</v>
      </c>
      <c r="N24" s="17">
        <f t="shared" si="8"/>
        <v>6.3707685602208311E-2</v>
      </c>
    </row>
    <row r="25" spans="2:14" ht="16.5" thickTop="1" thickBot="1" x14ac:dyDescent="0.3">
      <c r="B25" s="36" t="s">
        <v>3</v>
      </c>
      <c r="C25" s="37">
        <f>SUM(C7:C24)</f>
        <v>4.2442129629629649E-2</v>
      </c>
      <c r="D25" s="38">
        <f>IFERROR(SUM(D7:D24),0)</f>
        <v>0.99999999999999989</v>
      </c>
      <c r="E25" s="38">
        <f>IFERROR(SUM(E7:E24),0)</f>
        <v>0.49487179487179472</v>
      </c>
      <c r="F25" s="37">
        <f>SUM(F7:F24)</f>
        <v>1.893518518518518E-2</v>
      </c>
      <c r="G25" s="38">
        <f>IFERROR(SUM(G7:G24),0)</f>
        <v>1</v>
      </c>
      <c r="H25" s="38">
        <f>IFERROR(SUM(H7:H24),0)</f>
        <v>0.67603305785123957</v>
      </c>
      <c r="I25" s="37">
        <f>SUM(I7:I24)</f>
        <v>2.0937500000000005E-2</v>
      </c>
      <c r="J25" s="38">
        <f>IFERROR(SUM(J7:J24),0)</f>
        <v>0.99999999999999978</v>
      </c>
      <c r="K25" s="38">
        <f>IFERROR(SUM(K7:K24),0)</f>
        <v>0.45960365853658575</v>
      </c>
      <c r="L25" s="37">
        <f>SUM(L7:L24)</f>
        <v>8.2314814814814813E-2</v>
      </c>
      <c r="M25" s="38">
        <f>IFERROR(SUM(M7:M24),0)</f>
        <v>1</v>
      </c>
      <c r="N25" s="39">
        <f>IFERROR(SUM(N7:N24),0)</f>
        <v>0.51663518814470433</v>
      </c>
    </row>
    <row r="26" spans="2:14" ht="15.75" thickTop="1" x14ac:dyDescent="0.25">
      <c r="B26" s="30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2"/>
    </row>
    <row r="27" spans="2:14" x14ac:dyDescent="0.25">
      <c r="B27" s="10" t="s">
        <v>14</v>
      </c>
      <c r="C27" s="11" t="s">
        <v>4</v>
      </c>
      <c r="D27" s="19" t="s">
        <v>5</v>
      </c>
      <c r="E27" s="19" t="s">
        <v>5</v>
      </c>
      <c r="F27" s="11" t="s">
        <v>4</v>
      </c>
      <c r="G27" s="19" t="s">
        <v>5</v>
      </c>
      <c r="H27" s="19" t="s">
        <v>5</v>
      </c>
      <c r="I27" s="11" t="s">
        <v>4</v>
      </c>
      <c r="J27" s="19" t="s">
        <v>5</v>
      </c>
      <c r="K27" s="19" t="s">
        <v>5</v>
      </c>
      <c r="L27" s="19" t="s">
        <v>4</v>
      </c>
      <c r="M27" s="19" t="s">
        <v>5</v>
      </c>
      <c r="N27" s="20" t="s">
        <v>5</v>
      </c>
    </row>
    <row r="28" spans="2:14" x14ac:dyDescent="0.25">
      <c r="B28" s="21" t="s">
        <v>15</v>
      </c>
      <c r="C28" s="14">
        <v>6.4004629629629602E-3</v>
      </c>
      <c r="D28" s="22"/>
      <c r="E28" s="15">
        <f>IFERROR(C28/C$36,0)</f>
        <v>7.4628879892037703E-2</v>
      </c>
      <c r="F28" s="14">
        <v>2.0138888888888901E-3</v>
      </c>
      <c r="G28" s="22"/>
      <c r="H28" s="15">
        <f>IFERROR(F28/F$36,0)</f>
        <v>7.1900826446281027E-2</v>
      </c>
      <c r="I28" s="14">
        <v>2.7893518518518502E-3</v>
      </c>
      <c r="J28" s="22"/>
      <c r="K28" s="15">
        <f>IFERROR(I28/I$36,0)</f>
        <v>6.1229674796747971E-2</v>
      </c>
      <c r="L28" s="16">
        <f>SUM(C28,F28,I28)</f>
        <v>1.12037037037037E-2</v>
      </c>
      <c r="M28" s="22"/>
      <c r="N28" s="17">
        <f>IFERROR(L28/L$36,0)</f>
        <v>7.0318175214296064E-2</v>
      </c>
    </row>
    <row r="29" spans="2:14" x14ac:dyDescent="0.25">
      <c r="B29" s="21" t="s">
        <v>16</v>
      </c>
      <c r="C29" s="14">
        <v>0</v>
      </c>
      <c r="D29" s="22"/>
      <c r="E29" s="15">
        <f t="shared" ref="E29:E33" si="9">IFERROR(C29/C$36,0)</f>
        <v>0</v>
      </c>
      <c r="F29" s="14">
        <v>0</v>
      </c>
      <c r="G29" s="22"/>
      <c r="H29" s="15">
        <f t="shared" ref="H29:H33" si="10">IFERROR(F29/F$36,0)</f>
        <v>0</v>
      </c>
      <c r="I29" s="14">
        <v>0</v>
      </c>
      <c r="J29" s="22"/>
      <c r="K29" s="15">
        <f t="shared" ref="K29:K33" si="11">IFERROR(I29/I$36,0)</f>
        <v>0</v>
      </c>
      <c r="L29" s="16">
        <f t="shared" ref="L29:L33" si="12">SUM(C29,F29,I29)</f>
        <v>0</v>
      </c>
      <c r="M29" s="22"/>
      <c r="N29" s="17">
        <f t="shared" ref="N29:N33" si="13">IFERROR(L29/L$36,0)</f>
        <v>0</v>
      </c>
    </row>
    <row r="30" spans="2:14" x14ac:dyDescent="0.25">
      <c r="B30" s="21" t="s">
        <v>17</v>
      </c>
      <c r="C30" s="14">
        <v>1.7361111111111101E-4</v>
      </c>
      <c r="D30" s="22"/>
      <c r="E30" s="15">
        <f t="shared" si="9"/>
        <v>2.0242914979757059E-3</v>
      </c>
      <c r="F30" s="14">
        <v>0</v>
      </c>
      <c r="G30" s="22"/>
      <c r="H30" s="15">
        <f t="shared" si="10"/>
        <v>0</v>
      </c>
      <c r="I30" s="14">
        <v>3.7037037037037003E-4</v>
      </c>
      <c r="J30" s="22"/>
      <c r="K30" s="15">
        <f t="shared" si="11"/>
        <v>8.1300813008130073E-3</v>
      </c>
      <c r="L30" s="16">
        <f t="shared" si="12"/>
        <v>5.4398148148148101E-4</v>
      </c>
      <c r="M30" s="22"/>
      <c r="N30" s="17">
        <f t="shared" si="13"/>
        <v>3.4142089205288356E-3</v>
      </c>
    </row>
    <row r="31" spans="2:14" x14ac:dyDescent="0.25">
      <c r="B31" s="21" t="s">
        <v>18</v>
      </c>
      <c r="C31" s="14">
        <v>1.7025462962962999E-2</v>
      </c>
      <c r="D31" s="22"/>
      <c r="E31" s="15">
        <f t="shared" si="9"/>
        <v>0.19851551956815144</v>
      </c>
      <c r="F31" s="14">
        <v>2.8587962962962998E-3</v>
      </c>
      <c r="G31" s="22"/>
      <c r="H31" s="15">
        <f t="shared" si="10"/>
        <v>0.10206611570247946</v>
      </c>
      <c r="I31" s="14">
        <v>1.00810185185185E-2</v>
      </c>
      <c r="J31" s="22"/>
      <c r="K31" s="15">
        <f t="shared" si="11"/>
        <v>0.22129065040650381</v>
      </c>
      <c r="L31" s="16">
        <f t="shared" si="12"/>
        <v>2.9965277777777799E-2</v>
      </c>
      <c r="M31" s="22"/>
      <c r="N31" s="17">
        <f t="shared" si="13"/>
        <v>0.18807206160104617</v>
      </c>
    </row>
    <row r="32" spans="2:14" x14ac:dyDescent="0.25">
      <c r="B32" s="21" t="s">
        <v>19</v>
      </c>
      <c r="C32" s="14">
        <v>1.9155092592592599E-2</v>
      </c>
      <c r="D32" s="22"/>
      <c r="E32" s="15">
        <f t="shared" si="9"/>
        <v>0.22334682860998642</v>
      </c>
      <c r="F32" s="14">
        <v>4.2013888888888899E-3</v>
      </c>
      <c r="G32" s="22"/>
      <c r="H32" s="15">
        <f t="shared" si="10"/>
        <v>0.15000000000000002</v>
      </c>
      <c r="I32" s="14">
        <v>1.13773148148148E-2</v>
      </c>
      <c r="J32" s="22"/>
      <c r="K32" s="15">
        <f t="shared" si="11"/>
        <v>0.24974593495934946</v>
      </c>
      <c r="L32" s="16">
        <f t="shared" si="12"/>
        <v>3.473379629629629E-2</v>
      </c>
      <c r="M32" s="22"/>
      <c r="N32" s="17">
        <f t="shared" si="13"/>
        <v>0.21800087171291582</v>
      </c>
    </row>
    <row r="33" spans="2:14" ht="15.75" thickBot="1" x14ac:dyDescent="0.3">
      <c r="B33" s="28" t="s">
        <v>20</v>
      </c>
      <c r="C33" s="24">
        <v>5.6712962962962999E-4</v>
      </c>
      <c r="D33" s="29"/>
      <c r="E33" s="25">
        <f t="shared" si="9"/>
        <v>6.6126855600539807E-3</v>
      </c>
      <c r="F33" s="24">
        <v>0</v>
      </c>
      <c r="G33" s="29"/>
      <c r="H33" s="25">
        <f t="shared" si="10"/>
        <v>0</v>
      </c>
      <c r="I33" s="24">
        <v>0</v>
      </c>
      <c r="J33" s="29"/>
      <c r="K33" s="25">
        <f t="shared" si="11"/>
        <v>0</v>
      </c>
      <c r="L33" s="16">
        <f t="shared" si="12"/>
        <v>5.6712962962962999E-4</v>
      </c>
      <c r="M33" s="29"/>
      <c r="N33" s="27">
        <f t="shared" si="13"/>
        <v>3.5594944065087918E-3</v>
      </c>
    </row>
    <row r="34" spans="2:14" ht="16.5" thickTop="1" thickBot="1" x14ac:dyDescent="0.3">
      <c r="B34" s="36" t="s">
        <v>3</v>
      </c>
      <c r="C34" s="37">
        <f>SUM(C28:C33)</f>
        <v>4.3321759259259303E-2</v>
      </c>
      <c r="D34" s="38"/>
      <c r="E34" s="38">
        <f>IFERROR(SUM(E28:E33),0)</f>
        <v>0.50512820512820533</v>
      </c>
      <c r="F34" s="37">
        <f>SUM(F28:F33)</f>
        <v>9.0740740740740799E-3</v>
      </c>
      <c r="G34" s="38"/>
      <c r="H34" s="38">
        <f>IFERROR(SUM(H28:H33),0)</f>
        <v>0.32396694214876054</v>
      </c>
      <c r="I34" s="37">
        <f>SUM(I28:I33)</f>
        <v>2.4618055555555518E-2</v>
      </c>
      <c r="J34" s="38"/>
      <c r="K34" s="38">
        <f>IFERROR(SUM(K28:K33),0)</f>
        <v>0.54039634146341431</v>
      </c>
      <c r="L34" s="37">
        <f>SUM(L28:L33)</f>
        <v>7.7013888888888896E-2</v>
      </c>
      <c r="M34" s="38"/>
      <c r="N34" s="39">
        <f>IFERROR(SUM(N28:N33),0)</f>
        <v>0.48336481185529567</v>
      </c>
    </row>
    <row r="35" spans="2:14" ht="16.5" thickTop="1" thickBot="1" x14ac:dyDescent="0.3"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5"/>
    </row>
    <row r="36" spans="2:14" ht="16.5" thickTop="1" thickBot="1" x14ac:dyDescent="0.3">
      <c r="B36" s="36" t="s">
        <v>6</v>
      </c>
      <c r="C36" s="37">
        <f>SUM(C25,C34)</f>
        <v>8.5763888888888945E-2</v>
      </c>
      <c r="D36" s="40"/>
      <c r="E36" s="41">
        <f>IFERROR(SUM(E25,E34),0)</f>
        <v>1</v>
      </c>
      <c r="F36" s="37">
        <f>SUM(F25,F34)</f>
        <v>2.8009259259259262E-2</v>
      </c>
      <c r="G36" s="40"/>
      <c r="H36" s="41">
        <f>IFERROR(SUM(H25,H34),0)</f>
        <v>1</v>
      </c>
      <c r="I36" s="37">
        <f>SUM(I25,I34)</f>
        <v>4.5555555555555523E-2</v>
      </c>
      <c r="J36" s="40"/>
      <c r="K36" s="41">
        <f>IFERROR(SUM(K25,K34),0)</f>
        <v>1</v>
      </c>
      <c r="L36" s="42">
        <f>SUM(L25,L34)</f>
        <v>0.15932870370370372</v>
      </c>
      <c r="M36" s="40"/>
      <c r="N36" s="43">
        <f>IFERROR(SUM(N25,N34),0)</f>
        <v>1</v>
      </c>
    </row>
    <row r="37" spans="2:14" ht="66" customHeight="1" thickTop="1" thickBot="1" x14ac:dyDescent="0.3">
      <c r="B37" s="136" t="s">
        <v>32</v>
      </c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8"/>
    </row>
  </sheetData>
  <mergeCells count="7">
    <mergeCell ref="B37:N37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4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9"/>
  <dimension ref="B1:K72"/>
  <sheetViews>
    <sheetView showGridLines="0" showZeros="0" zoomScale="80" zoomScaleNormal="80" zoomScaleSheetLayoutView="110" workbookViewId="0">
      <selection activeCell="B24" sqref="B2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28515625" style="4" customWidth="1"/>
    <col min="7" max="7" width="10.28515625" style="1" customWidth="1"/>
    <col min="8" max="8" width="10.28515625" style="4" customWidth="1"/>
    <col min="9" max="11" width="10.28515625" style="1" customWidth="1"/>
    <col min="12" max="16384" width="8.85546875" style="1"/>
  </cols>
  <sheetData>
    <row r="1" spans="2:11" s="5" customFormat="1" x14ac:dyDescent="0.25">
      <c r="C1" s="8"/>
      <c r="D1" s="8"/>
      <c r="E1" s="8"/>
      <c r="F1" s="8"/>
      <c r="H1" s="8"/>
    </row>
    <row r="2" spans="2:11" s="5" customFormat="1" ht="15.75" thickBot="1" x14ac:dyDescent="0.3">
      <c r="C2" s="8"/>
      <c r="D2" s="8"/>
      <c r="E2" s="8"/>
      <c r="F2" s="8"/>
      <c r="H2" s="8"/>
    </row>
    <row r="3" spans="2:11" s="5" customFormat="1" x14ac:dyDescent="0.25">
      <c r="B3" s="139" t="s">
        <v>47</v>
      </c>
      <c r="C3" s="140"/>
      <c r="D3" s="140"/>
      <c r="E3" s="140"/>
      <c r="F3" s="140"/>
      <c r="G3" s="140"/>
      <c r="H3" s="140"/>
      <c r="I3" s="140"/>
      <c r="J3" s="140"/>
      <c r="K3" s="141"/>
    </row>
    <row r="4" spans="2:11" s="5" customFormat="1" ht="15.75" thickBot="1" x14ac:dyDescent="0.3">
      <c r="B4" s="142" t="s">
        <v>185</v>
      </c>
      <c r="C4" s="143"/>
      <c r="D4" s="143"/>
      <c r="E4" s="143"/>
      <c r="F4" s="143"/>
      <c r="G4" s="143"/>
      <c r="H4" s="143"/>
      <c r="I4" s="143"/>
      <c r="J4" s="143"/>
      <c r="K4" s="144"/>
    </row>
    <row r="5" spans="2:11" s="5" customFormat="1" x14ac:dyDescent="0.25">
      <c r="B5" s="44"/>
      <c r="C5" s="145" t="s">
        <v>33</v>
      </c>
      <c r="D5" s="145"/>
      <c r="E5" s="145"/>
      <c r="F5" s="145" t="s">
        <v>34</v>
      </c>
      <c r="G5" s="145"/>
      <c r="H5" s="145"/>
      <c r="I5" s="145" t="s">
        <v>35</v>
      </c>
      <c r="J5" s="145"/>
      <c r="K5" s="146"/>
    </row>
    <row r="6" spans="2:11" s="5" customFormat="1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s="5" customFormat="1" x14ac:dyDescent="0.25">
      <c r="B7" s="13" t="s">
        <v>48</v>
      </c>
      <c r="C7" s="14">
        <v>9.2592592592592596E-4</v>
      </c>
      <c r="D7" s="15">
        <f>IFERROR(C7/C$25,0)</f>
        <v>5.4607508532423243E-2</v>
      </c>
      <c r="E7" s="15">
        <f>IFERROR(C7/C$36,0)</f>
        <v>2.0790020790020802E-2</v>
      </c>
      <c r="F7" s="14">
        <v>8.2175925925925895E-4</v>
      </c>
      <c r="G7" s="15">
        <f>IFERROR(F7/F$25,0)</f>
        <v>0.11794019933554815</v>
      </c>
      <c r="H7" s="15">
        <f>IFERROR(F7/F$36,0)</f>
        <v>5.5949566587864437E-2</v>
      </c>
      <c r="I7" s="14">
        <v>1.74768518518519E-3</v>
      </c>
      <c r="J7" s="15">
        <f>IFERROR(I7/I$25,0)</f>
        <v>7.3052733430092109E-2</v>
      </c>
      <c r="K7" s="17">
        <f>IFERROR(I7/I$36,0)</f>
        <v>2.9509478209888661E-2</v>
      </c>
    </row>
    <row r="8" spans="2:11" s="5" customFormat="1" x14ac:dyDescent="0.25">
      <c r="B8" s="13" t="s">
        <v>149</v>
      </c>
      <c r="C8" s="14">
        <v>5.0925925925925904E-3</v>
      </c>
      <c r="D8" s="15">
        <f t="shared" ref="D8:D24" si="0">IFERROR(C8/C$25,0)</f>
        <v>0.30034129692832767</v>
      </c>
      <c r="E8" s="15">
        <f t="shared" ref="E8:E24" si="1">IFERROR(C8/C$36,0)</f>
        <v>0.11434511434511435</v>
      </c>
      <c r="F8" s="14">
        <v>6.7129629629629603E-4</v>
      </c>
      <c r="G8" s="15">
        <f t="shared" ref="G8:G24" si="2">IFERROR(F8/F$25,0)</f>
        <v>9.6345514950166092E-2</v>
      </c>
      <c r="H8" s="15">
        <f t="shared" ref="H8:H24" si="3">IFERROR(F8/F$36,0)</f>
        <v>4.5705279747832915E-2</v>
      </c>
      <c r="I8" s="14">
        <v>5.7638888888888896E-3</v>
      </c>
      <c r="J8" s="15">
        <f t="shared" ref="J8:J24" si="4">IFERROR(I8/I$25,0)</f>
        <v>0.24092888243831639</v>
      </c>
      <c r="K8" s="17">
        <f t="shared" ref="K8:K24" si="5">IFERROR(I8/I$36,0)</f>
        <v>9.7322649990228577E-2</v>
      </c>
    </row>
    <row r="9" spans="2:11" s="5" customFormat="1" x14ac:dyDescent="0.25">
      <c r="B9" s="13" t="s">
        <v>11</v>
      </c>
      <c r="C9" s="14">
        <v>4.1319444444444398E-3</v>
      </c>
      <c r="D9" s="15">
        <f t="shared" si="0"/>
        <v>0.24368600682593844</v>
      </c>
      <c r="E9" s="15">
        <f t="shared" si="1"/>
        <v>9.2775467775467718E-2</v>
      </c>
      <c r="F9" s="14">
        <v>2.0254629629629598E-3</v>
      </c>
      <c r="G9" s="15">
        <f t="shared" si="2"/>
        <v>0.29069767441860428</v>
      </c>
      <c r="H9" s="15">
        <f t="shared" si="3"/>
        <v>0.13790386130811641</v>
      </c>
      <c r="I9" s="14">
        <v>6.15740740740741E-3</v>
      </c>
      <c r="J9" s="15">
        <f t="shared" si="4"/>
        <v>0.25737784228350274</v>
      </c>
      <c r="K9" s="17">
        <f t="shared" si="5"/>
        <v>0.10396716826265386</v>
      </c>
    </row>
    <row r="10" spans="2:11" s="5" customFormat="1" x14ac:dyDescent="0.25">
      <c r="B10" s="13" t="s">
        <v>63</v>
      </c>
      <c r="C10" s="14">
        <v>2.7314814814814801E-3</v>
      </c>
      <c r="D10" s="15">
        <f t="shared" si="0"/>
        <v>0.16109215017064848</v>
      </c>
      <c r="E10" s="15">
        <f t="shared" si="1"/>
        <v>6.1330561330561334E-2</v>
      </c>
      <c r="F10" s="14">
        <v>1.8981481481481501E-3</v>
      </c>
      <c r="G10" s="15">
        <f t="shared" si="2"/>
        <v>0.27242524916943556</v>
      </c>
      <c r="H10" s="15">
        <f t="shared" si="3"/>
        <v>0.12923561859732086</v>
      </c>
      <c r="I10" s="14">
        <v>4.6296296296296302E-3</v>
      </c>
      <c r="J10" s="15">
        <f t="shared" si="4"/>
        <v>0.19351717464925011</v>
      </c>
      <c r="K10" s="17">
        <f t="shared" si="5"/>
        <v>7.8170803205002873E-2</v>
      </c>
    </row>
    <row r="11" spans="2:11" s="5" customFormat="1" x14ac:dyDescent="0.25">
      <c r="B11" s="13" t="s">
        <v>12</v>
      </c>
      <c r="C11" s="14">
        <v>1.21527777777778E-3</v>
      </c>
      <c r="D11" s="15">
        <f t="shared" si="0"/>
        <v>7.1672354948805625E-2</v>
      </c>
      <c r="E11" s="15">
        <f t="shared" si="1"/>
        <v>2.7286902286902351E-2</v>
      </c>
      <c r="F11" s="14">
        <v>4.8611111111111099E-4</v>
      </c>
      <c r="G11" s="15">
        <f t="shared" si="2"/>
        <v>6.9767441860465115E-2</v>
      </c>
      <c r="H11" s="15">
        <f t="shared" si="3"/>
        <v>3.3096926713947983E-2</v>
      </c>
      <c r="I11" s="14">
        <v>1.7013888888888901E-3</v>
      </c>
      <c r="J11" s="15">
        <f t="shared" si="4"/>
        <v>7.1117561683599465E-2</v>
      </c>
      <c r="K11" s="17">
        <f t="shared" si="5"/>
        <v>2.8727770177838573E-2</v>
      </c>
    </row>
    <row r="12" spans="2:11" s="5" customFormat="1" x14ac:dyDescent="0.25">
      <c r="B12" s="13" t="s">
        <v>150</v>
      </c>
      <c r="C12" s="14">
        <v>6.8287037037037003E-4</v>
      </c>
      <c r="D12" s="15">
        <f t="shared" si="0"/>
        <v>4.0273037542662121E-2</v>
      </c>
      <c r="E12" s="15">
        <f t="shared" si="1"/>
        <v>1.5332640332640333E-2</v>
      </c>
      <c r="F12" s="14">
        <v>5.78703703703704E-4</v>
      </c>
      <c r="G12" s="15">
        <f t="shared" si="2"/>
        <v>8.3056478405315673E-2</v>
      </c>
      <c r="H12" s="15">
        <f t="shared" si="3"/>
        <v>3.940110323089048E-2</v>
      </c>
      <c r="I12" s="14">
        <v>1.2615740740740699E-3</v>
      </c>
      <c r="J12" s="15">
        <f t="shared" si="4"/>
        <v>5.2733430091920476E-2</v>
      </c>
      <c r="K12" s="17">
        <f t="shared" si="5"/>
        <v>2.1301543873363211E-2</v>
      </c>
    </row>
    <row r="13" spans="2:11" s="5" customFormat="1" x14ac:dyDescent="0.25">
      <c r="B13" s="13" t="s">
        <v>151</v>
      </c>
      <c r="C13" s="14">
        <v>4.7453703703703698E-4</v>
      </c>
      <c r="D13" s="15">
        <f t="shared" si="0"/>
        <v>2.7986348122866905E-2</v>
      </c>
      <c r="E13" s="15">
        <f t="shared" si="1"/>
        <v>1.0654885654885659E-2</v>
      </c>
      <c r="F13" s="14">
        <v>9.2592592592592602E-5</v>
      </c>
      <c r="G13" s="15">
        <f t="shared" si="2"/>
        <v>1.3289036544850502E-2</v>
      </c>
      <c r="H13" s="15">
        <f t="shared" si="3"/>
        <v>6.3041765169424748E-3</v>
      </c>
      <c r="I13" s="14">
        <v>5.6712962962962999E-4</v>
      </c>
      <c r="J13" s="15">
        <f t="shared" si="4"/>
        <v>2.3705853894533151E-2</v>
      </c>
      <c r="K13" s="17">
        <f t="shared" si="5"/>
        <v>9.5759233926128572E-3</v>
      </c>
    </row>
    <row r="14" spans="2:11" s="5" customFormat="1" x14ac:dyDescent="0.25">
      <c r="B14" s="13" t="s">
        <v>152</v>
      </c>
      <c r="C14" s="14">
        <v>0</v>
      </c>
      <c r="D14" s="15">
        <f t="shared" si="0"/>
        <v>0</v>
      </c>
      <c r="E14" s="15">
        <f t="shared" si="1"/>
        <v>0</v>
      </c>
      <c r="F14" s="14">
        <v>0</v>
      </c>
      <c r="G14" s="15">
        <f t="shared" si="2"/>
        <v>0</v>
      </c>
      <c r="H14" s="15">
        <f t="shared" si="3"/>
        <v>0</v>
      </c>
      <c r="I14" s="14">
        <v>0</v>
      </c>
      <c r="J14" s="15">
        <f t="shared" si="4"/>
        <v>0</v>
      </c>
      <c r="K14" s="17">
        <f t="shared" si="5"/>
        <v>0</v>
      </c>
    </row>
    <row r="15" spans="2:11" s="5" customFormat="1" x14ac:dyDescent="0.25">
      <c r="B15" s="13" t="s">
        <v>153</v>
      </c>
      <c r="C15" s="14">
        <v>3.2407407407407401E-4</v>
      </c>
      <c r="D15" s="15">
        <f t="shared" si="0"/>
        <v>1.9112627986348128E-2</v>
      </c>
      <c r="E15" s="15">
        <f t="shared" si="1"/>
        <v>7.2765072765072786E-3</v>
      </c>
      <c r="F15" s="14">
        <v>3.9351851851851901E-4</v>
      </c>
      <c r="G15" s="15">
        <f t="shared" si="2"/>
        <v>5.6478405315614696E-2</v>
      </c>
      <c r="H15" s="15">
        <f t="shared" si="3"/>
        <v>2.6792750197005548E-2</v>
      </c>
      <c r="I15" s="14">
        <v>7.1759259259259302E-4</v>
      </c>
      <c r="J15" s="15">
        <f t="shared" si="4"/>
        <v>2.9995162070633782E-2</v>
      </c>
      <c r="K15" s="17">
        <f t="shared" si="5"/>
        <v>1.2116474496775451E-2</v>
      </c>
    </row>
    <row r="16" spans="2:11" s="5" customFormat="1" x14ac:dyDescent="0.25">
      <c r="B16" s="13" t="s">
        <v>154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>IFERROR(I16/I$36,0)</f>
        <v>0</v>
      </c>
    </row>
    <row r="17" spans="2:11" s="5" customFormat="1" x14ac:dyDescent="0.25">
      <c r="B17" s="13" t="s">
        <v>155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1" s="5" customFormat="1" x14ac:dyDescent="0.25">
      <c r="B18" s="13" t="s">
        <v>156</v>
      </c>
      <c r="C18" s="14">
        <v>0</v>
      </c>
      <c r="D18" s="15">
        <f t="shared" si="0"/>
        <v>0</v>
      </c>
      <c r="E18" s="15">
        <f t="shared" si="1"/>
        <v>0</v>
      </c>
      <c r="F18" s="14">
        <v>0</v>
      </c>
      <c r="G18" s="15">
        <f t="shared" si="2"/>
        <v>0</v>
      </c>
      <c r="H18" s="15">
        <f t="shared" si="3"/>
        <v>0</v>
      </c>
      <c r="I18" s="14">
        <v>0</v>
      </c>
      <c r="J18" s="15">
        <f t="shared" si="4"/>
        <v>0</v>
      </c>
      <c r="K18" s="17">
        <f t="shared" si="5"/>
        <v>0</v>
      </c>
    </row>
    <row r="19" spans="2:11" s="5" customFormat="1" x14ac:dyDescent="0.25">
      <c r="B19" s="13" t="s">
        <v>157</v>
      </c>
      <c r="C19" s="14">
        <v>0</v>
      </c>
      <c r="D19" s="15">
        <f t="shared" si="0"/>
        <v>0</v>
      </c>
      <c r="E19" s="15">
        <f t="shared" si="1"/>
        <v>0</v>
      </c>
      <c r="F19" s="18">
        <v>0</v>
      </c>
      <c r="G19" s="15">
        <f t="shared" si="2"/>
        <v>0</v>
      </c>
      <c r="H19" s="15">
        <f t="shared" si="3"/>
        <v>0</v>
      </c>
      <c r="I19" s="18">
        <v>0</v>
      </c>
      <c r="J19" s="15">
        <f t="shared" si="4"/>
        <v>0</v>
      </c>
      <c r="K19" s="17">
        <f t="shared" si="5"/>
        <v>0</v>
      </c>
    </row>
    <row r="20" spans="2:11" s="5" customFormat="1" x14ac:dyDescent="0.25">
      <c r="B20" s="13" t="s">
        <v>158</v>
      </c>
      <c r="C20" s="14">
        <v>0</v>
      </c>
      <c r="D20" s="15">
        <f t="shared" si="0"/>
        <v>0</v>
      </c>
      <c r="E20" s="15">
        <f t="shared" si="1"/>
        <v>0</v>
      </c>
      <c r="F20" s="18">
        <v>0</v>
      </c>
      <c r="G20" s="15">
        <f t="shared" si="2"/>
        <v>0</v>
      </c>
      <c r="H20" s="15">
        <f t="shared" si="3"/>
        <v>0</v>
      </c>
      <c r="I20" s="18">
        <v>0</v>
      </c>
      <c r="J20" s="15">
        <f t="shared" si="4"/>
        <v>0</v>
      </c>
      <c r="K20" s="17">
        <f t="shared" si="5"/>
        <v>0</v>
      </c>
    </row>
    <row r="21" spans="2:11" s="5" customFormat="1" x14ac:dyDescent="0.25">
      <c r="B21" s="13" t="s">
        <v>159</v>
      </c>
      <c r="C21" s="14">
        <v>0</v>
      </c>
      <c r="D21" s="15">
        <f t="shared" si="0"/>
        <v>0</v>
      </c>
      <c r="E21" s="15">
        <f t="shared" si="1"/>
        <v>0</v>
      </c>
      <c r="F21" s="14">
        <v>0</v>
      </c>
      <c r="G21" s="15">
        <f t="shared" si="2"/>
        <v>0</v>
      </c>
      <c r="H21" s="15">
        <f t="shared" si="3"/>
        <v>0</v>
      </c>
      <c r="I21" s="14">
        <v>0</v>
      </c>
      <c r="J21" s="15">
        <f t="shared" si="4"/>
        <v>0</v>
      </c>
      <c r="K21" s="17">
        <f t="shared" si="5"/>
        <v>0</v>
      </c>
    </row>
    <row r="22" spans="2:11" s="5" customFormat="1" x14ac:dyDescent="0.25">
      <c r="B22" s="13" t="s">
        <v>160</v>
      </c>
      <c r="C22" s="14">
        <v>0</v>
      </c>
      <c r="D22" s="15">
        <f t="shared" si="0"/>
        <v>0</v>
      </c>
      <c r="E22" s="15">
        <f t="shared" si="1"/>
        <v>0</v>
      </c>
      <c r="F22" s="14">
        <v>0</v>
      </c>
      <c r="G22" s="15">
        <f t="shared" si="2"/>
        <v>0</v>
      </c>
      <c r="H22" s="15">
        <f t="shared" si="3"/>
        <v>0</v>
      </c>
      <c r="I22" s="14">
        <v>0</v>
      </c>
      <c r="J22" s="15">
        <f t="shared" si="4"/>
        <v>0</v>
      </c>
      <c r="K22" s="17">
        <f t="shared" si="5"/>
        <v>0</v>
      </c>
    </row>
    <row r="23" spans="2:11" s="5" customFormat="1" x14ac:dyDescent="0.25">
      <c r="B23" s="13" t="s">
        <v>161</v>
      </c>
      <c r="C23" s="14">
        <v>0</v>
      </c>
      <c r="D23" s="15">
        <f t="shared" si="0"/>
        <v>0</v>
      </c>
      <c r="E23" s="15">
        <f t="shared" si="1"/>
        <v>0</v>
      </c>
      <c r="F23" s="14">
        <v>0</v>
      </c>
      <c r="G23" s="15">
        <f t="shared" si="2"/>
        <v>0</v>
      </c>
      <c r="H23" s="15">
        <f t="shared" si="3"/>
        <v>0</v>
      </c>
      <c r="I23" s="14">
        <v>0</v>
      </c>
      <c r="J23" s="15">
        <f t="shared" si="4"/>
        <v>0</v>
      </c>
      <c r="K23" s="17">
        <f t="shared" si="5"/>
        <v>0</v>
      </c>
    </row>
    <row r="24" spans="2:11" s="5" customFormat="1" ht="15.75" thickBot="1" x14ac:dyDescent="0.3">
      <c r="B24" s="23" t="s">
        <v>13</v>
      </c>
      <c r="C24" s="24">
        <v>1.37731481481481E-3</v>
      </c>
      <c r="D24" s="15">
        <f t="shared" si="0"/>
        <v>8.1228668941979276E-2</v>
      </c>
      <c r="E24" s="15">
        <f t="shared" si="1"/>
        <v>3.0925155925155833E-2</v>
      </c>
      <c r="F24" s="24">
        <v>0</v>
      </c>
      <c r="G24" s="15">
        <f t="shared" si="2"/>
        <v>0</v>
      </c>
      <c r="H24" s="15">
        <f t="shared" si="3"/>
        <v>0</v>
      </c>
      <c r="I24" s="24">
        <v>1.37731481481481E-3</v>
      </c>
      <c r="J24" s="15">
        <f t="shared" si="4"/>
        <v>5.75713594581517E-2</v>
      </c>
      <c r="K24" s="17">
        <f t="shared" si="5"/>
        <v>2.3255813953488268E-2</v>
      </c>
    </row>
    <row r="25" spans="2:11" s="5" customFormat="1" ht="16.5" thickTop="1" thickBot="1" x14ac:dyDescent="0.3">
      <c r="B25" s="36" t="s">
        <v>3</v>
      </c>
      <c r="C25" s="37">
        <f>SUM(C7:C24)</f>
        <v>1.6956018518518509E-2</v>
      </c>
      <c r="D25" s="38">
        <f>IFERROR(SUM(D7:D24),0)</f>
        <v>1</v>
      </c>
      <c r="E25" s="38">
        <f>IFERROR(SUM(E7:E24),0)</f>
        <v>0.38071725571725562</v>
      </c>
      <c r="F25" s="37">
        <f>SUM(F7:F24)</f>
        <v>6.9675925925925912E-3</v>
      </c>
      <c r="G25" s="38">
        <f>IFERROR(SUM(G7:G24),0)</f>
        <v>1</v>
      </c>
      <c r="H25" s="38">
        <f>IFERROR(SUM(H7:H24),0)</f>
        <v>0.47438928289992111</v>
      </c>
      <c r="I25" s="37">
        <f>SUM(I7:I24)</f>
        <v>2.3923611111111114E-2</v>
      </c>
      <c r="J25" s="38">
        <f>IFERROR(SUM(J7:J24),0)</f>
        <v>1</v>
      </c>
      <c r="K25" s="39">
        <f>IFERROR(SUM(K7:K24),0)</f>
        <v>0.40394762556185226</v>
      </c>
    </row>
    <row r="26" spans="2:11" s="5" customFormat="1" ht="15.75" thickTop="1" x14ac:dyDescent="0.25">
      <c r="B26" s="30"/>
      <c r="C26" s="31"/>
      <c r="D26" s="31"/>
      <c r="E26" s="31"/>
      <c r="F26" s="31"/>
      <c r="G26" s="31"/>
      <c r="H26" s="31"/>
      <c r="I26" s="31"/>
      <c r="J26" s="31"/>
      <c r="K26" s="32"/>
    </row>
    <row r="27" spans="2:11" s="5" customFormat="1" x14ac:dyDescent="0.25">
      <c r="B27" s="10" t="s">
        <v>14</v>
      </c>
      <c r="C27" s="11" t="s">
        <v>4</v>
      </c>
      <c r="D27" s="19" t="s">
        <v>5</v>
      </c>
      <c r="E27" s="19" t="s">
        <v>5</v>
      </c>
      <c r="F27" s="11" t="s">
        <v>4</v>
      </c>
      <c r="G27" s="19" t="s">
        <v>5</v>
      </c>
      <c r="H27" s="19" t="s">
        <v>5</v>
      </c>
      <c r="I27" s="11" t="s">
        <v>4</v>
      </c>
      <c r="J27" s="19" t="s">
        <v>5</v>
      </c>
      <c r="K27" s="20" t="s">
        <v>5</v>
      </c>
    </row>
    <row r="28" spans="2:11" s="5" customFormat="1" x14ac:dyDescent="0.25">
      <c r="B28" s="21" t="s">
        <v>15</v>
      </c>
      <c r="C28" s="14">
        <v>7.9861111111111105E-4</v>
      </c>
      <c r="D28" s="22"/>
      <c r="E28" s="15">
        <f>IFERROR(C28/C$36,0)</f>
        <v>1.7931392931392939E-2</v>
      </c>
      <c r="F28" s="14">
        <v>0</v>
      </c>
      <c r="G28" s="22"/>
      <c r="H28" s="15">
        <f>IFERROR(F28/F$36,0)</f>
        <v>0</v>
      </c>
      <c r="I28" s="14">
        <v>7.9861111111111105E-4</v>
      </c>
      <c r="J28" s="22"/>
      <c r="K28" s="17">
        <f>IFERROR(I28/I$36,0)</f>
        <v>1.3484463552862992E-2</v>
      </c>
    </row>
    <row r="29" spans="2:11" s="5" customFormat="1" x14ac:dyDescent="0.25">
      <c r="B29" s="21" t="s">
        <v>16</v>
      </c>
      <c r="C29" s="14">
        <v>0</v>
      </c>
      <c r="D29" s="22"/>
      <c r="E29" s="15">
        <f t="shared" ref="E29:E33" si="6">IFERROR(C29/C$36,0)</f>
        <v>0</v>
      </c>
      <c r="F29" s="14">
        <v>0</v>
      </c>
      <c r="G29" s="22"/>
      <c r="H29" s="15">
        <f t="shared" ref="H29:H33" si="7">IFERROR(F29/F$36,0)</f>
        <v>0</v>
      </c>
      <c r="I29" s="14">
        <v>0</v>
      </c>
      <c r="J29" s="22"/>
      <c r="K29" s="17">
        <f t="shared" ref="K29:K33" si="8">IFERROR(I29/I$36,0)</f>
        <v>0</v>
      </c>
    </row>
    <row r="30" spans="2:11" s="5" customFormat="1" x14ac:dyDescent="0.25">
      <c r="B30" s="21" t="s">
        <v>17</v>
      </c>
      <c r="C30" s="14">
        <v>6.1342592592592601E-4</v>
      </c>
      <c r="D30" s="22"/>
      <c r="E30" s="15">
        <f t="shared" si="6"/>
        <v>1.3773388773388783E-2</v>
      </c>
      <c r="F30" s="14">
        <v>0</v>
      </c>
      <c r="G30" s="22"/>
      <c r="H30" s="15">
        <f t="shared" si="7"/>
        <v>0</v>
      </c>
      <c r="I30" s="14">
        <v>6.1342592592592601E-4</v>
      </c>
      <c r="J30" s="22"/>
      <c r="K30" s="17">
        <f t="shared" si="8"/>
        <v>1.035763142466288E-2</v>
      </c>
    </row>
    <row r="31" spans="2:11" s="5" customFormat="1" x14ac:dyDescent="0.25">
      <c r="B31" s="21" t="s">
        <v>18</v>
      </c>
      <c r="C31" s="14">
        <v>1.1805555555555599E-3</v>
      </c>
      <c r="D31" s="22"/>
      <c r="E31" s="15">
        <f t="shared" si="6"/>
        <v>2.650727650727662E-2</v>
      </c>
      <c r="F31" s="14">
        <v>1.30787037037037E-3</v>
      </c>
      <c r="G31" s="22"/>
      <c r="H31" s="15">
        <f t="shared" si="7"/>
        <v>8.9046493301812427E-2</v>
      </c>
      <c r="I31" s="14">
        <v>2.48842592592593E-3</v>
      </c>
      <c r="J31" s="22"/>
      <c r="K31" s="17">
        <f t="shared" si="8"/>
        <v>4.2016806722689107E-2</v>
      </c>
    </row>
    <row r="32" spans="2:11" s="5" customFormat="1" x14ac:dyDescent="0.25">
      <c r="B32" s="21" t="s">
        <v>19</v>
      </c>
      <c r="C32" s="14">
        <v>2.48148148148148E-2</v>
      </c>
      <c r="D32" s="22"/>
      <c r="E32" s="15">
        <f t="shared" si="6"/>
        <v>0.55717255717255709</v>
      </c>
      <c r="F32" s="14">
        <v>6.4120370370370399E-3</v>
      </c>
      <c r="G32" s="22"/>
      <c r="H32" s="15">
        <f t="shared" si="7"/>
        <v>0.43656422379826654</v>
      </c>
      <c r="I32" s="14">
        <v>3.1226851851851901E-2</v>
      </c>
      <c r="J32" s="22"/>
      <c r="K32" s="17">
        <f t="shared" si="8"/>
        <v>0.52726206761774519</v>
      </c>
    </row>
    <row r="33" spans="2:11" s="5" customFormat="1" ht="15.75" thickBot="1" x14ac:dyDescent="0.3">
      <c r="B33" s="28" t="s">
        <v>20</v>
      </c>
      <c r="C33" s="24">
        <v>1.7361111111111101E-4</v>
      </c>
      <c r="D33" s="29"/>
      <c r="E33" s="25">
        <f t="shared" si="6"/>
        <v>3.8981288981288979E-3</v>
      </c>
      <c r="F33" s="24">
        <v>0</v>
      </c>
      <c r="G33" s="29"/>
      <c r="H33" s="25">
        <f t="shared" si="7"/>
        <v>0</v>
      </c>
      <c r="I33" s="24">
        <v>1.7361111111111101E-4</v>
      </c>
      <c r="J33" s="29"/>
      <c r="K33" s="27">
        <f t="shared" si="8"/>
        <v>2.9314051201876057E-3</v>
      </c>
    </row>
    <row r="34" spans="2:11" s="5" customFormat="1" ht="16.5" thickTop="1" thickBot="1" x14ac:dyDescent="0.3">
      <c r="B34" s="36" t="s">
        <v>3</v>
      </c>
      <c r="C34" s="37">
        <f>SUM(C28:C33)</f>
        <v>2.7581018518518508E-2</v>
      </c>
      <c r="D34" s="38"/>
      <c r="E34" s="38">
        <f>IFERROR(SUM(E28:E33),0)</f>
        <v>0.61928274428274432</v>
      </c>
      <c r="F34" s="37">
        <f>SUM(F28:F33)</f>
        <v>7.7199074074074097E-3</v>
      </c>
      <c r="G34" s="38"/>
      <c r="H34" s="38">
        <f>IFERROR(SUM(H28:H33),0)</f>
        <v>0.52561071710007901</v>
      </c>
      <c r="I34" s="37">
        <f>SUM(I28:I33)</f>
        <v>3.5300925925925979E-2</v>
      </c>
      <c r="J34" s="38"/>
      <c r="K34" s="39">
        <f>IFERROR(SUM(K28:K33),0)</f>
        <v>0.59605237443814785</v>
      </c>
    </row>
    <row r="35" spans="2:11" s="5" customFormat="1" ht="16.5" thickTop="1" thickBot="1" x14ac:dyDescent="0.3">
      <c r="B35" s="33"/>
      <c r="C35" s="34"/>
      <c r="D35" s="34"/>
      <c r="E35" s="34"/>
      <c r="F35" s="34"/>
      <c r="G35" s="34"/>
      <c r="H35" s="34"/>
      <c r="I35" s="34"/>
      <c r="J35" s="34"/>
      <c r="K35" s="35"/>
    </row>
    <row r="36" spans="2:11" s="5" customFormat="1" ht="16.5" thickTop="1" thickBot="1" x14ac:dyDescent="0.3">
      <c r="B36" s="36" t="s">
        <v>6</v>
      </c>
      <c r="C36" s="37">
        <f>SUM(C25,C34)</f>
        <v>4.4537037037037014E-2</v>
      </c>
      <c r="D36" s="40"/>
      <c r="E36" s="41">
        <f>IFERROR(SUM(E25,E34),0)</f>
        <v>1</v>
      </c>
      <c r="F36" s="37">
        <f>SUM(F25,F34)</f>
        <v>1.4687500000000001E-2</v>
      </c>
      <c r="G36" s="40"/>
      <c r="H36" s="41">
        <f>IFERROR(SUM(H25,H34),0)</f>
        <v>1</v>
      </c>
      <c r="I36" s="37">
        <f>SUM(I25,I34)</f>
        <v>5.9224537037037089E-2</v>
      </c>
      <c r="J36" s="40"/>
      <c r="K36" s="43">
        <f>IFERROR(SUM(K25,K34),0)</f>
        <v>1</v>
      </c>
    </row>
    <row r="37" spans="2:11" s="5" customFormat="1" ht="66" customHeight="1" thickTop="1" thickBot="1" x14ac:dyDescent="0.3">
      <c r="B37" s="136" t="s">
        <v>36</v>
      </c>
      <c r="C37" s="137"/>
      <c r="D37" s="137"/>
      <c r="E37" s="137"/>
      <c r="F37" s="137"/>
      <c r="G37" s="137"/>
      <c r="H37" s="137"/>
      <c r="I37" s="137"/>
      <c r="J37" s="137"/>
      <c r="K37" s="138"/>
    </row>
    <row r="38" spans="2:11" s="5" customFormat="1" x14ac:dyDescent="0.25">
      <c r="C38" s="8"/>
      <c r="D38" s="8"/>
      <c r="E38" s="8"/>
      <c r="F38" s="8"/>
      <c r="H38" s="8"/>
    </row>
    <row r="39" spans="2:11" s="5" customFormat="1" x14ac:dyDescent="0.25"/>
    <row r="40" spans="2:11" s="5" customFormat="1" x14ac:dyDescent="0.25">
      <c r="C40" s="8"/>
      <c r="D40" s="8"/>
      <c r="E40" s="8"/>
      <c r="F40" s="8"/>
      <c r="H40" s="8"/>
    </row>
    <row r="41" spans="2:11" s="5" customFormat="1" x14ac:dyDescent="0.25">
      <c r="C41" s="8"/>
      <c r="D41" s="8"/>
      <c r="E41" s="8"/>
      <c r="F41" s="8"/>
      <c r="H41" s="8"/>
    </row>
    <row r="42" spans="2:11" s="5" customFormat="1" x14ac:dyDescent="0.25">
      <c r="C42" s="8"/>
      <c r="D42" s="8"/>
      <c r="E42" s="8"/>
      <c r="F42" s="8"/>
      <c r="H42" s="8"/>
    </row>
    <row r="43" spans="2:11" s="5" customFormat="1" x14ac:dyDescent="0.25">
      <c r="C43" s="8"/>
      <c r="D43" s="8"/>
      <c r="E43" s="8"/>
      <c r="F43" s="8"/>
      <c r="H43" s="8"/>
    </row>
    <row r="44" spans="2:11" s="5" customFormat="1" x14ac:dyDescent="0.25">
      <c r="C44" s="8"/>
      <c r="D44" s="8"/>
      <c r="E44" s="8"/>
      <c r="F44" s="8"/>
      <c r="H44" s="8"/>
    </row>
    <row r="45" spans="2:11" s="5" customFormat="1" x14ac:dyDescent="0.25">
      <c r="C45" s="8"/>
      <c r="D45" s="8"/>
      <c r="E45" s="8"/>
      <c r="F45" s="8"/>
      <c r="H45" s="8"/>
    </row>
    <row r="46" spans="2:11" s="5" customFormat="1" x14ac:dyDescent="0.25">
      <c r="C46" s="8"/>
      <c r="D46" s="8"/>
      <c r="E46" s="8"/>
      <c r="F46" s="8"/>
      <c r="H46" s="8"/>
    </row>
    <row r="47" spans="2:11" s="5" customFormat="1" x14ac:dyDescent="0.25">
      <c r="C47" s="8"/>
      <c r="D47" s="8"/>
      <c r="E47" s="8"/>
      <c r="F47" s="8"/>
      <c r="H47" s="8"/>
    </row>
    <row r="48" spans="2:11" s="5" customFormat="1" x14ac:dyDescent="0.25">
      <c r="C48" s="8"/>
      <c r="D48" s="8"/>
      <c r="E48" s="8"/>
      <c r="F48" s="8"/>
      <c r="H48" s="8"/>
    </row>
    <row r="49" spans="3:8" s="5" customFormat="1" x14ac:dyDescent="0.25">
      <c r="C49" s="8"/>
      <c r="D49" s="8"/>
      <c r="E49" s="8"/>
      <c r="F49" s="8"/>
      <c r="H49" s="8"/>
    </row>
    <row r="50" spans="3:8" s="5" customFormat="1" x14ac:dyDescent="0.25">
      <c r="C50" s="8"/>
      <c r="D50" s="8"/>
      <c r="E50" s="8"/>
      <c r="F50" s="8"/>
      <c r="H50" s="8"/>
    </row>
    <row r="51" spans="3:8" s="5" customFormat="1" x14ac:dyDescent="0.25">
      <c r="C51" s="8"/>
      <c r="D51" s="8"/>
      <c r="E51" s="8"/>
      <c r="F51" s="8"/>
      <c r="H51" s="8"/>
    </row>
    <row r="52" spans="3:8" s="5" customFormat="1" x14ac:dyDescent="0.25">
      <c r="C52" s="8"/>
      <c r="D52" s="8"/>
      <c r="E52" s="8"/>
      <c r="F52" s="8"/>
      <c r="H52" s="8"/>
    </row>
    <row r="53" spans="3:8" s="5" customFormat="1" x14ac:dyDescent="0.25">
      <c r="C53" s="8"/>
      <c r="D53" s="8"/>
      <c r="E53" s="8"/>
      <c r="F53" s="8"/>
      <c r="H53" s="8"/>
    </row>
    <row r="54" spans="3:8" s="5" customFormat="1" x14ac:dyDescent="0.25">
      <c r="C54" s="8"/>
      <c r="D54" s="8"/>
      <c r="E54" s="8"/>
      <c r="F54" s="8"/>
      <c r="H54" s="8"/>
    </row>
    <row r="55" spans="3:8" s="5" customFormat="1" x14ac:dyDescent="0.25">
      <c r="C55" s="8"/>
      <c r="D55" s="8"/>
      <c r="E55" s="8"/>
      <c r="F55" s="8"/>
      <c r="H55" s="8"/>
    </row>
    <row r="56" spans="3:8" s="5" customFormat="1" x14ac:dyDescent="0.25">
      <c r="C56" s="8"/>
      <c r="D56" s="8"/>
      <c r="E56" s="8"/>
      <c r="F56" s="8"/>
      <c r="H56" s="8"/>
    </row>
    <row r="57" spans="3:8" s="5" customFormat="1" x14ac:dyDescent="0.25">
      <c r="C57" s="8"/>
      <c r="D57" s="8"/>
      <c r="E57" s="8"/>
      <c r="F57" s="8"/>
      <c r="H57" s="8"/>
    </row>
    <row r="58" spans="3:8" s="5" customFormat="1" x14ac:dyDescent="0.25">
      <c r="C58" s="8"/>
      <c r="D58" s="8"/>
      <c r="E58" s="8"/>
      <c r="F58" s="8"/>
      <c r="H58" s="8"/>
    </row>
    <row r="59" spans="3:8" s="5" customFormat="1" x14ac:dyDescent="0.25">
      <c r="C59" s="8"/>
      <c r="D59" s="8"/>
      <c r="E59" s="8"/>
      <c r="F59" s="8"/>
      <c r="H59" s="8"/>
    </row>
    <row r="60" spans="3:8" s="5" customFormat="1" x14ac:dyDescent="0.25">
      <c r="C60" s="8"/>
      <c r="D60" s="8"/>
      <c r="E60" s="8"/>
      <c r="F60" s="8"/>
      <c r="H60" s="8"/>
    </row>
    <row r="61" spans="3:8" s="5" customFormat="1" x14ac:dyDescent="0.25">
      <c r="C61" s="8"/>
      <c r="D61" s="8"/>
      <c r="E61" s="8"/>
      <c r="F61" s="8"/>
      <c r="H61" s="8"/>
    </row>
    <row r="62" spans="3:8" s="5" customFormat="1" x14ac:dyDescent="0.25">
      <c r="C62" s="8"/>
      <c r="D62" s="8"/>
      <c r="E62" s="8"/>
      <c r="F62" s="8"/>
      <c r="H62" s="8"/>
    </row>
    <row r="63" spans="3:8" s="5" customFormat="1" x14ac:dyDescent="0.25">
      <c r="C63" s="8"/>
      <c r="D63" s="8"/>
      <c r="E63" s="8"/>
      <c r="F63" s="8"/>
      <c r="H63" s="8"/>
    </row>
    <row r="64" spans="3:8" s="5" customFormat="1" x14ac:dyDescent="0.25">
      <c r="C64" s="8"/>
      <c r="D64" s="8"/>
      <c r="E64" s="8"/>
      <c r="F64" s="8"/>
      <c r="H64" s="8"/>
    </row>
    <row r="65" spans="3:8" s="5" customFormat="1" x14ac:dyDescent="0.25">
      <c r="C65" s="8"/>
      <c r="D65" s="8"/>
      <c r="E65" s="8"/>
      <c r="F65" s="8"/>
      <c r="H65" s="8"/>
    </row>
    <row r="66" spans="3:8" s="5" customFormat="1" x14ac:dyDescent="0.25">
      <c r="C66" s="8"/>
      <c r="D66" s="8"/>
      <c r="E66" s="8"/>
      <c r="F66" s="8"/>
      <c r="H66" s="8"/>
    </row>
    <row r="67" spans="3:8" s="5" customFormat="1" x14ac:dyDescent="0.25">
      <c r="C67" s="8"/>
      <c r="D67" s="8"/>
      <c r="E67" s="8"/>
      <c r="F67" s="8"/>
      <c r="H67" s="8"/>
    </row>
    <row r="68" spans="3:8" s="5" customFormat="1" x14ac:dyDescent="0.25">
      <c r="C68" s="8"/>
      <c r="D68" s="8"/>
      <c r="E68" s="8"/>
      <c r="F68" s="8"/>
      <c r="H68" s="8"/>
    </row>
    <row r="69" spans="3:8" s="5" customFormat="1" x14ac:dyDescent="0.25">
      <c r="C69" s="8"/>
      <c r="D69" s="8"/>
      <c r="E69" s="8"/>
      <c r="F69" s="8"/>
      <c r="H69" s="8"/>
    </row>
    <row r="70" spans="3:8" s="5" customFormat="1" x14ac:dyDescent="0.25">
      <c r="C70" s="8"/>
      <c r="D70" s="8"/>
      <c r="E70" s="8"/>
      <c r="F70" s="8"/>
      <c r="H70" s="8"/>
    </row>
    <row r="71" spans="3:8" s="5" customFormat="1" x14ac:dyDescent="0.25">
      <c r="C71" s="8"/>
      <c r="D71" s="8"/>
      <c r="E71" s="8"/>
      <c r="F71" s="8"/>
      <c r="H71" s="8"/>
    </row>
    <row r="72" spans="3:8" s="5" customFormat="1" x14ac:dyDescent="0.25">
      <c r="C72" s="8"/>
      <c r="D72" s="8"/>
      <c r="E72" s="8"/>
      <c r="F72" s="8"/>
      <c r="H72" s="8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B2:N39"/>
  <sheetViews>
    <sheetView showGridLines="0" showZeros="0" zoomScale="90" zoomScaleNormal="90" zoomScaleSheetLayoutView="110" zoomScalePageLayoutView="60" workbookViewId="0">
      <selection activeCell="B24" sqref="B2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42578125" style="1" customWidth="1"/>
    <col min="15" max="16384" width="8.85546875" style="1"/>
  </cols>
  <sheetData>
    <row r="2" spans="2:14" ht="15.75" thickBot="1" x14ac:dyDescent="0.3"/>
    <row r="3" spans="2:14" x14ac:dyDescent="0.25">
      <c r="B3" s="139" t="s">
        <v>39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1"/>
    </row>
    <row r="4" spans="2:14" ht="15.75" thickBot="1" x14ac:dyDescent="0.3">
      <c r="B4" s="142" t="s">
        <v>185</v>
      </c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4"/>
    </row>
    <row r="5" spans="2:14" x14ac:dyDescent="0.25">
      <c r="B5" s="44"/>
      <c r="C5" s="145" t="s">
        <v>0</v>
      </c>
      <c r="D5" s="145"/>
      <c r="E5" s="145"/>
      <c r="F5" s="145" t="s">
        <v>1</v>
      </c>
      <c r="G5" s="145"/>
      <c r="H5" s="145"/>
      <c r="I5" s="145" t="s">
        <v>2</v>
      </c>
      <c r="J5" s="145"/>
      <c r="K5" s="145"/>
      <c r="L5" s="145" t="s">
        <v>3</v>
      </c>
      <c r="M5" s="145"/>
      <c r="N5" s="146"/>
    </row>
    <row r="6" spans="2:14" ht="16.5" customHeight="1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1" t="s">
        <v>5</v>
      </c>
      <c r="L6" s="11" t="s">
        <v>4</v>
      </c>
      <c r="M6" s="11" t="s">
        <v>5</v>
      </c>
      <c r="N6" s="12" t="s">
        <v>5</v>
      </c>
    </row>
    <row r="7" spans="2:14" x14ac:dyDescent="0.25">
      <c r="B7" s="13" t="s">
        <v>48</v>
      </c>
      <c r="C7" s="14">
        <v>2.3032407407407401E-2</v>
      </c>
      <c r="D7" s="15">
        <f>IFERROR(C7/C$25,0)</f>
        <v>0.25982504243373822</v>
      </c>
      <c r="E7" s="15">
        <f>IFERROR(C7/C$36,0)</f>
        <v>0.1184312325180028</v>
      </c>
      <c r="F7" s="14">
        <v>9.8148148148148092E-3</v>
      </c>
      <c r="G7" s="15">
        <f>IFERROR(F7/F$25,0)</f>
        <v>0.36162046908315554</v>
      </c>
      <c r="H7" s="15">
        <f>IFERROR(F7/F$36,0)</f>
        <v>0.22175732217573232</v>
      </c>
      <c r="I7" s="14">
        <v>7.0023148148148102E-3</v>
      </c>
      <c r="J7" s="15">
        <f>IFERROR(I7/I$25,0)</f>
        <v>0.28231451236584215</v>
      </c>
      <c r="K7" s="15">
        <f>IFERROR(I7/I$36,0)</f>
        <v>0.12456248713197435</v>
      </c>
      <c r="L7" s="16">
        <f>SUM(C7,F7,I7)</f>
        <v>3.9849537037037017E-2</v>
      </c>
      <c r="M7" s="15">
        <f>IFERROR(L7/L$25,0)</f>
        <v>0.28344447188606242</v>
      </c>
      <c r="N7" s="17">
        <f>IFERROR(L7/L$36,0)</f>
        <v>0.13510437921833307</v>
      </c>
    </row>
    <row r="8" spans="2:14" x14ac:dyDescent="0.25">
      <c r="B8" s="13" t="s">
        <v>149</v>
      </c>
      <c r="C8" s="14">
        <v>2.2395833333333299E-2</v>
      </c>
      <c r="D8" s="15">
        <f t="shared" ref="D8:D24" si="0">IFERROR(C8/C$25,0)</f>
        <v>0.25264394829612202</v>
      </c>
      <c r="E8" s="15">
        <f t="shared" ref="E8:E24" si="1">IFERROR(C8/C$36,0)</f>
        <v>0.11515800749866087</v>
      </c>
      <c r="F8" s="14">
        <v>9.2476851851851904E-3</v>
      </c>
      <c r="G8" s="15">
        <f t="shared" ref="G8:G24" si="2">IFERROR(F8/F$25,0)</f>
        <v>0.34072494669509623</v>
      </c>
      <c r="H8" s="15">
        <f t="shared" ref="H8:H24" si="3">IFERROR(F8/F$36,0)</f>
        <v>0.20894351464435179</v>
      </c>
      <c r="I8" s="14">
        <v>5.4166666666666703E-3</v>
      </c>
      <c r="J8" s="15">
        <f t="shared" ref="J8:J24" si="4">IFERROR(I8/I$25,0)</f>
        <v>0.21838544097060214</v>
      </c>
      <c r="K8" s="15">
        <f t="shared" ref="K8:K24" si="5">IFERROR(I8/I$36,0)</f>
        <v>9.635577516985798E-2</v>
      </c>
      <c r="L8" s="16">
        <f t="shared" ref="L8:L24" si="6">SUM(C8,F8,I8)</f>
        <v>3.7060185185185154E-2</v>
      </c>
      <c r="M8" s="15">
        <f t="shared" ref="M8:M24" si="7">IFERROR(L8/L$25,0)</f>
        <v>0.26360418210257669</v>
      </c>
      <c r="N8" s="17">
        <f t="shared" ref="N8:N24" si="8">IFERROR(L8/L$36,0)</f>
        <v>0.12564746507612615</v>
      </c>
    </row>
    <row r="9" spans="2:14" x14ac:dyDescent="0.25">
      <c r="B9" s="13" t="s">
        <v>11</v>
      </c>
      <c r="C9" s="14">
        <v>1.7766203703703701E-2</v>
      </c>
      <c r="D9" s="15">
        <f t="shared" si="0"/>
        <v>0.20041780911346144</v>
      </c>
      <c r="E9" s="15">
        <f t="shared" si="1"/>
        <v>9.1352734630720758E-2</v>
      </c>
      <c r="F9" s="14">
        <v>1.37731481481481E-3</v>
      </c>
      <c r="G9" s="15">
        <f t="shared" si="2"/>
        <v>5.0746268656716255E-2</v>
      </c>
      <c r="H9" s="15">
        <f t="shared" si="3"/>
        <v>3.1119246861924608E-2</v>
      </c>
      <c r="I9" s="14">
        <v>4.98842592592593E-3</v>
      </c>
      <c r="J9" s="15">
        <f t="shared" si="4"/>
        <v>0.20111992533831097</v>
      </c>
      <c r="K9" s="15">
        <f t="shared" si="5"/>
        <v>8.8737904056001696E-2</v>
      </c>
      <c r="L9" s="16">
        <f t="shared" si="6"/>
        <v>2.4131944444444442E-2</v>
      </c>
      <c r="M9" s="15">
        <f t="shared" si="7"/>
        <v>0.17164732032600652</v>
      </c>
      <c r="N9" s="17">
        <f t="shared" si="8"/>
        <v>8.18160414377649E-2</v>
      </c>
    </row>
    <row r="10" spans="2:14" x14ac:dyDescent="0.25">
      <c r="B10" s="13" t="s">
        <v>63</v>
      </c>
      <c r="C10" s="14">
        <v>1.1504629629629601E-2</v>
      </c>
      <c r="D10" s="15">
        <f t="shared" si="0"/>
        <v>0.12978195586891217</v>
      </c>
      <c r="E10" s="15">
        <f t="shared" si="1"/>
        <v>5.9156103076831418E-2</v>
      </c>
      <c r="F10" s="14">
        <v>6.8287037037037003E-4</v>
      </c>
      <c r="G10" s="15">
        <f t="shared" si="2"/>
        <v>2.5159914712153515E-2</v>
      </c>
      <c r="H10" s="15">
        <f t="shared" si="3"/>
        <v>1.5428870292887038E-2</v>
      </c>
      <c r="I10" s="14">
        <v>3.0208333333333298E-3</v>
      </c>
      <c r="J10" s="15">
        <f t="shared" si="4"/>
        <v>0.12179188054129712</v>
      </c>
      <c r="K10" s="15">
        <f t="shared" si="5"/>
        <v>5.3736874613959158E-2</v>
      </c>
      <c r="L10" s="16">
        <f t="shared" si="6"/>
        <v>1.5208333333333301E-2</v>
      </c>
      <c r="M10" s="15">
        <f t="shared" si="7"/>
        <v>0.10817485798962691</v>
      </c>
      <c r="N10" s="17">
        <f t="shared" si="8"/>
        <v>5.1561764244231589E-2</v>
      </c>
    </row>
    <row r="11" spans="2:14" x14ac:dyDescent="0.25">
      <c r="B11" s="13" t="s">
        <v>12</v>
      </c>
      <c r="C11" s="14">
        <v>3.0555555555555601E-3</v>
      </c>
      <c r="D11" s="15">
        <f t="shared" si="0"/>
        <v>3.4469251860556285E-2</v>
      </c>
      <c r="E11" s="15">
        <f t="shared" si="1"/>
        <v>1.57114800928406E-2</v>
      </c>
      <c r="F11" s="14">
        <v>1.04166666666667E-4</v>
      </c>
      <c r="G11" s="15">
        <f t="shared" si="2"/>
        <v>3.8379530916844485E-3</v>
      </c>
      <c r="H11" s="15">
        <f t="shared" si="3"/>
        <v>2.3535564853556586E-3</v>
      </c>
      <c r="I11" s="14">
        <v>6.8287037037037003E-4</v>
      </c>
      <c r="J11" s="15">
        <f t="shared" si="4"/>
        <v>2.7531497900139982E-2</v>
      </c>
      <c r="K11" s="15">
        <f t="shared" si="5"/>
        <v>1.2147416100473533E-2</v>
      </c>
      <c r="L11" s="16">
        <f t="shared" si="6"/>
        <v>3.8425925925925971E-3</v>
      </c>
      <c r="M11" s="15">
        <f t="shared" si="7"/>
        <v>2.7331851485963662E-2</v>
      </c>
      <c r="N11" s="17">
        <f t="shared" si="8"/>
        <v>1.3027782137811982E-2</v>
      </c>
    </row>
    <row r="12" spans="2:14" x14ac:dyDescent="0.25">
      <c r="B12" s="13" t="s">
        <v>150</v>
      </c>
      <c r="C12" s="14">
        <v>9.1435185185185196E-4</v>
      </c>
      <c r="D12" s="15">
        <f t="shared" si="0"/>
        <v>1.0314662488575542E-2</v>
      </c>
      <c r="E12" s="15">
        <f t="shared" si="1"/>
        <v>4.7015413914182035E-3</v>
      </c>
      <c r="F12" s="14">
        <v>0</v>
      </c>
      <c r="G12" s="15">
        <f t="shared" si="2"/>
        <v>0</v>
      </c>
      <c r="H12" s="15">
        <f t="shared" si="3"/>
        <v>0</v>
      </c>
      <c r="I12" s="14">
        <v>3.3564814814814801E-4</v>
      </c>
      <c r="J12" s="15">
        <f t="shared" si="4"/>
        <v>1.3532431171255247E-2</v>
      </c>
      <c r="K12" s="15">
        <f t="shared" si="5"/>
        <v>5.970763845995466E-3</v>
      </c>
      <c r="L12" s="16">
        <f t="shared" si="6"/>
        <v>1.25E-3</v>
      </c>
      <c r="M12" s="15">
        <f t="shared" si="7"/>
        <v>8.8910842183255179E-3</v>
      </c>
      <c r="N12" s="17">
        <f t="shared" si="8"/>
        <v>4.2379532255532905E-3</v>
      </c>
    </row>
    <row r="13" spans="2:14" x14ac:dyDescent="0.25">
      <c r="B13" s="13" t="s">
        <v>151</v>
      </c>
      <c r="C13" s="14">
        <v>1.05324074074074E-3</v>
      </c>
      <c r="D13" s="15">
        <f t="shared" si="0"/>
        <v>1.1881446664055361E-2</v>
      </c>
      <c r="E13" s="15">
        <f t="shared" si="1"/>
        <v>5.4156995774564069E-3</v>
      </c>
      <c r="F13" s="18">
        <v>0</v>
      </c>
      <c r="G13" s="15">
        <f t="shared" si="2"/>
        <v>0</v>
      </c>
      <c r="H13" s="15">
        <f t="shared" si="3"/>
        <v>0</v>
      </c>
      <c r="I13" s="18">
        <v>1.15740740740741E-4</v>
      </c>
      <c r="J13" s="15">
        <f t="shared" si="4"/>
        <v>4.6663555762949246E-3</v>
      </c>
      <c r="K13" s="15">
        <f t="shared" si="5"/>
        <v>2.0588840848260286E-3</v>
      </c>
      <c r="L13" s="16">
        <f t="shared" si="6"/>
        <v>1.1689814814814809E-3</v>
      </c>
      <c r="M13" s="15">
        <f t="shared" si="7"/>
        <v>8.3148102412118237E-3</v>
      </c>
      <c r="N13" s="17">
        <f t="shared" si="8"/>
        <v>3.9632710720452049E-3</v>
      </c>
    </row>
    <row r="14" spans="2:14" x14ac:dyDescent="0.25">
      <c r="B14" s="13" t="s">
        <v>152</v>
      </c>
      <c r="C14" s="14">
        <v>2.19907407407407E-4</v>
      </c>
      <c r="D14" s="15">
        <f t="shared" si="0"/>
        <v>2.4807416111763915E-3</v>
      </c>
      <c r="E14" s="15">
        <f t="shared" si="1"/>
        <v>1.1307504612271607E-3</v>
      </c>
      <c r="F14" s="18">
        <v>0</v>
      </c>
      <c r="G14" s="15">
        <f t="shared" si="2"/>
        <v>0</v>
      </c>
      <c r="H14" s="15">
        <f t="shared" si="3"/>
        <v>0</v>
      </c>
      <c r="I14" s="18">
        <v>0</v>
      </c>
      <c r="J14" s="15">
        <f t="shared" si="4"/>
        <v>0</v>
      </c>
      <c r="K14" s="15">
        <f t="shared" si="5"/>
        <v>0</v>
      </c>
      <c r="L14" s="16">
        <f t="shared" si="6"/>
        <v>2.19907407407407E-4</v>
      </c>
      <c r="M14" s="15">
        <f t="shared" si="7"/>
        <v>1.5641722235943012E-3</v>
      </c>
      <c r="N14" s="17">
        <f t="shared" si="8"/>
        <v>7.4556584523622564E-4</v>
      </c>
    </row>
    <row r="15" spans="2:14" x14ac:dyDescent="0.25">
      <c r="B15" s="13" t="s">
        <v>153</v>
      </c>
      <c r="C15" s="14">
        <v>3.2407407407407401E-4</v>
      </c>
      <c r="D15" s="15">
        <f t="shared" si="0"/>
        <v>3.6558297427862672E-3</v>
      </c>
      <c r="E15" s="15">
        <f t="shared" si="1"/>
        <v>1.6663691007558184E-3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5">
        <f t="shared" si="5"/>
        <v>0</v>
      </c>
      <c r="L15" s="16">
        <f t="shared" si="6"/>
        <v>3.2407407407407401E-4</v>
      </c>
      <c r="M15" s="15">
        <f t="shared" si="7"/>
        <v>2.3050959084547633E-3</v>
      </c>
      <c r="N15" s="17">
        <f t="shared" si="8"/>
        <v>1.0987286140323343E-3</v>
      </c>
    </row>
    <row r="16" spans="2:14" x14ac:dyDescent="0.25">
      <c r="B16" s="13" t="s">
        <v>154</v>
      </c>
      <c r="C16" s="14">
        <v>0</v>
      </c>
      <c r="D16" s="15">
        <f>IFERROR(C16/C$25,0)</f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5">
        <f t="shared" si="5"/>
        <v>0</v>
      </c>
      <c r="L16" s="16">
        <f t="shared" si="6"/>
        <v>0</v>
      </c>
      <c r="M16" s="15">
        <f t="shared" si="7"/>
        <v>0</v>
      </c>
      <c r="N16" s="17">
        <f t="shared" si="8"/>
        <v>0</v>
      </c>
    </row>
    <row r="17" spans="2:14" x14ac:dyDescent="0.25">
      <c r="B17" s="13" t="s">
        <v>155</v>
      </c>
      <c r="C17" s="14">
        <v>0</v>
      </c>
      <c r="D17" s="15">
        <f>IFERROR(C17/C$25,0)</f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5">
        <f t="shared" si="5"/>
        <v>0</v>
      </c>
      <c r="L17" s="16">
        <f t="shared" si="6"/>
        <v>0</v>
      </c>
      <c r="M17" s="15">
        <f t="shared" si="7"/>
        <v>0</v>
      </c>
      <c r="N17" s="17">
        <f t="shared" si="8"/>
        <v>0</v>
      </c>
    </row>
    <row r="18" spans="2:14" x14ac:dyDescent="0.25">
      <c r="B18" s="13" t="s">
        <v>156</v>
      </c>
      <c r="C18" s="14">
        <v>2.2800925925925901E-3</v>
      </c>
      <c r="D18" s="15">
        <f t="shared" si="0"/>
        <v>2.5721373547460499E-2</v>
      </c>
      <c r="E18" s="15">
        <f t="shared" si="1"/>
        <v>1.1724096887460568E-2</v>
      </c>
      <c r="F18" s="14">
        <v>6.01851851851852E-4</v>
      </c>
      <c r="G18" s="15">
        <f t="shared" si="2"/>
        <v>2.2174840085287858E-2</v>
      </c>
      <c r="H18" s="15">
        <f t="shared" si="3"/>
        <v>1.3598326359832654E-2</v>
      </c>
      <c r="I18" s="14">
        <v>0</v>
      </c>
      <c r="J18" s="15">
        <f t="shared" si="4"/>
        <v>0</v>
      </c>
      <c r="K18" s="15">
        <f t="shared" si="5"/>
        <v>0</v>
      </c>
      <c r="L18" s="16">
        <f t="shared" si="6"/>
        <v>2.8819444444444422E-3</v>
      </c>
      <c r="M18" s="15">
        <f t="shared" si="7"/>
        <v>2.0498888614472705E-2</v>
      </c>
      <c r="N18" s="17">
        <f t="shared" si="8"/>
        <v>9.7708366033589684E-3</v>
      </c>
    </row>
    <row r="19" spans="2:14" x14ac:dyDescent="0.25">
      <c r="B19" s="13" t="s">
        <v>157</v>
      </c>
      <c r="C19" s="14">
        <v>2.89351851851852E-4</v>
      </c>
      <c r="D19" s="15">
        <f t="shared" si="0"/>
        <v>3.2641336989163122E-3</v>
      </c>
      <c r="E19" s="15">
        <f t="shared" si="1"/>
        <v>1.4878295542462676E-3</v>
      </c>
      <c r="F19" s="14">
        <v>2.5462962962962999E-4</v>
      </c>
      <c r="G19" s="15">
        <f t="shared" si="2"/>
        <v>9.3816631130064134E-3</v>
      </c>
      <c r="H19" s="15">
        <f t="shared" si="3"/>
        <v>5.7531380753138217E-3</v>
      </c>
      <c r="I19" s="14">
        <v>0</v>
      </c>
      <c r="J19" s="15">
        <f t="shared" si="4"/>
        <v>0</v>
      </c>
      <c r="K19" s="15">
        <f t="shared" si="5"/>
        <v>0</v>
      </c>
      <c r="L19" s="16">
        <f t="shared" si="6"/>
        <v>5.4398148148148198E-4</v>
      </c>
      <c r="M19" s="15">
        <f t="shared" si="7"/>
        <v>3.8692681320490717E-3</v>
      </c>
      <c r="N19" s="17">
        <f t="shared" si="8"/>
        <v>1.8442944592685633E-3</v>
      </c>
    </row>
    <row r="20" spans="2:14" x14ac:dyDescent="0.25">
      <c r="B20" s="13" t="s">
        <v>158</v>
      </c>
      <c r="C20" s="14">
        <v>0</v>
      </c>
      <c r="D20" s="15">
        <f t="shared" si="0"/>
        <v>0</v>
      </c>
      <c r="E20" s="15">
        <f t="shared" si="1"/>
        <v>0</v>
      </c>
      <c r="F20" s="14">
        <v>0</v>
      </c>
      <c r="G20" s="15">
        <f t="shared" si="2"/>
        <v>0</v>
      </c>
      <c r="H20" s="15">
        <f t="shared" si="3"/>
        <v>0</v>
      </c>
      <c r="I20" s="14">
        <v>0</v>
      </c>
      <c r="J20" s="15">
        <f t="shared" si="4"/>
        <v>0</v>
      </c>
      <c r="K20" s="15">
        <f t="shared" si="5"/>
        <v>0</v>
      </c>
      <c r="L20" s="16">
        <f t="shared" si="6"/>
        <v>0</v>
      </c>
      <c r="M20" s="15">
        <f t="shared" si="7"/>
        <v>0</v>
      </c>
      <c r="N20" s="17">
        <f t="shared" si="8"/>
        <v>0</v>
      </c>
    </row>
    <row r="21" spans="2:14" x14ac:dyDescent="0.25">
      <c r="B21" s="13" t="s">
        <v>159</v>
      </c>
      <c r="C21" s="14">
        <v>0</v>
      </c>
      <c r="D21" s="15">
        <f t="shared" si="0"/>
        <v>0</v>
      </c>
      <c r="E21" s="15">
        <f t="shared" si="1"/>
        <v>0</v>
      </c>
      <c r="F21" s="14">
        <v>0</v>
      </c>
      <c r="G21" s="15">
        <f t="shared" si="2"/>
        <v>0</v>
      </c>
      <c r="H21" s="15">
        <f t="shared" si="3"/>
        <v>0</v>
      </c>
      <c r="I21" s="14">
        <v>0</v>
      </c>
      <c r="J21" s="15">
        <f t="shared" si="4"/>
        <v>0</v>
      </c>
      <c r="K21" s="15">
        <f t="shared" si="5"/>
        <v>0</v>
      </c>
      <c r="L21" s="16">
        <f t="shared" si="6"/>
        <v>0</v>
      </c>
      <c r="M21" s="15">
        <f t="shared" si="7"/>
        <v>0</v>
      </c>
      <c r="N21" s="17">
        <f t="shared" si="8"/>
        <v>0</v>
      </c>
    </row>
    <row r="22" spans="2:14" x14ac:dyDescent="0.25">
      <c r="B22" s="13" t="s">
        <v>160</v>
      </c>
      <c r="C22" s="14">
        <v>0</v>
      </c>
      <c r="D22" s="15">
        <f t="shared" si="0"/>
        <v>0</v>
      </c>
      <c r="E22" s="15">
        <f t="shared" si="1"/>
        <v>0</v>
      </c>
      <c r="F22" s="14">
        <v>0</v>
      </c>
      <c r="G22" s="15">
        <f t="shared" si="2"/>
        <v>0</v>
      </c>
      <c r="H22" s="15">
        <f t="shared" si="3"/>
        <v>0</v>
      </c>
      <c r="I22" s="14">
        <v>0</v>
      </c>
      <c r="J22" s="15">
        <f t="shared" si="4"/>
        <v>0</v>
      </c>
      <c r="K22" s="15">
        <f t="shared" si="5"/>
        <v>0</v>
      </c>
      <c r="L22" s="16">
        <f t="shared" si="6"/>
        <v>0</v>
      </c>
      <c r="M22" s="15">
        <f t="shared" si="7"/>
        <v>0</v>
      </c>
      <c r="N22" s="17">
        <f t="shared" si="8"/>
        <v>0</v>
      </c>
    </row>
    <row r="23" spans="2:14" x14ac:dyDescent="0.25">
      <c r="B23" s="13" t="s">
        <v>161</v>
      </c>
      <c r="C23" s="14">
        <v>0</v>
      </c>
      <c r="D23" s="15">
        <f t="shared" si="0"/>
        <v>0</v>
      </c>
      <c r="E23" s="15">
        <f>IFERROR(C23/C$36,0)</f>
        <v>0</v>
      </c>
      <c r="F23" s="14">
        <v>0</v>
      </c>
      <c r="G23" s="15">
        <f t="shared" si="2"/>
        <v>0</v>
      </c>
      <c r="H23" s="15">
        <f t="shared" si="3"/>
        <v>0</v>
      </c>
      <c r="I23" s="14">
        <v>0</v>
      </c>
      <c r="J23" s="15">
        <f t="shared" si="4"/>
        <v>0</v>
      </c>
      <c r="K23" s="15">
        <f t="shared" si="5"/>
        <v>0</v>
      </c>
      <c r="L23" s="16">
        <f t="shared" si="6"/>
        <v>0</v>
      </c>
      <c r="M23" s="15">
        <f t="shared" si="7"/>
        <v>0</v>
      </c>
      <c r="N23" s="17">
        <f t="shared" si="8"/>
        <v>0</v>
      </c>
    </row>
    <row r="24" spans="2:14" ht="15.75" thickBot="1" x14ac:dyDescent="0.3">
      <c r="B24" s="23" t="s">
        <v>13</v>
      </c>
      <c r="C24" s="24">
        <v>5.8101851851851899E-3</v>
      </c>
      <c r="D24" s="15">
        <f t="shared" si="0"/>
        <v>6.5543804674239564E-2</v>
      </c>
      <c r="E24" s="15">
        <f t="shared" si="1"/>
        <v>2.9875617449265059E-2</v>
      </c>
      <c r="F24" s="24">
        <v>5.0578703703703697E-3</v>
      </c>
      <c r="G24" s="15">
        <f t="shared" si="2"/>
        <v>0.18635394456289983</v>
      </c>
      <c r="H24" s="15">
        <f t="shared" si="3"/>
        <v>0.11427824267782437</v>
      </c>
      <c r="I24" s="24">
        <v>3.2407407407407402E-3</v>
      </c>
      <c r="J24" s="15">
        <f t="shared" si="4"/>
        <v>0.13065795613625758</v>
      </c>
      <c r="K24" s="15">
        <f t="shared" si="5"/>
        <v>5.7648754375128654E-2</v>
      </c>
      <c r="L24" s="16">
        <f t="shared" si="6"/>
        <v>1.41087962962963E-2</v>
      </c>
      <c r="M24" s="15">
        <f t="shared" si="7"/>
        <v>0.10035399687165564</v>
      </c>
      <c r="N24" s="17">
        <f t="shared" si="8"/>
        <v>4.7833935018050576E-2</v>
      </c>
    </row>
    <row r="25" spans="2:14" s="2" customFormat="1" ht="16.5" thickTop="1" thickBot="1" x14ac:dyDescent="0.3">
      <c r="B25" s="36" t="s">
        <v>3</v>
      </c>
      <c r="C25" s="37">
        <f>SUM(C7:C24)</f>
        <v>8.8645833333333257E-2</v>
      </c>
      <c r="D25" s="38">
        <f>IFERROR(SUM(D7:D24),0)</f>
        <v>1</v>
      </c>
      <c r="E25" s="38">
        <f>IFERROR(SUM(E7:E24),0)</f>
        <v>0.45581146223888597</v>
      </c>
      <c r="F25" s="37">
        <f>SUM(F7:F24)</f>
        <v>2.7141203703703695E-2</v>
      </c>
      <c r="G25" s="38">
        <f>IFERROR(SUM(G7:G24),0)</f>
        <v>1</v>
      </c>
      <c r="H25" s="38">
        <f>IFERROR(SUM(H7:H24),0)</f>
        <v>0.61323221757322222</v>
      </c>
      <c r="I25" s="37">
        <f>SUM(I7:I24)</f>
        <v>2.4803240740740737E-2</v>
      </c>
      <c r="J25" s="38">
        <f>IFERROR(SUM(J7:J24),0)</f>
        <v>1</v>
      </c>
      <c r="K25" s="38">
        <f>IFERROR(SUM(K7:K24),0)</f>
        <v>0.44121885937821687</v>
      </c>
      <c r="L25" s="37">
        <f>SUM(L7:L24)</f>
        <v>0.14059027777777769</v>
      </c>
      <c r="M25" s="38">
        <f>IFERROR(SUM(M7:M24),0)</f>
        <v>0.99999999999999978</v>
      </c>
      <c r="N25" s="39">
        <f>IFERROR(SUM(N7:N24),0)</f>
        <v>0.47665201695181275</v>
      </c>
    </row>
    <row r="26" spans="2:14" ht="15.75" thickTop="1" x14ac:dyDescent="0.25">
      <c r="B26" s="30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2"/>
    </row>
    <row r="27" spans="2:14" x14ac:dyDescent="0.25">
      <c r="B27" s="10" t="s">
        <v>14</v>
      </c>
      <c r="C27" s="11" t="s">
        <v>72</v>
      </c>
      <c r="D27" s="19" t="s">
        <v>5</v>
      </c>
      <c r="E27" s="19" t="s">
        <v>5</v>
      </c>
      <c r="F27" s="11" t="s">
        <v>72</v>
      </c>
      <c r="G27" s="19" t="s">
        <v>5</v>
      </c>
      <c r="H27" s="19" t="s">
        <v>5</v>
      </c>
      <c r="I27" s="11" t="s">
        <v>72</v>
      </c>
      <c r="J27" s="19" t="s">
        <v>5</v>
      </c>
      <c r="K27" s="19" t="s">
        <v>5</v>
      </c>
      <c r="L27" s="19" t="s">
        <v>72</v>
      </c>
      <c r="M27" s="19" t="s">
        <v>5</v>
      </c>
      <c r="N27" s="20" t="s">
        <v>5</v>
      </c>
    </row>
    <row r="28" spans="2:14" x14ac:dyDescent="0.25">
      <c r="B28" s="21" t="s">
        <v>15</v>
      </c>
      <c r="C28" s="14">
        <v>1.75231481481481E-2</v>
      </c>
      <c r="D28" s="22"/>
      <c r="E28" s="15">
        <f>IFERROR(C28/C$36,0)</f>
        <v>9.0102957805153663E-2</v>
      </c>
      <c r="F28" s="14">
        <v>2.3726851851851899E-3</v>
      </c>
      <c r="G28" s="22"/>
      <c r="H28" s="15">
        <f>IFERROR(F28/F$36,0)</f>
        <v>5.3608786610878825E-2</v>
      </c>
      <c r="I28" s="14">
        <v>3.8888888888888901E-3</v>
      </c>
      <c r="J28" s="22"/>
      <c r="K28" s="15">
        <f>IFERROR(I28/I$36,0)</f>
        <v>6.9178505250154412E-2</v>
      </c>
      <c r="L28" s="16">
        <f>SUM(C28,F28,I28)</f>
        <v>2.3784722222222179E-2</v>
      </c>
      <c r="M28" s="22"/>
      <c r="N28" s="17">
        <f>IFERROR(L28/L$36,0)</f>
        <v>8.0638832208444408E-2</v>
      </c>
    </row>
    <row r="29" spans="2:14" x14ac:dyDescent="0.25">
      <c r="B29" s="21" t="s">
        <v>16</v>
      </c>
      <c r="C29" s="14">
        <v>0</v>
      </c>
      <c r="D29" s="22"/>
      <c r="E29" s="15">
        <f t="shared" ref="E29:E33" si="9">IFERROR(C29/C$36,0)</f>
        <v>0</v>
      </c>
      <c r="F29" s="14">
        <v>0</v>
      </c>
      <c r="G29" s="22"/>
      <c r="H29" s="15">
        <f t="shared" ref="H29:H33" si="10">IFERROR(F29/F$36,0)</f>
        <v>0</v>
      </c>
      <c r="I29" s="14">
        <v>0</v>
      </c>
      <c r="J29" s="22"/>
      <c r="K29" s="15">
        <f t="shared" ref="K29:K33" si="11">IFERROR(I29/I$36,0)</f>
        <v>0</v>
      </c>
      <c r="L29" s="16">
        <f t="shared" ref="L29:L33" si="12">SUM(C29,F29,I29)</f>
        <v>0</v>
      </c>
      <c r="M29" s="22"/>
      <c r="N29" s="17">
        <f t="shared" ref="N29:N33" si="13">IFERROR(L29/L$36,0)</f>
        <v>0</v>
      </c>
    </row>
    <row r="30" spans="2:14" x14ac:dyDescent="0.25">
      <c r="B30" s="21" t="s">
        <v>17</v>
      </c>
      <c r="C30" s="14">
        <v>0</v>
      </c>
      <c r="D30" s="22"/>
      <c r="E30" s="15">
        <f t="shared" si="9"/>
        <v>0</v>
      </c>
      <c r="F30" s="14">
        <v>0</v>
      </c>
      <c r="G30" s="22"/>
      <c r="H30" s="15">
        <f t="shared" si="10"/>
        <v>0</v>
      </c>
      <c r="I30" s="14">
        <v>1.50462962962963E-4</v>
      </c>
      <c r="J30" s="22"/>
      <c r="K30" s="15">
        <f t="shared" si="11"/>
        <v>2.6765493102738317E-3</v>
      </c>
      <c r="L30" s="16">
        <f t="shared" si="12"/>
        <v>1.50462962962963E-4</v>
      </c>
      <c r="M30" s="22"/>
      <c r="N30" s="17">
        <f t="shared" si="13"/>
        <v>5.1012399937215547E-4</v>
      </c>
    </row>
    <row r="31" spans="2:14" x14ac:dyDescent="0.25">
      <c r="B31" s="21" t="s">
        <v>18</v>
      </c>
      <c r="C31" s="14">
        <v>3.7106481481481497E-2</v>
      </c>
      <c r="D31" s="22"/>
      <c r="E31" s="15">
        <f t="shared" si="9"/>
        <v>0.19079926203654132</v>
      </c>
      <c r="F31" s="14">
        <v>3.37962962962963E-3</v>
      </c>
      <c r="G31" s="22"/>
      <c r="H31" s="15">
        <f t="shared" si="10"/>
        <v>7.6359832635983352E-2</v>
      </c>
      <c r="I31" s="14">
        <v>1.2118055555555601E-2</v>
      </c>
      <c r="J31" s="22"/>
      <c r="K31" s="15">
        <f t="shared" si="11"/>
        <v>0.21556516368128548</v>
      </c>
      <c r="L31" s="16">
        <f t="shared" si="12"/>
        <v>5.260416666666673E-2</v>
      </c>
      <c r="M31" s="22"/>
      <c r="N31" s="17">
        <f t="shared" si="13"/>
        <v>0.17834719824203452</v>
      </c>
    </row>
    <row r="32" spans="2:14" x14ac:dyDescent="0.25">
      <c r="B32" s="21" t="s">
        <v>19</v>
      </c>
      <c r="C32" s="14">
        <v>5.0428240740740697E-2</v>
      </c>
      <c r="D32" s="22"/>
      <c r="E32" s="15">
        <f t="shared" si="9"/>
        <v>0.25929893471403914</v>
      </c>
      <c r="F32" s="14">
        <v>1.1365740740740701E-2</v>
      </c>
      <c r="G32" s="22"/>
      <c r="H32" s="15">
        <f t="shared" si="10"/>
        <v>0.25679916317991569</v>
      </c>
      <c r="I32" s="14">
        <v>1.5254629629629601E-2</v>
      </c>
      <c r="J32" s="22"/>
      <c r="K32" s="15">
        <f t="shared" si="11"/>
        <v>0.27136092238006942</v>
      </c>
      <c r="L32" s="16">
        <f t="shared" si="12"/>
        <v>7.7048611111110998E-2</v>
      </c>
      <c r="M32" s="22"/>
      <c r="N32" s="17">
        <f t="shared" si="13"/>
        <v>0.26122272798618718</v>
      </c>
    </row>
    <row r="33" spans="2:14" ht="15.75" thickBot="1" x14ac:dyDescent="0.3">
      <c r="B33" s="28" t="s">
        <v>20</v>
      </c>
      <c r="C33" s="24">
        <v>7.7546296296296304E-4</v>
      </c>
      <c r="D33" s="29"/>
      <c r="E33" s="25">
        <f t="shared" si="9"/>
        <v>3.9873832053799957E-3</v>
      </c>
      <c r="F33" s="24">
        <v>0</v>
      </c>
      <c r="G33" s="29"/>
      <c r="H33" s="25">
        <f t="shared" si="10"/>
        <v>0</v>
      </c>
      <c r="I33" s="24">
        <v>0</v>
      </c>
      <c r="J33" s="29"/>
      <c r="K33" s="25">
        <f t="shared" si="11"/>
        <v>0</v>
      </c>
      <c r="L33" s="26">
        <f t="shared" si="12"/>
        <v>7.7546296296296304E-4</v>
      </c>
      <c r="M33" s="29"/>
      <c r="N33" s="27">
        <f t="shared" si="13"/>
        <v>2.6291006121488009E-3</v>
      </c>
    </row>
    <row r="34" spans="2:14" s="2" customFormat="1" ht="16.5" thickTop="1" thickBot="1" x14ac:dyDescent="0.3">
      <c r="B34" s="36" t="s">
        <v>3</v>
      </c>
      <c r="C34" s="37">
        <f>SUM(C28:C33)</f>
        <v>0.10583333333333325</v>
      </c>
      <c r="D34" s="38"/>
      <c r="E34" s="38">
        <f>IFERROR(SUM(E28:E33),0)</f>
        <v>0.54418853776111409</v>
      </c>
      <c r="F34" s="37">
        <f>SUM(F28:F33)</f>
        <v>1.7118055555555518E-2</v>
      </c>
      <c r="G34" s="38"/>
      <c r="H34" s="38">
        <f>IFERROR(SUM(H28:H33),0)</f>
        <v>0.3867677824267779</v>
      </c>
      <c r="I34" s="37">
        <f>SUM(I28:I33)</f>
        <v>3.1412037037037058E-2</v>
      </c>
      <c r="J34" s="38"/>
      <c r="K34" s="38">
        <f>IFERROR(SUM(K28:K33),0)</f>
        <v>0.55878114062178308</v>
      </c>
      <c r="L34" s="37">
        <f>SUM(L28:L33)</f>
        <v>0.15436342592592583</v>
      </c>
      <c r="M34" s="38"/>
      <c r="N34" s="39">
        <f>IFERROR(SUM(N28:N33),0)</f>
        <v>0.52334798304818708</v>
      </c>
    </row>
    <row r="35" spans="2:14" ht="16.5" thickTop="1" thickBot="1" x14ac:dyDescent="0.3"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5"/>
    </row>
    <row r="36" spans="2:14" ht="16.5" thickTop="1" thickBot="1" x14ac:dyDescent="0.3">
      <c r="B36" s="36" t="s">
        <v>6</v>
      </c>
      <c r="C36" s="37">
        <f>SUM(C25,C34)</f>
        <v>0.19447916666666651</v>
      </c>
      <c r="D36" s="40"/>
      <c r="E36" s="41">
        <f>IFERROR(SUM(E25,E34),0)</f>
        <v>1</v>
      </c>
      <c r="F36" s="37">
        <f>SUM(F25,F34)</f>
        <v>4.4259259259259214E-2</v>
      </c>
      <c r="G36" s="40"/>
      <c r="H36" s="41">
        <f>IFERROR(SUM(H25,H34),0)</f>
        <v>1</v>
      </c>
      <c r="I36" s="37">
        <f>SUM(I25,I34)</f>
        <v>5.6215277777777795E-2</v>
      </c>
      <c r="J36" s="40"/>
      <c r="K36" s="41">
        <f>IFERROR(SUM(K25,K34),0)</f>
        <v>1</v>
      </c>
      <c r="L36" s="42">
        <f>SUM(L25,L34)</f>
        <v>0.29495370370370355</v>
      </c>
      <c r="M36" s="40"/>
      <c r="N36" s="43">
        <f>IFERROR(SUM(N25,N34),0)</f>
        <v>0.99999999999999978</v>
      </c>
    </row>
    <row r="37" spans="2:14" ht="66" customHeight="1" thickTop="1" thickBot="1" x14ac:dyDescent="0.3">
      <c r="B37" s="147" t="s">
        <v>31</v>
      </c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9"/>
    </row>
    <row r="39" spans="2:14" x14ac:dyDescent="0.25">
      <c r="L39" s="6"/>
    </row>
  </sheetData>
  <mergeCells count="7">
    <mergeCell ref="B37:N37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colBreaks count="1" manualBreakCount="1">
    <brk id="14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0"/>
  <dimension ref="B2:N37"/>
  <sheetViews>
    <sheetView showGridLines="0" showZeros="0" zoomScale="80" zoomScaleNormal="80" zoomScaleSheetLayoutView="110" workbookViewId="0">
      <selection activeCell="B24" sqref="B2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28515625" style="4" customWidth="1"/>
    <col min="7" max="7" width="10.28515625" style="1" customWidth="1"/>
    <col min="8" max="8" width="10.28515625" style="4" customWidth="1"/>
    <col min="9" max="11" width="10.28515625" style="1" customWidth="1"/>
    <col min="12" max="16384" width="8.85546875" style="1"/>
  </cols>
  <sheetData>
    <row r="2" spans="2:11" ht="15.75" thickBot="1" x14ac:dyDescent="0.3"/>
    <row r="3" spans="2:11" x14ac:dyDescent="0.25">
      <c r="B3" s="139" t="s">
        <v>64</v>
      </c>
      <c r="C3" s="140"/>
      <c r="D3" s="140"/>
      <c r="E3" s="140"/>
      <c r="F3" s="140"/>
      <c r="G3" s="140"/>
      <c r="H3" s="140"/>
      <c r="I3" s="140"/>
      <c r="J3" s="140"/>
      <c r="K3" s="141"/>
    </row>
    <row r="4" spans="2:11" ht="15.75" thickBot="1" x14ac:dyDescent="0.3">
      <c r="B4" s="142" t="s">
        <v>185</v>
      </c>
      <c r="C4" s="143"/>
      <c r="D4" s="143"/>
      <c r="E4" s="143"/>
      <c r="F4" s="143"/>
      <c r="G4" s="143"/>
      <c r="H4" s="143"/>
      <c r="I4" s="143"/>
      <c r="J4" s="143"/>
      <c r="K4" s="144"/>
    </row>
    <row r="5" spans="2:11" x14ac:dyDescent="0.25">
      <c r="B5" s="44"/>
      <c r="C5" s="145" t="s">
        <v>33</v>
      </c>
      <c r="D5" s="145"/>
      <c r="E5" s="145"/>
      <c r="F5" s="145" t="s">
        <v>34</v>
      </c>
      <c r="G5" s="145"/>
      <c r="H5" s="145"/>
      <c r="I5" s="145" t="s">
        <v>35</v>
      </c>
      <c r="J5" s="145"/>
      <c r="K5" s="146"/>
    </row>
    <row r="6" spans="2:11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x14ac:dyDescent="0.25">
      <c r="B7" s="13" t="s">
        <v>48</v>
      </c>
      <c r="C7" s="14">
        <v>5.90277777777778E-4</v>
      </c>
      <c r="D7" s="15">
        <f>IFERROR(C7/C$25,0)</f>
        <v>0.22270742358078593</v>
      </c>
      <c r="E7" s="15">
        <f>IFERROR(C7/C$36,0)</f>
        <v>3.3730158730158749E-2</v>
      </c>
      <c r="F7" s="14">
        <v>1.9675925925925899E-4</v>
      </c>
      <c r="G7" s="15">
        <f>IFERROR(F7/F$25,0)</f>
        <v>0.60714285714285654</v>
      </c>
      <c r="H7" s="15">
        <f>IFERROR(F7/F$36,0)</f>
        <v>0.17171717171717155</v>
      </c>
      <c r="I7" s="14">
        <v>7.8703703703703705E-4</v>
      </c>
      <c r="J7" s="15">
        <f>IFERROR(I7/I$25,0)</f>
        <v>0.26459143968871573</v>
      </c>
      <c r="K7" s="17">
        <f>IFERROR(I7/I$36,0)</f>
        <v>4.2209807572935978E-2</v>
      </c>
    </row>
    <row r="8" spans="2:11" x14ac:dyDescent="0.25">
      <c r="B8" s="13" t="s">
        <v>149</v>
      </c>
      <c r="C8" s="14">
        <v>4.3981481481481503E-4</v>
      </c>
      <c r="D8" s="15">
        <f t="shared" ref="D8:D24" si="0">IFERROR(C8/C$25,0)</f>
        <v>0.1659388646288209</v>
      </c>
      <c r="E8" s="15">
        <f t="shared" ref="E8:E24" si="1">IFERROR(C8/C$36,0)</f>
        <v>2.5132275132275148E-2</v>
      </c>
      <c r="F8" s="14">
        <v>1.2731481481481499E-4</v>
      </c>
      <c r="G8" s="15">
        <f t="shared" ref="G8:G24" si="2">IFERROR(F8/F$25,0)</f>
        <v>0.39285714285714357</v>
      </c>
      <c r="H8" s="15">
        <f t="shared" ref="H8:H24" si="3">IFERROR(F8/F$36,0)</f>
        <v>0.11111111111111131</v>
      </c>
      <c r="I8" s="14">
        <v>5.6712962962962999E-4</v>
      </c>
      <c r="J8" s="15">
        <f t="shared" ref="J8:J24" si="4">IFERROR(I8/I$25,0)</f>
        <v>0.19066147859922175</v>
      </c>
      <c r="K8" s="17">
        <f t="shared" ref="K8:K24" si="5">IFERROR(I8/I$36,0)</f>
        <v>3.0415890751086239E-2</v>
      </c>
    </row>
    <row r="9" spans="2:11" x14ac:dyDescent="0.25">
      <c r="B9" s="13" t="s">
        <v>11</v>
      </c>
      <c r="C9" s="14">
        <v>0</v>
      </c>
      <c r="D9" s="15">
        <f t="shared" si="0"/>
        <v>0</v>
      </c>
      <c r="E9" s="15">
        <f t="shared" si="1"/>
        <v>0</v>
      </c>
      <c r="F9" s="14">
        <v>0</v>
      </c>
      <c r="G9" s="15">
        <f t="shared" si="2"/>
        <v>0</v>
      </c>
      <c r="H9" s="15">
        <f t="shared" si="3"/>
        <v>0</v>
      </c>
      <c r="I9" s="14">
        <v>0</v>
      </c>
      <c r="J9" s="15">
        <f t="shared" si="4"/>
        <v>0</v>
      </c>
      <c r="K9" s="17">
        <f t="shared" si="5"/>
        <v>0</v>
      </c>
    </row>
    <row r="10" spans="2:11" x14ac:dyDescent="0.25">
      <c r="B10" s="13" t="s">
        <v>63</v>
      </c>
      <c r="C10" s="14">
        <v>2.89351851851852E-4</v>
      </c>
      <c r="D10" s="15">
        <f t="shared" si="0"/>
        <v>0.10917030567685586</v>
      </c>
      <c r="E10" s="15">
        <f t="shared" si="1"/>
        <v>1.6534391534391544E-2</v>
      </c>
      <c r="F10" s="14">
        <v>0</v>
      </c>
      <c r="G10" s="15">
        <f t="shared" si="2"/>
        <v>0</v>
      </c>
      <c r="H10" s="15">
        <f t="shared" si="3"/>
        <v>0</v>
      </c>
      <c r="I10" s="14">
        <v>2.89351851851852E-4</v>
      </c>
      <c r="J10" s="15">
        <f t="shared" si="4"/>
        <v>9.7276264591439662E-2</v>
      </c>
      <c r="K10" s="17">
        <f t="shared" si="5"/>
        <v>1.5518311607697058E-2</v>
      </c>
    </row>
    <row r="11" spans="2:11" x14ac:dyDescent="0.25">
      <c r="B11" s="13" t="s">
        <v>12</v>
      </c>
      <c r="C11" s="14">
        <v>0</v>
      </c>
      <c r="D11" s="15">
        <f t="shared" si="0"/>
        <v>0</v>
      </c>
      <c r="E11" s="15">
        <f t="shared" si="1"/>
        <v>0</v>
      </c>
      <c r="F11" s="14">
        <v>0</v>
      </c>
      <c r="G11" s="15">
        <f t="shared" si="2"/>
        <v>0</v>
      </c>
      <c r="H11" s="15">
        <f t="shared" si="3"/>
        <v>0</v>
      </c>
      <c r="I11" s="14">
        <v>0</v>
      </c>
      <c r="J11" s="15">
        <f t="shared" si="4"/>
        <v>0</v>
      </c>
      <c r="K11" s="17">
        <f t="shared" si="5"/>
        <v>0</v>
      </c>
    </row>
    <row r="12" spans="2:11" x14ac:dyDescent="0.25">
      <c r="B12" s="13" t="s">
        <v>150</v>
      </c>
      <c r="C12" s="14">
        <v>0</v>
      </c>
      <c r="D12" s="15">
        <f t="shared" si="0"/>
        <v>0</v>
      </c>
      <c r="E12" s="15">
        <f t="shared" si="1"/>
        <v>0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7">
        <f t="shared" si="5"/>
        <v>0</v>
      </c>
    </row>
    <row r="13" spans="2:11" x14ac:dyDescent="0.25">
      <c r="B13" s="13" t="s">
        <v>151</v>
      </c>
      <c r="C13" s="14">
        <v>0</v>
      </c>
      <c r="D13" s="15">
        <f t="shared" si="0"/>
        <v>0</v>
      </c>
      <c r="E13" s="15">
        <f t="shared" si="1"/>
        <v>0</v>
      </c>
      <c r="F13" s="14">
        <v>0</v>
      </c>
      <c r="G13" s="15">
        <f t="shared" si="2"/>
        <v>0</v>
      </c>
      <c r="H13" s="15">
        <f t="shared" si="3"/>
        <v>0</v>
      </c>
      <c r="I13" s="14">
        <v>0</v>
      </c>
      <c r="J13" s="15">
        <f t="shared" si="4"/>
        <v>0</v>
      </c>
      <c r="K13" s="17">
        <f t="shared" si="5"/>
        <v>0</v>
      </c>
    </row>
    <row r="14" spans="2:11" x14ac:dyDescent="0.25">
      <c r="B14" s="13" t="s">
        <v>152</v>
      </c>
      <c r="C14" s="14">
        <v>0</v>
      </c>
      <c r="D14" s="15">
        <f t="shared" si="0"/>
        <v>0</v>
      </c>
      <c r="E14" s="15">
        <f t="shared" si="1"/>
        <v>0</v>
      </c>
      <c r="F14" s="14">
        <v>0</v>
      </c>
      <c r="G14" s="15">
        <f t="shared" si="2"/>
        <v>0</v>
      </c>
      <c r="H14" s="15">
        <f t="shared" si="3"/>
        <v>0</v>
      </c>
      <c r="I14" s="14">
        <v>0</v>
      </c>
      <c r="J14" s="15">
        <f t="shared" si="4"/>
        <v>0</v>
      </c>
      <c r="K14" s="17">
        <f t="shared" si="5"/>
        <v>0</v>
      </c>
    </row>
    <row r="15" spans="2:11" x14ac:dyDescent="0.25">
      <c r="B15" s="13" t="s">
        <v>153</v>
      </c>
      <c r="C15" s="14">
        <v>0</v>
      </c>
      <c r="D15" s="15">
        <f t="shared" si="0"/>
        <v>0</v>
      </c>
      <c r="E15" s="15">
        <f t="shared" si="1"/>
        <v>0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7">
        <f t="shared" si="5"/>
        <v>0</v>
      </c>
    </row>
    <row r="16" spans="2:11" x14ac:dyDescent="0.25">
      <c r="B16" s="13" t="s">
        <v>154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>IFERROR(I16/I$36,0)</f>
        <v>0</v>
      </c>
    </row>
    <row r="17" spans="2:14" x14ac:dyDescent="0.25">
      <c r="B17" s="13" t="s">
        <v>155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4" x14ac:dyDescent="0.25">
      <c r="B18" s="13" t="s">
        <v>156</v>
      </c>
      <c r="C18" s="14">
        <v>0</v>
      </c>
      <c r="D18" s="15">
        <f t="shared" si="0"/>
        <v>0</v>
      </c>
      <c r="E18" s="15">
        <f t="shared" si="1"/>
        <v>0</v>
      </c>
      <c r="F18" s="14">
        <v>0</v>
      </c>
      <c r="G18" s="15">
        <f t="shared" si="2"/>
        <v>0</v>
      </c>
      <c r="H18" s="15">
        <f t="shared" si="3"/>
        <v>0</v>
      </c>
      <c r="I18" s="14">
        <v>0</v>
      </c>
      <c r="J18" s="15">
        <f t="shared" si="4"/>
        <v>0</v>
      </c>
      <c r="K18" s="17">
        <f t="shared" si="5"/>
        <v>0</v>
      </c>
    </row>
    <row r="19" spans="2:14" x14ac:dyDescent="0.25">
      <c r="B19" s="13" t="s">
        <v>157</v>
      </c>
      <c r="C19" s="14">
        <v>0</v>
      </c>
      <c r="D19" s="15">
        <f t="shared" si="0"/>
        <v>0</v>
      </c>
      <c r="E19" s="15">
        <f t="shared" si="1"/>
        <v>0</v>
      </c>
      <c r="F19" s="18">
        <v>0</v>
      </c>
      <c r="G19" s="15">
        <f t="shared" si="2"/>
        <v>0</v>
      </c>
      <c r="H19" s="15">
        <f t="shared" si="3"/>
        <v>0</v>
      </c>
      <c r="I19" s="18">
        <v>0</v>
      </c>
      <c r="J19" s="15">
        <f t="shared" si="4"/>
        <v>0</v>
      </c>
      <c r="K19" s="17">
        <f t="shared" si="5"/>
        <v>0</v>
      </c>
    </row>
    <row r="20" spans="2:14" x14ac:dyDescent="0.25">
      <c r="B20" s="13" t="s">
        <v>158</v>
      </c>
      <c r="C20" s="14">
        <v>0</v>
      </c>
      <c r="D20" s="15">
        <f t="shared" si="0"/>
        <v>0</v>
      </c>
      <c r="E20" s="15">
        <f t="shared" si="1"/>
        <v>0</v>
      </c>
      <c r="F20" s="18">
        <v>0</v>
      </c>
      <c r="G20" s="15">
        <f t="shared" si="2"/>
        <v>0</v>
      </c>
      <c r="H20" s="15">
        <f t="shared" si="3"/>
        <v>0</v>
      </c>
      <c r="I20" s="18">
        <v>0</v>
      </c>
      <c r="J20" s="15">
        <f t="shared" si="4"/>
        <v>0</v>
      </c>
      <c r="K20" s="17">
        <f t="shared" si="5"/>
        <v>0</v>
      </c>
    </row>
    <row r="21" spans="2:14" x14ac:dyDescent="0.25">
      <c r="B21" s="13" t="s">
        <v>159</v>
      </c>
      <c r="C21" s="14">
        <v>0</v>
      </c>
      <c r="D21" s="15">
        <f t="shared" si="0"/>
        <v>0</v>
      </c>
      <c r="E21" s="15">
        <f t="shared" si="1"/>
        <v>0</v>
      </c>
      <c r="F21" s="14">
        <v>0</v>
      </c>
      <c r="G21" s="15">
        <f t="shared" si="2"/>
        <v>0</v>
      </c>
      <c r="H21" s="15">
        <f t="shared" si="3"/>
        <v>0</v>
      </c>
      <c r="I21" s="14">
        <v>0</v>
      </c>
      <c r="J21" s="15">
        <f t="shared" si="4"/>
        <v>0</v>
      </c>
      <c r="K21" s="17">
        <f t="shared" si="5"/>
        <v>0</v>
      </c>
    </row>
    <row r="22" spans="2:14" x14ac:dyDescent="0.25">
      <c r="B22" s="13" t="s">
        <v>160</v>
      </c>
      <c r="C22" s="14">
        <v>0</v>
      </c>
      <c r="D22" s="15">
        <f t="shared" si="0"/>
        <v>0</v>
      </c>
      <c r="E22" s="15">
        <f t="shared" si="1"/>
        <v>0</v>
      </c>
      <c r="F22" s="14">
        <v>0</v>
      </c>
      <c r="G22" s="15">
        <f t="shared" si="2"/>
        <v>0</v>
      </c>
      <c r="H22" s="15">
        <f t="shared" si="3"/>
        <v>0</v>
      </c>
      <c r="I22" s="14">
        <v>0</v>
      </c>
      <c r="J22" s="15">
        <f t="shared" si="4"/>
        <v>0</v>
      </c>
      <c r="K22" s="17">
        <f t="shared" si="5"/>
        <v>0</v>
      </c>
    </row>
    <row r="23" spans="2:14" x14ac:dyDescent="0.25">
      <c r="B23" s="13" t="s">
        <v>161</v>
      </c>
      <c r="C23" s="14">
        <v>0</v>
      </c>
      <c r="D23" s="15">
        <f t="shared" si="0"/>
        <v>0</v>
      </c>
      <c r="E23" s="15">
        <f t="shared" si="1"/>
        <v>0</v>
      </c>
      <c r="F23" s="14">
        <v>0</v>
      </c>
      <c r="G23" s="15">
        <f t="shared" si="2"/>
        <v>0</v>
      </c>
      <c r="H23" s="15">
        <f t="shared" si="3"/>
        <v>0</v>
      </c>
      <c r="I23" s="14">
        <v>0</v>
      </c>
      <c r="J23" s="15">
        <f t="shared" si="4"/>
        <v>0</v>
      </c>
      <c r="K23" s="17">
        <f t="shared" si="5"/>
        <v>0</v>
      </c>
    </row>
    <row r="24" spans="2:14" ht="15.75" thickBot="1" x14ac:dyDescent="0.3">
      <c r="B24" s="23" t="s">
        <v>13</v>
      </c>
      <c r="C24" s="24">
        <v>1.33101851851852E-3</v>
      </c>
      <c r="D24" s="15">
        <f t="shared" si="0"/>
        <v>0.50218340611353729</v>
      </c>
      <c r="E24" s="15">
        <f t="shared" si="1"/>
        <v>7.6058201058201144E-2</v>
      </c>
      <c r="F24" s="24">
        <v>0</v>
      </c>
      <c r="G24" s="15">
        <f t="shared" si="2"/>
        <v>0</v>
      </c>
      <c r="H24" s="15">
        <f t="shared" si="3"/>
        <v>0</v>
      </c>
      <c r="I24" s="24">
        <v>1.33101851851852E-3</v>
      </c>
      <c r="J24" s="15">
        <f t="shared" si="4"/>
        <v>0.4474708171206227</v>
      </c>
      <c r="K24" s="17">
        <f t="shared" si="5"/>
        <v>7.1384233395406518E-2</v>
      </c>
    </row>
    <row r="25" spans="2:14" s="2" customFormat="1" ht="16.5" thickTop="1" thickBot="1" x14ac:dyDescent="0.3">
      <c r="B25" s="36" t="s">
        <v>3</v>
      </c>
      <c r="C25" s="37">
        <f>SUM(C7:C24)</f>
        <v>2.6504629629629651E-3</v>
      </c>
      <c r="D25" s="38">
        <f>IFERROR(SUM(D7:D24),0)</f>
        <v>1</v>
      </c>
      <c r="E25" s="38">
        <f>IFERROR(SUM(E7:E24),0)</f>
        <v>0.15145502645502656</v>
      </c>
      <c r="F25" s="37">
        <f>SUM(F7:F24)</f>
        <v>3.2407407407407396E-4</v>
      </c>
      <c r="G25" s="38">
        <f>IFERROR(SUM(G7:G24),0)</f>
        <v>1</v>
      </c>
      <c r="H25" s="38">
        <f>IFERROR(SUM(H7:H24),0)</f>
        <v>0.28282828282828287</v>
      </c>
      <c r="I25" s="37">
        <f>SUM(I7:I24)</f>
        <v>2.9745370370370394E-3</v>
      </c>
      <c r="J25" s="38">
        <f>IFERROR(SUM(J7:J24),0)</f>
        <v>0.99999999999999978</v>
      </c>
      <c r="K25" s="39">
        <f>IFERROR(SUM(K7:K24),0)</f>
        <v>0.15952824332712578</v>
      </c>
      <c r="L25" s="1"/>
      <c r="M25" s="1"/>
      <c r="N25" s="1"/>
    </row>
    <row r="26" spans="2:14" ht="15.75" thickTop="1" x14ac:dyDescent="0.25">
      <c r="B26" s="30"/>
      <c r="C26" s="31"/>
      <c r="D26" s="31"/>
      <c r="E26" s="31"/>
      <c r="F26" s="31"/>
      <c r="G26" s="31"/>
      <c r="H26" s="31"/>
      <c r="I26" s="31"/>
      <c r="J26" s="31"/>
      <c r="K26" s="32"/>
    </row>
    <row r="27" spans="2:14" s="3" customFormat="1" x14ac:dyDescent="0.25">
      <c r="B27" s="10" t="s">
        <v>14</v>
      </c>
      <c r="C27" s="11" t="s">
        <v>4</v>
      </c>
      <c r="D27" s="19" t="s">
        <v>5</v>
      </c>
      <c r="E27" s="19" t="s">
        <v>5</v>
      </c>
      <c r="F27" s="11" t="s">
        <v>4</v>
      </c>
      <c r="G27" s="19" t="s">
        <v>5</v>
      </c>
      <c r="H27" s="19" t="s">
        <v>5</v>
      </c>
      <c r="I27" s="11" t="s">
        <v>4</v>
      </c>
      <c r="J27" s="19" t="s">
        <v>5</v>
      </c>
      <c r="K27" s="20" t="s">
        <v>5</v>
      </c>
      <c r="L27" s="1"/>
      <c r="M27" s="1"/>
      <c r="N27" s="1"/>
    </row>
    <row r="28" spans="2:14" x14ac:dyDescent="0.25">
      <c r="B28" s="21" t="s">
        <v>15</v>
      </c>
      <c r="C28" s="14">
        <v>0</v>
      </c>
      <c r="D28" s="22"/>
      <c r="E28" s="15">
        <f>IFERROR(C28/C$36,0)</f>
        <v>0</v>
      </c>
      <c r="F28" s="14">
        <v>0</v>
      </c>
      <c r="G28" s="22"/>
      <c r="H28" s="15">
        <f>IFERROR(F28/F$36,0)</f>
        <v>0</v>
      </c>
      <c r="I28" s="14">
        <v>0</v>
      </c>
      <c r="J28" s="22"/>
      <c r="K28" s="17">
        <f>IFERROR(I28/I$36,0)</f>
        <v>0</v>
      </c>
    </row>
    <row r="29" spans="2:14" x14ac:dyDescent="0.25">
      <c r="B29" s="21" t="s">
        <v>16</v>
      </c>
      <c r="C29" s="14">
        <v>0</v>
      </c>
      <c r="D29" s="22"/>
      <c r="E29" s="15">
        <f t="shared" ref="E29:E33" si="6">IFERROR(C29/C$36,0)</f>
        <v>0</v>
      </c>
      <c r="F29" s="14">
        <v>0</v>
      </c>
      <c r="G29" s="22"/>
      <c r="H29" s="15">
        <f t="shared" ref="H29:H33" si="7">IFERROR(F29/F$36,0)</f>
        <v>0</v>
      </c>
      <c r="I29" s="14">
        <v>0</v>
      </c>
      <c r="J29" s="22"/>
      <c r="K29" s="17">
        <f t="shared" ref="K29:K33" si="8">IFERROR(I29/I$36,0)</f>
        <v>0</v>
      </c>
    </row>
    <row r="30" spans="2:14" x14ac:dyDescent="0.25">
      <c r="B30" s="21" t="s">
        <v>17</v>
      </c>
      <c r="C30" s="14">
        <v>0</v>
      </c>
      <c r="D30" s="22"/>
      <c r="E30" s="15">
        <f t="shared" si="6"/>
        <v>0</v>
      </c>
      <c r="F30" s="14">
        <v>0</v>
      </c>
      <c r="G30" s="22"/>
      <c r="H30" s="15">
        <f t="shared" si="7"/>
        <v>0</v>
      </c>
      <c r="I30" s="14">
        <v>0</v>
      </c>
      <c r="J30" s="22"/>
      <c r="K30" s="17">
        <f t="shared" si="8"/>
        <v>0</v>
      </c>
    </row>
    <row r="31" spans="2:14" x14ac:dyDescent="0.25">
      <c r="B31" s="21" t="s">
        <v>18</v>
      </c>
      <c r="C31" s="14">
        <v>2.0833333333333299E-4</v>
      </c>
      <c r="D31" s="22"/>
      <c r="E31" s="15">
        <f t="shared" si="6"/>
        <v>1.1904761904761887E-2</v>
      </c>
      <c r="F31" s="14">
        <v>0</v>
      </c>
      <c r="G31" s="22"/>
      <c r="H31" s="15">
        <f t="shared" si="7"/>
        <v>0</v>
      </c>
      <c r="I31" s="14">
        <v>2.0833333333333299E-4</v>
      </c>
      <c r="J31" s="22"/>
      <c r="K31" s="17">
        <f t="shared" si="8"/>
        <v>1.1173184357541858E-2</v>
      </c>
    </row>
    <row r="32" spans="2:14" x14ac:dyDescent="0.25">
      <c r="B32" s="21" t="s">
        <v>19</v>
      </c>
      <c r="C32" s="14">
        <v>1.46412037037037E-2</v>
      </c>
      <c r="D32" s="22"/>
      <c r="E32" s="15">
        <f t="shared" si="6"/>
        <v>0.83664021164021152</v>
      </c>
      <c r="F32" s="14">
        <v>8.2175925925925895E-4</v>
      </c>
      <c r="G32" s="22"/>
      <c r="H32" s="15">
        <f t="shared" si="7"/>
        <v>0.71717171717171713</v>
      </c>
      <c r="I32" s="14">
        <v>1.5462962962963E-2</v>
      </c>
      <c r="J32" s="22"/>
      <c r="K32" s="17">
        <f t="shared" si="8"/>
        <v>0.82929857231533233</v>
      </c>
    </row>
    <row r="33" spans="2:14" ht="15.75" thickBot="1" x14ac:dyDescent="0.3">
      <c r="B33" s="28" t="s">
        <v>20</v>
      </c>
      <c r="C33" s="24">
        <v>0</v>
      </c>
      <c r="D33" s="29"/>
      <c r="E33" s="25">
        <f t="shared" si="6"/>
        <v>0</v>
      </c>
      <c r="F33" s="24">
        <v>0</v>
      </c>
      <c r="G33" s="29"/>
      <c r="H33" s="25">
        <f t="shared" si="7"/>
        <v>0</v>
      </c>
      <c r="I33" s="24">
        <v>0</v>
      </c>
      <c r="J33" s="29"/>
      <c r="K33" s="27">
        <f t="shared" si="8"/>
        <v>0</v>
      </c>
    </row>
    <row r="34" spans="2:14" s="2" customFormat="1" ht="16.5" thickTop="1" thickBot="1" x14ac:dyDescent="0.3">
      <c r="B34" s="36" t="s">
        <v>3</v>
      </c>
      <c r="C34" s="37">
        <f>SUM(C28:C33)</f>
        <v>1.4849537037037033E-2</v>
      </c>
      <c r="D34" s="38"/>
      <c r="E34" s="38">
        <f>IFERROR(SUM(E28:E33),0)</f>
        <v>0.84854497354497338</v>
      </c>
      <c r="F34" s="37">
        <f>SUM(F28:F33)</f>
        <v>8.2175925925925895E-4</v>
      </c>
      <c r="G34" s="38"/>
      <c r="H34" s="38">
        <f>IFERROR(SUM(H28:H33),0)</f>
        <v>0.71717171717171713</v>
      </c>
      <c r="I34" s="37">
        <f>SUM(I28:I33)</f>
        <v>1.5671296296296332E-2</v>
      </c>
      <c r="J34" s="38"/>
      <c r="K34" s="39">
        <f>IFERROR(SUM(K28:K33),0)</f>
        <v>0.84047175667287422</v>
      </c>
      <c r="L34" s="1"/>
      <c r="M34" s="1"/>
      <c r="N34" s="1"/>
    </row>
    <row r="35" spans="2:14" ht="16.5" thickTop="1" thickBot="1" x14ac:dyDescent="0.3">
      <c r="B35" s="33"/>
      <c r="C35" s="34"/>
      <c r="D35" s="34"/>
      <c r="E35" s="34"/>
      <c r="F35" s="34"/>
      <c r="G35" s="34"/>
      <c r="H35" s="34"/>
      <c r="I35" s="34"/>
      <c r="J35" s="34"/>
      <c r="K35" s="35"/>
    </row>
    <row r="36" spans="2:14" s="9" customFormat="1" ht="16.5" thickTop="1" thickBot="1" x14ac:dyDescent="0.3">
      <c r="B36" s="36" t="s">
        <v>6</v>
      </c>
      <c r="C36" s="37">
        <f>SUM(C25,C34)</f>
        <v>1.7499999999999998E-2</v>
      </c>
      <c r="D36" s="40"/>
      <c r="E36" s="41">
        <f>IFERROR(SUM(E25,E34),0)</f>
        <v>1</v>
      </c>
      <c r="F36" s="37">
        <f>SUM(F25,F34)</f>
        <v>1.1458333333333329E-3</v>
      </c>
      <c r="G36" s="40"/>
      <c r="H36" s="41">
        <f>IFERROR(SUM(H25,H34),0)</f>
        <v>1</v>
      </c>
      <c r="I36" s="37">
        <f>SUM(I25,I34)</f>
        <v>1.8645833333333372E-2</v>
      </c>
      <c r="J36" s="40"/>
      <c r="K36" s="43">
        <f>IFERROR(SUM(K25,K34),0)</f>
        <v>1</v>
      </c>
      <c r="L36" s="1"/>
      <c r="M36" s="1"/>
      <c r="N36" s="1"/>
    </row>
    <row r="37" spans="2:14" ht="66" customHeight="1" thickTop="1" thickBot="1" x14ac:dyDescent="0.3">
      <c r="B37" s="136" t="s">
        <v>36</v>
      </c>
      <c r="C37" s="137"/>
      <c r="D37" s="137"/>
      <c r="E37" s="137"/>
      <c r="F37" s="137"/>
      <c r="G37" s="137"/>
      <c r="H37" s="137"/>
      <c r="I37" s="137"/>
      <c r="J37" s="137"/>
      <c r="K37" s="138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1"/>
  <dimension ref="B1:K72"/>
  <sheetViews>
    <sheetView showGridLines="0" showZeros="0" zoomScale="80" zoomScaleNormal="80" zoomScaleSheetLayoutView="110" workbookViewId="0">
      <selection activeCell="B24" sqref="B2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" style="4" customWidth="1"/>
    <col min="7" max="7" width="10" style="1" customWidth="1"/>
    <col min="8" max="8" width="10" style="4" customWidth="1"/>
    <col min="9" max="11" width="10" style="1" customWidth="1"/>
    <col min="12" max="16384" width="8.85546875" style="1"/>
  </cols>
  <sheetData>
    <row r="1" spans="2:11" s="5" customFormat="1" x14ac:dyDescent="0.25">
      <c r="C1" s="8"/>
      <c r="D1" s="8"/>
      <c r="E1" s="8"/>
      <c r="F1" s="8"/>
      <c r="H1" s="8"/>
    </row>
    <row r="2" spans="2:11" s="5" customFormat="1" ht="15.75" thickBot="1" x14ac:dyDescent="0.3">
      <c r="C2" s="8"/>
      <c r="D2" s="8"/>
      <c r="E2" s="8"/>
      <c r="F2" s="8"/>
      <c r="H2" s="8"/>
    </row>
    <row r="3" spans="2:11" s="5" customFormat="1" x14ac:dyDescent="0.25">
      <c r="B3" s="139" t="s">
        <v>65</v>
      </c>
      <c r="C3" s="140"/>
      <c r="D3" s="140"/>
      <c r="E3" s="140"/>
      <c r="F3" s="140"/>
      <c r="G3" s="140"/>
      <c r="H3" s="140"/>
      <c r="I3" s="140"/>
      <c r="J3" s="140"/>
      <c r="K3" s="141"/>
    </row>
    <row r="4" spans="2:11" s="5" customFormat="1" ht="15.75" thickBot="1" x14ac:dyDescent="0.3">
      <c r="B4" s="142" t="s">
        <v>185</v>
      </c>
      <c r="C4" s="143"/>
      <c r="D4" s="143"/>
      <c r="E4" s="143"/>
      <c r="F4" s="143"/>
      <c r="G4" s="143"/>
      <c r="H4" s="143"/>
      <c r="I4" s="143"/>
      <c r="J4" s="143"/>
      <c r="K4" s="144"/>
    </row>
    <row r="5" spans="2:11" s="5" customFormat="1" x14ac:dyDescent="0.25">
      <c r="B5" s="44"/>
      <c r="C5" s="145" t="s">
        <v>33</v>
      </c>
      <c r="D5" s="145"/>
      <c r="E5" s="145"/>
      <c r="F5" s="145" t="s">
        <v>34</v>
      </c>
      <c r="G5" s="145"/>
      <c r="H5" s="145"/>
      <c r="I5" s="145" t="s">
        <v>35</v>
      </c>
      <c r="J5" s="145"/>
      <c r="K5" s="146"/>
    </row>
    <row r="6" spans="2:11" s="5" customFormat="1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s="5" customFormat="1" x14ac:dyDescent="0.25">
      <c r="B7" s="13" t="s">
        <v>48</v>
      </c>
      <c r="C7" s="14">
        <v>4.5138888888888902E-3</v>
      </c>
      <c r="D7" s="15">
        <f>IFERROR(C7/C$25,0)</f>
        <v>0.37974683544303811</v>
      </c>
      <c r="E7" s="15">
        <f>IFERROR(C7/C$36,0)</f>
        <v>0.24103831891223745</v>
      </c>
      <c r="F7" s="14">
        <v>5.6712962962962999E-4</v>
      </c>
      <c r="G7" s="15">
        <f>IFERROR(F7/F$25,0)</f>
        <v>0.21030042918454941</v>
      </c>
      <c r="H7" s="15">
        <f>IFERROR(F7/F$36,0)</f>
        <v>0.15555555555555561</v>
      </c>
      <c r="I7" s="14">
        <v>5.0810185185185203E-3</v>
      </c>
      <c r="J7" s="15">
        <f>IFERROR(I7/I$25,0)</f>
        <v>0.34841269841269834</v>
      </c>
      <c r="K7" s="17">
        <f>IFERROR(I7/I$36,0)</f>
        <v>0.22710812209001549</v>
      </c>
    </row>
    <row r="8" spans="2:11" s="5" customFormat="1" x14ac:dyDescent="0.25">
      <c r="B8" s="13" t="s">
        <v>149</v>
      </c>
      <c r="C8" s="14">
        <v>3.4606481481481502E-3</v>
      </c>
      <c r="D8" s="15">
        <f t="shared" ref="D8:D24" si="0">IFERROR(C8/C$25,0)</f>
        <v>0.29113924050632928</v>
      </c>
      <c r="E8" s="15">
        <f t="shared" ref="E8:E24" si="1">IFERROR(C8/C$36,0)</f>
        <v>0.18479604449938208</v>
      </c>
      <c r="F8" s="14">
        <v>0</v>
      </c>
      <c r="G8" s="15">
        <f t="shared" ref="G8:G24" si="2">IFERROR(F8/F$25,0)</f>
        <v>0</v>
      </c>
      <c r="H8" s="15">
        <f t="shared" ref="H8:H24" si="3">IFERROR(F8/F$36,0)</f>
        <v>0</v>
      </c>
      <c r="I8" s="14">
        <v>3.4606481481481502E-3</v>
      </c>
      <c r="J8" s="15">
        <f t="shared" ref="J8:J24" si="4">IFERROR(I8/I$25,0)</f>
        <v>0.23730158730158729</v>
      </c>
      <c r="K8" s="17">
        <f t="shared" ref="K8:K24" si="5">IFERROR(I8/I$36,0)</f>
        <v>0.15468184169684429</v>
      </c>
    </row>
    <row r="9" spans="2:11" s="5" customFormat="1" x14ac:dyDescent="0.25">
      <c r="B9" s="13" t="s">
        <v>11</v>
      </c>
      <c r="C9" s="14">
        <v>2.0833333333333299E-4</v>
      </c>
      <c r="D9" s="15">
        <f t="shared" si="0"/>
        <v>1.752677702044788E-2</v>
      </c>
      <c r="E9" s="15">
        <f t="shared" si="1"/>
        <v>1.1124845488257091E-2</v>
      </c>
      <c r="F9" s="14">
        <v>4.5138888888888898E-4</v>
      </c>
      <c r="G9" s="15">
        <f t="shared" si="2"/>
        <v>0.16738197424892701</v>
      </c>
      <c r="H9" s="15">
        <f t="shared" si="3"/>
        <v>0.1238095238095238</v>
      </c>
      <c r="I9" s="14">
        <v>6.5972222222222203E-4</v>
      </c>
      <c r="J9" s="15">
        <f t="shared" si="4"/>
        <v>4.5238095238095195E-2</v>
      </c>
      <c r="K9" s="17">
        <f t="shared" si="5"/>
        <v>2.9487842731505409E-2</v>
      </c>
    </row>
    <row r="10" spans="2:11" s="5" customFormat="1" x14ac:dyDescent="0.25">
      <c r="B10" s="13" t="s">
        <v>63</v>
      </c>
      <c r="C10" s="14">
        <v>1.68981481481481E-3</v>
      </c>
      <c r="D10" s="15">
        <f t="shared" si="0"/>
        <v>0.1421616358325215</v>
      </c>
      <c r="E10" s="15">
        <f t="shared" si="1"/>
        <v>9.0234857849196298E-2</v>
      </c>
      <c r="F10" s="14">
        <v>7.4074074074074103E-4</v>
      </c>
      <c r="G10" s="15">
        <f t="shared" si="2"/>
        <v>0.27467811158798283</v>
      </c>
      <c r="H10" s="15">
        <f t="shared" si="3"/>
        <v>0.2031746031746032</v>
      </c>
      <c r="I10" s="14">
        <v>2.4305555555555599E-3</v>
      </c>
      <c r="J10" s="15">
        <f t="shared" si="4"/>
        <v>0.16666666666666685</v>
      </c>
      <c r="K10" s="17">
        <f t="shared" si="5"/>
        <v>0.10863942058975699</v>
      </c>
    </row>
    <row r="11" spans="2:11" s="5" customFormat="1" x14ac:dyDescent="0.25">
      <c r="B11" s="13" t="s">
        <v>12</v>
      </c>
      <c r="C11" s="14">
        <v>3.4722222222222202E-5</v>
      </c>
      <c r="D11" s="15">
        <f t="shared" si="0"/>
        <v>2.921129503407983E-3</v>
      </c>
      <c r="E11" s="15">
        <f t="shared" si="1"/>
        <v>1.8541409147095171E-3</v>
      </c>
      <c r="F11" s="14">
        <v>9.2592592592592602E-5</v>
      </c>
      <c r="G11" s="15">
        <f t="shared" si="2"/>
        <v>3.4334763948497847E-2</v>
      </c>
      <c r="H11" s="15">
        <f t="shared" si="3"/>
        <v>2.5396825396825393E-2</v>
      </c>
      <c r="I11" s="14">
        <v>1.2731481481481499E-4</v>
      </c>
      <c r="J11" s="15">
        <f t="shared" si="4"/>
        <v>8.7301587301587373E-3</v>
      </c>
      <c r="K11" s="17">
        <f t="shared" si="5"/>
        <v>5.6906363166063165E-3</v>
      </c>
    </row>
    <row r="12" spans="2:11" s="5" customFormat="1" x14ac:dyDescent="0.25">
      <c r="B12" s="13" t="s">
        <v>150</v>
      </c>
      <c r="C12" s="14">
        <v>5.78703703703704E-5</v>
      </c>
      <c r="D12" s="15">
        <f t="shared" si="0"/>
        <v>4.8685491723466437E-3</v>
      </c>
      <c r="E12" s="15">
        <f t="shared" si="1"/>
        <v>3.0902348578491987E-3</v>
      </c>
      <c r="F12" s="14">
        <v>1.50462962962963E-4</v>
      </c>
      <c r="G12" s="15">
        <f t="shared" si="2"/>
        <v>5.5793991416309009E-2</v>
      </c>
      <c r="H12" s="15">
        <f t="shared" si="3"/>
        <v>4.1269841269841269E-2</v>
      </c>
      <c r="I12" s="14">
        <v>2.0833333333333299E-4</v>
      </c>
      <c r="J12" s="15">
        <f t="shared" si="4"/>
        <v>1.4285714285714254E-2</v>
      </c>
      <c r="K12" s="17">
        <f t="shared" si="5"/>
        <v>9.3119503362648539E-3</v>
      </c>
    </row>
    <row r="13" spans="2:11" s="5" customFormat="1" x14ac:dyDescent="0.25">
      <c r="B13" s="13" t="s">
        <v>151</v>
      </c>
      <c r="C13" s="14">
        <v>4.6296296296296301E-5</v>
      </c>
      <c r="D13" s="15">
        <f t="shared" si="0"/>
        <v>3.8948393378773131E-3</v>
      </c>
      <c r="E13" s="15">
        <f t="shared" si="1"/>
        <v>2.4721878862793579E-3</v>
      </c>
      <c r="F13" s="14">
        <v>1.04166666666667E-4</v>
      </c>
      <c r="G13" s="15">
        <f t="shared" si="2"/>
        <v>3.8626609442060193E-2</v>
      </c>
      <c r="H13" s="15">
        <f t="shared" si="3"/>
        <v>2.8571428571428654E-2</v>
      </c>
      <c r="I13" s="14">
        <v>1.50462962962963E-4</v>
      </c>
      <c r="J13" s="15">
        <f t="shared" si="4"/>
        <v>1.0317460317460314E-2</v>
      </c>
      <c r="K13" s="17">
        <f t="shared" si="5"/>
        <v>6.7252974650801843E-3</v>
      </c>
    </row>
    <row r="14" spans="2:11" s="5" customFormat="1" x14ac:dyDescent="0.25">
      <c r="B14" s="13" t="s">
        <v>152</v>
      </c>
      <c r="C14" s="14">
        <v>0</v>
      </c>
      <c r="D14" s="15">
        <f t="shared" si="0"/>
        <v>0</v>
      </c>
      <c r="E14" s="15">
        <f t="shared" si="1"/>
        <v>0</v>
      </c>
      <c r="F14" s="14">
        <v>0</v>
      </c>
      <c r="G14" s="15">
        <f t="shared" si="2"/>
        <v>0</v>
      </c>
      <c r="H14" s="15">
        <f t="shared" si="3"/>
        <v>0</v>
      </c>
      <c r="I14" s="14">
        <v>0</v>
      </c>
      <c r="J14" s="15">
        <f t="shared" si="4"/>
        <v>0</v>
      </c>
      <c r="K14" s="17">
        <f t="shared" si="5"/>
        <v>0</v>
      </c>
    </row>
    <row r="15" spans="2:11" s="5" customFormat="1" x14ac:dyDescent="0.25">
      <c r="B15" s="13" t="s">
        <v>153</v>
      </c>
      <c r="C15" s="14">
        <v>0</v>
      </c>
      <c r="D15" s="15">
        <f t="shared" si="0"/>
        <v>0</v>
      </c>
      <c r="E15" s="15">
        <f t="shared" si="1"/>
        <v>0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7">
        <f t="shared" si="5"/>
        <v>0</v>
      </c>
    </row>
    <row r="16" spans="2:11" s="5" customFormat="1" x14ac:dyDescent="0.25">
      <c r="B16" s="13" t="s">
        <v>154</v>
      </c>
      <c r="C16" s="14">
        <v>4.6296296296296301E-5</v>
      </c>
      <c r="D16" s="15">
        <f t="shared" si="0"/>
        <v>3.8948393378773131E-3</v>
      </c>
      <c r="E16" s="15">
        <f t="shared" si="1"/>
        <v>2.4721878862793579E-3</v>
      </c>
      <c r="F16" s="14">
        <v>1.50462962962963E-4</v>
      </c>
      <c r="G16" s="15">
        <f t="shared" si="2"/>
        <v>5.5793991416309009E-2</v>
      </c>
      <c r="H16" s="15">
        <f t="shared" si="3"/>
        <v>4.1269841269841269E-2</v>
      </c>
      <c r="I16" s="14">
        <v>1.9675925925925899E-4</v>
      </c>
      <c r="J16" s="15">
        <f t="shared" si="4"/>
        <v>1.3492063492063465E-2</v>
      </c>
      <c r="K16" s="17">
        <f>IFERROR(I16/I$36,0)</f>
        <v>8.79461976202792E-3</v>
      </c>
    </row>
    <row r="17" spans="2:11" s="5" customFormat="1" x14ac:dyDescent="0.25">
      <c r="B17" s="13" t="s">
        <v>155</v>
      </c>
      <c r="C17" s="14">
        <v>2.31481481481481E-5</v>
      </c>
      <c r="D17" s="15">
        <f t="shared" si="0"/>
        <v>1.9474196689386522E-3</v>
      </c>
      <c r="E17" s="15">
        <f t="shared" si="1"/>
        <v>1.2360939431396761E-3</v>
      </c>
      <c r="F17" s="14">
        <v>1.15740740740741E-4</v>
      </c>
      <c r="G17" s="15">
        <f t="shared" si="2"/>
        <v>4.2918454935622401E-2</v>
      </c>
      <c r="H17" s="15">
        <f t="shared" si="3"/>
        <v>3.1746031746031807E-2</v>
      </c>
      <c r="I17" s="14">
        <v>1.38888888888889E-4</v>
      </c>
      <c r="J17" s="15">
        <f t="shared" si="4"/>
        <v>9.5238095238095247E-3</v>
      </c>
      <c r="K17" s="17">
        <f t="shared" si="5"/>
        <v>6.2079668908432504E-3</v>
      </c>
    </row>
    <row r="18" spans="2:11" s="5" customFormat="1" x14ac:dyDescent="0.25">
      <c r="B18" s="13" t="s">
        <v>156</v>
      </c>
      <c r="C18" s="14">
        <v>6.4814814814814802E-4</v>
      </c>
      <c r="D18" s="15">
        <f t="shared" si="0"/>
        <v>5.4527750730282369E-2</v>
      </c>
      <c r="E18" s="15">
        <f t="shared" si="1"/>
        <v>3.4610630407911E-2</v>
      </c>
      <c r="F18" s="14">
        <v>1.9675925925925899E-4</v>
      </c>
      <c r="G18" s="15">
        <f t="shared" si="2"/>
        <v>7.2961373390557818E-2</v>
      </c>
      <c r="H18" s="15">
        <f t="shared" si="3"/>
        <v>5.3968253968253881E-2</v>
      </c>
      <c r="I18" s="14">
        <v>8.4490740740740696E-4</v>
      </c>
      <c r="J18" s="15">
        <f t="shared" si="4"/>
        <v>5.7936507936507869E-2</v>
      </c>
      <c r="K18" s="17">
        <f t="shared" si="5"/>
        <v>3.7765131919296389E-2</v>
      </c>
    </row>
    <row r="19" spans="2:11" s="5" customFormat="1" x14ac:dyDescent="0.25">
      <c r="B19" s="13" t="s">
        <v>157</v>
      </c>
      <c r="C19" s="14">
        <v>0</v>
      </c>
      <c r="D19" s="15">
        <f t="shared" si="0"/>
        <v>0</v>
      </c>
      <c r="E19" s="15">
        <f t="shared" si="1"/>
        <v>0</v>
      </c>
      <c r="F19" s="18">
        <v>0</v>
      </c>
      <c r="G19" s="15">
        <f t="shared" si="2"/>
        <v>0</v>
      </c>
      <c r="H19" s="15">
        <f t="shared" si="3"/>
        <v>0</v>
      </c>
      <c r="I19" s="18">
        <v>0</v>
      </c>
      <c r="J19" s="15">
        <f t="shared" si="4"/>
        <v>0</v>
      </c>
      <c r="K19" s="17">
        <f t="shared" si="5"/>
        <v>0</v>
      </c>
    </row>
    <row r="20" spans="2:11" s="5" customFormat="1" x14ac:dyDescent="0.25">
      <c r="B20" s="13" t="s">
        <v>158</v>
      </c>
      <c r="C20" s="14">
        <v>2.31481481481481E-5</v>
      </c>
      <c r="D20" s="15">
        <f t="shared" si="0"/>
        <v>1.9474196689386522E-3</v>
      </c>
      <c r="E20" s="15">
        <f t="shared" si="1"/>
        <v>1.2360939431396761E-3</v>
      </c>
      <c r="F20" s="18">
        <v>1.2731481481481499E-4</v>
      </c>
      <c r="G20" s="15">
        <f t="shared" si="2"/>
        <v>4.7210300429184594E-2</v>
      </c>
      <c r="H20" s="15">
        <f t="shared" si="3"/>
        <v>3.4920634920634963E-2</v>
      </c>
      <c r="I20" s="18">
        <v>1.50462962962963E-4</v>
      </c>
      <c r="J20" s="15">
        <f t="shared" si="4"/>
        <v>1.0317460317460314E-2</v>
      </c>
      <c r="K20" s="17">
        <f t="shared" si="5"/>
        <v>6.7252974650801843E-3</v>
      </c>
    </row>
    <row r="21" spans="2:11" s="5" customFormat="1" x14ac:dyDescent="0.25">
      <c r="B21" s="13" t="s">
        <v>159</v>
      </c>
      <c r="C21" s="14">
        <v>0</v>
      </c>
      <c r="D21" s="15">
        <f t="shared" si="0"/>
        <v>0</v>
      </c>
      <c r="E21" s="15">
        <f t="shared" si="1"/>
        <v>0</v>
      </c>
      <c r="F21" s="14">
        <v>0</v>
      </c>
      <c r="G21" s="15">
        <f t="shared" si="2"/>
        <v>0</v>
      </c>
      <c r="H21" s="15">
        <f t="shared" si="3"/>
        <v>0</v>
      </c>
      <c r="I21" s="14">
        <v>0</v>
      </c>
      <c r="J21" s="15">
        <f t="shared" si="4"/>
        <v>0</v>
      </c>
      <c r="K21" s="17">
        <f t="shared" si="5"/>
        <v>0</v>
      </c>
    </row>
    <row r="22" spans="2:11" s="5" customFormat="1" x14ac:dyDescent="0.25">
      <c r="B22" s="13" t="s">
        <v>160</v>
      </c>
      <c r="C22" s="14">
        <v>0</v>
      </c>
      <c r="D22" s="15">
        <f t="shared" si="0"/>
        <v>0</v>
      </c>
      <c r="E22" s="15">
        <f t="shared" si="1"/>
        <v>0</v>
      </c>
      <c r="F22" s="14">
        <v>0</v>
      </c>
      <c r="G22" s="15">
        <f t="shared" si="2"/>
        <v>0</v>
      </c>
      <c r="H22" s="15">
        <f t="shared" si="3"/>
        <v>0</v>
      </c>
      <c r="I22" s="14">
        <v>0</v>
      </c>
      <c r="J22" s="15">
        <f t="shared" si="4"/>
        <v>0</v>
      </c>
      <c r="K22" s="17">
        <f t="shared" si="5"/>
        <v>0</v>
      </c>
    </row>
    <row r="23" spans="2:11" s="5" customFormat="1" x14ac:dyDescent="0.25">
      <c r="B23" s="13" t="s">
        <v>161</v>
      </c>
      <c r="C23" s="14">
        <v>0</v>
      </c>
      <c r="D23" s="15">
        <f t="shared" si="0"/>
        <v>0</v>
      </c>
      <c r="E23" s="15">
        <f t="shared" si="1"/>
        <v>0</v>
      </c>
      <c r="F23" s="14">
        <v>0</v>
      </c>
      <c r="G23" s="15">
        <f t="shared" si="2"/>
        <v>0</v>
      </c>
      <c r="H23" s="15">
        <f t="shared" si="3"/>
        <v>0</v>
      </c>
      <c r="I23" s="14">
        <v>0</v>
      </c>
      <c r="J23" s="15">
        <f t="shared" si="4"/>
        <v>0</v>
      </c>
      <c r="K23" s="17">
        <f t="shared" si="5"/>
        <v>0</v>
      </c>
    </row>
    <row r="24" spans="2:11" s="5" customFormat="1" ht="15.75" thickBot="1" x14ac:dyDescent="0.3">
      <c r="B24" s="23" t="s">
        <v>13</v>
      </c>
      <c r="C24" s="24">
        <v>1.13425925925926E-3</v>
      </c>
      <c r="D24" s="15">
        <f t="shared" si="0"/>
        <v>9.5423563777994228E-2</v>
      </c>
      <c r="E24" s="15">
        <f t="shared" si="1"/>
        <v>6.0568603213844302E-2</v>
      </c>
      <c r="F24" s="24">
        <v>0</v>
      </c>
      <c r="G24" s="15">
        <f t="shared" si="2"/>
        <v>0</v>
      </c>
      <c r="H24" s="15">
        <f t="shared" si="3"/>
        <v>0</v>
      </c>
      <c r="I24" s="24">
        <v>1.13425925925926E-3</v>
      </c>
      <c r="J24" s="15">
        <f t="shared" si="4"/>
        <v>7.7777777777777779E-2</v>
      </c>
      <c r="K24" s="17">
        <f t="shared" si="5"/>
        <v>5.0698396275219874E-2</v>
      </c>
    </row>
    <row r="25" spans="2:11" s="5" customFormat="1" ht="16.5" thickTop="1" thickBot="1" x14ac:dyDescent="0.3">
      <c r="B25" s="36" t="s">
        <v>3</v>
      </c>
      <c r="C25" s="37">
        <f>SUM(C7:C24)</f>
        <v>1.1886574074074074E-2</v>
      </c>
      <c r="D25" s="38">
        <f>IFERROR(SUM(D7:D24),0)</f>
        <v>0.99999999999999978</v>
      </c>
      <c r="E25" s="38">
        <f>IFERROR(SUM(E7:E24),0)</f>
        <v>0.63473423980222499</v>
      </c>
      <c r="F25" s="37">
        <f>SUM(F7:F24)</f>
        <v>2.6967592592592603E-3</v>
      </c>
      <c r="G25" s="38">
        <f>IFERROR(SUM(G7:G24),0)</f>
        <v>1.0000000000000002</v>
      </c>
      <c r="H25" s="38">
        <f>IFERROR(SUM(H7:H24),0)</f>
        <v>0.73968253968253994</v>
      </c>
      <c r="I25" s="37">
        <f>SUM(I7:I24)</f>
        <v>1.4583333333333342E-2</v>
      </c>
      <c r="J25" s="38">
        <f>IFERROR(SUM(J7:J24),0)</f>
        <v>0.99999999999999978</v>
      </c>
      <c r="K25" s="39">
        <f>IFERROR(SUM(K7:K24),0)</f>
        <v>0.65183652353854116</v>
      </c>
    </row>
    <row r="26" spans="2:11" s="5" customFormat="1" ht="15.75" thickTop="1" x14ac:dyDescent="0.25">
      <c r="B26" s="30"/>
      <c r="C26" s="31"/>
      <c r="D26" s="31"/>
      <c r="E26" s="31"/>
      <c r="F26" s="31"/>
      <c r="G26" s="31"/>
      <c r="H26" s="31"/>
      <c r="I26" s="31"/>
      <c r="J26" s="31"/>
      <c r="K26" s="32"/>
    </row>
    <row r="27" spans="2:11" s="5" customFormat="1" x14ac:dyDescent="0.25">
      <c r="B27" s="10" t="s">
        <v>14</v>
      </c>
      <c r="C27" s="11" t="s">
        <v>4</v>
      </c>
      <c r="D27" s="19" t="s">
        <v>5</v>
      </c>
      <c r="E27" s="19" t="s">
        <v>5</v>
      </c>
      <c r="F27" s="11" t="s">
        <v>4</v>
      </c>
      <c r="G27" s="19" t="s">
        <v>5</v>
      </c>
      <c r="H27" s="19" t="s">
        <v>5</v>
      </c>
      <c r="I27" s="11" t="s">
        <v>4</v>
      </c>
      <c r="J27" s="19" t="s">
        <v>5</v>
      </c>
      <c r="K27" s="20" t="s">
        <v>5</v>
      </c>
    </row>
    <row r="28" spans="2:11" s="5" customFormat="1" x14ac:dyDescent="0.25">
      <c r="B28" s="21" t="s">
        <v>15</v>
      </c>
      <c r="C28" s="14">
        <v>1.8518518518518501E-4</v>
      </c>
      <c r="D28" s="22"/>
      <c r="E28" s="15">
        <f>IFERROR(C28/C$36,0)</f>
        <v>9.8887515451174211E-3</v>
      </c>
      <c r="F28" s="14">
        <v>0</v>
      </c>
      <c r="G28" s="22"/>
      <c r="H28" s="15">
        <f>IFERROR(F28/F$36,0)</f>
        <v>0</v>
      </c>
      <c r="I28" s="14">
        <v>1.8518518518518501E-4</v>
      </c>
      <c r="J28" s="22"/>
      <c r="K28" s="17">
        <f>IFERROR(I28/I$36,0)</f>
        <v>8.2772891877909861E-3</v>
      </c>
    </row>
    <row r="29" spans="2:11" s="5" customFormat="1" x14ac:dyDescent="0.25">
      <c r="B29" s="21" t="s">
        <v>16</v>
      </c>
      <c r="C29" s="14">
        <v>0</v>
      </c>
      <c r="D29" s="22"/>
      <c r="E29" s="15">
        <f t="shared" ref="E29:E33" si="6">IFERROR(C29/C$36,0)</f>
        <v>0</v>
      </c>
      <c r="F29" s="14">
        <v>0</v>
      </c>
      <c r="G29" s="22"/>
      <c r="H29" s="15">
        <f t="shared" ref="H29:H33" si="7">IFERROR(F29/F$36,0)</f>
        <v>0</v>
      </c>
      <c r="I29" s="14">
        <v>0</v>
      </c>
      <c r="J29" s="22"/>
      <c r="K29" s="17">
        <f t="shared" ref="K29:K33" si="8">IFERROR(I29/I$36,0)</f>
        <v>0</v>
      </c>
    </row>
    <row r="30" spans="2:11" s="5" customFormat="1" x14ac:dyDescent="0.25">
      <c r="B30" s="21" t="s">
        <v>17</v>
      </c>
      <c r="C30" s="14">
        <v>0</v>
      </c>
      <c r="D30" s="22"/>
      <c r="E30" s="15">
        <f t="shared" si="6"/>
        <v>0</v>
      </c>
      <c r="F30" s="14">
        <v>0</v>
      </c>
      <c r="G30" s="22"/>
      <c r="H30" s="15">
        <f t="shared" si="7"/>
        <v>0</v>
      </c>
      <c r="I30" s="14">
        <v>0</v>
      </c>
      <c r="J30" s="22"/>
      <c r="K30" s="17">
        <f t="shared" si="8"/>
        <v>0</v>
      </c>
    </row>
    <row r="31" spans="2:11" s="5" customFormat="1" x14ac:dyDescent="0.25">
      <c r="B31" s="21" t="s">
        <v>18</v>
      </c>
      <c r="C31" s="14">
        <v>3.5879629629629599E-3</v>
      </c>
      <c r="D31" s="22"/>
      <c r="E31" s="15">
        <f t="shared" si="6"/>
        <v>0.19159456118665005</v>
      </c>
      <c r="F31" s="14">
        <v>6.7129629629629603E-4</v>
      </c>
      <c r="G31" s="22"/>
      <c r="H31" s="15">
        <f t="shared" si="7"/>
        <v>0.184126984126984</v>
      </c>
      <c r="I31" s="14">
        <v>4.2592592592592604E-3</v>
      </c>
      <c r="J31" s="22"/>
      <c r="K31" s="17">
        <f t="shared" si="8"/>
        <v>0.1903776513191929</v>
      </c>
    </row>
    <row r="32" spans="2:11" s="5" customFormat="1" x14ac:dyDescent="0.25">
      <c r="B32" s="21" t="s">
        <v>19</v>
      </c>
      <c r="C32" s="14">
        <v>3.0671296296296302E-3</v>
      </c>
      <c r="D32" s="22"/>
      <c r="E32" s="15">
        <f t="shared" si="6"/>
        <v>0.16378244746600748</v>
      </c>
      <c r="F32" s="14">
        <v>2.7777777777777799E-4</v>
      </c>
      <c r="G32" s="22"/>
      <c r="H32" s="15">
        <f t="shared" si="7"/>
        <v>7.6190476190476225E-2</v>
      </c>
      <c r="I32" s="14">
        <v>3.3449074074074102E-3</v>
      </c>
      <c r="J32" s="22"/>
      <c r="K32" s="17">
        <f t="shared" si="8"/>
        <v>0.14950853595447494</v>
      </c>
    </row>
    <row r="33" spans="2:11" s="5" customFormat="1" ht="15.75" thickBot="1" x14ac:dyDescent="0.3">
      <c r="B33" s="28" t="s">
        <v>20</v>
      </c>
      <c r="C33" s="24">
        <v>0</v>
      </c>
      <c r="D33" s="29"/>
      <c r="E33" s="25">
        <f t="shared" si="6"/>
        <v>0</v>
      </c>
      <c r="F33" s="24">
        <v>0</v>
      </c>
      <c r="G33" s="29"/>
      <c r="H33" s="25">
        <f t="shared" si="7"/>
        <v>0</v>
      </c>
      <c r="I33" s="24">
        <v>0</v>
      </c>
      <c r="J33" s="29"/>
      <c r="K33" s="27">
        <f t="shared" si="8"/>
        <v>0</v>
      </c>
    </row>
    <row r="34" spans="2:11" s="5" customFormat="1" ht="16.5" thickTop="1" thickBot="1" x14ac:dyDescent="0.3">
      <c r="B34" s="36" t="s">
        <v>3</v>
      </c>
      <c r="C34" s="37">
        <f>SUM(C28:C33)</f>
        <v>6.840277777777775E-3</v>
      </c>
      <c r="D34" s="38"/>
      <c r="E34" s="38">
        <f>IFERROR(SUM(E28:E33),0)</f>
        <v>0.36526576019777496</v>
      </c>
      <c r="F34" s="37">
        <f>SUM(F28:F33)</f>
        <v>9.4907407407407397E-4</v>
      </c>
      <c r="G34" s="38"/>
      <c r="H34" s="38">
        <f>IFERROR(SUM(H28:H33),0)</f>
        <v>0.26031746031746023</v>
      </c>
      <c r="I34" s="37">
        <f>SUM(I28:I33)</f>
        <v>7.7893518518518555E-3</v>
      </c>
      <c r="J34" s="38"/>
      <c r="K34" s="39">
        <f>IFERROR(SUM(K28:K33),0)</f>
        <v>0.34816347646145884</v>
      </c>
    </row>
    <row r="35" spans="2:11" s="5" customFormat="1" ht="16.5" thickTop="1" thickBot="1" x14ac:dyDescent="0.3">
      <c r="B35" s="33"/>
      <c r="C35" s="34"/>
      <c r="D35" s="34"/>
      <c r="E35" s="34"/>
      <c r="F35" s="34"/>
      <c r="G35" s="34"/>
      <c r="H35" s="34"/>
      <c r="I35" s="34"/>
      <c r="J35" s="34"/>
      <c r="K35" s="35"/>
    </row>
    <row r="36" spans="2:11" s="5" customFormat="1" ht="16.5" thickTop="1" thickBot="1" x14ac:dyDescent="0.3">
      <c r="B36" s="36" t="s">
        <v>6</v>
      </c>
      <c r="C36" s="37">
        <f>SUM(C25,C34)</f>
        <v>1.8726851851851849E-2</v>
      </c>
      <c r="D36" s="40"/>
      <c r="E36" s="41">
        <f>IFERROR(SUM(E25,E34),0)</f>
        <v>1</v>
      </c>
      <c r="F36" s="37">
        <f>SUM(F25,F34)</f>
        <v>3.6458333333333343E-3</v>
      </c>
      <c r="G36" s="40"/>
      <c r="H36" s="41">
        <f>IFERROR(SUM(H25,H34),0)</f>
        <v>1.0000000000000002</v>
      </c>
      <c r="I36" s="37">
        <f>SUM(I25,I34)</f>
        <v>2.2372685185185197E-2</v>
      </c>
      <c r="J36" s="40"/>
      <c r="K36" s="43">
        <f>IFERROR(SUM(K25,K34),0)</f>
        <v>1</v>
      </c>
    </row>
    <row r="37" spans="2:11" s="5" customFormat="1" ht="66" customHeight="1" thickTop="1" thickBot="1" x14ac:dyDescent="0.3">
      <c r="B37" s="136" t="s">
        <v>36</v>
      </c>
      <c r="C37" s="137"/>
      <c r="D37" s="137"/>
      <c r="E37" s="137"/>
      <c r="F37" s="137"/>
      <c r="G37" s="137"/>
      <c r="H37" s="137"/>
      <c r="I37" s="137"/>
      <c r="J37" s="137"/>
      <c r="K37" s="138"/>
    </row>
    <row r="38" spans="2:11" s="5" customFormat="1" x14ac:dyDescent="0.25">
      <c r="C38" s="8"/>
      <c r="D38" s="8"/>
      <c r="E38" s="8"/>
      <c r="F38" s="8"/>
      <c r="H38" s="8"/>
    </row>
    <row r="39" spans="2:11" s="5" customFormat="1" x14ac:dyDescent="0.25">
      <c r="C39" s="8"/>
      <c r="D39" s="8"/>
      <c r="E39" s="8"/>
      <c r="F39" s="8"/>
      <c r="H39" s="8"/>
    </row>
    <row r="40" spans="2:11" s="5" customFormat="1" x14ac:dyDescent="0.25">
      <c r="C40" s="8"/>
      <c r="D40" s="8"/>
      <c r="E40" s="8"/>
      <c r="F40" s="8"/>
      <c r="H40" s="8"/>
    </row>
    <row r="41" spans="2:11" s="5" customFormat="1" x14ac:dyDescent="0.25"/>
    <row r="42" spans="2:11" s="5" customFormat="1" x14ac:dyDescent="0.25">
      <c r="C42" s="8"/>
      <c r="D42" s="8"/>
      <c r="E42" s="8"/>
      <c r="F42" s="8"/>
      <c r="H42" s="8"/>
    </row>
    <row r="43" spans="2:11" s="5" customFormat="1" x14ac:dyDescent="0.25">
      <c r="C43" s="8"/>
      <c r="D43" s="8"/>
      <c r="E43" s="8"/>
      <c r="F43" s="8"/>
      <c r="H43" s="8"/>
    </row>
    <row r="44" spans="2:11" s="5" customFormat="1" x14ac:dyDescent="0.25">
      <c r="C44" s="8"/>
      <c r="D44" s="8"/>
      <c r="E44" s="8"/>
      <c r="F44" s="8"/>
      <c r="H44" s="8"/>
    </row>
    <row r="45" spans="2:11" s="5" customFormat="1" x14ac:dyDescent="0.25">
      <c r="C45" s="8"/>
      <c r="D45" s="8"/>
      <c r="E45" s="8"/>
      <c r="F45" s="8"/>
      <c r="H45" s="8"/>
    </row>
    <row r="46" spans="2:11" s="5" customFormat="1" x14ac:dyDescent="0.25">
      <c r="C46" s="8"/>
      <c r="D46" s="8"/>
      <c r="E46" s="8"/>
      <c r="F46" s="8"/>
      <c r="H46" s="8"/>
    </row>
    <row r="47" spans="2:11" s="5" customFormat="1" x14ac:dyDescent="0.25">
      <c r="C47" s="8"/>
      <c r="D47" s="8"/>
      <c r="E47" s="8"/>
      <c r="F47" s="8"/>
      <c r="H47" s="8"/>
    </row>
    <row r="48" spans="2:11" s="5" customFormat="1" x14ac:dyDescent="0.25">
      <c r="C48" s="8"/>
      <c r="D48" s="8"/>
      <c r="E48" s="8"/>
      <c r="F48" s="8"/>
      <c r="H48" s="8"/>
    </row>
    <row r="49" spans="3:8" s="5" customFormat="1" x14ac:dyDescent="0.25">
      <c r="C49" s="8"/>
      <c r="D49" s="8"/>
      <c r="E49" s="8"/>
      <c r="F49" s="8"/>
      <c r="H49" s="8"/>
    </row>
    <row r="50" spans="3:8" s="5" customFormat="1" x14ac:dyDescent="0.25">
      <c r="C50" s="8"/>
      <c r="D50" s="8"/>
      <c r="E50" s="8"/>
      <c r="F50" s="8"/>
      <c r="H50" s="8"/>
    </row>
    <row r="51" spans="3:8" s="5" customFormat="1" x14ac:dyDescent="0.25">
      <c r="C51" s="8"/>
      <c r="D51" s="8"/>
      <c r="E51" s="8"/>
      <c r="F51" s="8"/>
      <c r="H51" s="8"/>
    </row>
    <row r="52" spans="3:8" s="5" customFormat="1" x14ac:dyDescent="0.25">
      <c r="C52" s="8"/>
      <c r="D52" s="8"/>
      <c r="E52" s="8"/>
      <c r="F52" s="8"/>
      <c r="H52" s="8"/>
    </row>
    <row r="53" spans="3:8" s="5" customFormat="1" x14ac:dyDescent="0.25">
      <c r="C53" s="8"/>
      <c r="D53" s="8"/>
      <c r="E53" s="8"/>
      <c r="F53" s="8"/>
      <c r="H53" s="8"/>
    </row>
    <row r="54" spans="3:8" s="5" customFormat="1" x14ac:dyDescent="0.25">
      <c r="C54" s="8"/>
      <c r="D54" s="8"/>
      <c r="E54" s="8"/>
      <c r="F54" s="8"/>
      <c r="H54" s="8"/>
    </row>
    <row r="55" spans="3:8" s="5" customFormat="1" x14ac:dyDescent="0.25">
      <c r="C55" s="8"/>
      <c r="D55" s="8"/>
      <c r="E55" s="8"/>
      <c r="F55" s="8"/>
      <c r="H55" s="8"/>
    </row>
    <row r="56" spans="3:8" s="5" customFormat="1" x14ac:dyDescent="0.25">
      <c r="C56" s="8"/>
      <c r="D56" s="8"/>
      <c r="E56" s="8"/>
      <c r="F56" s="8"/>
      <c r="H56" s="8"/>
    </row>
    <row r="57" spans="3:8" s="5" customFormat="1" x14ac:dyDescent="0.25">
      <c r="C57" s="8"/>
      <c r="D57" s="8"/>
      <c r="E57" s="8"/>
      <c r="F57" s="8"/>
      <c r="H57" s="8"/>
    </row>
    <row r="58" spans="3:8" s="5" customFormat="1" x14ac:dyDescent="0.25">
      <c r="C58" s="8"/>
      <c r="D58" s="8"/>
      <c r="E58" s="8"/>
      <c r="F58" s="8"/>
      <c r="H58" s="8"/>
    </row>
    <row r="59" spans="3:8" s="5" customFormat="1" x14ac:dyDescent="0.25">
      <c r="C59" s="8"/>
      <c r="D59" s="8"/>
      <c r="E59" s="8"/>
      <c r="F59" s="8"/>
      <c r="H59" s="8"/>
    </row>
    <row r="60" spans="3:8" s="5" customFormat="1" x14ac:dyDescent="0.25">
      <c r="C60" s="8"/>
      <c r="D60" s="8"/>
      <c r="E60" s="8"/>
      <c r="F60" s="8"/>
      <c r="H60" s="8"/>
    </row>
    <row r="61" spans="3:8" s="5" customFormat="1" x14ac:dyDescent="0.25">
      <c r="C61" s="8"/>
      <c r="D61" s="8"/>
      <c r="E61" s="8"/>
      <c r="F61" s="8"/>
      <c r="H61" s="8"/>
    </row>
    <row r="62" spans="3:8" s="5" customFormat="1" x14ac:dyDescent="0.25">
      <c r="C62" s="8"/>
      <c r="D62" s="8"/>
      <c r="E62" s="8"/>
      <c r="F62" s="8"/>
      <c r="H62" s="8"/>
    </row>
    <row r="63" spans="3:8" s="5" customFormat="1" x14ac:dyDescent="0.25">
      <c r="C63" s="8"/>
      <c r="D63" s="8"/>
      <c r="E63" s="8"/>
      <c r="F63" s="8"/>
      <c r="H63" s="8"/>
    </row>
    <row r="64" spans="3:8" s="5" customFormat="1" x14ac:dyDescent="0.25">
      <c r="C64" s="8"/>
      <c r="D64" s="8"/>
      <c r="E64" s="8"/>
      <c r="F64" s="8"/>
      <c r="H64" s="8"/>
    </row>
    <row r="65" spans="3:8" s="5" customFormat="1" x14ac:dyDescent="0.25">
      <c r="C65" s="8"/>
      <c r="D65" s="8"/>
      <c r="E65" s="8"/>
      <c r="F65" s="8"/>
      <c r="H65" s="8"/>
    </row>
    <row r="66" spans="3:8" s="5" customFormat="1" x14ac:dyDescent="0.25">
      <c r="C66" s="8"/>
      <c r="D66" s="8"/>
      <c r="E66" s="8"/>
      <c r="F66" s="8"/>
      <c r="H66" s="8"/>
    </row>
    <row r="67" spans="3:8" s="5" customFormat="1" x14ac:dyDescent="0.25">
      <c r="C67" s="8"/>
      <c r="D67" s="8"/>
      <c r="E67" s="8"/>
      <c r="F67" s="8"/>
      <c r="H67" s="8"/>
    </row>
    <row r="68" spans="3:8" s="5" customFormat="1" x14ac:dyDescent="0.25">
      <c r="C68" s="8"/>
      <c r="D68" s="8"/>
      <c r="E68" s="8"/>
      <c r="F68" s="8"/>
      <c r="H68" s="8"/>
    </row>
    <row r="69" spans="3:8" s="5" customFormat="1" x14ac:dyDescent="0.25">
      <c r="C69" s="8"/>
      <c r="D69" s="8"/>
      <c r="E69" s="8"/>
      <c r="F69" s="8"/>
      <c r="H69" s="8"/>
    </row>
    <row r="70" spans="3:8" s="5" customFormat="1" x14ac:dyDescent="0.25">
      <c r="C70" s="8"/>
      <c r="D70" s="8"/>
      <c r="E70" s="8"/>
      <c r="F70" s="8"/>
      <c r="H70" s="8"/>
    </row>
    <row r="71" spans="3:8" s="5" customFormat="1" x14ac:dyDescent="0.25">
      <c r="C71" s="8"/>
      <c r="D71" s="8"/>
      <c r="E71" s="8"/>
      <c r="F71" s="8"/>
      <c r="H71" s="8"/>
    </row>
    <row r="72" spans="3:8" s="5" customFormat="1" x14ac:dyDescent="0.25">
      <c r="C72" s="8"/>
      <c r="D72" s="8"/>
      <c r="E72" s="8"/>
      <c r="F72" s="8"/>
      <c r="H72" s="8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2"/>
  <dimension ref="B2:K37"/>
  <sheetViews>
    <sheetView showGridLines="0" showZeros="0" topLeftCell="A4" zoomScale="80" zoomScaleNormal="80" zoomScaleSheetLayoutView="110" workbookViewId="0">
      <selection activeCell="B24" sqref="B2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1.28515625" style="4" customWidth="1"/>
    <col min="7" max="7" width="11.28515625" style="1" customWidth="1"/>
    <col min="8" max="8" width="11.28515625" style="4" customWidth="1"/>
    <col min="9" max="11" width="11.28515625" style="1" customWidth="1"/>
    <col min="12" max="16384" width="8.85546875" style="1"/>
  </cols>
  <sheetData>
    <row r="2" spans="2:11" ht="15.75" thickBot="1" x14ac:dyDescent="0.3"/>
    <row r="3" spans="2:11" ht="16.5" customHeight="1" x14ac:dyDescent="0.25">
      <c r="B3" s="139" t="s">
        <v>67</v>
      </c>
      <c r="C3" s="140"/>
      <c r="D3" s="140"/>
      <c r="E3" s="140"/>
      <c r="F3" s="140"/>
      <c r="G3" s="140"/>
      <c r="H3" s="140"/>
      <c r="I3" s="140"/>
      <c r="J3" s="140"/>
      <c r="K3" s="141"/>
    </row>
    <row r="4" spans="2:11" ht="15.75" thickBot="1" x14ac:dyDescent="0.3">
      <c r="B4" s="142" t="s">
        <v>185</v>
      </c>
      <c r="C4" s="143"/>
      <c r="D4" s="143"/>
      <c r="E4" s="143"/>
      <c r="F4" s="143"/>
      <c r="G4" s="143"/>
      <c r="H4" s="143"/>
      <c r="I4" s="143"/>
      <c r="J4" s="143"/>
      <c r="K4" s="144"/>
    </row>
    <row r="5" spans="2:11" x14ac:dyDescent="0.25">
      <c r="B5" s="44"/>
      <c r="C5" s="145" t="s">
        <v>33</v>
      </c>
      <c r="D5" s="145"/>
      <c r="E5" s="145"/>
      <c r="F5" s="145" t="s">
        <v>34</v>
      </c>
      <c r="G5" s="145"/>
      <c r="H5" s="145"/>
      <c r="I5" s="145" t="s">
        <v>35</v>
      </c>
      <c r="J5" s="145"/>
      <c r="K5" s="146"/>
    </row>
    <row r="6" spans="2:11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x14ac:dyDescent="0.25">
      <c r="B7" s="13" t="s">
        <v>48</v>
      </c>
      <c r="C7" s="14">
        <v>2.70833333333333E-3</v>
      </c>
      <c r="D7" s="15">
        <f>IFERROR(C7/C$25,0)</f>
        <v>0.29104477611940294</v>
      </c>
      <c r="E7" s="15">
        <f>IFERROR(C7/C$36,0)</f>
        <v>0.16738197424892692</v>
      </c>
      <c r="F7" s="14">
        <v>6.9444444444444404E-4</v>
      </c>
      <c r="G7" s="15">
        <f>IFERROR(F7/F$25,0)</f>
        <v>0.13544018058690746</v>
      </c>
      <c r="H7" s="15">
        <f>IFERROR(F7/F$36,0)</f>
        <v>7.7619663648124129E-2</v>
      </c>
      <c r="I7" s="14">
        <v>3.4027777777777802E-3</v>
      </c>
      <c r="J7" s="15">
        <f>IFERROR(I7/I$25,0)</f>
        <v>0.23576583801122689</v>
      </c>
      <c r="K7" s="17">
        <f>IFERROR(I7/I$36,0)</f>
        <v>0.13542146476278211</v>
      </c>
    </row>
    <row r="8" spans="2:11" x14ac:dyDescent="0.25">
      <c r="B8" s="13" t="s">
        <v>149</v>
      </c>
      <c r="C8" s="14">
        <v>3.2754629629629601E-3</v>
      </c>
      <c r="D8" s="15">
        <f t="shared" ref="D8:D24" si="0">IFERROR(C8/C$25,0)</f>
        <v>0.35199004975124382</v>
      </c>
      <c r="E8" s="15">
        <f t="shared" ref="E8:E24" si="1">IFERROR(C8/C$36,0)</f>
        <v>0.20243204577968521</v>
      </c>
      <c r="F8" s="14">
        <v>2.2800925925925901E-3</v>
      </c>
      <c r="G8" s="15">
        <f t="shared" ref="G8:G24" si="2">IFERROR(F8/F$25,0)</f>
        <v>0.44469525959367928</v>
      </c>
      <c r="H8" s="15">
        <f t="shared" ref="H8:H24" si="3">IFERROR(F8/F$36,0)</f>
        <v>0.25485122897800738</v>
      </c>
      <c r="I8" s="14">
        <v>5.5555555555555601E-3</v>
      </c>
      <c r="J8" s="15">
        <f t="shared" ref="J8:J24" si="4">IFERROR(I8/I$25,0)</f>
        <v>0.38492381716118679</v>
      </c>
      <c r="K8" s="17">
        <f t="shared" ref="K8:K24" si="5">IFERROR(I8/I$36,0)</f>
        <v>0.22109626900046062</v>
      </c>
    </row>
    <row r="9" spans="2:11" x14ac:dyDescent="0.25">
      <c r="B9" s="13" t="s">
        <v>11</v>
      </c>
      <c r="C9" s="14">
        <v>3.3564814814814801E-4</v>
      </c>
      <c r="D9" s="15">
        <f t="shared" si="0"/>
        <v>3.6069651741293556E-2</v>
      </c>
      <c r="E9" s="15">
        <f t="shared" si="1"/>
        <v>2.0743919885550792E-2</v>
      </c>
      <c r="F9" s="14">
        <v>7.8703703703703705E-4</v>
      </c>
      <c r="G9" s="15">
        <f t="shared" si="2"/>
        <v>0.15349887133182855</v>
      </c>
      <c r="H9" s="15">
        <f t="shared" si="3"/>
        <v>8.7968952134540729E-2</v>
      </c>
      <c r="I9" s="14">
        <v>1.1226851851851901E-3</v>
      </c>
      <c r="J9" s="15">
        <f t="shared" si="4"/>
        <v>7.7786688051323438E-2</v>
      </c>
      <c r="K9" s="17">
        <f t="shared" si="5"/>
        <v>4.4679871027176576E-2</v>
      </c>
    </row>
    <row r="10" spans="2:11" x14ac:dyDescent="0.25">
      <c r="B10" s="13" t="s">
        <v>63</v>
      </c>
      <c r="C10" s="14">
        <v>6.4814814814814802E-4</v>
      </c>
      <c r="D10" s="15">
        <f t="shared" si="0"/>
        <v>6.9651741293532396E-2</v>
      </c>
      <c r="E10" s="15">
        <f t="shared" si="1"/>
        <v>4.005722460658085E-2</v>
      </c>
      <c r="F10" s="14">
        <v>8.4490740740740696E-4</v>
      </c>
      <c r="G10" s="15">
        <f t="shared" si="2"/>
        <v>0.16478555304740408</v>
      </c>
      <c r="H10" s="15">
        <f t="shared" si="3"/>
        <v>9.4437257438551026E-2</v>
      </c>
      <c r="I10" s="14">
        <v>1.49305555555556E-3</v>
      </c>
      <c r="J10" s="15">
        <f t="shared" si="4"/>
        <v>0.10344827586206917</v>
      </c>
      <c r="K10" s="17">
        <f t="shared" si="5"/>
        <v>5.9419622293873917E-2</v>
      </c>
    </row>
    <row r="11" spans="2:11" x14ac:dyDescent="0.25">
      <c r="B11" s="13" t="s">
        <v>12</v>
      </c>
      <c r="C11" s="14">
        <v>1.04166666666667E-4</v>
      </c>
      <c r="D11" s="15">
        <f t="shared" si="0"/>
        <v>1.1194029850746317E-2</v>
      </c>
      <c r="E11" s="15">
        <f t="shared" si="1"/>
        <v>6.4377682403433719E-3</v>
      </c>
      <c r="F11" s="14">
        <v>5.20833333333333E-4</v>
      </c>
      <c r="G11" s="15">
        <f t="shared" si="2"/>
        <v>0.1015801354401806</v>
      </c>
      <c r="H11" s="15">
        <f t="shared" si="3"/>
        <v>5.8214747736093087E-2</v>
      </c>
      <c r="I11" s="14">
        <v>6.2500000000000001E-4</v>
      </c>
      <c r="J11" s="15">
        <f t="shared" si="4"/>
        <v>4.3303929430633478E-2</v>
      </c>
      <c r="K11" s="17">
        <f t="shared" si="5"/>
        <v>2.4873330262551799E-2</v>
      </c>
    </row>
    <row r="12" spans="2:11" x14ac:dyDescent="0.25">
      <c r="B12" s="13" t="s">
        <v>150</v>
      </c>
      <c r="C12" s="14">
        <v>0</v>
      </c>
      <c r="D12" s="15">
        <f t="shared" si="0"/>
        <v>0</v>
      </c>
      <c r="E12" s="15">
        <f t="shared" si="1"/>
        <v>0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7">
        <f t="shared" si="5"/>
        <v>0</v>
      </c>
    </row>
    <row r="13" spans="2:11" x14ac:dyDescent="0.25">
      <c r="B13" s="13" t="s">
        <v>151</v>
      </c>
      <c r="C13" s="14">
        <v>0</v>
      </c>
      <c r="D13" s="15">
        <f t="shared" si="0"/>
        <v>0</v>
      </c>
      <c r="E13" s="15">
        <f t="shared" si="1"/>
        <v>0</v>
      </c>
      <c r="F13" s="14">
        <v>0</v>
      </c>
      <c r="G13" s="15">
        <f t="shared" si="2"/>
        <v>0</v>
      </c>
      <c r="H13" s="15">
        <f t="shared" si="3"/>
        <v>0</v>
      </c>
      <c r="I13" s="14">
        <v>0</v>
      </c>
      <c r="J13" s="15">
        <f t="shared" si="4"/>
        <v>0</v>
      </c>
      <c r="K13" s="17">
        <f t="shared" si="5"/>
        <v>0</v>
      </c>
    </row>
    <row r="14" spans="2:11" x14ac:dyDescent="0.25">
      <c r="B14" s="13" t="s">
        <v>152</v>
      </c>
      <c r="C14" s="14">
        <v>0</v>
      </c>
      <c r="D14" s="15">
        <f t="shared" si="0"/>
        <v>0</v>
      </c>
      <c r="E14" s="15">
        <f t="shared" si="1"/>
        <v>0</v>
      </c>
      <c r="F14" s="14">
        <v>0</v>
      </c>
      <c r="G14" s="15">
        <f t="shared" si="2"/>
        <v>0</v>
      </c>
      <c r="H14" s="15">
        <f t="shared" si="3"/>
        <v>0</v>
      </c>
      <c r="I14" s="14">
        <v>0</v>
      </c>
      <c r="J14" s="15">
        <f t="shared" si="4"/>
        <v>0</v>
      </c>
      <c r="K14" s="17">
        <f t="shared" si="5"/>
        <v>0</v>
      </c>
    </row>
    <row r="15" spans="2:11" x14ac:dyDescent="0.25">
      <c r="B15" s="13" t="s">
        <v>153</v>
      </c>
      <c r="C15" s="14">
        <v>0</v>
      </c>
      <c r="D15" s="15">
        <f t="shared" si="0"/>
        <v>0</v>
      </c>
      <c r="E15" s="15">
        <f t="shared" si="1"/>
        <v>0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7">
        <f t="shared" si="5"/>
        <v>0</v>
      </c>
    </row>
    <row r="16" spans="2:11" x14ac:dyDescent="0.25">
      <c r="B16" s="13" t="s">
        <v>154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>IFERROR(I16/I$36,0)</f>
        <v>0</v>
      </c>
    </row>
    <row r="17" spans="2:11" x14ac:dyDescent="0.25">
      <c r="B17" s="13" t="s">
        <v>155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1" x14ac:dyDescent="0.25">
      <c r="B18" s="13" t="s">
        <v>156</v>
      </c>
      <c r="C18" s="14">
        <v>4.6296296296296298E-4</v>
      </c>
      <c r="D18" s="15">
        <f t="shared" si="0"/>
        <v>4.9751243781094578E-2</v>
      </c>
      <c r="E18" s="15">
        <f t="shared" si="1"/>
        <v>2.8612303290414899E-2</v>
      </c>
      <c r="F18" s="14">
        <v>0</v>
      </c>
      <c r="G18" s="15">
        <f t="shared" si="2"/>
        <v>0</v>
      </c>
      <c r="H18" s="15">
        <f t="shared" si="3"/>
        <v>0</v>
      </c>
      <c r="I18" s="14">
        <v>4.6296296296296298E-4</v>
      </c>
      <c r="J18" s="15">
        <f t="shared" si="4"/>
        <v>3.2076984763432209E-2</v>
      </c>
      <c r="K18" s="17">
        <f t="shared" si="5"/>
        <v>1.8424689083371703E-2</v>
      </c>
    </row>
    <row r="19" spans="2:11" x14ac:dyDescent="0.25">
      <c r="B19" s="13" t="s">
        <v>157</v>
      </c>
      <c r="C19" s="14">
        <v>0</v>
      </c>
      <c r="D19" s="15">
        <f t="shared" si="0"/>
        <v>0</v>
      </c>
      <c r="E19" s="15">
        <f t="shared" si="1"/>
        <v>0</v>
      </c>
      <c r="F19" s="18">
        <v>0</v>
      </c>
      <c r="G19" s="15">
        <f t="shared" si="2"/>
        <v>0</v>
      </c>
      <c r="H19" s="15">
        <f t="shared" si="3"/>
        <v>0</v>
      </c>
      <c r="I19" s="18">
        <v>0</v>
      </c>
      <c r="J19" s="15">
        <f t="shared" si="4"/>
        <v>0</v>
      </c>
      <c r="K19" s="17">
        <f t="shared" si="5"/>
        <v>0</v>
      </c>
    </row>
    <row r="20" spans="2:11" x14ac:dyDescent="0.25">
      <c r="B20" s="13" t="s">
        <v>158</v>
      </c>
      <c r="C20" s="14">
        <v>0</v>
      </c>
      <c r="D20" s="15">
        <f t="shared" si="0"/>
        <v>0</v>
      </c>
      <c r="E20" s="15">
        <f t="shared" si="1"/>
        <v>0</v>
      </c>
      <c r="F20" s="18">
        <v>0</v>
      </c>
      <c r="G20" s="15">
        <f t="shared" si="2"/>
        <v>0</v>
      </c>
      <c r="H20" s="15">
        <f t="shared" si="3"/>
        <v>0</v>
      </c>
      <c r="I20" s="18">
        <v>0</v>
      </c>
      <c r="J20" s="15">
        <f t="shared" si="4"/>
        <v>0</v>
      </c>
      <c r="K20" s="17">
        <f t="shared" si="5"/>
        <v>0</v>
      </c>
    </row>
    <row r="21" spans="2:11" x14ac:dyDescent="0.25">
      <c r="B21" s="13" t="s">
        <v>159</v>
      </c>
      <c r="C21" s="14">
        <v>0</v>
      </c>
      <c r="D21" s="15">
        <f t="shared" si="0"/>
        <v>0</v>
      </c>
      <c r="E21" s="15">
        <f t="shared" si="1"/>
        <v>0</v>
      </c>
      <c r="F21" s="14">
        <v>0</v>
      </c>
      <c r="G21" s="15">
        <f t="shared" si="2"/>
        <v>0</v>
      </c>
      <c r="H21" s="15">
        <f t="shared" si="3"/>
        <v>0</v>
      </c>
      <c r="I21" s="14">
        <v>0</v>
      </c>
      <c r="J21" s="15">
        <f t="shared" si="4"/>
        <v>0</v>
      </c>
      <c r="K21" s="17">
        <f t="shared" si="5"/>
        <v>0</v>
      </c>
    </row>
    <row r="22" spans="2:11" x14ac:dyDescent="0.25">
      <c r="B22" s="13" t="s">
        <v>160</v>
      </c>
      <c r="C22" s="14">
        <v>0</v>
      </c>
      <c r="D22" s="15">
        <f t="shared" si="0"/>
        <v>0</v>
      </c>
      <c r="E22" s="15">
        <f t="shared" si="1"/>
        <v>0</v>
      </c>
      <c r="F22" s="14">
        <v>0</v>
      </c>
      <c r="G22" s="15">
        <f t="shared" si="2"/>
        <v>0</v>
      </c>
      <c r="H22" s="15">
        <f t="shared" si="3"/>
        <v>0</v>
      </c>
      <c r="I22" s="14">
        <v>0</v>
      </c>
      <c r="J22" s="15">
        <f t="shared" si="4"/>
        <v>0</v>
      </c>
      <c r="K22" s="17">
        <f t="shared" si="5"/>
        <v>0</v>
      </c>
    </row>
    <row r="23" spans="2:11" x14ac:dyDescent="0.25">
      <c r="B23" s="13" t="s">
        <v>161</v>
      </c>
      <c r="C23" s="14">
        <v>0</v>
      </c>
      <c r="D23" s="15">
        <f t="shared" si="0"/>
        <v>0</v>
      </c>
      <c r="E23" s="15">
        <f t="shared" si="1"/>
        <v>0</v>
      </c>
      <c r="F23" s="14">
        <v>0</v>
      </c>
      <c r="G23" s="15">
        <f t="shared" si="2"/>
        <v>0</v>
      </c>
      <c r="H23" s="15">
        <f t="shared" si="3"/>
        <v>0</v>
      </c>
      <c r="I23" s="14">
        <v>0</v>
      </c>
      <c r="J23" s="15">
        <f t="shared" si="4"/>
        <v>0</v>
      </c>
      <c r="K23" s="17">
        <f t="shared" si="5"/>
        <v>0</v>
      </c>
    </row>
    <row r="24" spans="2:11" ht="15.75" thickBot="1" x14ac:dyDescent="0.3">
      <c r="B24" s="23" t="s">
        <v>13</v>
      </c>
      <c r="C24" s="24">
        <v>1.77083333333333E-3</v>
      </c>
      <c r="D24" s="15">
        <f t="shared" si="0"/>
        <v>0.19029850746268639</v>
      </c>
      <c r="E24" s="15">
        <f t="shared" si="1"/>
        <v>0.10944206008583678</v>
      </c>
      <c r="F24" s="24">
        <v>0</v>
      </c>
      <c r="G24" s="15">
        <f t="shared" si="2"/>
        <v>0</v>
      </c>
      <c r="H24" s="15">
        <f t="shared" si="3"/>
        <v>0</v>
      </c>
      <c r="I24" s="24">
        <v>1.77083333333333E-3</v>
      </c>
      <c r="J24" s="15">
        <f t="shared" si="4"/>
        <v>0.12269446672012796</v>
      </c>
      <c r="K24" s="17">
        <f t="shared" si="5"/>
        <v>7.0474435743896627E-2</v>
      </c>
    </row>
    <row r="25" spans="2:11" ht="16.5" thickTop="1" thickBot="1" x14ac:dyDescent="0.3">
      <c r="B25" s="36" t="s">
        <v>3</v>
      </c>
      <c r="C25" s="37">
        <f>SUM(C7:C24)</f>
        <v>9.3055555555555461E-3</v>
      </c>
      <c r="D25" s="38">
        <f>IFERROR(SUM(D7:D24),0)</f>
        <v>1</v>
      </c>
      <c r="E25" s="38">
        <f>IFERROR(SUM(E7:E24),0)</f>
        <v>0.5751072961373388</v>
      </c>
      <c r="F25" s="37">
        <f>SUM(F7:F24)</f>
        <v>5.1273148148148111E-3</v>
      </c>
      <c r="G25" s="38">
        <f>IFERROR(SUM(G7:G24),0)</f>
        <v>1</v>
      </c>
      <c r="H25" s="38">
        <f>IFERROR(SUM(H7:H24),0)</f>
        <v>0.57309184993531637</v>
      </c>
      <c r="I25" s="37">
        <f>SUM(I7:I24)</f>
        <v>1.4432870370370384E-2</v>
      </c>
      <c r="J25" s="38">
        <f>IFERROR(SUM(J7:J24),0)</f>
        <v>0.99999999999999989</v>
      </c>
      <c r="K25" s="39">
        <f>IFERROR(SUM(K7:K24),0)</f>
        <v>0.57438968217411335</v>
      </c>
    </row>
    <row r="26" spans="2:11" ht="15.75" thickTop="1" x14ac:dyDescent="0.25">
      <c r="B26" s="30"/>
      <c r="C26" s="31"/>
      <c r="D26" s="31"/>
      <c r="E26" s="31"/>
      <c r="F26" s="31"/>
      <c r="G26" s="31"/>
      <c r="H26" s="31"/>
      <c r="I26" s="31"/>
      <c r="J26" s="31"/>
      <c r="K26" s="32"/>
    </row>
    <row r="27" spans="2:11" x14ac:dyDescent="0.25">
      <c r="B27" s="10" t="s">
        <v>14</v>
      </c>
      <c r="C27" s="11" t="s">
        <v>4</v>
      </c>
      <c r="D27" s="19" t="s">
        <v>5</v>
      </c>
      <c r="E27" s="19" t="s">
        <v>5</v>
      </c>
      <c r="F27" s="11" t="s">
        <v>4</v>
      </c>
      <c r="G27" s="19" t="s">
        <v>5</v>
      </c>
      <c r="H27" s="19" t="s">
        <v>5</v>
      </c>
      <c r="I27" s="11" t="s">
        <v>4</v>
      </c>
      <c r="J27" s="19" t="s">
        <v>5</v>
      </c>
      <c r="K27" s="20" t="s">
        <v>5</v>
      </c>
    </row>
    <row r="28" spans="2:11" x14ac:dyDescent="0.25">
      <c r="B28" s="21" t="s">
        <v>15</v>
      </c>
      <c r="C28" s="14">
        <v>0</v>
      </c>
      <c r="D28" s="22"/>
      <c r="E28" s="15">
        <f>IFERROR(C28/C$36,0)</f>
        <v>0</v>
      </c>
      <c r="F28" s="14">
        <v>0</v>
      </c>
      <c r="G28" s="22"/>
      <c r="H28" s="15">
        <f>IFERROR(F28/F$36,0)</f>
        <v>0</v>
      </c>
      <c r="I28" s="14">
        <v>0</v>
      </c>
      <c r="J28" s="22"/>
      <c r="K28" s="17">
        <f>IFERROR(I28/I$36,0)</f>
        <v>0</v>
      </c>
    </row>
    <row r="29" spans="2:11" x14ac:dyDescent="0.25">
      <c r="B29" s="21" t="s">
        <v>16</v>
      </c>
      <c r="C29" s="14">
        <v>0</v>
      </c>
      <c r="D29" s="22"/>
      <c r="E29" s="15">
        <f t="shared" ref="E29:E33" si="6">IFERROR(C29/C$36,0)</f>
        <v>0</v>
      </c>
      <c r="F29" s="14">
        <v>0</v>
      </c>
      <c r="G29" s="22"/>
      <c r="H29" s="15">
        <f t="shared" ref="H29:H33" si="7">IFERROR(F29/F$36,0)</f>
        <v>0</v>
      </c>
      <c r="I29" s="14">
        <v>0</v>
      </c>
      <c r="J29" s="22"/>
      <c r="K29" s="17">
        <f t="shared" ref="K29:K33" si="8">IFERROR(I29/I$36,0)</f>
        <v>0</v>
      </c>
    </row>
    <row r="30" spans="2:11" x14ac:dyDescent="0.25">
      <c r="B30" s="21" t="s">
        <v>17</v>
      </c>
      <c r="C30" s="14">
        <v>0</v>
      </c>
      <c r="D30" s="22"/>
      <c r="E30" s="15">
        <f t="shared" si="6"/>
        <v>0</v>
      </c>
      <c r="F30" s="14">
        <v>0</v>
      </c>
      <c r="G30" s="22"/>
      <c r="H30" s="15">
        <f t="shared" si="7"/>
        <v>0</v>
      </c>
      <c r="I30" s="14">
        <v>0</v>
      </c>
      <c r="J30" s="22"/>
      <c r="K30" s="17">
        <f t="shared" si="8"/>
        <v>0</v>
      </c>
    </row>
    <row r="31" spans="2:11" x14ac:dyDescent="0.25">
      <c r="B31" s="21" t="s">
        <v>18</v>
      </c>
      <c r="C31" s="14">
        <v>2.9513888888888901E-3</v>
      </c>
      <c r="D31" s="22"/>
      <c r="E31" s="15">
        <f t="shared" si="6"/>
        <v>0.18240343347639504</v>
      </c>
      <c r="F31" s="14">
        <v>1.72453703703704E-3</v>
      </c>
      <c r="G31" s="22"/>
      <c r="H31" s="15">
        <f t="shared" si="7"/>
        <v>0.1927554980595087</v>
      </c>
      <c r="I31" s="14">
        <v>4.6759259259259297E-3</v>
      </c>
      <c r="J31" s="22"/>
      <c r="K31" s="17">
        <f t="shared" si="8"/>
        <v>0.18608935974205434</v>
      </c>
    </row>
    <row r="32" spans="2:11" x14ac:dyDescent="0.25">
      <c r="B32" s="21" t="s">
        <v>19</v>
      </c>
      <c r="C32" s="14">
        <v>3.9236111111111104E-3</v>
      </c>
      <c r="D32" s="22"/>
      <c r="E32" s="15">
        <f t="shared" si="6"/>
        <v>0.24248927038626619</v>
      </c>
      <c r="F32" s="14">
        <v>2.0949074074074099E-3</v>
      </c>
      <c r="G32" s="22"/>
      <c r="H32" s="15">
        <f t="shared" si="7"/>
        <v>0.23415265200517485</v>
      </c>
      <c r="I32" s="14">
        <v>6.0185185185185203E-3</v>
      </c>
      <c r="J32" s="22"/>
      <c r="K32" s="17">
        <f t="shared" si="8"/>
        <v>0.23952095808383222</v>
      </c>
    </row>
    <row r="33" spans="2:11" ht="15.75" thickBot="1" x14ac:dyDescent="0.3">
      <c r="B33" s="28" t="s">
        <v>20</v>
      </c>
      <c r="C33" s="24">
        <v>0</v>
      </c>
      <c r="D33" s="29"/>
      <c r="E33" s="25">
        <f t="shared" si="6"/>
        <v>0</v>
      </c>
      <c r="F33" s="24">
        <v>0</v>
      </c>
      <c r="G33" s="29"/>
      <c r="H33" s="25">
        <f t="shared" si="7"/>
        <v>0</v>
      </c>
      <c r="I33" s="24">
        <v>0</v>
      </c>
      <c r="J33" s="29"/>
      <c r="K33" s="27">
        <f t="shared" si="8"/>
        <v>0</v>
      </c>
    </row>
    <row r="34" spans="2:11" ht="16.5" thickTop="1" thickBot="1" x14ac:dyDescent="0.3">
      <c r="B34" s="36" t="s">
        <v>3</v>
      </c>
      <c r="C34" s="37">
        <f>SUM(C28:C33)</f>
        <v>6.8750000000000009E-3</v>
      </c>
      <c r="D34" s="38"/>
      <c r="E34" s="38">
        <f>IFERROR(SUM(E28:E33),0)</f>
        <v>0.4248927038626612</v>
      </c>
      <c r="F34" s="37">
        <f>SUM(F28:F33)</f>
        <v>3.81944444444445E-3</v>
      </c>
      <c r="G34" s="38"/>
      <c r="H34" s="38">
        <f>IFERROR(SUM(H28:H33),0)</f>
        <v>0.42690815006468352</v>
      </c>
      <c r="I34" s="37">
        <f>SUM(I28:I33)</f>
        <v>1.0694444444444451E-2</v>
      </c>
      <c r="J34" s="38"/>
      <c r="K34" s="39">
        <f>IFERROR(SUM(K28:K33),0)</f>
        <v>0.42561031782588654</v>
      </c>
    </row>
    <row r="35" spans="2:11" ht="16.5" thickTop="1" thickBot="1" x14ac:dyDescent="0.3">
      <c r="B35" s="33"/>
      <c r="C35" s="34"/>
      <c r="D35" s="34"/>
      <c r="E35" s="34"/>
      <c r="F35" s="34"/>
      <c r="G35" s="34"/>
      <c r="H35" s="34"/>
      <c r="I35" s="34"/>
      <c r="J35" s="34"/>
      <c r="K35" s="35"/>
    </row>
    <row r="36" spans="2:11" ht="16.5" thickTop="1" thickBot="1" x14ac:dyDescent="0.3">
      <c r="B36" s="36" t="s">
        <v>6</v>
      </c>
      <c r="C36" s="37">
        <f>SUM(C25,C34)</f>
        <v>1.6180555555555545E-2</v>
      </c>
      <c r="D36" s="40"/>
      <c r="E36" s="41">
        <f>IFERROR(SUM(E25,E34),0)</f>
        <v>1</v>
      </c>
      <c r="F36" s="37">
        <f>SUM(F25,F34)</f>
        <v>8.9467592592592619E-3</v>
      </c>
      <c r="G36" s="40"/>
      <c r="H36" s="41">
        <f>IFERROR(SUM(H25,H34),0)</f>
        <v>0.99999999999999989</v>
      </c>
      <c r="I36" s="37">
        <f>SUM(I25,I34)</f>
        <v>2.5127314814814835E-2</v>
      </c>
      <c r="J36" s="40"/>
      <c r="K36" s="43">
        <f>IFERROR(SUM(K25,K34),0)</f>
        <v>0.99999999999999989</v>
      </c>
    </row>
    <row r="37" spans="2:11" ht="66" customHeight="1" thickTop="1" thickBot="1" x14ac:dyDescent="0.3">
      <c r="B37" s="136" t="s">
        <v>36</v>
      </c>
      <c r="C37" s="137"/>
      <c r="D37" s="137"/>
      <c r="E37" s="137"/>
      <c r="F37" s="137"/>
      <c r="G37" s="137"/>
      <c r="H37" s="137"/>
      <c r="I37" s="137"/>
      <c r="J37" s="137"/>
      <c r="K37" s="138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3"/>
  <dimension ref="B2:K37"/>
  <sheetViews>
    <sheetView showGridLines="0" showZeros="0" zoomScale="80" zoomScaleNormal="80" zoomScaleSheetLayoutView="110" workbookViewId="0">
      <selection activeCell="B24" sqref="B24"/>
    </sheetView>
  </sheetViews>
  <sheetFormatPr defaultColWidth="8.85546875" defaultRowHeight="15" x14ac:dyDescent="0.25"/>
  <cols>
    <col min="1" max="1" width="6.140625" style="5" customWidth="1"/>
    <col min="2" max="2" width="56.7109375" style="5" bestFit="1" customWidth="1"/>
    <col min="3" max="6" width="10.85546875" style="8" customWidth="1"/>
    <col min="7" max="7" width="10.85546875" style="5" customWidth="1"/>
    <col min="8" max="8" width="10.85546875" style="8" customWidth="1"/>
    <col min="9" max="11" width="10.85546875" style="5" customWidth="1"/>
    <col min="12" max="16384" width="8.85546875" style="5"/>
  </cols>
  <sheetData>
    <row r="2" spans="2:11" ht="15.75" thickBot="1" x14ac:dyDescent="0.3"/>
    <row r="3" spans="2:11" x14ac:dyDescent="0.25">
      <c r="B3" s="139" t="s">
        <v>66</v>
      </c>
      <c r="C3" s="140"/>
      <c r="D3" s="140"/>
      <c r="E3" s="140"/>
      <c r="F3" s="140"/>
      <c r="G3" s="140"/>
      <c r="H3" s="140"/>
      <c r="I3" s="140"/>
      <c r="J3" s="140"/>
      <c r="K3" s="141"/>
    </row>
    <row r="4" spans="2:11" ht="15.75" thickBot="1" x14ac:dyDescent="0.3">
      <c r="B4" s="142" t="s">
        <v>185</v>
      </c>
      <c r="C4" s="143"/>
      <c r="D4" s="143"/>
      <c r="E4" s="143"/>
      <c r="F4" s="143"/>
      <c r="G4" s="143"/>
      <c r="H4" s="143"/>
      <c r="I4" s="143"/>
      <c r="J4" s="143"/>
      <c r="K4" s="144"/>
    </row>
    <row r="5" spans="2:11" x14ac:dyDescent="0.25">
      <c r="B5" s="44"/>
      <c r="C5" s="145" t="s">
        <v>33</v>
      </c>
      <c r="D5" s="145"/>
      <c r="E5" s="145"/>
      <c r="F5" s="145" t="s">
        <v>34</v>
      </c>
      <c r="G5" s="145"/>
      <c r="H5" s="145"/>
      <c r="I5" s="145" t="s">
        <v>35</v>
      </c>
      <c r="J5" s="145"/>
      <c r="K5" s="146"/>
    </row>
    <row r="6" spans="2:11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x14ac:dyDescent="0.25">
      <c r="B7" s="13" t="s">
        <v>48</v>
      </c>
      <c r="C7" s="14">
        <v>1.8518518518518501E-4</v>
      </c>
      <c r="D7" s="15">
        <f>IFERROR(C7/C$25,0)</f>
        <v>5.9259259259259199E-2</v>
      </c>
      <c r="E7" s="15">
        <f>IFERROR(C7/C$36,0)</f>
        <v>2.4390243902439008E-2</v>
      </c>
      <c r="F7" s="14">
        <v>0</v>
      </c>
      <c r="G7" s="15">
        <f>IFERROR(F7/F$25,0)</f>
        <v>0</v>
      </c>
      <c r="H7" s="15">
        <f>IFERROR(F7/F$36,0)</f>
        <v>0</v>
      </c>
      <c r="I7" s="14">
        <v>1.8518518518518501E-4</v>
      </c>
      <c r="J7" s="15">
        <f>IFERROR(I7/I$25,0)</f>
        <v>5.9259259259259199E-2</v>
      </c>
      <c r="K7" s="17">
        <f>IFERROR(I7/I$36,0)</f>
        <v>2.4390243902439008E-2</v>
      </c>
    </row>
    <row r="8" spans="2:11" x14ac:dyDescent="0.25">
      <c r="B8" s="13" t="s">
        <v>149</v>
      </c>
      <c r="C8" s="14">
        <v>1.38888888888889E-4</v>
      </c>
      <c r="D8" s="15">
        <f t="shared" ref="D8:D24" si="0">IFERROR(C8/C$25,0)</f>
        <v>4.4444444444444474E-2</v>
      </c>
      <c r="E8" s="15">
        <f t="shared" ref="E8:E24" si="1">IFERROR(C8/C$36,0)</f>
        <v>1.8292682926829288E-2</v>
      </c>
      <c r="F8" s="14">
        <v>0</v>
      </c>
      <c r="G8" s="15">
        <f t="shared" ref="G8:G24" si="2">IFERROR(F8/F$25,0)</f>
        <v>0</v>
      </c>
      <c r="H8" s="15">
        <f t="shared" ref="H8:H24" si="3">IFERROR(F8/F$36,0)</f>
        <v>0</v>
      </c>
      <c r="I8" s="14">
        <v>1.38888888888889E-4</v>
      </c>
      <c r="J8" s="15">
        <f t="shared" ref="J8:J24" si="4">IFERROR(I8/I$25,0)</f>
        <v>4.4444444444444474E-2</v>
      </c>
      <c r="K8" s="17">
        <f t="shared" ref="K8:K24" si="5">IFERROR(I8/I$36,0)</f>
        <v>1.8292682926829288E-2</v>
      </c>
    </row>
    <row r="9" spans="2:11" x14ac:dyDescent="0.25">
      <c r="B9" s="13" t="s">
        <v>11</v>
      </c>
      <c r="C9" s="14">
        <v>3.00925925925926E-4</v>
      </c>
      <c r="D9" s="15">
        <f t="shared" si="0"/>
        <v>9.629629629629631E-2</v>
      </c>
      <c r="E9" s="15">
        <f t="shared" si="1"/>
        <v>3.9634146341463436E-2</v>
      </c>
      <c r="F9" s="14">
        <v>0</v>
      </c>
      <c r="G9" s="15">
        <f t="shared" si="2"/>
        <v>0</v>
      </c>
      <c r="H9" s="15">
        <f t="shared" si="3"/>
        <v>0</v>
      </c>
      <c r="I9" s="14">
        <v>3.00925925925926E-4</v>
      </c>
      <c r="J9" s="15">
        <f t="shared" si="4"/>
        <v>9.629629629629631E-2</v>
      </c>
      <c r="K9" s="17">
        <f t="shared" si="5"/>
        <v>3.9634146341463436E-2</v>
      </c>
    </row>
    <row r="10" spans="2:11" x14ac:dyDescent="0.25">
      <c r="B10" s="13" t="s">
        <v>63</v>
      </c>
      <c r="C10" s="14">
        <v>1.11111111111111E-3</v>
      </c>
      <c r="D10" s="15">
        <f t="shared" si="0"/>
        <v>0.35555555555555518</v>
      </c>
      <c r="E10" s="15">
        <f t="shared" si="1"/>
        <v>0.14634146341463403</v>
      </c>
      <c r="F10" s="14">
        <v>0</v>
      </c>
      <c r="G10" s="15">
        <f t="shared" si="2"/>
        <v>0</v>
      </c>
      <c r="H10" s="15">
        <f t="shared" si="3"/>
        <v>0</v>
      </c>
      <c r="I10" s="14">
        <v>1.11111111111111E-3</v>
      </c>
      <c r="J10" s="15">
        <f t="shared" si="4"/>
        <v>0.35555555555555518</v>
      </c>
      <c r="K10" s="17">
        <f t="shared" si="5"/>
        <v>0.14634146341463403</v>
      </c>
    </row>
    <row r="11" spans="2:11" x14ac:dyDescent="0.25">
      <c r="B11" s="13" t="s">
        <v>12</v>
      </c>
      <c r="C11" s="14">
        <v>0</v>
      </c>
      <c r="D11" s="15">
        <f t="shared" si="0"/>
        <v>0</v>
      </c>
      <c r="E11" s="15">
        <f t="shared" si="1"/>
        <v>0</v>
      </c>
      <c r="F11" s="14">
        <v>0</v>
      </c>
      <c r="G11" s="15">
        <f t="shared" si="2"/>
        <v>0</v>
      </c>
      <c r="H11" s="15">
        <f t="shared" si="3"/>
        <v>0</v>
      </c>
      <c r="I11" s="14">
        <v>0</v>
      </c>
      <c r="J11" s="15">
        <f t="shared" si="4"/>
        <v>0</v>
      </c>
      <c r="K11" s="17">
        <f t="shared" si="5"/>
        <v>0</v>
      </c>
    </row>
    <row r="12" spans="2:11" x14ac:dyDescent="0.25">
      <c r="B12" s="13" t="s">
        <v>150</v>
      </c>
      <c r="C12" s="14">
        <v>0</v>
      </c>
      <c r="D12" s="15">
        <f t="shared" si="0"/>
        <v>0</v>
      </c>
      <c r="E12" s="15">
        <f t="shared" si="1"/>
        <v>0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7">
        <f t="shared" si="5"/>
        <v>0</v>
      </c>
    </row>
    <row r="13" spans="2:11" x14ac:dyDescent="0.25">
      <c r="B13" s="13" t="s">
        <v>151</v>
      </c>
      <c r="C13" s="14">
        <v>0</v>
      </c>
      <c r="D13" s="15">
        <f t="shared" si="0"/>
        <v>0</v>
      </c>
      <c r="E13" s="15">
        <f t="shared" si="1"/>
        <v>0</v>
      </c>
      <c r="F13" s="14">
        <v>0</v>
      </c>
      <c r="G13" s="15">
        <f t="shared" si="2"/>
        <v>0</v>
      </c>
      <c r="H13" s="15">
        <f t="shared" si="3"/>
        <v>0</v>
      </c>
      <c r="I13" s="14">
        <v>0</v>
      </c>
      <c r="J13" s="15">
        <f t="shared" si="4"/>
        <v>0</v>
      </c>
      <c r="K13" s="17">
        <f t="shared" si="5"/>
        <v>0</v>
      </c>
    </row>
    <row r="14" spans="2:11" x14ac:dyDescent="0.25">
      <c r="B14" s="13" t="s">
        <v>152</v>
      </c>
      <c r="C14" s="14">
        <v>0</v>
      </c>
      <c r="D14" s="15">
        <f t="shared" si="0"/>
        <v>0</v>
      </c>
      <c r="E14" s="15">
        <f t="shared" si="1"/>
        <v>0</v>
      </c>
      <c r="F14" s="14">
        <v>0</v>
      </c>
      <c r="G14" s="15">
        <f t="shared" si="2"/>
        <v>0</v>
      </c>
      <c r="H14" s="15">
        <f t="shared" si="3"/>
        <v>0</v>
      </c>
      <c r="I14" s="14">
        <v>0</v>
      </c>
      <c r="J14" s="15">
        <f t="shared" si="4"/>
        <v>0</v>
      </c>
      <c r="K14" s="17">
        <f t="shared" si="5"/>
        <v>0</v>
      </c>
    </row>
    <row r="15" spans="2:11" x14ac:dyDescent="0.25">
      <c r="B15" s="13" t="s">
        <v>153</v>
      </c>
      <c r="C15" s="14">
        <v>0</v>
      </c>
      <c r="D15" s="15">
        <f t="shared" si="0"/>
        <v>0</v>
      </c>
      <c r="E15" s="15">
        <f t="shared" si="1"/>
        <v>0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7">
        <f t="shared" si="5"/>
        <v>0</v>
      </c>
    </row>
    <row r="16" spans="2:11" x14ac:dyDescent="0.25">
      <c r="B16" s="13" t="s">
        <v>154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>IFERROR(I16/I$36,0)</f>
        <v>0</v>
      </c>
    </row>
    <row r="17" spans="2:11" x14ac:dyDescent="0.25">
      <c r="B17" s="13" t="s">
        <v>155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1" x14ac:dyDescent="0.25">
      <c r="B18" s="13" t="s">
        <v>156</v>
      </c>
      <c r="C18" s="14">
        <v>0</v>
      </c>
      <c r="D18" s="15">
        <f t="shared" si="0"/>
        <v>0</v>
      </c>
      <c r="E18" s="15">
        <f t="shared" si="1"/>
        <v>0</v>
      </c>
      <c r="F18" s="14">
        <v>0</v>
      </c>
      <c r="G18" s="15">
        <f t="shared" si="2"/>
        <v>0</v>
      </c>
      <c r="H18" s="15">
        <f t="shared" si="3"/>
        <v>0</v>
      </c>
      <c r="I18" s="14">
        <v>0</v>
      </c>
      <c r="J18" s="15">
        <f t="shared" si="4"/>
        <v>0</v>
      </c>
      <c r="K18" s="17">
        <f t="shared" si="5"/>
        <v>0</v>
      </c>
    </row>
    <row r="19" spans="2:11" x14ac:dyDescent="0.25">
      <c r="B19" s="13" t="s">
        <v>157</v>
      </c>
      <c r="C19" s="14">
        <v>0</v>
      </c>
      <c r="D19" s="15">
        <f t="shared" si="0"/>
        <v>0</v>
      </c>
      <c r="E19" s="15">
        <f t="shared" si="1"/>
        <v>0</v>
      </c>
      <c r="F19" s="18">
        <v>0</v>
      </c>
      <c r="G19" s="15">
        <f t="shared" si="2"/>
        <v>0</v>
      </c>
      <c r="H19" s="15">
        <f t="shared" si="3"/>
        <v>0</v>
      </c>
      <c r="I19" s="18">
        <v>0</v>
      </c>
      <c r="J19" s="15">
        <f t="shared" si="4"/>
        <v>0</v>
      </c>
      <c r="K19" s="17">
        <f t="shared" si="5"/>
        <v>0</v>
      </c>
    </row>
    <row r="20" spans="2:11" x14ac:dyDescent="0.25">
      <c r="B20" s="13" t="s">
        <v>158</v>
      </c>
      <c r="C20" s="14">
        <v>0</v>
      </c>
      <c r="D20" s="15">
        <f t="shared" si="0"/>
        <v>0</v>
      </c>
      <c r="E20" s="15">
        <f t="shared" si="1"/>
        <v>0</v>
      </c>
      <c r="F20" s="18">
        <v>0</v>
      </c>
      <c r="G20" s="15">
        <f t="shared" si="2"/>
        <v>0</v>
      </c>
      <c r="H20" s="15">
        <f t="shared" si="3"/>
        <v>0</v>
      </c>
      <c r="I20" s="18">
        <v>0</v>
      </c>
      <c r="J20" s="15">
        <f t="shared" si="4"/>
        <v>0</v>
      </c>
      <c r="K20" s="17">
        <f t="shared" si="5"/>
        <v>0</v>
      </c>
    </row>
    <row r="21" spans="2:11" x14ac:dyDescent="0.25">
      <c r="B21" s="13" t="s">
        <v>159</v>
      </c>
      <c r="C21" s="14">
        <v>0</v>
      </c>
      <c r="D21" s="15">
        <f t="shared" si="0"/>
        <v>0</v>
      </c>
      <c r="E21" s="15">
        <f t="shared" si="1"/>
        <v>0</v>
      </c>
      <c r="F21" s="14">
        <v>0</v>
      </c>
      <c r="G21" s="15">
        <f t="shared" si="2"/>
        <v>0</v>
      </c>
      <c r="H21" s="15">
        <f t="shared" si="3"/>
        <v>0</v>
      </c>
      <c r="I21" s="14">
        <v>0</v>
      </c>
      <c r="J21" s="15">
        <f t="shared" si="4"/>
        <v>0</v>
      </c>
      <c r="K21" s="17">
        <f t="shared" si="5"/>
        <v>0</v>
      </c>
    </row>
    <row r="22" spans="2:11" x14ac:dyDescent="0.25">
      <c r="B22" s="13" t="s">
        <v>160</v>
      </c>
      <c r="C22" s="14">
        <v>0</v>
      </c>
      <c r="D22" s="15">
        <f t="shared" si="0"/>
        <v>0</v>
      </c>
      <c r="E22" s="15">
        <f t="shared" si="1"/>
        <v>0</v>
      </c>
      <c r="F22" s="14">
        <v>0</v>
      </c>
      <c r="G22" s="15">
        <f t="shared" si="2"/>
        <v>0</v>
      </c>
      <c r="H22" s="15">
        <f t="shared" si="3"/>
        <v>0</v>
      </c>
      <c r="I22" s="14">
        <v>0</v>
      </c>
      <c r="J22" s="15">
        <f t="shared" si="4"/>
        <v>0</v>
      </c>
      <c r="K22" s="17">
        <f t="shared" si="5"/>
        <v>0</v>
      </c>
    </row>
    <row r="23" spans="2:11" x14ac:dyDescent="0.25">
      <c r="B23" s="13" t="s">
        <v>161</v>
      </c>
      <c r="C23" s="14">
        <v>0</v>
      </c>
      <c r="D23" s="15">
        <f t="shared" si="0"/>
        <v>0</v>
      </c>
      <c r="E23" s="15">
        <f t="shared" si="1"/>
        <v>0</v>
      </c>
      <c r="F23" s="14">
        <v>0</v>
      </c>
      <c r="G23" s="15">
        <f t="shared" si="2"/>
        <v>0</v>
      </c>
      <c r="H23" s="15">
        <f t="shared" si="3"/>
        <v>0</v>
      </c>
      <c r="I23" s="14">
        <v>0</v>
      </c>
      <c r="J23" s="15">
        <f t="shared" si="4"/>
        <v>0</v>
      </c>
      <c r="K23" s="17">
        <f t="shared" si="5"/>
        <v>0</v>
      </c>
    </row>
    <row r="24" spans="2:11" ht="15.75" thickBot="1" x14ac:dyDescent="0.3">
      <c r="B24" s="23" t="s">
        <v>13</v>
      </c>
      <c r="C24" s="24">
        <v>1.38888888888889E-3</v>
      </c>
      <c r="D24" s="15">
        <f t="shared" si="0"/>
        <v>0.44444444444444481</v>
      </c>
      <c r="E24" s="15">
        <f t="shared" si="1"/>
        <v>0.18292682926829287</v>
      </c>
      <c r="F24" s="24">
        <v>0</v>
      </c>
      <c r="G24" s="15">
        <f t="shared" si="2"/>
        <v>0</v>
      </c>
      <c r="H24" s="15">
        <f t="shared" si="3"/>
        <v>0</v>
      </c>
      <c r="I24" s="24">
        <v>1.38888888888889E-3</v>
      </c>
      <c r="J24" s="15">
        <f t="shared" si="4"/>
        <v>0.44444444444444481</v>
      </c>
      <c r="K24" s="17">
        <f t="shared" si="5"/>
        <v>0.18292682926829287</v>
      </c>
    </row>
    <row r="25" spans="2:11" ht="16.5" thickTop="1" thickBot="1" x14ac:dyDescent="0.3">
      <c r="B25" s="36" t="s">
        <v>3</v>
      </c>
      <c r="C25" s="37">
        <f>SUM(C7:C24)</f>
        <v>3.1250000000000002E-3</v>
      </c>
      <c r="D25" s="38">
        <f>IFERROR(SUM(D7:D24),0)</f>
        <v>1</v>
      </c>
      <c r="E25" s="38">
        <f>IFERROR(SUM(E7:E24),0)</f>
        <v>0.41158536585365862</v>
      </c>
      <c r="F25" s="37">
        <f>SUM(F7:F24)</f>
        <v>0</v>
      </c>
      <c r="G25" s="38">
        <f>IFERROR(SUM(G7:G24),0)</f>
        <v>0</v>
      </c>
      <c r="H25" s="38">
        <f>IFERROR(SUM(H7:H24),0)</f>
        <v>0</v>
      </c>
      <c r="I25" s="37">
        <f>SUM(I7:I24)</f>
        <v>3.1250000000000002E-3</v>
      </c>
      <c r="J25" s="38">
        <f>IFERROR(SUM(J7:J24),0)</f>
        <v>1</v>
      </c>
      <c r="K25" s="39">
        <f>IFERROR(SUM(K7:K24),0)</f>
        <v>0.41158536585365862</v>
      </c>
    </row>
    <row r="26" spans="2:11" ht="15.75" thickTop="1" x14ac:dyDescent="0.25">
      <c r="B26" s="30"/>
      <c r="C26" s="31"/>
      <c r="D26" s="31"/>
      <c r="E26" s="31"/>
      <c r="F26" s="31"/>
      <c r="G26" s="31"/>
      <c r="H26" s="31"/>
      <c r="I26" s="31"/>
      <c r="J26" s="31"/>
      <c r="K26" s="32"/>
    </row>
    <row r="27" spans="2:11" x14ac:dyDescent="0.25">
      <c r="B27" s="10" t="s">
        <v>14</v>
      </c>
      <c r="C27" s="11" t="s">
        <v>4</v>
      </c>
      <c r="D27" s="19" t="s">
        <v>5</v>
      </c>
      <c r="E27" s="19" t="s">
        <v>5</v>
      </c>
      <c r="F27" s="11" t="s">
        <v>4</v>
      </c>
      <c r="G27" s="19" t="s">
        <v>5</v>
      </c>
      <c r="H27" s="19" t="s">
        <v>5</v>
      </c>
      <c r="I27" s="11" t="s">
        <v>4</v>
      </c>
      <c r="J27" s="19" t="s">
        <v>5</v>
      </c>
      <c r="K27" s="20" t="s">
        <v>5</v>
      </c>
    </row>
    <row r="28" spans="2:11" x14ac:dyDescent="0.25">
      <c r="B28" s="21" t="s">
        <v>15</v>
      </c>
      <c r="C28" s="14">
        <v>1.2268518518518501E-3</v>
      </c>
      <c r="D28" s="22"/>
      <c r="E28" s="15">
        <f>IFERROR(C28/C$36,0)</f>
        <v>0.16158536585365835</v>
      </c>
      <c r="F28" s="14">
        <v>0</v>
      </c>
      <c r="G28" s="22"/>
      <c r="H28" s="15">
        <f>IFERROR(F28/F$36,0)</f>
        <v>0</v>
      </c>
      <c r="I28" s="14">
        <v>1.2268518518518501E-3</v>
      </c>
      <c r="J28" s="22"/>
      <c r="K28" s="17">
        <f>IFERROR(I28/I$36,0)</f>
        <v>0.16158536585365835</v>
      </c>
    </row>
    <row r="29" spans="2:11" x14ac:dyDescent="0.25">
      <c r="B29" s="21" t="s">
        <v>16</v>
      </c>
      <c r="C29" s="14">
        <v>2.31481481481481E-4</v>
      </c>
      <c r="D29" s="22"/>
      <c r="E29" s="15">
        <f t="shared" ref="E29:E33" si="6">IFERROR(C29/C$36,0)</f>
        <v>3.0487804878048724E-2</v>
      </c>
      <c r="F29" s="14">
        <v>0</v>
      </c>
      <c r="G29" s="22"/>
      <c r="H29" s="15">
        <f t="shared" ref="H29:H33" si="7">IFERROR(F29/F$36,0)</f>
        <v>0</v>
      </c>
      <c r="I29" s="14">
        <v>2.31481481481481E-4</v>
      </c>
      <c r="J29" s="22"/>
      <c r="K29" s="17">
        <f t="shared" ref="K29:K33" si="8">IFERROR(I29/I$36,0)</f>
        <v>3.0487804878048724E-2</v>
      </c>
    </row>
    <row r="30" spans="2:11" x14ac:dyDescent="0.25">
      <c r="B30" s="21" t="s">
        <v>17</v>
      </c>
      <c r="C30" s="14">
        <v>0</v>
      </c>
      <c r="D30" s="22"/>
      <c r="E30" s="15">
        <f t="shared" si="6"/>
        <v>0</v>
      </c>
      <c r="F30" s="14">
        <v>0</v>
      </c>
      <c r="G30" s="22"/>
      <c r="H30" s="15">
        <f t="shared" si="7"/>
        <v>0</v>
      </c>
      <c r="I30" s="14">
        <v>0</v>
      </c>
      <c r="J30" s="22"/>
      <c r="K30" s="17">
        <f t="shared" si="8"/>
        <v>0</v>
      </c>
    </row>
    <row r="31" spans="2:11" x14ac:dyDescent="0.25">
      <c r="B31" s="21" t="s">
        <v>18</v>
      </c>
      <c r="C31" s="14">
        <v>1.3425925925925901E-3</v>
      </c>
      <c r="D31" s="22"/>
      <c r="E31" s="15">
        <f t="shared" si="6"/>
        <v>0.17682926829268264</v>
      </c>
      <c r="F31" s="14">
        <v>0</v>
      </c>
      <c r="G31" s="22"/>
      <c r="H31" s="15">
        <f t="shared" si="7"/>
        <v>0</v>
      </c>
      <c r="I31" s="14">
        <v>1.3425925925925901E-3</v>
      </c>
      <c r="J31" s="22"/>
      <c r="K31" s="17">
        <f t="shared" si="8"/>
        <v>0.17682926829268264</v>
      </c>
    </row>
    <row r="32" spans="2:11" x14ac:dyDescent="0.25">
      <c r="B32" s="21" t="s">
        <v>19</v>
      </c>
      <c r="C32" s="14">
        <v>1.66666666666667E-3</v>
      </c>
      <c r="D32" s="22"/>
      <c r="E32" s="15">
        <f t="shared" si="6"/>
        <v>0.21951219512195172</v>
      </c>
      <c r="F32" s="14">
        <v>0</v>
      </c>
      <c r="G32" s="22"/>
      <c r="H32" s="15">
        <f t="shared" si="7"/>
        <v>0</v>
      </c>
      <c r="I32" s="14">
        <v>1.66666666666667E-3</v>
      </c>
      <c r="J32" s="22"/>
      <c r="K32" s="17">
        <f t="shared" si="8"/>
        <v>0.21951219512195172</v>
      </c>
    </row>
    <row r="33" spans="2:11" ht="15.75" thickBot="1" x14ac:dyDescent="0.3">
      <c r="B33" s="28" t="s">
        <v>20</v>
      </c>
      <c r="C33" s="24">
        <v>0</v>
      </c>
      <c r="D33" s="29"/>
      <c r="E33" s="25">
        <f t="shared" si="6"/>
        <v>0</v>
      </c>
      <c r="F33" s="24">
        <v>0</v>
      </c>
      <c r="G33" s="29"/>
      <c r="H33" s="25">
        <f t="shared" si="7"/>
        <v>0</v>
      </c>
      <c r="I33" s="24">
        <v>0</v>
      </c>
      <c r="J33" s="29"/>
      <c r="K33" s="27">
        <f t="shared" si="8"/>
        <v>0</v>
      </c>
    </row>
    <row r="34" spans="2:11" ht="16.5" thickTop="1" thickBot="1" x14ac:dyDescent="0.3">
      <c r="B34" s="36" t="s">
        <v>3</v>
      </c>
      <c r="C34" s="37">
        <f>SUM(C28:C33)</f>
        <v>4.4675925925925907E-3</v>
      </c>
      <c r="D34" s="38"/>
      <c r="E34" s="38">
        <f>IFERROR(SUM(E28:E33),0)</f>
        <v>0.58841463414634143</v>
      </c>
      <c r="F34" s="37">
        <f>SUM(F28:F33)</f>
        <v>0</v>
      </c>
      <c r="G34" s="38"/>
      <c r="H34" s="38">
        <f>IFERROR(SUM(H28:H33),0)</f>
        <v>0</v>
      </c>
      <c r="I34" s="37">
        <f>SUM(I28:I33)</f>
        <v>4.4675925925925907E-3</v>
      </c>
      <c r="J34" s="38"/>
      <c r="K34" s="39">
        <f>IFERROR(SUM(K28:K33),0)</f>
        <v>0.58841463414634143</v>
      </c>
    </row>
    <row r="35" spans="2:11" ht="16.5" thickTop="1" thickBot="1" x14ac:dyDescent="0.3">
      <c r="B35" s="33"/>
      <c r="C35" s="34"/>
      <c r="D35" s="34"/>
      <c r="E35" s="34"/>
      <c r="F35" s="34"/>
      <c r="G35" s="34"/>
      <c r="H35" s="34"/>
      <c r="I35" s="34"/>
      <c r="J35" s="34"/>
      <c r="K35" s="35"/>
    </row>
    <row r="36" spans="2:11" ht="16.5" thickTop="1" thickBot="1" x14ac:dyDescent="0.3">
      <c r="B36" s="36" t="s">
        <v>6</v>
      </c>
      <c r="C36" s="37">
        <f>SUM(C25,C34)</f>
        <v>7.5925925925925909E-3</v>
      </c>
      <c r="D36" s="40"/>
      <c r="E36" s="41">
        <f>IFERROR(SUM(E25,E34),0)</f>
        <v>1</v>
      </c>
      <c r="F36" s="37">
        <f>SUM(F25,F34)</f>
        <v>0</v>
      </c>
      <c r="G36" s="40"/>
      <c r="H36" s="41">
        <f>IFERROR(SUM(H25,H34),0)</f>
        <v>0</v>
      </c>
      <c r="I36" s="37">
        <f>SUM(I25,I34)</f>
        <v>7.5925925925925909E-3</v>
      </c>
      <c r="J36" s="40"/>
      <c r="K36" s="43">
        <f>IFERROR(SUM(K25,K34),0)</f>
        <v>1</v>
      </c>
    </row>
    <row r="37" spans="2:11" ht="66" customHeight="1" thickTop="1" thickBot="1" x14ac:dyDescent="0.3">
      <c r="B37" s="136" t="s">
        <v>36</v>
      </c>
      <c r="C37" s="137"/>
      <c r="D37" s="137"/>
      <c r="E37" s="137"/>
      <c r="F37" s="137"/>
      <c r="G37" s="137"/>
      <c r="H37" s="137"/>
      <c r="I37" s="137"/>
      <c r="J37" s="137"/>
      <c r="K37" s="138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5"/>
  <dimension ref="B2:N37"/>
  <sheetViews>
    <sheetView showGridLines="0" showZeros="0" zoomScale="90" zoomScaleNormal="90" zoomScaleSheetLayoutView="100" workbookViewId="0">
      <selection activeCell="B24" sqref="B2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3" width="10.7109375" style="1" bestFit="1" customWidth="1"/>
    <col min="4" max="4" width="11.5703125" style="1" bestFit="1" customWidth="1"/>
    <col min="5" max="14" width="8.28515625" style="1" customWidth="1"/>
    <col min="15" max="16384" width="8.85546875" style="1"/>
  </cols>
  <sheetData>
    <row r="2" spans="2:14" ht="15.75" thickBot="1" x14ac:dyDescent="0.3"/>
    <row r="3" spans="2:14" x14ac:dyDescent="0.25">
      <c r="B3" s="153" t="s">
        <v>135</v>
      </c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5"/>
    </row>
    <row r="4" spans="2:14" x14ac:dyDescent="0.25">
      <c r="B4" s="156" t="s">
        <v>185</v>
      </c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8"/>
    </row>
    <row r="5" spans="2:14" x14ac:dyDescent="0.25">
      <c r="B5" s="58"/>
      <c r="C5" s="157" t="s">
        <v>7</v>
      </c>
      <c r="D5" s="157"/>
      <c r="E5" s="157"/>
      <c r="F5" s="157" t="s">
        <v>8</v>
      </c>
      <c r="G5" s="157"/>
      <c r="H5" s="157"/>
      <c r="I5" s="157" t="s">
        <v>9</v>
      </c>
      <c r="J5" s="157"/>
      <c r="K5" s="157"/>
      <c r="L5" s="157" t="s">
        <v>3</v>
      </c>
      <c r="M5" s="157"/>
      <c r="N5" s="158"/>
    </row>
    <row r="6" spans="2:14" x14ac:dyDescent="0.25">
      <c r="B6" s="45" t="s">
        <v>10</v>
      </c>
      <c r="C6" s="46" t="s">
        <v>4</v>
      </c>
      <c r="D6" s="46" t="s">
        <v>5</v>
      </c>
      <c r="E6" s="46" t="s">
        <v>5</v>
      </c>
      <c r="F6" s="46" t="s">
        <v>4</v>
      </c>
      <c r="G6" s="46" t="s">
        <v>5</v>
      </c>
      <c r="H6" s="46" t="s">
        <v>5</v>
      </c>
      <c r="I6" s="46" t="s">
        <v>4</v>
      </c>
      <c r="J6" s="46" t="s">
        <v>5</v>
      </c>
      <c r="K6" s="46" t="s">
        <v>5</v>
      </c>
      <c r="L6" s="46" t="s">
        <v>4</v>
      </c>
      <c r="M6" s="46" t="s">
        <v>5</v>
      </c>
      <c r="N6" s="47" t="s">
        <v>5</v>
      </c>
    </row>
    <row r="7" spans="2:14" x14ac:dyDescent="0.25">
      <c r="B7" s="48" t="s">
        <v>48</v>
      </c>
      <c r="C7" s="49">
        <v>4.3043981481481502E-2</v>
      </c>
      <c r="D7" s="50">
        <f>IFERROR(C7/C$25,0)</f>
        <v>0.25581235383133877</v>
      </c>
      <c r="E7" s="50">
        <f>IFERROR(C7/C$36,0)</f>
        <v>0.22126368396001925</v>
      </c>
      <c r="F7" s="49">
        <v>0</v>
      </c>
      <c r="G7" s="50">
        <f>IFERROR(F7/F$25,0)</f>
        <v>0</v>
      </c>
      <c r="H7" s="50">
        <f>IFERROR(F7/F$36,0)</f>
        <v>0</v>
      </c>
      <c r="I7" s="49">
        <v>0</v>
      </c>
      <c r="J7" s="50">
        <f>IFERROR(I7/I$25,0)</f>
        <v>0</v>
      </c>
      <c r="K7" s="50">
        <f>IFERROR(I7/I$36,0)</f>
        <v>0</v>
      </c>
      <c r="L7" s="51">
        <f>SUM(C7,F7,I7)</f>
        <v>4.3043981481481502E-2</v>
      </c>
      <c r="M7" s="50">
        <f>IFERROR(L7/L$25,0)</f>
        <v>0.25581235383133877</v>
      </c>
      <c r="N7" s="52">
        <f>IFERROR(L7/L$36,0)</f>
        <v>0.22126368396001925</v>
      </c>
    </row>
    <row r="8" spans="2:14" x14ac:dyDescent="0.25">
      <c r="B8" s="48" t="s">
        <v>149</v>
      </c>
      <c r="C8" s="49">
        <v>3.2592592592592597E-2</v>
      </c>
      <c r="D8" s="50">
        <f t="shared" ref="D8:D24" si="0">IFERROR(C8/C$25,0)</f>
        <v>0.19369927087632421</v>
      </c>
      <c r="E8" s="50">
        <f t="shared" ref="E8:E24" si="1">IFERROR(C8/C$36,0)</f>
        <v>0.1675392670157069</v>
      </c>
      <c r="F8" s="49">
        <v>0</v>
      </c>
      <c r="G8" s="50">
        <f t="shared" ref="G8:G23" si="2">IFERROR(F8/F$25,0)</f>
        <v>0</v>
      </c>
      <c r="H8" s="50">
        <f t="shared" ref="H8:H24" si="3">IFERROR(F8/F$36,0)</f>
        <v>0</v>
      </c>
      <c r="I8" s="49">
        <v>0</v>
      </c>
      <c r="J8" s="50">
        <f t="shared" ref="J8:J24" si="4">IFERROR(I8/I$25,0)</f>
        <v>0</v>
      </c>
      <c r="K8" s="50">
        <f t="shared" ref="K8:K24" si="5">IFERROR(I8/I$36,0)</f>
        <v>0</v>
      </c>
      <c r="L8" s="51">
        <f t="shared" ref="L8:L24" si="6">SUM(C8,F8,I8)</f>
        <v>3.2592592592592597E-2</v>
      </c>
      <c r="M8" s="50">
        <f t="shared" ref="M8:M24" si="7">IFERROR(L8/L$25,0)</f>
        <v>0.19369927087632421</v>
      </c>
      <c r="N8" s="52">
        <f t="shared" ref="N8:N24" si="8">IFERROR(L8/L$36,0)</f>
        <v>0.1675392670157069</v>
      </c>
    </row>
    <row r="9" spans="2:14" x14ac:dyDescent="0.25">
      <c r="B9" s="48" t="s">
        <v>11</v>
      </c>
      <c r="C9" s="49">
        <v>2.6944444444444399E-2</v>
      </c>
      <c r="D9" s="50">
        <f t="shared" si="0"/>
        <v>0.16013206768468818</v>
      </c>
      <c r="E9" s="50">
        <f t="shared" si="1"/>
        <v>0.13850547358400744</v>
      </c>
      <c r="F9" s="49">
        <v>0</v>
      </c>
      <c r="G9" s="50">
        <f t="shared" si="2"/>
        <v>0</v>
      </c>
      <c r="H9" s="50">
        <f t="shared" si="3"/>
        <v>0</v>
      </c>
      <c r="I9" s="49">
        <v>0</v>
      </c>
      <c r="J9" s="50">
        <f t="shared" si="4"/>
        <v>0</v>
      </c>
      <c r="K9" s="50">
        <f t="shared" si="5"/>
        <v>0</v>
      </c>
      <c r="L9" s="51">
        <f t="shared" si="6"/>
        <v>2.6944444444444399E-2</v>
      </c>
      <c r="M9" s="50">
        <f t="shared" si="7"/>
        <v>0.16013206768468818</v>
      </c>
      <c r="N9" s="52">
        <f t="shared" si="8"/>
        <v>0.13850547358400744</v>
      </c>
    </row>
    <row r="10" spans="2:14" x14ac:dyDescent="0.25">
      <c r="B10" s="48" t="s">
        <v>63</v>
      </c>
      <c r="C10" s="49">
        <v>3.0439814814814802E-2</v>
      </c>
      <c r="D10" s="50">
        <f t="shared" si="0"/>
        <v>0.18090521392213507</v>
      </c>
      <c r="E10" s="50">
        <f t="shared" si="1"/>
        <v>0.15647310804378867</v>
      </c>
      <c r="F10" s="49">
        <v>0</v>
      </c>
      <c r="G10" s="50">
        <f t="shared" si="2"/>
        <v>0</v>
      </c>
      <c r="H10" s="50">
        <f t="shared" si="3"/>
        <v>0</v>
      </c>
      <c r="I10" s="49">
        <v>0</v>
      </c>
      <c r="J10" s="50">
        <f t="shared" si="4"/>
        <v>0</v>
      </c>
      <c r="K10" s="50">
        <f t="shared" si="5"/>
        <v>0</v>
      </c>
      <c r="L10" s="51">
        <f t="shared" si="6"/>
        <v>3.0439814814814802E-2</v>
      </c>
      <c r="M10" s="50">
        <f t="shared" si="7"/>
        <v>0.18090521392213507</v>
      </c>
      <c r="N10" s="52">
        <f t="shared" si="8"/>
        <v>0.15647310804378867</v>
      </c>
    </row>
    <row r="11" spans="2:14" x14ac:dyDescent="0.25">
      <c r="B11" s="48" t="s">
        <v>12</v>
      </c>
      <c r="C11" s="49">
        <v>8.0439814814814801E-3</v>
      </c>
      <c r="D11" s="50">
        <f t="shared" si="0"/>
        <v>4.7805750447104153E-2</v>
      </c>
      <c r="E11" s="50">
        <f t="shared" si="1"/>
        <v>4.1349357448833897E-2</v>
      </c>
      <c r="F11" s="49">
        <v>0</v>
      </c>
      <c r="G11" s="50">
        <f t="shared" si="2"/>
        <v>0</v>
      </c>
      <c r="H11" s="50">
        <f t="shared" si="3"/>
        <v>0</v>
      </c>
      <c r="I11" s="49">
        <v>0</v>
      </c>
      <c r="J11" s="50">
        <f t="shared" si="4"/>
        <v>0</v>
      </c>
      <c r="K11" s="50">
        <f t="shared" si="5"/>
        <v>0</v>
      </c>
      <c r="L11" s="51">
        <f t="shared" si="6"/>
        <v>8.0439814814814801E-3</v>
      </c>
      <c r="M11" s="50">
        <f t="shared" si="7"/>
        <v>4.7805750447104153E-2</v>
      </c>
      <c r="N11" s="52">
        <f t="shared" si="8"/>
        <v>4.1349357448833897E-2</v>
      </c>
    </row>
    <row r="12" spans="2:14" x14ac:dyDescent="0.25">
      <c r="B12" s="48" t="s">
        <v>150</v>
      </c>
      <c r="C12" s="49">
        <v>6.4004629629629602E-3</v>
      </c>
      <c r="D12" s="50">
        <f t="shared" si="0"/>
        <v>3.8038244600357679E-2</v>
      </c>
      <c r="E12" s="50">
        <f t="shared" si="1"/>
        <v>3.2900999524036176E-2</v>
      </c>
      <c r="F12" s="49">
        <v>0</v>
      </c>
      <c r="G12" s="50">
        <f t="shared" si="2"/>
        <v>0</v>
      </c>
      <c r="H12" s="50">
        <f t="shared" si="3"/>
        <v>0</v>
      </c>
      <c r="I12" s="49">
        <v>0</v>
      </c>
      <c r="J12" s="50">
        <f t="shared" si="4"/>
        <v>0</v>
      </c>
      <c r="K12" s="50">
        <f t="shared" si="5"/>
        <v>0</v>
      </c>
      <c r="L12" s="51">
        <f t="shared" si="6"/>
        <v>6.4004629629629602E-3</v>
      </c>
      <c r="M12" s="50">
        <f t="shared" si="7"/>
        <v>3.8038244600357679E-2</v>
      </c>
      <c r="N12" s="52">
        <f t="shared" si="8"/>
        <v>3.2900999524036176E-2</v>
      </c>
    </row>
    <row r="13" spans="2:14" x14ac:dyDescent="0.25">
      <c r="B13" s="48" t="s">
        <v>151</v>
      </c>
      <c r="C13" s="49">
        <v>2.2916666666666701E-3</v>
      </c>
      <c r="D13" s="50">
        <f t="shared" si="0"/>
        <v>1.3619479983491565E-2</v>
      </c>
      <c r="E13" s="50">
        <f t="shared" si="1"/>
        <v>1.1780104712041908E-2</v>
      </c>
      <c r="F13" s="49">
        <v>0</v>
      </c>
      <c r="G13" s="50">
        <f t="shared" si="2"/>
        <v>0</v>
      </c>
      <c r="H13" s="50">
        <f t="shared" si="3"/>
        <v>0</v>
      </c>
      <c r="I13" s="49">
        <v>0</v>
      </c>
      <c r="J13" s="50">
        <f t="shared" si="4"/>
        <v>0</v>
      </c>
      <c r="K13" s="50">
        <f t="shared" si="5"/>
        <v>0</v>
      </c>
      <c r="L13" s="51">
        <f t="shared" si="6"/>
        <v>2.2916666666666701E-3</v>
      </c>
      <c r="M13" s="50">
        <f t="shared" si="7"/>
        <v>1.3619479983491565E-2</v>
      </c>
      <c r="N13" s="52">
        <f t="shared" si="8"/>
        <v>1.1780104712041908E-2</v>
      </c>
    </row>
    <row r="14" spans="2:14" x14ac:dyDescent="0.25">
      <c r="B14" s="48" t="s">
        <v>152</v>
      </c>
      <c r="C14" s="49">
        <v>0</v>
      </c>
      <c r="D14" s="50">
        <f t="shared" si="0"/>
        <v>0</v>
      </c>
      <c r="E14" s="50">
        <f t="shared" si="1"/>
        <v>0</v>
      </c>
      <c r="F14" s="49">
        <v>0</v>
      </c>
      <c r="G14" s="50">
        <f t="shared" si="2"/>
        <v>0</v>
      </c>
      <c r="H14" s="50">
        <f t="shared" si="3"/>
        <v>0</v>
      </c>
      <c r="I14" s="49">
        <v>0</v>
      </c>
      <c r="J14" s="50">
        <f t="shared" si="4"/>
        <v>0</v>
      </c>
      <c r="K14" s="50">
        <f t="shared" si="5"/>
        <v>0</v>
      </c>
      <c r="L14" s="51">
        <f t="shared" si="6"/>
        <v>0</v>
      </c>
      <c r="M14" s="50">
        <f t="shared" si="7"/>
        <v>0</v>
      </c>
      <c r="N14" s="52">
        <f t="shared" si="8"/>
        <v>0</v>
      </c>
    </row>
    <row r="15" spans="2:14" x14ac:dyDescent="0.25">
      <c r="B15" s="48" t="s">
        <v>153</v>
      </c>
      <c r="C15" s="49">
        <v>2.2222222222222201E-3</v>
      </c>
      <c r="D15" s="50">
        <f t="shared" si="0"/>
        <v>1.3206768468840273E-2</v>
      </c>
      <c r="E15" s="50">
        <f t="shared" si="1"/>
        <v>1.1423131841980003E-2</v>
      </c>
      <c r="F15" s="49">
        <v>0</v>
      </c>
      <c r="G15" s="50">
        <f t="shared" si="2"/>
        <v>0</v>
      </c>
      <c r="H15" s="50">
        <f t="shared" si="3"/>
        <v>0</v>
      </c>
      <c r="I15" s="49">
        <v>0</v>
      </c>
      <c r="J15" s="50">
        <f t="shared" si="4"/>
        <v>0</v>
      </c>
      <c r="K15" s="50">
        <f t="shared" si="5"/>
        <v>0</v>
      </c>
      <c r="L15" s="51">
        <f t="shared" si="6"/>
        <v>2.2222222222222201E-3</v>
      </c>
      <c r="M15" s="50">
        <f t="shared" si="7"/>
        <v>1.3206768468840273E-2</v>
      </c>
      <c r="N15" s="52">
        <f t="shared" si="8"/>
        <v>1.1423131841980003E-2</v>
      </c>
    </row>
    <row r="16" spans="2:14" x14ac:dyDescent="0.25">
      <c r="B16" s="48" t="s">
        <v>154</v>
      </c>
      <c r="C16" s="49">
        <v>2.1412037037036999E-3</v>
      </c>
      <c r="D16" s="50">
        <f t="shared" si="0"/>
        <v>1.2725271701747127E-2</v>
      </c>
      <c r="E16" s="50">
        <f t="shared" si="1"/>
        <v>1.1006663493574473E-2</v>
      </c>
      <c r="F16" s="49">
        <v>0</v>
      </c>
      <c r="G16" s="50">
        <f t="shared" si="2"/>
        <v>0</v>
      </c>
      <c r="H16" s="50">
        <f t="shared" si="3"/>
        <v>0</v>
      </c>
      <c r="I16" s="49">
        <v>0</v>
      </c>
      <c r="J16" s="50">
        <f t="shared" si="4"/>
        <v>0</v>
      </c>
      <c r="K16" s="50">
        <f t="shared" si="5"/>
        <v>0</v>
      </c>
      <c r="L16" s="51">
        <f t="shared" si="6"/>
        <v>2.1412037037036999E-3</v>
      </c>
      <c r="M16" s="50">
        <f t="shared" si="7"/>
        <v>1.2725271701747127E-2</v>
      </c>
      <c r="N16" s="52">
        <f t="shared" si="8"/>
        <v>1.1006663493574473E-2</v>
      </c>
    </row>
    <row r="17" spans="2:14" x14ac:dyDescent="0.25">
      <c r="B17" s="48" t="s">
        <v>155</v>
      </c>
      <c r="C17" s="49">
        <v>0</v>
      </c>
      <c r="D17" s="50">
        <f t="shared" si="0"/>
        <v>0</v>
      </c>
      <c r="E17" s="50">
        <f t="shared" si="1"/>
        <v>0</v>
      </c>
      <c r="F17" s="49">
        <v>0</v>
      </c>
      <c r="G17" s="50">
        <f t="shared" si="2"/>
        <v>0</v>
      </c>
      <c r="H17" s="50">
        <f t="shared" si="3"/>
        <v>0</v>
      </c>
      <c r="I17" s="49">
        <v>0</v>
      </c>
      <c r="J17" s="50">
        <f t="shared" si="4"/>
        <v>0</v>
      </c>
      <c r="K17" s="50">
        <f t="shared" si="5"/>
        <v>0</v>
      </c>
      <c r="L17" s="51">
        <f t="shared" si="6"/>
        <v>0</v>
      </c>
      <c r="M17" s="50">
        <f t="shared" si="7"/>
        <v>0</v>
      </c>
      <c r="N17" s="52">
        <f t="shared" si="8"/>
        <v>0</v>
      </c>
    </row>
    <row r="18" spans="2:14" x14ac:dyDescent="0.25">
      <c r="B18" s="48" t="s">
        <v>156</v>
      </c>
      <c r="C18" s="49">
        <v>2.0254629629629598E-3</v>
      </c>
      <c r="D18" s="50">
        <f t="shared" si="0"/>
        <v>1.2037419177328366E-2</v>
      </c>
      <c r="E18" s="50">
        <f t="shared" si="1"/>
        <v>1.0411708710138018E-2</v>
      </c>
      <c r="F18" s="49">
        <v>0</v>
      </c>
      <c r="G18" s="50">
        <f t="shared" si="2"/>
        <v>0</v>
      </c>
      <c r="H18" s="50">
        <f t="shared" si="3"/>
        <v>0</v>
      </c>
      <c r="I18" s="49">
        <v>0</v>
      </c>
      <c r="J18" s="50">
        <f t="shared" si="4"/>
        <v>0</v>
      </c>
      <c r="K18" s="50">
        <f t="shared" si="5"/>
        <v>0</v>
      </c>
      <c r="L18" s="51">
        <f t="shared" si="6"/>
        <v>2.0254629629629598E-3</v>
      </c>
      <c r="M18" s="50">
        <f t="shared" si="7"/>
        <v>1.2037419177328366E-2</v>
      </c>
      <c r="N18" s="52">
        <f t="shared" si="8"/>
        <v>1.0411708710138018E-2</v>
      </c>
    </row>
    <row r="19" spans="2:14" x14ac:dyDescent="0.25">
      <c r="B19" s="48" t="s">
        <v>157</v>
      </c>
      <c r="C19" s="49">
        <v>0</v>
      </c>
      <c r="D19" s="50">
        <f t="shared" si="0"/>
        <v>0</v>
      </c>
      <c r="E19" s="50">
        <f t="shared" si="1"/>
        <v>0</v>
      </c>
      <c r="F19" s="53">
        <v>0</v>
      </c>
      <c r="G19" s="50">
        <f t="shared" si="2"/>
        <v>0</v>
      </c>
      <c r="H19" s="50">
        <f t="shared" si="3"/>
        <v>0</v>
      </c>
      <c r="I19" s="53">
        <v>0</v>
      </c>
      <c r="J19" s="50">
        <f t="shared" si="4"/>
        <v>0</v>
      </c>
      <c r="K19" s="50">
        <f t="shared" si="5"/>
        <v>0</v>
      </c>
      <c r="L19" s="51">
        <f t="shared" si="6"/>
        <v>0</v>
      </c>
      <c r="M19" s="50">
        <f t="shared" si="7"/>
        <v>0</v>
      </c>
      <c r="N19" s="52">
        <f t="shared" si="8"/>
        <v>0</v>
      </c>
    </row>
    <row r="20" spans="2:14" x14ac:dyDescent="0.25">
      <c r="B20" s="48" t="s">
        <v>158</v>
      </c>
      <c r="C20" s="49">
        <v>0</v>
      </c>
      <c r="D20" s="50">
        <f t="shared" si="0"/>
        <v>0</v>
      </c>
      <c r="E20" s="50">
        <f t="shared" si="1"/>
        <v>0</v>
      </c>
      <c r="F20" s="53">
        <v>0</v>
      </c>
      <c r="G20" s="50">
        <f t="shared" si="2"/>
        <v>0</v>
      </c>
      <c r="H20" s="50">
        <f t="shared" si="3"/>
        <v>0</v>
      </c>
      <c r="I20" s="53">
        <v>0</v>
      </c>
      <c r="J20" s="50">
        <f t="shared" si="4"/>
        <v>0</v>
      </c>
      <c r="K20" s="50">
        <f t="shared" si="5"/>
        <v>0</v>
      </c>
      <c r="L20" s="51">
        <f t="shared" si="6"/>
        <v>0</v>
      </c>
      <c r="M20" s="50">
        <f t="shared" si="7"/>
        <v>0</v>
      </c>
      <c r="N20" s="52">
        <f t="shared" si="8"/>
        <v>0</v>
      </c>
    </row>
    <row r="21" spans="2:14" x14ac:dyDescent="0.25">
      <c r="B21" s="48" t="s">
        <v>159</v>
      </c>
      <c r="C21" s="49">
        <v>0</v>
      </c>
      <c r="D21" s="50">
        <f t="shared" si="0"/>
        <v>0</v>
      </c>
      <c r="E21" s="50">
        <f t="shared" si="1"/>
        <v>0</v>
      </c>
      <c r="F21" s="49">
        <v>0</v>
      </c>
      <c r="G21" s="50">
        <f t="shared" si="2"/>
        <v>0</v>
      </c>
      <c r="H21" s="50">
        <f t="shared" si="3"/>
        <v>0</v>
      </c>
      <c r="I21" s="49">
        <v>0</v>
      </c>
      <c r="J21" s="50">
        <f t="shared" si="4"/>
        <v>0</v>
      </c>
      <c r="K21" s="50">
        <f t="shared" si="5"/>
        <v>0</v>
      </c>
      <c r="L21" s="51">
        <f t="shared" si="6"/>
        <v>0</v>
      </c>
      <c r="M21" s="50">
        <f t="shared" si="7"/>
        <v>0</v>
      </c>
      <c r="N21" s="52">
        <f t="shared" si="8"/>
        <v>0</v>
      </c>
    </row>
    <row r="22" spans="2:14" x14ac:dyDescent="0.25">
      <c r="B22" s="48" t="s">
        <v>160</v>
      </c>
      <c r="C22" s="49">
        <v>1.8749999999999999E-3</v>
      </c>
      <c r="D22" s="50">
        <f t="shared" si="0"/>
        <v>1.1143210895583991E-2</v>
      </c>
      <c r="E22" s="50">
        <f t="shared" si="1"/>
        <v>9.6382674916706372E-3</v>
      </c>
      <c r="F22" s="49">
        <v>0</v>
      </c>
      <c r="G22" s="50">
        <f t="shared" si="2"/>
        <v>0</v>
      </c>
      <c r="H22" s="50">
        <f t="shared" si="3"/>
        <v>0</v>
      </c>
      <c r="I22" s="49">
        <v>0</v>
      </c>
      <c r="J22" s="50">
        <f t="shared" si="4"/>
        <v>0</v>
      </c>
      <c r="K22" s="50">
        <f t="shared" si="5"/>
        <v>0</v>
      </c>
      <c r="L22" s="51">
        <f t="shared" si="6"/>
        <v>1.8749999999999999E-3</v>
      </c>
      <c r="M22" s="50">
        <f t="shared" si="7"/>
        <v>1.1143210895583991E-2</v>
      </c>
      <c r="N22" s="52">
        <f t="shared" si="8"/>
        <v>9.6382674916706372E-3</v>
      </c>
    </row>
    <row r="23" spans="2:14" x14ac:dyDescent="0.25">
      <c r="B23" s="48" t="s">
        <v>161</v>
      </c>
      <c r="C23" s="49">
        <v>0</v>
      </c>
      <c r="D23" s="50">
        <f t="shared" si="0"/>
        <v>0</v>
      </c>
      <c r="E23" s="50">
        <f t="shared" si="1"/>
        <v>0</v>
      </c>
      <c r="F23" s="49">
        <v>0</v>
      </c>
      <c r="G23" s="50">
        <f t="shared" si="2"/>
        <v>0</v>
      </c>
      <c r="H23" s="50">
        <f t="shared" si="3"/>
        <v>0</v>
      </c>
      <c r="I23" s="49">
        <v>0</v>
      </c>
      <c r="J23" s="50">
        <f t="shared" si="4"/>
        <v>0</v>
      </c>
      <c r="K23" s="50">
        <f t="shared" si="5"/>
        <v>0</v>
      </c>
      <c r="L23" s="51">
        <f t="shared" si="6"/>
        <v>0</v>
      </c>
      <c r="M23" s="50">
        <f t="shared" si="7"/>
        <v>0</v>
      </c>
      <c r="N23" s="52">
        <f t="shared" si="8"/>
        <v>0</v>
      </c>
    </row>
    <row r="24" spans="2:14" ht="15.75" thickBot="1" x14ac:dyDescent="0.3">
      <c r="B24" s="59" t="s">
        <v>13</v>
      </c>
      <c r="C24" s="60">
        <v>1.0243055555555601E-2</v>
      </c>
      <c r="D24" s="50">
        <f t="shared" si="0"/>
        <v>6.0874948411060961E-2</v>
      </c>
      <c r="E24" s="50">
        <f t="shared" si="1"/>
        <v>5.2653498334126858E-2</v>
      </c>
      <c r="F24" s="60">
        <v>0</v>
      </c>
      <c r="G24" s="50">
        <f>IFERROR(F24/F$25,0)</f>
        <v>0</v>
      </c>
      <c r="H24" s="50">
        <f t="shared" si="3"/>
        <v>0</v>
      </c>
      <c r="I24" s="60">
        <v>0</v>
      </c>
      <c r="J24" s="50">
        <f t="shared" si="4"/>
        <v>0</v>
      </c>
      <c r="K24" s="50">
        <f t="shared" si="5"/>
        <v>0</v>
      </c>
      <c r="L24" s="51">
        <f t="shared" si="6"/>
        <v>1.0243055555555601E-2</v>
      </c>
      <c r="M24" s="50">
        <f t="shared" si="7"/>
        <v>6.0874948411060961E-2</v>
      </c>
      <c r="N24" s="52">
        <f t="shared" si="8"/>
        <v>5.2653498334126858E-2</v>
      </c>
    </row>
    <row r="25" spans="2:14" s="2" customFormat="1" ht="16.5" thickTop="1" thickBot="1" x14ac:dyDescent="0.3">
      <c r="B25" s="67" t="s">
        <v>3</v>
      </c>
      <c r="C25" s="68">
        <f>SUM(C7:C24)</f>
        <v>0.16826388888888882</v>
      </c>
      <c r="D25" s="69">
        <f>IFERROR(SUM(D7:D24),0)</f>
        <v>1.0000000000000002</v>
      </c>
      <c r="E25" s="69">
        <f>IFERROR(SUM(E7:E24),0)</f>
        <v>0.86494526415992423</v>
      </c>
      <c r="F25" s="68">
        <f>SUM(F7:F24)</f>
        <v>0</v>
      </c>
      <c r="G25" s="69">
        <f>IFERROR(SUM(G7:G24),0)</f>
        <v>0</v>
      </c>
      <c r="H25" s="69">
        <f>IFERROR(SUM(H7:H24),0)</f>
        <v>0</v>
      </c>
      <c r="I25" s="68">
        <f>SUM(I7:I24)</f>
        <v>0</v>
      </c>
      <c r="J25" s="69">
        <f>IFERROR(SUM(J7:J24),0)</f>
        <v>0</v>
      </c>
      <c r="K25" s="69">
        <f>IFERROR(SUM(K7:K24),0)</f>
        <v>0</v>
      </c>
      <c r="L25" s="68">
        <f>SUM(L7:L24)</f>
        <v>0.16826388888888882</v>
      </c>
      <c r="M25" s="69">
        <f>IFERROR(SUM(M7:M24),0)</f>
        <v>1.0000000000000002</v>
      </c>
      <c r="N25" s="70">
        <f>IFERROR(SUM(N7:N24),0)</f>
        <v>0.86494526415992423</v>
      </c>
    </row>
    <row r="26" spans="2:14" ht="15.75" thickTop="1" x14ac:dyDescent="0.25">
      <c r="B26" s="64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75"/>
    </row>
    <row r="27" spans="2:14" s="3" customFormat="1" x14ac:dyDescent="0.25">
      <c r="B27" s="45" t="s">
        <v>14</v>
      </c>
      <c r="C27" s="46" t="s">
        <v>4</v>
      </c>
      <c r="D27" s="54" t="s">
        <v>5</v>
      </c>
      <c r="E27" s="54" t="s">
        <v>5</v>
      </c>
      <c r="F27" s="46" t="s">
        <v>4</v>
      </c>
      <c r="G27" s="54" t="s">
        <v>5</v>
      </c>
      <c r="H27" s="54" t="s">
        <v>5</v>
      </c>
      <c r="I27" s="46" t="s">
        <v>4</v>
      </c>
      <c r="J27" s="54" t="s">
        <v>5</v>
      </c>
      <c r="K27" s="54" t="s">
        <v>5</v>
      </c>
      <c r="L27" s="54" t="s">
        <v>4</v>
      </c>
      <c r="M27" s="54" t="s">
        <v>5</v>
      </c>
      <c r="N27" s="55" t="s">
        <v>5</v>
      </c>
    </row>
    <row r="28" spans="2:14" x14ac:dyDescent="0.25">
      <c r="B28" s="56" t="s">
        <v>15</v>
      </c>
      <c r="C28" s="49">
        <v>0</v>
      </c>
      <c r="D28" s="57"/>
      <c r="E28" s="50">
        <f>IFERROR(C28/C$36,0)</f>
        <v>0</v>
      </c>
      <c r="F28" s="49">
        <v>0</v>
      </c>
      <c r="G28" s="57"/>
      <c r="H28" s="50">
        <f>IFERROR(F28/F$36,0)</f>
        <v>0</v>
      </c>
      <c r="I28" s="49">
        <v>0</v>
      </c>
      <c r="J28" s="57"/>
      <c r="K28" s="50">
        <f>IFERROR(I28/I$36,0)</f>
        <v>0</v>
      </c>
      <c r="L28" s="51">
        <f>SUM(C28,F28,I28)</f>
        <v>0</v>
      </c>
      <c r="M28" s="57"/>
      <c r="N28" s="52">
        <f>IFERROR(L28/L$36,0)</f>
        <v>0</v>
      </c>
    </row>
    <row r="29" spans="2:14" x14ac:dyDescent="0.25">
      <c r="B29" s="56" t="s">
        <v>16</v>
      </c>
      <c r="C29" s="49">
        <v>0</v>
      </c>
      <c r="D29" s="57"/>
      <c r="E29" s="50">
        <f t="shared" ref="E29:E33" si="9">IFERROR(C29/C$36,0)</f>
        <v>0</v>
      </c>
      <c r="F29" s="49">
        <v>0</v>
      </c>
      <c r="G29" s="57"/>
      <c r="H29" s="50">
        <f t="shared" ref="H29:H33" si="10">IFERROR(F29/F$36,0)</f>
        <v>0</v>
      </c>
      <c r="I29" s="49">
        <v>0</v>
      </c>
      <c r="J29" s="57"/>
      <c r="K29" s="50">
        <f t="shared" ref="K29:K33" si="11">IFERROR(I29/I$36,0)</f>
        <v>0</v>
      </c>
      <c r="L29" s="51">
        <f t="shared" ref="L29:L33" si="12">SUM(C29,F29,I29)</f>
        <v>0</v>
      </c>
      <c r="M29" s="57"/>
      <c r="N29" s="52">
        <f t="shared" ref="N29:N33" si="13">IFERROR(L29/L$36,0)</f>
        <v>0</v>
      </c>
    </row>
    <row r="30" spans="2:14" x14ac:dyDescent="0.25">
      <c r="B30" s="56" t="s">
        <v>17</v>
      </c>
      <c r="C30" s="49">
        <v>0</v>
      </c>
      <c r="D30" s="57"/>
      <c r="E30" s="50">
        <f t="shared" si="9"/>
        <v>0</v>
      </c>
      <c r="F30" s="49">
        <v>0</v>
      </c>
      <c r="G30" s="57"/>
      <c r="H30" s="50">
        <f t="shared" si="10"/>
        <v>0</v>
      </c>
      <c r="I30" s="49">
        <v>0</v>
      </c>
      <c r="J30" s="57"/>
      <c r="K30" s="50">
        <f t="shared" si="11"/>
        <v>0</v>
      </c>
      <c r="L30" s="51">
        <f t="shared" si="12"/>
        <v>0</v>
      </c>
      <c r="M30" s="57"/>
      <c r="N30" s="52">
        <f t="shared" si="13"/>
        <v>0</v>
      </c>
    </row>
    <row r="31" spans="2:14" x14ac:dyDescent="0.25">
      <c r="B31" s="56" t="s">
        <v>18</v>
      </c>
      <c r="C31" s="49">
        <v>7.7546296296296304E-4</v>
      </c>
      <c r="D31" s="57"/>
      <c r="E31" s="50">
        <f t="shared" si="9"/>
        <v>3.9861970490242763E-3</v>
      </c>
      <c r="F31" s="49">
        <v>0</v>
      </c>
      <c r="G31" s="57"/>
      <c r="H31" s="50">
        <f t="shared" si="10"/>
        <v>0</v>
      </c>
      <c r="I31" s="49">
        <v>0</v>
      </c>
      <c r="J31" s="57"/>
      <c r="K31" s="50">
        <f t="shared" si="11"/>
        <v>0</v>
      </c>
      <c r="L31" s="51">
        <f t="shared" si="12"/>
        <v>7.7546296296296304E-4</v>
      </c>
      <c r="M31" s="57"/>
      <c r="N31" s="52">
        <f t="shared" si="13"/>
        <v>3.9861970490242763E-3</v>
      </c>
    </row>
    <row r="32" spans="2:14" x14ac:dyDescent="0.25">
      <c r="B32" s="56" t="s">
        <v>19</v>
      </c>
      <c r="C32" s="49">
        <v>2.45023148148148E-2</v>
      </c>
      <c r="D32" s="57"/>
      <c r="E32" s="50">
        <f t="shared" si="9"/>
        <v>0.1259519276534983</v>
      </c>
      <c r="F32" s="49">
        <v>0</v>
      </c>
      <c r="G32" s="57"/>
      <c r="H32" s="50">
        <f t="shared" si="10"/>
        <v>0</v>
      </c>
      <c r="I32" s="49">
        <v>0</v>
      </c>
      <c r="J32" s="57"/>
      <c r="K32" s="50">
        <f t="shared" si="11"/>
        <v>0</v>
      </c>
      <c r="L32" s="51">
        <f t="shared" si="12"/>
        <v>2.45023148148148E-2</v>
      </c>
      <c r="M32" s="57"/>
      <c r="N32" s="52">
        <f t="shared" si="13"/>
        <v>0.1259519276534983</v>
      </c>
    </row>
    <row r="33" spans="2:14" ht="15.75" thickBot="1" x14ac:dyDescent="0.3">
      <c r="B33" s="62" t="s">
        <v>20</v>
      </c>
      <c r="C33" s="60">
        <v>9.9537037037036999E-4</v>
      </c>
      <c r="D33" s="63"/>
      <c r="E33" s="61">
        <f t="shared" si="9"/>
        <v>5.1166111375535459E-3</v>
      </c>
      <c r="F33" s="60">
        <v>0</v>
      </c>
      <c r="G33" s="63"/>
      <c r="H33" s="61">
        <f t="shared" si="10"/>
        <v>0</v>
      </c>
      <c r="I33" s="60">
        <v>0</v>
      </c>
      <c r="J33" s="63"/>
      <c r="K33" s="61">
        <f t="shared" si="11"/>
        <v>0</v>
      </c>
      <c r="L33" s="77">
        <f t="shared" si="12"/>
        <v>9.9537037037036999E-4</v>
      </c>
      <c r="M33" s="63"/>
      <c r="N33" s="74">
        <f t="shared" si="13"/>
        <v>5.1166111375535459E-3</v>
      </c>
    </row>
    <row r="34" spans="2:14" s="2" customFormat="1" ht="16.5" thickTop="1" thickBot="1" x14ac:dyDescent="0.3">
      <c r="B34" s="67" t="s">
        <v>3</v>
      </c>
      <c r="C34" s="68">
        <f>SUM(C28:C33)</f>
        <v>2.6273148148148132E-2</v>
      </c>
      <c r="D34" s="69"/>
      <c r="E34" s="69">
        <f>IFERROR(SUM(E28:E33),0)</f>
        <v>0.13505473584007613</v>
      </c>
      <c r="F34" s="68">
        <f>SUM(F28:F33)</f>
        <v>0</v>
      </c>
      <c r="G34" s="69"/>
      <c r="H34" s="69">
        <f>IFERROR(SUM(H28:H33),0)</f>
        <v>0</v>
      </c>
      <c r="I34" s="68">
        <f>SUM(I28:I33)</f>
        <v>0</v>
      </c>
      <c r="J34" s="69"/>
      <c r="K34" s="69">
        <f>IFERROR(SUM(K28:K33),0)</f>
        <v>0</v>
      </c>
      <c r="L34" s="68">
        <f>SUM(L28:L33)</f>
        <v>2.6273148148148132E-2</v>
      </c>
      <c r="M34" s="69"/>
      <c r="N34" s="70">
        <f>IFERROR(SUM(N28:N33),0)</f>
        <v>0.13505473584007613</v>
      </c>
    </row>
    <row r="35" spans="2:14" ht="16.5" thickTop="1" thickBot="1" x14ac:dyDescent="0.3">
      <c r="B35" s="66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76"/>
    </row>
    <row r="36" spans="2:14" s="2" customFormat="1" ht="16.5" thickTop="1" thickBot="1" x14ac:dyDescent="0.3">
      <c r="B36" s="67" t="s">
        <v>6</v>
      </c>
      <c r="C36" s="68">
        <f>SUM(C25,C34)</f>
        <v>0.19453703703703695</v>
      </c>
      <c r="D36" s="71"/>
      <c r="E36" s="72">
        <f>IFERROR(SUM(E25,E34),0)</f>
        <v>1.0000000000000004</v>
      </c>
      <c r="F36" s="68">
        <f>SUM(F25,F34)</f>
        <v>0</v>
      </c>
      <c r="G36" s="71"/>
      <c r="H36" s="72">
        <f>IFERROR(SUM(H25,H34),0)</f>
        <v>0</v>
      </c>
      <c r="I36" s="68">
        <f>SUM(I25,I34)</f>
        <v>0</v>
      </c>
      <c r="J36" s="71"/>
      <c r="K36" s="72">
        <f>IFERROR(SUM(K25,K34),0)</f>
        <v>0</v>
      </c>
      <c r="L36" s="78">
        <f>SUM(L25,L34)</f>
        <v>0.19453703703703695</v>
      </c>
      <c r="M36" s="71"/>
      <c r="N36" s="73">
        <f>IFERROR(SUM(N25,N34),0)</f>
        <v>1.0000000000000004</v>
      </c>
    </row>
    <row r="37" spans="2:14" s="3" customFormat="1" ht="93" customHeight="1" thickTop="1" thickBot="1" x14ac:dyDescent="0.3">
      <c r="B37" s="150" t="s">
        <v>243</v>
      </c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2"/>
    </row>
  </sheetData>
  <mergeCells count="7">
    <mergeCell ref="B37:N37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6"/>
  <dimension ref="B2:H37"/>
  <sheetViews>
    <sheetView showGridLines="0" showZeros="0" zoomScale="80" zoomScaleNormal="80" zoomScaleSheetLayoutView="100" workbookViewId="0">
      <selection activeCell="B24" sqref="B24"/>
    </sheetView>
  </sheetViews>
  <sheetFormatPr defaultColWidth="8.85546875" defaultRowHeight="15" x14ac:dyDescent="0.25"/>
  <cols>
    <col min="1" max="1" width="6.140625" style="1" customWidth="1"/>
    <col min="2" max="2" width="48.28515625" style="1" customWidth="1"/>
    <col min="3" max="5" width="27.7109375" style="1" customWidth="1"/>
    <col min="6" max="16384" width="8.85546875" style="1"/>
  </cols>
  <sheetData>
    <row r="2" spans="2:5" ht="15.75" thickBot="1" x14ac:dyDescent="0.3"/>
    <row r="3" spans="2:5" x14ac:dyDescent="0.25">
      <c r="B3" s="153" t="s">
        <v>136</v>
      </c>
      <c r="C3" s="154"/>
      <c r="D3" s="154"/>
      <c r="E3" s="155"/>
    </row>
    <row r="4" spans="2:5" x14ac:dyDescent="0.25">
      <c r="B4" s="156" t="s">
        <v>185</v>
      </c>
      <c r="C4" s="157"/>
      <c r="D4" s="157"/>
      <c r="E4" s="158"/>
    </row>
    <row r="5" spans="2:5" x14ac:dyDescent="0.25">
      <c r="B5" s="58"/>
      <c r="C5" s="157" t="s">
        <v>148</v>
      </c>
      <c r="D5" s="157"/>
      <c r="E5" s="158"/>
    </row>
    <row r="6" spans="2:5" x14ac:dyDescent="0.25">
      <c r="B6" s="45" t="s">
        <v>10</v>
      </c>
      <c r="C6" s="46" t="s">
        <v>4</v>
      </c>
      <c r="D6" s="46" t="s">
        <v>5</v>
      </c>
      <c r="E6" s="47" t="s">
        <v>5</v>
      </c>
    </row>
    <row r="7" spans="2:5" x14ac:dyDescent="0.25">
      <c r="B7" s="48" t="s">
        <v>48</v>
      </c>
      <c r="C7" s="49">
        <v>1.40972222222222E-2</v>
      </c>
      <c r="D7" s="50">
        <f>IFERROR(C7/C$25,0)</f>
        <v>0.20075820009889553</v>
      </c>
      <c r="E7" s="52">
        <f>IFERROR(C7/C$36,0)</f>
        <v>0.15147369730133051</v>
      </c>
    </row>
    <row r="8" spans="2:5" x14ac:dyDescent="0.25">
      <c r="B8" s="48" t="s">
        <v>149</v>
      </c>
      <c r="C8" s="49">
        <v>1.7824074074074101E-3</v>
      </c>
      <c r="D8" s="50">
        <f t="shared" ref="D8:D24" si="0">IFERROR(C8/C$25,0)</f>
        <v>2.5383220702159284E-2</v>
      </c>
      <c r="E8" s="52">
        <f t="shared" ref="E8:E24" si="1">IFERROR(C8/C$36,0)</f>
        <v>1.9151846785225753E-2</v>
      </c>
    </row>
    <row r="9" spans="2:5" x14ac:dyDescent="0.25">
      <c r="B9" s="48" t="s">
        <v>11</v>
      </c>
      <c r="C9" s="49">
        <v>2.5370370370370401E-2</v>
      </c>
      <c r="D9" s="50">
        <f t="shared" si="0"/>
        <v>0.36129882973463073</v>
      </c>
      <c r="E9" s="52">
        <f t="shared" si="1"/>
        <v>0.27260291008581067</v>
      </c>
    </row>
    <row r="10" spans="2:5" x14ac:dyDescent="0.25">
      <c r="B10" s="48" t="s">
        <v>63</v>
      </c>
      <c r="C10" s="49">
        <v>1.4085648148148101E-2</v>
      </c>
      <c r="D10" s="50">
        <f t="shared" si="0"/>
        <v>0.20059337399043958</v>
      </c>
      <c r="E10" s="52">
        <f t="shared" si="1"/>
        <v>0.15134933465986772</v>
      </c>
    </row>
    <row r="11" spans="2:5" x14ac:dyDescent="0.25">
      <c r="B11" s="48" t="s">
        <v>12</v>
      </c>
      <c r="C11" s="49">
        <v>1.04166666666667E-4</v>
      </c>
      <c r="D11" s="50">
        <f t="shared" si="0"/>
        <v>1.4834349761002205E-3</v>
      </c>
      <c r="E11" s="52">
        <f t="shared" si="1"/>
        <v>1.119263773162546E-3</v>
      </c>
    </row>
    <row r="12" spans="2:5" x14ac:dyDescent="0.25">
      <c r="B12" s="48" t="s">
        <v>150</v>
      </c>
      <c r="C12" s="49">
        <v>4.5023148148148097E-3</v>
      </c>
      <c r="D12" s="50">
        <f t="shared" si="0"/>
        <v>6.4117356189220362E-2</v>
      </c>
      <c r="E12" s="52">
        <f t="shared" si="1"/>
        <v>4.8377067528914276E-2</v>
      </c>
    </row>
    <row r="13" spans="2:5" x14ac:dyDescent="0.25">
      <c r="B13" s="48" t="s">
        <v>151</v>
      </c>
      <c r="C13" s="49">
        <v>9.2592592592592602E-5</v>
      </c>
      <c r="D13" s="50">
        <f t="shared" si="0"/>
        <v>1.3186088676446362E-3</v>
      </c>
      <c r="E13" s="52">
        <f t="shared" si="1"/>
        <v>9.9490113170003767E-4</v>
      </c>
    </row>
    <row r="14" spans="2:5" x14ac:dyDescent="0.25">
      <c r="B14" s="48" t="s">
        <v>152</v>
      </c>
      <c r="C14" s="49">
        <v>7.1643518518518497E-3</v>
      </c>
      <c r="D14" s="50">
        <f t="shared" si="0"/>
        <v>0.10202736113400369</v>
      </c>
      <c r="E14" s="52">
        <f t="shared" si="1"/>
        <v>7.6980475065290391E-2</v>
      </c>
    </row>
    <row r="15" spans="2:5" x14ac:dyDescent="0.25">
      <c r="B15" s="48" t="s">
        <v>153</v>
      </c>
      <c r="C15" s="49">
        <v>8.1018518518518503E-5</v>
      </c>
      <c r="D15" s="50">
        <f t="shared" si="0"/>
        <v>1.1537827591890564E-3</v>
      </c>
      <c r="E15" s="52">
        <f t="shared" si="1"/>
        <v>8.7053849023753277E-4</v>
      </c>
    </row>
    <row r="16" spans="2:5" x14ac:dyDescent="0.25">
      <c r="B16" s="48" t="s">
        <v>154</v>
      </c>
      <c r="C16" s="49">
        <v>0</v>
      </c>
      <c r="D16" s="50">
        <f t="shared" si="0"/>
        <v>0</v>
      </c>
      <c r="E16" s="52">
        <f t="shared" si="1"/>
        <v>0</v>
      </c>
    </row>
    <row r="17" spans="2:8" x14ac:dyDescent="0.25">
      <c r="B17" s="48" t="s">
        <v>155</v>
      </c>
      <c r="C17" s="49">
        <v>0</v>
      </c>
      <c r="D17" s="50">
        <f t="shared" si="0"/>
        <v>0</v>
      </c>
      <c r="E17" s="52">
        <f t="shared" si="1"/>
        <v>0</v>
      </c>
    </row>
    <row r="18" spans="2:8" x14ac:dyDescent="0.25">
      <c r="B18" s="48" t="s">
        <v>156</v>
      </c>
      <c r="C18" s="49">
        <v>1.38888888888889E-4</v>
      </c>
      <c r="D18" s="50">
        <f t="shared" si="0"/>
        <v>1.9779133014669555E-3</v>
      </c>
      <c r="E18" s="52">
        <f t="shared" si="1"/>
        <v>1.4923516975500577E-3</v>
      </c>
    </row>
    <row r="19" spans="2:8" x14ac:dyDescent="0.25">
      <c r="B19" s="48" t="s">
        <v>157</v>
      </c>
      <c r="C19" s="49">
        <v>0</v>
      </c>
      <c r="D19" s="50">
        <f t="shared" si="0"/>
        <v>0</v>
      </c>
      <c r="E19" s="52">
        <f t="shared" si="1"/>
        <v>0</v>
      </c>
    </row>
    <row r="20" spans="2:8" x14ac:dyDescent="0.25">
      <c r="B20" s="48" t="s">
        <v>158</v>
      </c>
      <c r="C20" s="49">
        <v>0</v>
      </c>
      <c r="D20" s="50">
        <f t="shared" si="0"/>
        <v>0</v>
      </c>
      <c r="E20" s="52">
        <f t="shared" si="1"/>
        <v>0</v>
      </c>
    </row>
    <row r="21" spans="2:8" x14ac:dyDescent="0.25">
      <c r="B21" s="48" t="s">
        <v>159</v>
      </c>
      <c r="C21" s="49">
        <v>1.2731481481481499E-4</v>
      </c>
      <c r="D21" s="50">
        <f t="shared" si="0"/>
        <v>1.8130871930113772E-3</v>
      </c>
      <c r="E21" s="52">
        <f t="shared" si="1"/>
        <v>1.3679890560875537E-3</v>
      </c>
    </row>
    <row r="22" spans="2:8" x14ac:dyDescent="0.25">
      <c r="B22" s="48" t="s">
        <v>160</v>
      </c>
      <c r="C22" s="49">
        <v>1.38888888888889E-4</v>
      </c>
      <c r="D22" s="50">
        <f t="shared" si="0"/>
        <v>1.9779133014669555E-3</v>
      </c>
      <c r="E22" s="52">
        <f t="shared" si="1"/>
        <v>1.4923516975500577E-3</v>
      </c>
    </row>
    <row r="23" spans="2:8" x14ac:dyDescent="0.25">
      <c r="B23" s="48" t="s">
        <v>161</v>
      </c>
      <c r="C23" s="49">
        <v>0</v>
      </c>
      <c r="D23" s="50">
        <f t="shared" si="0"/>
        <v>0</v>
      </c>
      <c r="E23" s="52">
        <f t="shared" si="1"/>
        <v>0</v>
      </c>
    </row>
    <row r="24" spans="2:8" ht="15.75" thickBot="1" x14ac:dyDescent="0.3">
      <c r="B24" s="59" t="s">
        <v>13</v>
      </c>
      <c r="C24" s="60">
        <v>2.5347222222222199E-3</v>
      </c>
      <c r="D24" s="50">
        <f t="shared" si="0"/>
        <v>3.609691775177188E-2</v>
      </c>
      <c r="E24" s="130">
        <f t="shared" si="1"/>
        <v>2.7235418480288504E-2</v>
      </c>
    </row>
    <row r="25" spans="2:8" s="2" customFormat="1" ht="16.5" thickTop="1" thickBot="1" x14ac:dyDescent="0.3">
      <c r="B25" s="67" t="s">
        <v>3</v>
      </c>
      <c r="C25" s="68">
        <f>SUM(C7:C24)</f>
        <v>7.0219907407407342E-2</v>
      </c>
      <c r="D25" s="69">
        <f>IFERROR(SUM(D7:D24),0)</f>
        <v>1.0000000000000002</v>
      </c>
      <c r="E25" s="70">
        <f>IFERROR(SUM(E7:E24),0)</f>
        <v>0.7545081457530155</v>
      </c>
      <c r="F25" s="1"/>
      <c r="G25" s="1"/>
      <c r="H25" s="1"/>
    </row>
    <row r="26" spans="2:8" ht="15.75" thickTop="1" x14ac:dyDescent="0.25">
      <c r="B26" s="64"/>
      <c r="C26" s="65"/>
      <c r="D26" s="65"/>
      <c r="E26" s="75"/>
    </row>
    <row r="27" spans="2:8" s="3" customFormat="1" x14ac:dyDescent="0.25">
      <c r="B27" s="45" t="s">
        <v>14</v>
      </c>
      <c r="C27" s="46" t="s">
        <v>4</v>
      </c>
      <c r="D27" s="54" t="s">
        <v>5</v>
      </c>
      <c r="E27" s="55" t="s">
        <v>5</v>
      </c>
      <c r="F27" s="1"/>
      <c r="G27" s="1"/>
      <c r="H27" s="1"/>
    </row>
    <row r="28" spans="2:8" x14ac:dyDescent="0.25">
      <c r="B28" s="56" t="s">
        <v>15</v>
      </c>
      <c r="C28" s="49">
        <v>0</v>
      </c>
      <c r="D28" s="57"/>
      <c r="E28" s="52">
        <f>IFERROR(C28/C$36,0)</f>
        <v>0</v>
      </c>
    </row>
    <row r="29" spans="2:8" x14ac:dyDescent="0.25">
      <c r="B29" s="56" t="s">
        <v>16</v>
      </c>
      <c r="C29" s="49">
        <v>0</v>
      </c>
      <c r="D29" s="57"/>
      <c r="E29" s="52">
        <f t="shared" ref="E29:E33" si="2">IFERROR(C29/C$36,0)</f>
        <v>0</v>
      </c>
    </row>
    <row r="30" spans="2:8" x14ac:dyDescent="0.25">
      <c r="B30" s="56" t="s">
        <v>17</v>
      </c>
      <c r="C30" s="49">
        <v>0</v>
      </c>
      <c r="D30" s="57"/>
      <c r="E30" s="52">
        <f t="shared" si="2"/>
        <v>0</v>
      </c>
    </row>
    <row r="31" spans="2:8" x14ac:dyDescent="0.25">
      <c r="B31" s="56" t="s">
        <v>18</v>
      </c>
      <c r="C31" s="49">
        <v>1.7592592592592601E-3</v>
      </c>
      <c r="D31" s="57"/>
      <c r="E31" s="52">
        <f t="shared" si="2"/>
        <v>1.8903121502300724E-2</v>
      </c>
    </row>
    <row r="32" spans="2:8" x14ac:dyDescent="0.25">
      <c r="B32" s="56" t="s">
        <v>19</v>
      </c>
      <c r="C32" s="49">
        <v>2.1087962962962999E-2</v>
      </c>
      <c r="D32" s="57"/>
      <c r="E32" s="52">
        <f t="shared" si="2"/>
        <v>0.22658873274468397</v>
      </c>
    </row>
    <row r="33" spans="2:8" ht="15.75" thickBot="1" x14ac:dyDescent="0.3">
      <c r="B33" s="62" t="s">
        <v>20</v>
      </c>
      <c r="C33" s="60">
        <v>0</v>
      </c>
      <c r="D33" s="63"/>
      <c r="E33" s="74">
        <f t="shared" si="2"/>
        <v>0</v>
      </c>
    </row>
    <row r="34" spans="2:8" s="2" customFormat="1" ht="16.5" thickTop="1" thickBot="1" x14ac:dyDescent="0.3">
      <c r="B34" s="67" t="s">
        <v>3</v>
      </c>
      <c r="C34" s="68">
        <f>SUM(C28:C33)</f>
        <v>2.2847222222222258E-2</v>
      </c>
      <c r="D34" s="69"/>
      <c r="E34" s="70">
        <f>IFERROR(SUM(E28:E33),0)</f>
        <v>0.24549185424698469</v>
      </c>
      <c r="F34" s="1"/>
      <c r="G34" s="1"/>
      <c r="H34" s="1"/>
    </row>
    <row r="35" spans="2:8" ht="16.5" thickTop="1" thickBot="1" x14ac:dyDescent="0.3">
      <c r="B35" s="66"/>
      <c r="C35" s="34"/>
      <c r="D35" s="34"/>
      <c r="E35" s="76"/>
    </row>
    <row r="36" spans="2:8" s="2" customFormat="1" ht="16.5" thickTop="1" thickBot="1" x14ac:dyDescent="0.3">
      <c r="B36" s="67" t="s">
        <v>6</v>
      </c>
      <c r="C36" s="68">
        <f>SUM(C25,C34)</f>
        <v>9.3067129629629597E-2</v>
      </c>
      <c r="D36" s="71"/>
      <c r="E36" s="73">
        <f>IFERROR(SUM(E25,E34),0)</f>
        <v>1.0000000000000002</v>
      </c>
      <c r="F36" s="1"/>
      <c r="G36" s="1"/>
      <c r="H36" s="1"/>
    </row>
    <row r="37" spans="2:8" ht="66" customHeight="1" thickTop="1" thickBot="1" x14ac:dyDescent="0.3">
      <c r="B37" s="150" t="s">
        <v>244</v>
      </c>
      <c r="C37" s="151"/>
      <c r="D37" s="151"/>
      <c r="E37" s="152"/>
    </row>
  </sheetData>
  <mergeCells count="4">
    <mergeCell ref="B37:E37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Footer xml:space="preserve">&amp;R
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7"/>
  <dimension ref="B2:H37"/>
  <sheetViews>
    <sheetView showGridLines="0" showZeros="0" zoomScale="80" zoomScaleNormal="80" zoomScaleSheetLayoutView="100" workbookViewId="0">
      <selection activeCell="B24" sqref="B2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5" width="27.5703125" style="1" customWidth="1"/>
    <col min="6" max="16384" width="8.85546875" style="1"/>
  </cols>
  <sheetData>
    <row r="2" spans="2:5" ht="15.75" thickBot="1" x14ac:dyDescent="0.3"/>
    <row r="3" spans="2:5" x14ac:dyDescent="0.25">
      <c r="B3" s="153" t="s">
        <v>137</v>
      </c>
      <c r="C3" s="154"/>
      <c r="D3" s="154"/>
      <c r="E3" s="155"/>
    </row>
    <row r="4" spans="2:5" x14ac:dyDescent="0.25">
      <c r="B4" s="156" t="s">
        <v>185</v>
      </c>
      <c r="C4" s="157"/>
      <c r="D4" s="157"/>
      <c r="E4" s="158"/>
    </row>
    <row r="5" spans="2:5" x14ac:dyDescent="0.25">
      <c r="B5" s="58"/>
      <c r="C5" s="157" t="s">
        <v>23</v>
      </c>
      <c r="D5" s="157"/>
      <c r="E5" s="158"/>
    </row>
    <row r="6" spans="2:5" x14ac:dyDescent="0.25">
      <c r="B6" s="45" t="s">
        <v>10</v>
      </c>
      <c r="C6" s="46" t="s">
        <v>4</v>
      </c>
      <c r="D6" s="46" t="s">
        <v>5</v>
      </c>
      <c r="E6" s="47" t="s">
        <v>5</v>
      </c>
    </row>
    <row r="7" spans="2:5" x14ac:dyDescent="0.25">
      <c r="B7" s="48" t="s">
        <v>48</v>
      </c>
      <c r="C7" s="49">
        <v>0</v>
      </c>
      <c r="D7" s="50">
        <f>IFERROR(C7/C$25,0)</f>
        <v>0</v>
      </c>
      <c r="E7" s="52">
        <f>IFERROR(C7/C$36,0)</f>
        <v>0</v>
      </c>
    </row>
    <row r="8" spans="2:5" x14ac:dyDescent="0.25">
      <c r="B8" s="48" t="s">
        <v>149</v>
      </c>
      <c r="C8" s="49">
        <v>0</v>
      </c>
      <c r="D8" s="50">
        <f t="shared" ref="D8:D24" si="0">IFERROR(C8/C$25,0)</f>
        <v>0</v>
      </c>
      <c r="E8" s="52">
        <f t="shared" ref="E8:E24" si="1">IFERROR(C8/C$36,0)</f>
        <v>0</v>
      </c>
    </row>
    <row r="9" spans="2:5" x14ac:dyDescent="0.25">
      <c r="B9" s="48" t="s">
        <v>11</v>
      </c>
      <c r="C9" s="49">
        <v>0</v>
      </c>
      <c r="D9" s="50">
        <f t="shared" si="0"/>
        <v>0</v>
      </c>
      <c r="E9" s="52">
        <f t="shared" si="1"/>
        <v>0</v>
      </c>
    </row>
    <row r="10" spans="2:5" x14ac:dyDescent="0.25">
      <c r="B10" s="48" t="s">
        <v>63</v>
      </c>
      <c r="C10" s="49">
        <v>0</v>
      </c>
      <c r="D10" s="50">
        <f t="shared" si="0"/>
        <v>0</v>
      </c>
      <c r="E10" s="52">
        <f t="shared" si="1"/>
        <v>0</v>
      </c>
    </row>
    <row r="11" spans="2:5" x14ac:dyDescent="0.25">
      <c r="B11" s="48" t="s">
        <v>12</v>
      </c>
      <c r="C11" s="49">
        <v>0</v>
      </c>
      <c r="D11" s="50">
        <f t="shared" si="0"/>
        <v>0</v>
      </c>
      <c r="E11" s="52">
        <f t="shared" si="1"/>
        <v>0</v>
      </c>
    </row>
    <row r="12" spans="2:5" x14ac:dyDescent="0.25">
      <c r="B12" s="48" t="s">
        <v>150</v>
      </c>
      <c r="C12" s="49">
        <v>0</v>
      </c>
      <c r="D12" s="50">
        <f t="shared" si="0"/>
        <v>0</v>
      </c>
      <c r="E12" s="52">
        <f t="shared" si="1"/>
        <v>0</v>
      </c>
    </row>
    <row r="13" spans="2:5" x14ac:dyDescent="0.25">
      <c r="B13" s="48" t="s">
        <v>151</v>
      </c>
      <c r="C13" s="49">
        <v>0</v>
      </c>
      <c r="D13" s="50">
        <f t="shared" si="0"/>
        <v>0</v>
      </c>
      <c r="E13" s="52">
        <f t="shared" si="1"/>
        <v>0</v>
      </c>
    </row>
    <row r="14" spans="2:5" x14ac:dyDescent="0.25">
      <c r="B14" s="48" t="s">
        <v>152</v>
      </c>
      <c r="C14" s="49">
        <v>0</v>
      </c>
      <c r="D14" s="50">
        <f t="shared" si="0"/>
        <v>0</v>
      </c>
      <c r="E14" s="52">
        <f t="shared" si="1"/>
        <v>0</v>
      </c>
    </row>
    <row r="15" spans="2:5" x14ac:dyDescent="0.25">
      <c r="B15" s="48" t="s">
        <v>153</v>
      </c>
      <c r="C15" s="49">
        <v>0</v>
      </c>
      <c r="D15" s="50">
        <f t="shared" si="0"/>
        <v>0</v>
      </c>
      <c r="E15" s="52">
        <f t="shared" si="1"/>
        <v>0</v>
      </c>
    </row>
    <row r="16" spans="2:5" x14ac:dyDescent="0.25">
      <c r="B16" s="48" t="s">
        <v>154</v>
      </c>
      <c r="C16" s="49">
        <v>0</v>
      </c>
      <c r="D16" s="50">
        <f t="shared" si="0"/>
        <v>0</v>
      </c>
      <c r="E16" s="52">
        <f t="shared" si="1"/>
        <v>0</v>
      </c>
    </row>
    <row r="17" spans="2:8" x14ac:dyDescent="0.25">
      <c r="B17" s="48" t="s">
        <v>155</v>
      </c>
      <c r="C17" s="49">
        <v>0</v>
      </c>
      <c r="D17" s="50">
        <f t="shared" si="0"/>
        <v>0</v>
      </c>
      <c r="E17" s="52">
        <f t="shared" si="1"/>
        <v>0</v>
      </c>
    </row>
    <row r="18" spans="2:8" x14ac:dyDescent="0.25">
      <c r="B18" s="48" t="s">
        <v>156</v>
      </c>
      <c r="C18" s="49">
        <v>0</v>
      </c>
      <c r="D18" s="50">
        <f t="shared" si="0"/>
        <v>0</v>
      </c>
      <c r="E18" s="52">
        <f t="shared" si="1"/>
        <v>0</v>
      </c>
    </row>
    <row r="19" spans="2:8" x14ac:dyDescent="0.25">
      <c r="B19" s="48" t="s">
        <v>157</v>
      </c>
      <c r="C19" s="49">
        <v>0</v>
      </c>
      <c r="D19" s="50">
        <f t="shared" si="0"/>
        <v>0</v>
      </c>
      <c r="E19" s="52">
        <f t="shared" si="1"/>
        <v>0</v>
      </c>
    </row>
    <row r="20" spans="2:8" x14ac:dyDescent="0.25">
      <c r="B20" s="48" t="s">
        <v>158</v>
      </c>
      <c r="C20" s="49">
        <v>0</v>
      </c>
      <c r="D20" s="50">
        <f t="shared" si="0"/>
        <v>0</v>
      </c>
      <c r="E20" s="52">
        <f t="shared" si="1"/>
        <v>0</v>
      </c>
    </row>
    <row r="21" spans="2:8" x14ac:dyDescent="0.25">
      <c r="B21" s="48" t="s">
        <v>159</v>
      </c>
      <c r="C21" s="49">
        <v>0</v>
      </c>
      <c r="D21" s="50">
        <f t="shared" si="0"/>
        <v>0</v>
      </c>
      <c r="E21" s="52">
        <f t="shared" si="1"/>
        <v>0</v>
      </c>
    </row>
    <row r="22" spans="2:8" x14ac:dyDescent="0.25">
      <c r="B22" s="48" t="s">
        <v>160</v>
      </c>
      <c r="C22" s="49">
        <v>0</v>
      </c>
      <c r="D22" s="50">
        <f t="shared" si="0"/>
        <v>0</v>
      </c>
      <c r="E22" s="52">
        <f t="shared" si="1"/>
        <v>0</v>
      </c>
    </row>
    <row r="23" spans="2:8" x14ac:dyDescent="0.25">
      <c r="B23" s="48" t="s">
        <v>161</v>
      </c>
      <c r="C23" s="49">
        <v>0</v>
      </c>
      <c r="D23" s="50">
        <f t="shared" si="0"/>
        <v>0</v>
      </c>
      <c r="E23" s="52">
        <f t="shared" si="1"/>
        <v>0</v>
      </c>
    </row>
    <row r="24" spans="2:8" ht="15.75" thickBot="1" x14ac:dyDescent="0.3">
      <c r="B24" s="127" t="s">
        <v>13</v>
      </c>
      <c r="C24" s="128">
        <v>0</v>
      </c>
      <c r="D24" s="129">
        <f t="shared" si="0"/>
        <v>0</v>
      </c>
      <c r="E24" s="130">
        <f t="shared" si="1"/>
        <v>0</v>
      </c>
    </row>
    <row r="25" spans="2:8" s="2" customFormat="1" ht="16.5" thickTop="1" thickBot="1" x14ac:dyDescent="0.3">
      <c r="B25" s="67" t="s">
        <v>3</v>
      </c>
      <c r="C25" s="68">
        <f>SUM(C7:C24)</f>
        <v>0</v>
      </c>
      <c r="D25" s="69">
        <f>IFERROR(SUM(D7:D24),0)</f>
        <v>0</v>
      </c>
      <c r="E25" s="70">
        <f>IFERROR(SUM(E7:E24),0)</f>
        <v>0</v>
      </c>
      <c r="F25" s="1"/>
      <c r="G25" s="1"/>
      <c r="H25" s="1"/>
    </row>
    <row r="26" spans="2:8" ht="15.75" thickTop="1" x14ac:dyDescent="0.25">
      <c r="B26" s="64"/>
      <c r="C26" s="65"/>
      <c r="D26" s="65"/>
      <c r="E26" s="75"/>
    </row>
    <row r="27" spans="2:8" s="3" customFormat="1" x14ac:dyDescent="0.25">
      <c r="B27" s="45" t="s">
        <v>14</v>
      </c>
      <c r="C27" s="46" t="s">
        <v>4</v>
      </c>
      <c r="D27" s="54" t="s">
        <v>5</v>
      </c>
      <c r="E27" s="55" t="s">
        <v>5</v>
      </c>
      <c r="F27" s="1"/>
      <c r="G27" s="1"/>
      <c r="H27" s="1"/>
    </row>
    <row r="28" spans="2:8" x14ac:dyDescent="0.25">
      <c r="B28" s="56" t="s">
        <v>15</v>
      </c>
      <c r="C28" s="49">
        <v>0</v>
      </c>
      <c r="D28" s="57"/>
      <c r="E28" s="52">
        <f>IFERROR(C28/C$36,0)</f>
        <v>0</v>
      </c>
    </row>
    <row r="29" spans="2:8" x14ac:dyDescent="0.25">
      <c r="B29" s="56" t="s">
        <v>16</v>
      </c>
      <c r="C29" s="49">
        <v>0</v>
      </c>
      <c r="D29" s="57"/>
      <c r="E29" s="52">
        <f t="shared" ref="E29:E33" si="2">IFERROR(C29/C$36,0)</f>
        <v>0</v>
      </c>
    </row>
    <row r="30" spans="2:8" x14ac:dyDescent="0.25">
      <c r="B30" s="56" t="s">
        <v>17</v>
      </c>
      <c r="C30" s="49">
        <v>0</v>
      </c>
      <c r="D30" s="57"/>
      <c r="E30" s="52">
        <f t="shared" si="2"/>
        <v>0</v>
      </c>
    </row>
    <row r="31" spans="2:8" x14ac:dyDescent="0.25">
      <c r="B31" s="56" t="s">
        <v>18</v>
      </c>
      <c r="C31" s="49">
        <v>0</v>
      </c>
      <c r="D31" s="57"/>
      <c r="E31" s="52">
        <f t="shared" si="2"/>
        <v>0</v>
      </c>
    </row>
    <row r="32" spans="2:8" x14ac:dyDescent="0.25">
      <c r="B32" s="56" t="s">
        <v>19</v>
      </c>
      <c r="C32" s="49">
        <v>0</v>
      </c>
      <c r="D32" s="57"/>
      <c r="E32" s="52">
        <f t="shared" si="2"/>
        <v>0</v>
      </c>
    </row>
    <row r="33" spans="2:8" ht="15.75" thickBot="1" x14ac:dyDescent="0.3">
      <c r="B33" s="62" t="s">
        <v>20</v>
      </c>
      <c r="C33" s="60">
        <v>0</v>
      </c>
      <c r="D33" s="63"/>
      <c r="E33" s="74">
        <f t="shared" si="2"/>
        <v>0</v>
      </c>
    </row>
    <row r="34" spans="2:8" s="2" customFormat="1" ht="16.5" thickTop="1" thickBot="1" x14ac:dyDescent="0.3">
      <c r="B34" s="67" t="s">
        <v>3</v>
      </c>
      <c r="C34" s="68">
        <f>SUM(C28:C33)</f>
        <v>0</v>
      </c>
      <c r="D34" s="69"/>
      <c r="E34" s="70">
        <f>IFERROR(SUM(E28:E33),0)</f>
        <v>0</v>
      </c>
      <c r="F34" s="1"/>
      <c r="G34" s="1"/>
      <c r="H34" s="1"/>
    </row>
    <row r="35" spans="2:8" ht="16.5" thickTop="1" thickBot="1" x14ac:dyDescent="0.3">
      <c r="B35" s="66"/>
      <c r="C35" s="34"/>
      <c r="D35" s="34"/>
      <c r="E35" s="76"/>
    </row>
    <row r="36" spans="2:8" s="2" customFormat="1" ht="16.5" thickTop="1" thickBot="1" x14ac:dyDescent="0.3">
      <c r="B36" s="67" t="s">
        <v>6</v>
      </c>
      <c r="C36" s="68">
        <f>SUM(C25,C34)</f>
        <v>0</v>
      </c>
      <c r="D36" s="71"/>
      <c r="E36" s="73">
        <f>IFERROR(SUM(E25,E34),0)</f>
        <v>0</v>
      </c>
      <c r="F36" s="1"/>
      <c r="G36" s="1"/>
      <c r="H36" s="1"/>
    </row>
    <row r="37" spans="2:8" ht="66" customHeight="1" thickTop="1" thickBot="1" x14ac:dyDescent="0.3">
      <c r="B37" s="150" t="s">
        <v>245</v>
      </c>
      <c r="C37" s="151"/>
      <c r="D37" s="151"/>
      <c r="E37" s="152"/>
    </row>
  </sheetData>
  <mergeCells count="4">
    <mergeCell ref="B37:E37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8"/>
  <dimension ref="B2:H37"/>
  <sheetViews>
    <sheetView showGridLines="0" showZeros="0" zoomScale="80" zoomScaleNormal="80" zoomScaleSheetLayoutView="100" workbookViewId="0">
      <selection activeCell="B24" sqref="B2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5" width="27.5703125" style="1" customWidth="1"/>
    <col min="6" max="16384" width="8.85546875" style="1"/>
  </cols>
  <sheetData>
    <row r="2" spans="2:5" ht="15.75" thickBot="1" x14ac:dyDescent="0.3"/>
    <row r="3" spans="2:5" x14ac:dyDescent="0.25">
      <c r="B3" s="153" t="s">
        <v>138</v>
      </c>
      <c r="C3" s="154"/>
      <c r="D3" s="154"/>
      <c r="E3" s="155"/>
    </row>
    <row r="4" spans="2:5" x14ac:dyDescent="0.25">
      <c r="B4" s="156" t="s">
        <v>185</v>
      </c>
      <c r="C4" s="157"/>
      <c r="D4" s="157"/>
      <c r="E4" s="158"/>
    </row>
    <row r="5" spans="2:5" x14ac:dyDescent="0.25">
      <c r="B5" s="58"/>
      <c r="C5" s="157" t="s">
        <v>27</v>
      </c>
      <c r="D5" s="157"/>
      <c r="E5" s="158"/>
    </row>
    <row r="6" spans="2:5" x14ac:dyDescent="0.25">
      <c r="B6" s="45" t="s">
        <v>10</v>
      </c>
      <c r="C6" s="46" t="s">
        <v>4</v>
      </c>
      <c r="D6" s="46" t="s">
        <v>5</v>
      </c>
      <c r="E6" s="47" t="s">
        <v>5</v>
      </c>
    </row>
    <row r="7" spans="2:5" x14ac:dyDescent="0.25">
      <c r="B7" s="48" t="s">
        <v>48</v>
      </c>
      <c r="C7" s="49">
        <v>0</v>
      </c>
      <c r="D7" s="50">
        <f>IFERROR(C7/C$25,0)</f>
        <v>0</v>
      </c>
      <c r="E7" s="52">
        <f>IFERROR(C7/C$36,0)</f>
        <v>0</v>
      </c>
    </row>
    <row r="8" spans="2:5" x14ac:dyDescent="0.25">
      <c r="B8" s="48" t="s">
        <v>149</v>
      </c>
      <c r="C8" s="49">
        <v>0</v>
      </c>
      <c r="D8" s="50">
        <f t="shared" ref="D8:D24" si="0">IFERROR(C8/C$25,0)</f>
        <v>0</v>
      </c>
      <c r="E8" s="52">
        <f t="shared" ref="E8:E24" si="1">IFERROR(C8/C$36,0)</f>
        <v>0</v>
      </c>
    </row>
    <row r="9" spans="2:5" x14ac:dyDescent="0.25">
      <c r="B9" s="48" t="s">
        <v>11</v>
      </c>
      <c r="C9" s="49">
        <v>0</v>
      </c>
      <c r="D9" s="50">
        <f t="shared" si="0"/>
        <v>0</v>
      </c>
      <c r="E9" s="52">
        <f t="shared" si="1"/>
        <v>0</v>
      </c>
    </row>
    <row r="10" spans="2:5" x14ac:dyDescent="0.25">
      <c r="B10" s="48" t="s">
        <v>63</v>
      </c>
      <c r="C10" s="49">
        <v>0</v>
      </c>
      <c r="D10" s="50">
        <f t="shared" si="0"/>
        <v>0</v>
      </c>
      <c r="E10" s="52">
        <f t="shared" si="1"/>
        <v>0</v>
      </c>
    </row>
    <row r="11" spans="2:5" x14ac:dyDescent="0.25">
      <c r="B11" s="48" t="s">
        <v>12</v>
      </c>
      <c r="C11" s="49">
        <v>0</v>
      </c>
      <c r="D11" s="50">
        <f t="shared" si="0"/>
        <v>0</v>
      </c>
      <c r="E11" s="52">
        <f t="shared" si="1"/>
        <v>0</v>
      </c>
    </row>
    <row r="12" spans="2:5" x14ac:dyDescent="0.25">
      <c r="B12" s="48" t="s">
        <v>150</v>
      </c>
      <c r="C12" s="49">
        <v>0</v>
      </c>
      <c r="D12" s="50">
        <f t="shared" si="0"/>
        <v>0</v>
      </c>
      <c r="E12" s="52">
        <f t="shared" si="1"/>
        <v>0</v>
      </c>
    </row>
    <row r="13" spans="2:5" x14ac:dyDescent="0.25">
      <c r="B13" s="48" t="s">
        <v>151</v>
      </c>
      <c r="C13" s="49">
        <v>0</v>
      </c>
      <c r="D13" s="50">
        <f t="shared" si="0"/>
        <v>0</v>
      </c>
      <c r="E13" s="52">
        <f t="shared" si="1"/>
        <v>0</v>
      </c>
    </row>
    <row r="14" spans="2:5" x14ac:dyDescent="0.25">
      <c r="B14" s="48" t="s">
        <v>152</v>
      </c>
      <c r="C14" s="49">
        <v>0</v>
      </c>
      <c r="D14" s="50">
        <f t="shared" si="0"/>
        <v>0</v>
      </c>
      <c r="E14" s="52">
        <f t="shared" si="1"/>
        <v>0</v>
      </c>
    </row>
    <row r="15" spans="2:5" x14ac:dyDescent="0.25">
      <c r="B15" s="48" t="s">
        <v>153</v>
      </c>
      <c r="C15" s="49">
        <v>0</v>
      </c>
      <c r="D15" s="50">
        <f t="shared" si="0"/>
        <v>0</v>
      </c>
      <c r="E15" s="52">
        <f t="shared" si="1"/>
        <v>0</v>
      </c>
    </row>
    <row r="16" spans="2:5" x14ac:dyDescent="0.25">
      <c r="B16" s="48" t="s">
        <v>154</v>
      </c>
      <c r="C16" s="49">
        <v>0</v>
      </c>
      <c r="D16" s="50">
        <f t="shared" si="0"/>
        <v>0</v>
      </c>
      <c r="E16" s="52">
        <f t="shared" si="1"/>
        <v>0</v>
      </c>
    </row>
    <row r="17" spans="2:8" x14ac:dyDescent="0.25">
      <c r="B17" s="48" t="s">
        <v>155</v>
      </c>
      <c r="C17" s="49">
        <v>0</v>
      </c>
      <c r="D17" s="50">
        <f t="shared" si="0"/>
        <v>0</v>
      </c>
      <c r="E17" s="52">
        <f t="shared" si="1"/>
        <v>0</v>
      </c>
    </row>
    <row r="18" spans="2:8" x14ac:dyDescent="0.25">
      <c r="B18" s="48" t="s">
        <v>156</v>
      </c>
      <c r="C18" s="49">
        <v>0</v>
      </c>
      <c r="D18" s="50">
        <f t="shared" si="0"/>
        <v>0</v>
      </c>
      <c r="E18" s="52">
        <f t="shared" si="1"/>
        <v>0</v>
      </c>
    </row>
    <row r="19" spans="2:8" x14ac:dyDescent="0.25">
      <c r="B19" s="48" t="s">
        <v>157</v>
      </c>
      <c r="C19" s="49">
        <v>0</v>
      </c>
      <c r="D19" s="50">
        <f t="shared" si="0"/>
        <v>0</v>
      </c>
      <c r="E19" s="52">
        <f t="shared" si="1"/>
        <v>0</v>
      </c>
    </row>
    <row r="20" spans="2:8" x14ac:dyDescent="0.25">
      <c r="B20" s="48" t="s">
        <v>158</v>
      </c>
      <c r="C20" s="49">
        <v>0</v>
      </c>
      <c r="D20" s="50">
        <f t="shared" si="0"/>
        <v>0</v>
      </c>
      <c r="E20" s="52">
        <f t="shared" si="1"/>
        <v>0</v>
      </c>
    </row>
    <row r="21" spans="2:8" x14ac:dyDescent="0.25">
      <c r="B21" s="48" t="s">
        <v>159</v>
      </c>
      <c r="C21" s="49">
        <v>0</v>
      </c>
      <c r="D21" s="50">
        <f t="shared" si="0"/>
        <v>0</v>
      </c>
      <c r="E21" s="52">
        <f t="shared" si="1"/>
        <v>0</v>
      </c>
    </row>
    <row r="22" spans="2:8" x14ac:dyDescent="0.25">
      <c r="B22" s="48" t="s">
        <v>160</v>
      </c>
      <c r="C22" s="49">
        <v>0</v>
      </c>
      <c r="D22" s="50">
        <f t="shared" si="0"/>
        <v>0</v>
      </c>
      <c r="E22" s="52">
        <f t="shared" si="1"/>
        <v>0</v>
      </c>
    </row>
    <row r="23" spans="2:8" x14ac:dyDescent="0.25">
      <c r="B23" s="48" t="s">
        <v>161</v>
      </c>
      <c r="C23" s="49">
        <v>0</v>
      </c>
      <c r="D23" s="50">
        <f t="shared" si="0"/>
        <v>0</v>
      </c>
      <c r="E23" s="52">
        <f t="shared" si="1"/>
        <v>0</v>
      </c>
    </row>
    <row r="24" spans="2:8" ht="15.75" thickBot="1" x14ac:dyDescent="0.3">
      <c r="B24" s="127" t="s">
        <v>13</v>
      </c>
      <c r="C24" s="128">
        <v>0</v>
      </c>
      <c r="D24" s="129">
        <f t="shared" si="0"/>
        <v>0</v>
      </c>
      <c r="E24" s="130">
        <f t="shared" si="1"/>
        <v>0</v>
      </c>
    </row>
    <row r="25" spans="2:8" s="2" customFormat="1" ht="16.5" thickTop="1" thickBot="1" x14ac:dyDescent="0.3">
      <c r="B25" s="67" t="s">
        <v>3</v>
      </c>
      <c r="C25" s="68">
        <f>SUM(C7:C24)</f>
        <v>0</v>
      </c>
      <c r="D25" s="69">
        <f>IFERROR(SUM(D7:D24),0)</f>
        <v>0</v>
      </c>
      <c r="E25" s="70">
        <f>IFERROR(SUM(E7:E24),0)</f>
        <v>0</v>
      </c>
      <c r="F25" s="1"/>
      <c r="G25" s="1"/>
      <c r="H25" s="1"/>
    </row>
    <row r="26" spans="2:8" ht="15.75" thickTop="1" x14ac:dyDescent="0.25">
      <c r="B26" s="64"/>
      <c r="C26" s="65"/>
      <c r="D26" s="65"/>
      <c r="E26" s="75"/>
    </row>
    <row r="27" spans="2:8" s="3" customFormat="1" x14ac:dyDescent="0.25">
      <c r="B27" s="45" t="s">
        <v>14</v>
      </c>
      <c r="C27" s="46" t="s">
        <v>4</v>
      </c>
      <c r="D27" s="54" t="s">
        <v>5</v>
      </c>
      <c r="E27" s="55" t="s">
        <v>5</v>
      </c>
      <c r="F27" s="1"/>
      <c r="G27" s="1"/>
      <c r="H27" s="1"/>
    </row>
    <row r="28" spans="2:8" x14ac:dyDescent="0.25">
      <c r="B28" s="56" t="s">
        <v>15</v>
      </c>
      <c r="C28" s="49">
        <v>0</v>
      </c>
      <c r="D28" s="57"/>
      <c r="E28" s="52">
        <f>IFERROR(C28/C$36,0)</f>
        <v>0</v>
      </c>
    </row>
    <row r="29" spans="2:8" x14ac:dyDescent="0.25">
      <c r="B29" s="56" t="s">
        <v>16</v>
      </c>
      <c r="C29" s="49">
        <v>0</v>
      </c>
      <c r="D29" s="57"/>
      <c r="E29" s="52">
        <f t="shared" ref="E29:E33" si="2">IFERROR(C29/C$36,0)</f>
        <v>0</v>
      </c>
    </row>
    <row r="30" spans="2:8" x14ac:dyDescent="0.25">
      <c r="B30" s="56" t="s">
        <v>17</v>
      </c>
      <c r="C30" s="49">
        <v>0</v>
      </c>
      <c r="D30" s="57"/>
      <c r="E30" s="52">
        <f t="shared" si="2"/>
        <v>0</v>
      </c>
    </row>
    <row r="31" spans="2:8" x14ac:dyDescent="0.25">
      <c r="B31" s="56" t="s">
        <v>18</v>
      </c>
      <c r="C31" s="49">
        <v>0</v>
      </c>
      <c r="D31" s="57"/>
      <c r="E31" s="52">
        <f t="shared" si="2"/>
        <v>0</v>
      </c>
    </row>
    <row r="32" spans="2:8" x14ac:dyDescent="0.25">
      <c r="B32" s="56" t="s">
        <v>19</v>
      </c>
      <c r="C32" s="49">
        <v>0</v>
      </c>
      <c r="D32" s="57"/>
      <c r="E32" s="52">
        <f t="shared" si="2"/>
        <v>0</v>
      </c>
    </row>
    <row r="33" spans="2:8" ht="15.75" thickBot="1" x14ac:dyDescent="0.3">
      <c r="B33" s="62" t="s">
        <v>20</v>
      </c>
      <c r="C33" s="60">
        <v>0</v>
      </c>
      <c r="D33" s="63"/>
      <c r="E33" s="74">
        <f t="shared" si="2"/>
        <v>0</v>
      </c>
    </row>
    <row r="34" spans="2:8" s="2" customFormat="1" ht="16.5" thickTop="1" thickBot="1" x14ac:dyDescent="0.3">
      <c r="B34" s="67" t="s">
        <v>3</v>
      </c>
      <c r="C34" s="68">
        <f>SUM(C28:C33)</f>
        <v>0</v>
      </c>
      <c r="D34" s="69"/>
      <c r="E34" s="70">
        <f>IFERROR(SUM(E28:E33),0)</f>
        <v>0</v>
      </c>
      <c r="F34" s="1"/>
      <c r="G34" s="1"/>
      <c r="H34" s="1"/>
    </row>
    <row r="35" spans="2:8" ht="16.5" thickTop="1" thickBot="1" x14ac:dyDescent="0.3">
      <c r="B35" s="66"/>
      <c r="C35" s="34"/>
      <c r="D35" s="34"/>
      <c r="E35" s="76"/>
    </row>
    <row r="36" spans="2:8" s="2" customFormat="1" ht="16.5" thickTop="1" thickBot="1" x14ac:dyDescent="0.3">
      <c r="B36" s="67" t="s">
        <v>6</v>
      </c>
      <c r="C36" s="68">
        <f>SUM(C25,C34)</f>
        <v>0</v>
      </c>
      <c r="D36" s="71"/>
      <c r="E36" s="73">
        <f>IFERROR(SUM(E25,E34),0)</f>
        <v>0</v>
      </c>
      <c r="F36" s="1"/>
      <c r="G36" s="1"/>
      <c r="H36" s="1"/>
    </row>
    <row r="37" spans="2:8" ht="66" customHeight="1" thickTop="1" thickBot="1" x14ac:dyDescent="0.3">
      <c r="B37" s="150" t="s">
        <v>69</v>
      </c>
      <c r="C37" s="151"/>
      <c r="D37" s="151"/>
      <c r="E37" s="152"/>
    </row>
  </sheetData>
  <mergeCells count="4">
    <mergeCell ref="B37:E37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9"/>
  <dimension ref="B2:H37"/>
  <sheetViews>
    <sheetView showGridLines="0" showZeros="0" zoomScale="80" zoomScaleNormal="80" zoomScaleSheetLayoutView="100" workbookViewId="0">
      <selection activeCell="B24" sqref="B2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5" width="27.5703125" style="1" customWidth="1"/>
    <col min="6" max="16384" width="8.85546875" style="1"/>
  </cols>
  <sheetData>
    <row r="2" spans="2:5" ht="15.75" thickBot="1" x14ac:dyDescent="0.3"/>
    <row r="3" spans="2:5" x14ac:dyDescent="0.25">
      <c r="B3" s="153" t="s">
        <v>139</v>
      </c>
      <c r="C3" s="154"/>
      <c r="D3" s="154"/>
      <c r="E3" s="155"/>
    </row>
    <row r="4" spans="2:5" x14ac:dyDescent="0.25">
      <c r="B4" s="156" t="s">
        <v>185</v>
      </c>
      <c r="C4" s="157"/>
      <c r="D4" s="157"/>
      <c r="E4" s="158"/>
    </row>
    <row r="5" spans="2:5" x14ac:dyDescent="0.25">
      <c r="B5" s="58"/>
      <c r="C5" s="157" t="s">
        <v>62</v>
      </c>
      <c r="D5" s="157"/>
      <c r="E5" s="158"/>
    </row>
    <row r="6" spans="2:5" x14ac:dyDescent="0.25">
      <c r="B6" s="45" t="s">
        <v>10</v>
      </c>
      <c r="C6" s="46" t="s">
        <v>4</v>
      </c>
      <c r="D6" s="46" t="s">
        <v>5</v>
      </c>
      <c r="E6" s="47" t="s">
        <v>5</v>
      </c>
    </row>
    <row r="7" spans="2:5" x14ac:dyDescent="0.25">
      <c r="B7" s="48" t="s">
        <v>48</v>
      </c>
      <c r="C7" s="49">
        <v>0</v>
      </c>
      <c r="D7" s="50">
        <f>IFERROR(C7/C$25,0)</f>
        <v>0</v>
      </c>
      <c r="E7" s="52">
        <f>IFERROR(C7/C$36,0)</f>
        <v>0</v>
      </c>
    </row>
    <row r="8" spans="2:5" x14ac:dyDescent="0.25">
      <c r="B8" s="48" t="s">
        <v>149</v>
      </c>
      <c r="C8" s="49">
        <v>0</v>
      </c>
      <c r="D8" s="50">
        <f t="shared" ref="D8:D24" si="0">IFERROR(C8/C$25,0)</f>
        <v>0</v>
      </c>
      <c r="E8" s="52">
        <f t="shared" ref="E8:E24" si="1">IFERROR(C8/C$36,0)</f>
        <v>0</v>
      </c>
    </row>
    <row r="9" spans="2:5" x14ac:dyDescent="0.25">
      <c r="B9" s="48" t="s">
        <v>11</v>
      </c>
      <c r="C9" s="49">
        <v>0</v>
      </c>
      <c r="D9" s="50">
        <f t="shared" si="0"/>
        <v>0</v>
      </c>
      <c r="E9" s="52">
        <f t="shared" si="1"/>
        <v>0</v>
      </c>
    </row>
    <row r="10" spans="2:5" x14ac:dyDescent="0.25">
      <c r="B10" s="48" t="s">
        <v>63</v>
      </c>
      <c r="C10" s="49">
        <v>0</v>
      </c>
      <c r="D10" s="50">
        <f t="shared" si="0"/>
        <v>0</v>
      </c>
      <c r="E10" s="52">
        <f t="shared" si="1"/>
        <v>0</v>
      </c>
    </row>
    <row r="11" spans="2:5" x14ac:dyDescent="0.25">
      <c r="B11" s="48" t="s">
        <v>12</v>
      </c>
      <c r="C11" s="49">
        <v>0</v>
      </c>
      <c r="D11" s="50">
        <f t="shared" si="0"/>
        <v>0</v>
      </c>
      <c r="E11" s="52">
        <f t="shared" si="1"/>
        <v>0</v>
      </c>
    </row>
    <row r="12" spans="2:5" x14ac:dyDescent="0.25">
      <c r="B12" s="48" t="s">
        <v>150</v>
      </c>
      <c r="C12" s="49">
        <v>0</v>
      </c>
      <c r="D12" s="50">
        <f t="shared" si="0"/>
        <v>0</v>
      </c>
      <c r="E12" s="52">
        <f t="shared" si="1"/>
        <v>0</v>
      </c>
    </row>
    <row r="13" spans="2:5" x14ac:dyDescent="0.25">
      <c r="B13" s="48" t="s">
        <v>151</v>
      </c>
      <c r="C13" s="49">
        <v>0</v>
      </c>
      <c r="D13" s="50">
        <f t="shared" si="0"/>
        <v>0</v>
      </c>
      <c r="E13" s="52">
        <f t="shared" si="1"/>
        <v>0</v>
      </c>
    </row>
    <row r="14" spans="2:5" x14ac:dyDescent="0.25">
      <c r="B14" s="48" t="s">
        <v>152</v>
      </c>
      <c r="C14" s="49">
        <v>0</v>
      </c>
      <c r="D14" s="50">
        <f t="shared" si="0"/>
        <v>0</v>
      </c>
      <c r="E14" s="52">
        <f t="shared" si="1"/>
        <v>0</v>
      </c>
    </row>
    <row r="15" spans="2:5" x14ac:dyDescent="0.25">
      <c r="B15" s="48" t="s">
        <v>153</v>
      </c>
      <c r="C15" s="49">
        <v>0</v>
      </c>
      <c r="D15" s="50">
        <f t="shared" si="0"/>
        <v>0</v>
      </c>
      <c r="E15" s="52">
        <f t="shared" si="1"/>
        <v>0</v>
      </c>
    </row>
    <row r="16" spans="2:5" x14ac:dyDescent="0.25">
      <c r="B16" s="48" t="s">
        <v>154</v>
      </c>
      <c r="C16" s="49">
        <v>0</v>
      </c>
      <c r="D16" s="50">
        <f t="shared" si="0"/>
        <v>0</v>
      </c>
      <c r="E16" s="52">
        <f t="shared" si="1"/>
        <v>0</v>
      </c>
    </row>
    <row r="17" spans="2:8" x14ac:dyDescent="0.25">
      <c r="B17" s="48" t="s">
        <v>155</v>
      </c>
      <c r="C17" s="49">
        <v>0</v>
      </c>
      <c r="D17" s="50">
        <f t="shared" si="0"/>
        <v>0</v>
      </c>
      <c r="E17" s="52">
        <f t="shared" si="1"/>
        <v>0</v>
      </c>
    </row>
    <row r="18" spans="2:8" x14ac:dyDescent="0.25">
      <c r="B18" s="48" t="s">
        <v>156</v>
      </c>
      <c r="C18" s="49">
        <v>0</v>
      </c>
      <c r="D18" s="50">
        <f t="shared" si="0"/>
        <v>0</v>
      </c>
      <c r="E18" s="52">
        <f t="shared" si="1"/>
        <v>0</v>
      </c>
    </row>
    <row r="19" spans="2:8" x14ac:dyDescent="0.25">
      <c r="B19" s="48" t="s">
        <v>157</v>
      </c>
      <c r="C19" s="49">
        <v>0</v>
      </c>
      <c r="D19" s="50">
        <f t="shared" si="0"/>
        <v>0</v>
      </c>
      <c r="E19" s="52">
        <f t="shared" si="1"/>
        <v>0</v>
      </c>
    </row>
    <row r="20" spans="2:8" x14ac:dyDescent="0.25">
      <c r="B20" s="48" t="s">
        <v>158</v>
      </c>
      <c r="C20" s="49">
        <v>0</v>
      </c>
      <c r="D20" s="50">
        <f t="shared" si="0"/>
        <v>0</v>
      </c>
      <c r="E20" s="52">
        <f t="shared" si="1"/>
        <v>0</v>
      </c>
    </row>
    <row r="21" spans="2:8" x14ac:dyDescent="0.25">
      <c r="B21" s="48" t="s">
        <v>159</v>
      </c>
      <c r="C21" s="49">
        <v>0</v>
      </c>
      <c r="D21" s="50">
        <f t="shared" si="0"/>
        <v>0</v>
      </c>
      <c r="E21" s="52">
        <f t="shared" si="1"/>
        <v>0</v>
      </c>
    </row>
    <row r="22" spans="2:8" x14ac:dyDescent="0.25">
      <c r="B22" s="48" t="s">
        <v>160</v>
      </c>
      <c r="C22" s="49">
        <v>0</v>
      </c>
      <c r="D22" s="50">
        <f t="shared" si="0"/>
        <v>0</v>
      </c>
      <c r="E22" s="52">
        <f t="shared" si="1"/>
        <v>0</v>
      </c>
    </row>
    <row r="23" spans="2:8" x14ac:dyDescent="0.25">
      <c r="B23" s="48" t="s">
        <v>161</v>
      </c>
      <c r="C23" s="49">
        <v>0</v>
      </c>
      <c r="D23" s="50">
        <f t="shared" si="0"/>
        <v>0</v>
      </c>
      <c r="E23" s="52">
        <f t="shared" si="1"/>
        <v>0</v>
      </c>
    </row>
    <row r="24" spans="2:8" ht="15.75" thickBot="1" x14ac:dyDescent="0.3">
      <c r="B24" s="127" t="s">
        <v>13</v>
      </c>
      <c r="C24" s="128">
        <v>0</v>
      </c>
      <c r="D24" s="129">
        <f t="shared" si="0"/>
        <v>0</v>
      </c>
      <c r="E24" s="130">
        <f t="shared" si="1"/>
        <v>0</v>
      </c>
    </row>
    <row r="25" spans="2:8" s="2" customFormat="1" ht="16.5" thickTop="1" thickBot="1" x14ac:dyDescent="0.3">
      <c r="B25" s="67" t="s">
        <v>3</v>
      </c>
      <c r="C25" s="68">
        <f>SUM(C7:C24)</f>
        <v>0</v>
      </c>
      <c r="D25" s="69">
        <f>IFERROR(SUM(D7:D24),0)</f>
        <v>0</v>
      </c>
      <c r="E25" s="70">
        <f>IFERROR(SUM(E7:E24),0)</f>
        <v>0</v>
      </c>
      <c r="F25" s="1"/>
      <c r="G25" s="1"/>
      <c r="H25" s="1"/>
    </row>
    <row r="26" spans="2:8" ht="15.75" thickTop="1" x14ac:dyDescent="0.25">
      <c r="B26" s="64"/>
      <c r="C26" s="65"/>
      <c r="D26" s="65"/>
      <c r="E26" s="75"/>
    </row>
    <row r="27" spans="2:8" s="3" customFormat="1" x14ac:dyDescent="0.25">
      <c r="B27" s="45" t="s">
        <v>14</v>
      </c>
      <c r="C27" s="46" t="s">
        <v>4</v>
      </c>
      <c r="D27" s="54" t="s">
        <v>5</v>
      </c>
      <c r="E27" s="55" t="s">
        <v>5</v>
      </c>
      <c r="F27" s="1"/>
      <c r="G27" s="1"/>
      <c r="H27" s="1"/>
    </row>
    <row r="28" spans="2:8" x14ac:dyDescent="0.25">
      <c r="B28" s="56" t="s">
        <v>15</v>
      </c>
      <c r="C28" s="49">
        <v>0</v>
      </c>
      <c r="D28" s="57"/>
      <c r="E28" s="52">
        <f>IFERROR(C28/C$36,0)</f>
        <v>0</v>
      </c>
    </row>
    <row r="29" spans="2:8" x14ac:dyDescent="0.25">
      <c r="B29" s="56" t="s">
        <v>16</v>
      </c>
      <c r="C29" s="49">
        <v>0</v>
      </c>
      <c r="D29" s="57"/>
      <c r="E29" s="52">
        <f t="shared" ref="E29:E33" si="2">IFERROR(C29/C$36,0)</f>
        <v>0</v>
      </c>
    </row>
    <row r="30" spans="2:8" x14ac:dyDescent="0.25">
      <c r="B30" s="56" t="s">
        <v>17</v>
      </c>
      <c r="C30" s="49">
        <v>0</v>
      </c>
      <c r="D30" s="57"/>
      <c r="E30" s="52">
        <f t="shared" si="2"/>
        <v>0</v>
      </c>
    </row>
    <row r="31" spans="2:8" x14ac:dyDescent="0.25">
      <c r="B31" s="56" t="s">
        <v>18</v>
      </c>
      <c r="C31" s="49">
        <v>0</v>
      </c>
      <c r="D31" s="57"/>
      <c r="E31" s="52">
        <f t="shared" si="2"/>
        <v>0</v>
      </c>
    </row>
    <row r="32" spans="2:8" x14ac:dyDescent="0.25">
      <c r="B32" s="56" t="s">
        <v>19</v>
      </c>
      <c r="C32" s="49">
        <v>0</v>
      </c>
      <c r="D32" s="57"/>
      <c r="E32" s="52">
        <f t="shared" si="2"/>
        <v>0</v>
      </c>
    </row>
    <row r="33" spans="2:8" ht="15.75" thickBot="1" x14ac:dyDescent="0.3">
      <c r="B33" s="62" t="s">
        <v>20</v>
      </c>
      <c r="C33" s="60">
        <v>0</v>
      </c>
      <c r="D33" s="63"/>
      <c r="E33" s="74">
        <f t="shared" si="2"/>
        <v>0</v>
      </c>
    </row>
    <row r="34" spans="2:8" s="2" customFormat="1" ht="16.5" thickTop="1" thickBot="1" x14ac:dyDescent="0.3">
      <c r="B34" s="67" t="s">
        <v>3</v>
      </c>
      <c r="C34" s="68">
        <f>SUM(C28:C33)</f>
        <v>0</v>
      </c>
      <c r="D34" s="69"/>
      <c r="E34" s="70">
        <f>IFERROR(SUM(E28:E33),0)</f>
        <v>0</v>
      </c>
      <c r="F34" s="1"/>
      <c r="G34" s="1"/>
      <c r="H34" s="1"/>
    </row>
    <row r="35" spans="2:8" ht="16.5" thickTop="1" thickBot="1" x14ac:dyDescent="0.3">
      <c r="B35" s="66"/>
      <c r="C35" s="34"/>
      <c r="D35" s="34"/>
      <c r="E35" s="76"/>
    </row>
    <row r="36" spans="2:8" s="2" customFormat="1" ht="16.5" thickTop="1" thickBot="1" x14ac:dyDescent="0.3">
      <c r="B36" s="67" t="s">
        <v>6</v>
      </c>
      <c r="C36" s="68">
        <f>SUM(C25,C34)</f>
        <v>0</v>
      </c>
      <c r="D36" s="71"/>
      <c r="E36" s="73">
        <f>IFERROR(SUM(E25,E34),0)</f>
        <v>0</v>
      </c>
      <c r="F36" s="1"/>
      <c r="G36" s="1"/>
      <c r="H36" s="1"/>
    </row>
    <row r="37" spans="2:8" ht="66" customHeight="1" thickTop="1" thickBot="1" x14ac:dyDescent="0.3">
      <c r="B37" s="150" t="s">
        <v>70</v>
      </c>
      <c r="C37" s="151"/>
      <c r="D37" s="151"/>
      <c r="E37" s="152"/>
    </row>
  </sheetData>
  <mergeCells count="4">
    <mergeCell ref="B37:E37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0"/>
  <dimension ref="B2:H37"/>
  <sheetViews>
    <sheetView showGridLines="0" showZeros="0" zoomScale="70" zoomScaleNormal="70" zoomScaleSheetLayoutView="100" workbookViewId="0">
      <selection activeCell="B24" sqref="B2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5" width="27.7109375" style="1" customWidth="1"/>
    <col min="6" max="16384" width="8.85546875" style="1"/>
  </cols>
  <sheetData>
    <row r="2" spans="2:5" ht="15.75" thickBot="1" x14ac:dyDescent="0.3"/>
    <row r="3" spans="2:5" x14ac:dyDescent="0.25">
      <c r="B3" s="153" t="s">
        <v>140</v>
      </c>
      <c r="C3" s="154"/>
      <c r="D3" s="154"/>
      <c r="E3" s="155"/>
    </row>
    <row r="4" spans="2:5" x14ac:dyDescent="0.25">
      <c r="B4" s="156" t="s">
        <v>185</v>
      </c>
      <c r="C4" s="157"/>
      <c r="D4" s="157"/>
      <c r="E4" s="158"/>
    </row>
    <row r="5" spans="2:5" x14ac:dyDescent="0.25">
      <c r="B5" s="58"/>
      <c r="C5" s="157" t="s">
        <v>28</v>
      </c>
      <c r="D5" s="157"/>
      <c r="E5" s="158"/>
    </row>
    <row r="6" spans="2:5" x14ac:dyDescent="0.25">
      <c r="B6" s="45" t="s">
        <v>10</v>
      </c>
      <c r="C6" s="46" t="s">
        <v>4</v>
      </c>
      <c r="D6" s="46" t="s">
        <v>5</v>
      </c>
      <c r="E6" s="47" t="s">
        <v>5</v>
      </c>
    </row>
    <row r="7" spans="2:5" x14ac:dyDescent="0.25">
      <c r="B7" s="48" t="s">
        <v>48</v>
      </c>
      <c r="C7" s="49">
        <v>0</v>
      </c>
      <c r="D7" s="50">
        <f>IFERROR(C7/C$25,0)</f>
        <v>0</v>
      </c>
      <c r="E7" s="52">
        <f>IFERROR(C7/C$36,0)</f>
        <v>0</v>
      </c>
    </row>
    <row r="8" spans="2:5" x14ac:dyDescent="0.25">
      <c r="B8" s="48" t="s">
        <v>149</v>
      </c>
      <c r="C8" s="49">
        <v>0</v>
      </c>
      <c r="D8" s="50">
        <f t="shared" ref="D8:D24" si="0">IFERROR(C8/C$25,0)</f>
        <v>0</v>
      </c>
      <c r="E8" s="52">
        <f t="shared" ref="E8:E24" si="1">IFERROR(C8/C$36,0)</f>
        <v>0</v>
      </c>
    </row>
    <row r="9" spans="2:5" x14ac:dyDescent="0.25">
      <c r="B9" s="48" t="s">
        <v>11</v>
      </c>
      <c r="C9" s="49">
        <v>0</v>
      </c>
      <c r="D9" s="50">
        <f t="shared" si="0"/>
        <v>0</v>
      </c>
      <c r="E9" s="52">
        <f t="shared" si="1"/>
        <v>0</v>
      </c>
    </row>
    <row r="10" spans="2:5" x14ac:dyDescent="0.25">
      <c r="B10" s="48" t="s">
        <v>63</v>
      </c>
      <c r="C10" s="49">
        <v>0</v>
      </c>
      <c r="D10" s="50">
        <f t="shared" si="0"/>
        <v>0</v>
      </c>
      <c r="E10" s="52">
        <f t="shared" si="1"/>
        <v>0</v>
      </c>
    </row>
    <row r="11" spans="2:5" x14ac:dyDescent="0.25">
      <c r="B11" s="48" t="s">
        <v>12</v>
      </c>
      <c r="C11" s="49">
        <v>0</v>
      </c>
      <c r="D11" s="50">
        <f t="shared" si="0"/>
        <v>0</v>
      </c>
      <c r="E11" s="52">
        <f t="shared" si="1"/>
        <v>0</v>
      </c>
    </row>
    <row r="12" spans="2:5" x14ac:dyDescent="0.25">
      <c r="B12" s="48" t="s">
        <v>150</v>
      </c>
      <c r="C12" s="49">
        <v>0</v>
      </c>
      <c r="D12" s="50">
        <f t="shared" si="0"/>
        <v>0</v>
      </c>
      <c r="E12" s="52">
        <f t="shared" si="1"/>
        <v>0</v>
      </c>
    </row>
    <row r="13" spans="2:5" x14ac:dyDescent="0.25">
      <c r="B13" s="48" t="s">
        <v>151</v>
      </c>
      <c r="C13" s="49">
        <v>0</v>
      </c>
      <c r="D13" s="50">
        <f t="shared" si="0"/>
        <v>0</v>
      </c>
      <c r="E13" s="52">
        <f t="shared" si="1"/>
        <v>0</v>
      </c>
    </row>
    <row r="14" spans="2:5" x14ac:dyDescent="0.25">
      <c r="B14" s="48" t="s">
        <v>152</v>
      </c>
      <c r="C14" s="49">
        <v>0</v>
      </c>
      <c r="D14" s="50">
        <f t="shared" si="0"/>
        <v>0</v>
      </c>
      <c r="E14" s="52">
        <f t="shared" si="1"/>
        <v>0</v>
      </c>
    </row>
    <row r="15" spans="2:5" x14ac:dyDescent="0.25">
      <c r="B15" s="48" t="s">
        <v>153</v>
      </c>
      <c r="C15" s="49">
        <v>0</v>
      </c>
      <c r="D15" s="50">
        <f t="shared" si="0"/>
        <v>0</v>
      </c>
      <c r="E15" s="52">
        <f t="shared" si="1"/>
        <v>0</v>
      </c>
    </row>
    <row r="16" spans="2:5" x14ac:dyDescent="0.25">
      <c r="B16" s="48" t="s">
        <v>154</v>
      </c>
      <c r="C16" s="49">
        <v>0</v>
      </c>
      <c r="D16" s="50">
        <f t="shared" si="0"/>
        <v>0</v>
      </c>
      <c r="E16" s="52">
        <f t="shared" si="1"/>
        <v>0</v>
      </c>
    </row>
    <row r="17" spans="2:8" x14ac:dyDescent="0.25">
      <c r="B17" s="48" t="s">
        <v>155</v>
      </c>
      <c r="C17" s="49">
        <v>0</v>
      </c>
      <c r="D17" s="50">
        <f t="shared" si="0"/>
        <v>0</v>
      </c>
      <c r="E17" s="52">
        <f t="shared" si="1"/>
        <v>0</v>
      </c>
    </row>
    <row r="18" spans="2:8" x14ac:dyDescent="0.25">
      <c r="B18" s="48" t="s">
        <v>156</v>
      </c>
      <c r="C18" s="49">
        <v>0</v>
      </c>
      <c r="D18" s="50">
        <f t="shared" si="0"/>
        <v>0</v>
      </c>
      <c r="E18" s="52">
        <f t="shared" si="1"/>
        <v>0</v>
      </c>
    </row>
    <row r="19" spans="2:8" x14ac:dyDescent="0.25">
      <c r="B19" s="48" t="s">
        <v>157</v>
      </c>
      <c r="C19" s="49">
        <v>0</v>
      </c>
      <c r="D19" s="50">
        <f t="shared" si="0"/>
        <v>0</v>
      </c>
      <c r="E19" s="52">
        <f t="shared" si="1"/>
        <v>0</v>
      </c>
    </row>
    <row r="20" spans="2:8" x14ac:dyDescent="0.25">
      <c r="B20" s="48" t="s">
        <v>158</v>
      </c>
      <c r="C20" s="49">
        <v>0</v>
      </c>
      <c r="D20" s="50">
        <f t="shared" si="0"/>
        <v>0</v>
      </c>
      <c r="E20" s="52">
        <f t="shared" si="1"/>
        <v>0</v>
      </c>
    </row>
    <row r="21" spans="2:8" x14ac:dyDescent="0.25">
      <c r="B21" s="48" t="s">
        <v>159</v>
      </c>
      <c r="C21" s="49">
        <v>0</v>
      </c>
      <c r="D21" s="50">
        <f t="shared" si="0"/>
        <v>0</v>
      </c>
      <c r="E21" s="52">
        <f t="shared" si="1"/>
        <v>0</v>
      </c>
    </row>
    <row r="22" spans="2:8" x14ac:dyDescent="0.25">
      <c r="B22" s="48" t="s">
        <v>160</v>
      </c>
      <c r="C22" s="49">
        <v>0</v>
      </c>
      <c r="D22" s="50">
        <f t="shared" si="0"/>
        <v>0</v>
      </c>
      <c r="E22" s="52">
        <f t="shared" si="1"/>
        <v>0</v>
      </c>
    </row>
    <row r="23" spans="2:8" x14ac:dyDescent="0.25">
      <c r="B23" s="48" t="s">
        <v>161</v>
      </c>
      <c r="C23" s="49">
        <v>0</v>
      </c>
      <c r="D23" s="50">
        <f t="shared" si="0"/>
        <v>0</v>
      </c>
      <c r="E23" s="52">
        <f t="shared" si="1"/>
        <v>0</v>
      </c>
    </row>
    <row r="24" spans="2:8" ht="15.75" thickBot="1" x14ac:dyDescent="0.3">
      <c r="B24" s="127" t="s">
        <v>13</v>
      </c>
      <c r="C24" s="128">
        <v>0</v>
      </c>
      <c r="D24" s="129">
        <f t="shared" si="0"/>
        <v>0</v>
      </c>
      <c r="E24" s="130">
        <f t="shared" si="1"/>
        <v>0</v>
      </c>
    </row>
    <row r="25" spans="2:8" s="2" customFormat="1" ht="16.5" thickTop="1" thickBot="1" x14ac:dyDescent="0.3">
      <c r="B25" s="67" t="s">
        <v>3</v>
      </c>
      <c r="C25" s="68">
        <f>SUM(C7:C24)</f>
        <v>0</v>
      </c>
      <c r="D25" s="69">
        <f>IFERROR(SUM(D7:D24),0)</f>
        <v>0</v>
      </c>
      <c r="E25" s="70">
        <f>IFERROR(SUM(E7:E24),0)</f>
        <v>0</v>
      </c>
      <c r="F25" s="1"/>
      <c r="G25" s="1"/>
      <c r="H25" s="1"/>
    </row>
    <row r="26" spans="2:8" ht="15.75" thickTop="1" x14ac:dyDescent="0.25">
      <c r="B26" s="64"/>
      <c r="C26" s="65"/>
      <c r="D26" s="65"/>
      <c r="E26" s="75"/>
    </row>
    <row r="27" spans="2:8" s="3" customFormat="1" x14ac:dyDescent="0.25">
      <c r="B27" s="45" t="s">
        <v>14</v>
      </c>
      <c r="C27" s="46" t="s">
        <v>4</v>
      </c>
      <c r="D27" s="54" t="s">
        <v>5</v>
      </c>
      <c r="E27" s="55" t="s">
        <v>5</v>
      </c>
      <c r="F27" s="1"/>
      <c r="G27" s="1"/>
      <c r="H27" s="1"/>
    </row>
    <row r="28" spans="2:8" x14ac:dyDescent="0.25">
      <c r="B28" s="56" t="s">
        <v>15</v>
      </c>
      <c r="C28" s="49">
        <v>0</v>
      </c>
      <c r="D28" s="57"/>
      <c r="E28" s="52">
        <f>IFERROR(C28/C$36,0)</f>
        <v>0</v>
      </c>
    </row>
    <row r="29" spans="2:8" x14ac:dyDescent="0.25">
      <c r="B29" s="56" t="s">
        <v>16</v>
      </c>
      <c r="C29" s="49">
        <v>0</v>
      </c>
      <c r="D29" s="57"/>
      <c r="E29" s="52">
        <f t="shared" ref="E29:E33" si="2">IFERROR(C29/C$36,0)</f>
        <v>0</v>
      </c>
    </row>
    <row r="30" spans="2:8" x14ac:dyDescent="0.25">
      <c r="B30" s="56" t="s">
        <v>17</v>
      </c>
      <c r="C30" s="49">
        <v>0</v>
      </c>
      <c r="D30" s="57"/>
      <c r="E30" s="52">
        <f t="shared" si="2"/>
        <v>0</v>
      </c>
    </row>
    <row r="31" spans="2:8" x14ac:dyDescent="0.25">
      <c r="B31" s="56" t="s">
        <v>18</v>
      </c>
      <c r="C31" s="49">
        <v>0</v>
      </c>
      <c r="D31" s="57"/>
      <c r="E31" s="52">
        <f t="shared" si="2"/>
        <v>0</v>
      </c>
    </row>
    <row r="32" spans="2:8" x14ac:dyDescent="0.25">
      <c r="B32" s="56" t="s">
        <v>19</v>
      </c>
      <c r="C32" s="49">
        <v>0</v>
      </c>
      <c r="D32" s="57"/>
      <c r="E32" s="52">
        <f t="shared" si="2"/>
        <v>0</v>
      </c>
    </row>
    <row r="33" spans="2:8" ht="15.75" thickBot="1" x14ac:dyDescent="0.3">
      <c r="B33" s="62" t="s">
        <v>20</v>
      </c>
      <c r="C33" s="60">
        <v>0</v>
      </c>
      <c r="D33" s="63"/>
      <c r="E33" s="74">
        <f t="shared" si="2"/>
        <v>0</v>
      </c>
    </row>
    <row r="34" spans="2:8" s="2" customFormat="1" ht="16.5" thickTop="1" thickBot="1" x14ac:dyDescent="0.3">
      <c r="B34" s="67" t="s">
        <v>3</v>
      </c>
      <c r="C34" s="68">
        <f>SUM(C28:C33)</f>
        <v>0</v>
      </c>
      <c r="D34" s="69"/>
      <c r="E34" s="70">
        <f>IFERROR(SUM(E28:E33),0)</f>
        <v>0</v>
      </c>
      <c r="F34" s="1"/>
      <c r="G34" s="1"/>
      <c r="H34" s="1"/>
    </row>
    <row r="35" spans="2:8" ht="16.5" thickTop="1" thickBot="1" x14ac:dyDescent="0.3">
      <c r="B35" s="66"/>
      <c r="C35" s="34"/>
      <c r="D35" s="34"/>
      <c r="E35" s="76"/>
    </row>
    <row r="36" spans="2:8" s="2" customFormat="1" ht="16.5" thickTop="1" thickBot="1" x14ac:dyDescent="0.3">
      <c r="B36" s="67" t="s">
        <v>6</v>
      </c>
      <c r="C36" s="68">
        <f>SUM(C25,C34)</f>
        <v>0</v>
      </c>
      <c r="D36" s="71"/>
      <c r="E36" s="73">
        <f>IFERROR(SUM(E25,E34),0)</f>
        <v>0</v>
      </c>
      <c r="F36" s="1"/>
      <c r="G36" s="1"/>
      <c r="H36" s="1"/>
    </row>
    <row r="37" spans="2:8" ht="66" customHeight="1" thickTop="1" thickBot="1" x14ac:dyDescent="0.3">
      <c r="B37" s="150" t="s">
        <v>246</v>
      </c>
      <c r="C37" s="151"/>
      <c r="D37" s="151"/>
      <c r="E37" s="152"/>
    </row>
  </sheetData>
  <mergeCells count="4">
    <mergeCell ref="B37:E37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B1:N72"/>
  <sheetViews>
    <sheetView showGridLines="0" showZeros="0" zoomScale="90" zoomScaleNormal="90" zoomScaleSheetLayoutView="110" workbookViewId="0">
      <selection activeCell="B24" sqref="B2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85546875" style="1" customWidth="1"/>
    <col min="15" max="16384" width="8.85546875" style="1"/>
  </cols>
  <sheetData>
    <row r="1" spans="2:14" s="5" customFormat="1" x14ac:dyDescent="0.25"/>
    <row r="2" spans="2:14" s="5" customFormat="1" ht="15.75" thickBot="1" x14ac:dyDescent="0.3"/>
    <row r="3" spans="2:14" s="5" customFormat="1" x14ac:dyDescent="0.25">
      <c r="B3" s="139" t="s">
        <v>40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1"/>
    </row>
    <row r="4" spans="2:14" s="5" customFormat="1" ht="15.75" thickBot="1" x14ac:dyDescent="0.3">
      <c r="B4" s="142" t="s">
        <v>185</v>
      </c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4"/>
    </row>
    <row r="5" spans="2:14" s="5" customFormat="1" x14ac:dyDescent="0.25">
      <c r="B5" s="44"/>
      <c r="C5" s="145" t="s">
        <v>0</v>
      </c>
      <c r="D5" s="145"/>
      <c r="E5" s="145"/>
      <c r="F5" s="145" t="s">
        <v>1</v>
      </c>
      <c r="G5" s="145"/>
      <c r="H5" s="145"/>
      <c r="I5" s="145" t="s">
        <v>2</v>
      </c>
      <c r="J5" s="145"/>
      <c r="K5" s="145"/>
      <c r="L5" s="145" t="s">
        <v>3</v>
      </c>
      <c r="M5" s="145"/>
      <c r="N5" s="146"/>
    </row>
    <row r="6" spans="2:14" s="5" customFormat="1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1" t="s">
        <v>5</v>
      </c>
      <c r="L6" s="11" t="s">
        <v>4</v>
      </c>
      <c r="M6" s="11" t="s">
        <v>5</v>
      </c>
      <c r="N6" s="12" t="s">
        <v>5</v>
      </c>
    </row>
    <row r="7" spans="2:14" s="5" customFormat="1" x14ac:dyDescent="0.25">
      <c r="B7" s="13" t="s">
        <v>48</v>
      </c>
      <c r="C7" s="14">
        <v>2.7129629629629601E-2</v>
      </c>
      <c r="D7" s="15">
        <f>IFERROR(C7/C$25,0)</f>
        <v>0.26137377341659213</v>
      </c>
      <c r="E7" s="15">
        <f>IFERROR(C7/C$36,0)</f>
        <v>0.12568364611260038</v>
      </c>
      <c r="F7" s="14">
        <v>1.10300925925926E-2</v>
      </c>
      <c r="G7" s="15">
        <f>IFERROR(F7/F$25,0)</f>
        <v>0.36823802163833086</v>
      </c>
      <c r="H7" s="15">
        <f>IFERROR(F7/F$36,0)</f>
        <v>0.23097430925836163</v>
      </c>
      <c r="I7" s="14">
        <v>7.69675925925926E-3</v>
      </c>
      <c r="J7" s="15">
        <f>IFERROR(I7/I$25,0)</f>
        <v>0.27065527065527073</v>
      </c>
      <c r="K7" s="15">
        <f>IFERROR(I7/I$36,0)</f>
        <v>0.12374395236323034</v>
      </c>
      <c r="L7" s="16">
        <f>SUM(C7,F7,I7)</f>
        <v>4.5856481481481456E-2</v>
      </c>
      <c r="M7" s="15">
        <f>IFERROR(L7/L$25,0)</f>
        <v>0.28273745807464484</v>
      </c>
      <c r="N7" s="17">
        <f>IFERROR(L7/L$36,0)</f>
        <v>0.14074600355239777</v>
      </c>
    </row>
    <row r="8" spans="2:14" s="5" customFormat="1" x14ac:dyDescent="0.25">
      <c r="B8" s="13" t="s">
        <v>149</v>
      </c>
      <c r="C8" s="14">
        <v>2.3807870370370399E-2</v>
      </c>
      <c r="D8" s="15">
        <f t="shared" ref="D8:D24" si="0">IFERROR(C8/C$25,0)</f>
        <v>0.22937109723461227</v>
      </c>
      <c r="E8" s="15">
        <f t="shared" ref="E8:E24" si="1">IFERROR(C8/C$36,0)</f>
        <v>0.11029490616621995</v>
      </c>
      <c r="F8" s="14">
        <v>9.2476851851851904E-3</v>
      </c>
      <c r="G8" s="15">
        <f t="shared" ref="G8:G24" si="2">IFERROR(F8/F$25,0)</f>
        <v>0.30873261205564145</v>
      </c>
      <c r="H8" s="15">
        <f t="shared" ref="H8:H24" si="3">IFERROR(F8/F$36,0)</f>
        <v>0.1936500242365487</v>
      </c>
      <c r="I8" s="14">
        <v>5.9837962962963004E-3</v>
      </c>
      <c r="J8" s="15">
        <f t="shared" ref="J8:J24" si="4">IFERROR(I8/I$25,0)</f>
        <v>0.21041921041921058</v>
      </c>
      <c r="K8" s="15">
        <f t="shared" ref="K8:K24" si="5">IFERROR(I8/I$36,0)</f>
        <v>9.6203944919985143E-2</v>
      </c>
      <c r="L8" s="16">
        <f t="shared" ref="L8:L24" si="6">SUM(C8,F8,I8)</f>
        <v>3.9039351851851888E-2</v>
      </c>
      <c r="M8" s="15">
        <f t="shared" ref="M8:M24" si="7">IFERROR(L8/L$25,0)</f>
        <v>0.24070505958752611</v>
      </c>
      <c r="N8" s="17">
        <f t="shared" ref="N8:N24" si="8">IFERROR(L8/L$36,0)</f>
        <v>0.11982238010657204</v>
      </c>
    </row>
    <row r="9" spans="2:14" s="5" customFormat="1" x14ac:dyDescent="0.25">
      <c r="B9" s="13" t="s">
        <v>11</v>
      </c>
      <c r="C9" s="14">
        <v>2.0902777777777801E-2</v>
      </c>
      <c r="D9" s="15">
        <f t="shared" si="0"/>
        <v>0.20138269402319384</v>
      </c>
      <c r="E9" s="15">
        <f t="shared" si="1"/>
        <v>9.6836461126005455E-2</v>
      </c>
      <c r="F9" s="14">
        <v>1.68981481481481E-3</v>
      </c>
      <c r="G9" s="15">
        <f t="shared" si="2"/>
        <v>5.6414219474497498E-2</v>
      </c>
      <c r="H9" s="15">
        <f t="shared" si="3"/>
        <v>3.5385361124575736E-2</v>
      </c>
      <c r="I9" s="14">
        <v>6.08796296296296E-3</v>
      </c>
      <c r="J9" s="15">
        <f t="shared" si="4"/>
        <v>0.21408221408221401</v>
      </c>
      <c r="K9" s="15">
        <f t="shared" si="5"/>
        <v>9.7878675102344548E-2</v>
      </c>
      <c r="L9" s="16">
        <f t="shared" si="6"/>
        <v>2.868055555555557E-2</v>
      </c>
      <c r="M9" s="15">
        <f t="shared" si="7"/>
        <v>0.17683579533290528</v>
      </c>
      <c r="N9" s="17">
        <f t="shared" si="8"/>
        <v>8.8028419182948528E-2</v>
      </c>
    </row>
    <row r="10" spans="2:14" s="5" customFormat="1" x14ac:dyDescent="0.25">
      <c r="B10" s="13" t="s">
        <v>63</v>
      </c>
      <c r="C10" s="14">
        <v>1.3865740740740699E-2</v>
      </c>
      <c r="D10" s="15">
        <f t="shared" si="0"/>
        <v>0.13358608385370169</v>
      </c>
      <c r="E10" s="15">
        <f t="shared" si="1"/>
        <v>6.4235924932975669E-2</v>
      </c>
      <c r="F10" s="14">
        <v>1.19212962962963E-3</v>
      </c>
      <c r="G10" s="15">
        <f t="shared" si="2"/>
        <v>3.9799072642967538E-2</v>
      </c>
      <c r="H10" s="15">
        <f t="shared" si="3"/>
        <v>2.4963645176926796E-2</v>
      </c>
      <c r="I10" s="14">
        <v>3.5763888888888898E-3</v>
      </c>
      <c r="J10" s="15">
        <f t="shared" si="4"/>
        <v>0.12576312576312582</v>
      </c>
      <c r="K10" s="15">
        <f t="shared" si="5"/>
        <v>5.749906959434313E-2</v>
      </c>
      <c r="L10" s="16">
        <f t="shared" si="6"/>
        <v>1.8634259259259218E-2</v>
      </c>
      <c r="M10" s="15">
        <f t="shared" si="7"/>
        <v>0.11489331335188729</v>
      </c>
      <c r="N10" s="17">
        <f t="shared" si="8"/>
        <v>5.7193605683836454E-2</v>
      </c>
    </row>
    <row r="11" spans="2:14" s="5" customFormat="1" x14ac:dyDescent="0.25">
      <c r="B11" s="13" t="s">
        <v>12</v>
      </c>
      <c r="C11" s="14">
        <v>3.5879629629629599E-3</v>
      </c>
      <c r="D11" s="15">
        <f t="shared" si="0"/>
        <v>3.4567350579839409E-2</v>
      </c>
      <c r="E11" s="15">
        <f t="shared" si="1"/>
        <v>1.6621983914209097E-2</v>
      </c>
      <c r="F11" s="14">
        <v>1.04166666666667E-4</v>
      </c>
      <c r="G11" s="15">
        <f t="shared" si="2"/>
        <v>3.4775888717156205E-3</v>
      </c>
      <c r="H11" s="15">
        <f t="shared" si="3"/>
        <v>2.1812893843916681E-3</v>
      </c>
      <c r="I11" s="14">
        <v>6.8287037037037003E-4</v>
      </c>
      <c r="J11" s="15">
        <f t="shared" si="4"/>
        <v>2.4013024013024003E-2</v>
      </c>
      <c r="K11" s="15">
        <f t="shared" si="5"/>
        <v>1.0978786751023437E-2</v>
      </c>
      <c r="L11" s="16">
        <f t="shared" si="6"/>
        <v>4.3749999999999969E-3</v>
      </c>
      <c r="M11" s="15">
        <f t="shared" si="7"/>
        <v>2.6974951830443145E-2</v>
      </c>
      <c r="N11" s="17">
        <f t="shared" si="8"/>
        <v>1.3428063943161622E-2</v>
      </c>
    </row>
    <row r="12" spans="2:14" s="5" customFormat="1" x14ac:dyDescent="0.25">
      <c r="B12" s="13" t="s">
        <v>150</v>
      </c>
      <c r="C12" s="14">
        <v>1.6782407407407399E-3</v>
      </c>
      <c r="D12" s="15">
        <f t="shared" si="0"/>
        <v>1.6168599464763598E-2</v>
      </c>
      <c r="E12" s="15">
        <f t="shared" si="1"/>
        <v>7.7747989276139365E-3</v>
      </c>
      <c r="F12" s="14">
        <v>0</v>
      </c>
      <c r="G12" s="15">
        <f t="shared" si="2"/>
        <v>0</v>
      </c>
      <c r="H12" s="15">
        <f t="shared" si="3"/>
        <v>0</v>
      </c>
      <c r="I12" s="14">
        <v>6.9444444444444404E-4</v>
      </c>
      <c r="J12" s="15">
        <f t="shared" si="4"/>
        <v>2.4420024420024406E-2</v>
      </c>
      <c r="K12" s="15">
        <f t="shared" si="5"/>
        <v>1.1164867882396715E-2</v>
      </c>
      <c r="L12" s="16">
        <f t="shared" si="6"/>
        <v>2.3726851851851838E-3</v>
      </c>
      <c r="M12" s="15">
        <f t="shared" si="7"/>
        <v>1.4629272818097474E-2</v>
      </c>
      <c r="N12" s="17">
        <f t="shared" si="8"/>
        <v>7.2824156305506165E-3</v>
      </c>
    </row>
    <row r="13" spans="2:14" s="5" customFormat="1" x14ac:dyDescent="0.25">
      <c r="B13" s="13" t="s">
        <v>151</v>
      </c>
      <c r="C13" s="14">
        <v>1.05324074074074E-3</v>
      </c>
      <c r="D13" s="15">
        <f t="shared" si="0"/>
        <v>1.0147190008920601E-2</v>
      </c>
      <c r="E13" s="15">
        <f t="shared" si="1"/>
        <v>4.8793565683646076E-3</v>
      </c>
      <c r="F13" s="18">
        <v>0</v>
      </c>
      <c r="G13" s="15">
        <f t="shared" si="2"/>
        <v>0</v>
      </c>
      <c r="H13" s="15">
        <f t="shared" si="3"/>
        <v>0</v>
      </c>
      <c r="I13" s="18">
        <v>1.15740740740741E-4</v>
      </c>
      <c r="J13" s="15">
        <f t="shared" si="4"/>
        <v>4.0700040700040793E-3</v>
      </c>
      <c r="K13" s="15">
        <f t="shared" si="5"/>
        <v>1.860811313732791E-3</v>
      </c>
      <c r="L13" s="16">
        <f t="shared" si="6"/>
        <v>1.1689814814814809E-3</v>
      </c>
      <c r="M13" s="15">
        <f t="shared" si="7"/>
        <v>7.2075929494041218E-3</v>
      </c>
      <c r="N13" s="17">
        <f t="shared" si="8"/>
        <v>3.5879218472468894E-3</v>
      </c>
    </row>
    <row r="14" spans="2:14" s="5" customFormat="1" x14ac:dyDescent="0.25">
      <c r="B14" s="13" t="s">
        <v>152</v>
      </c>
      <c r="C14" s="14">
        <v>8.5648148148148205E-4</v>
      </c>
      <c r="D14" s="15">
        <f t="shared" si="0"/>
        <v>8.2515611061552262E-3</v>
      </c>
      <c r="E14" s="15">
        <f t="shared" si="1"/>
        <v>3.9678284182305653E-3</v>
      </c>
      <c r="F14" s="18">
        <v>0</v>
      </c>
      <c r="G14" s="15">
        <f t="shared" si="2"/>
        <v>0</v>
      </c>
      <c r="H14" s="15">
        <f t="shared" si="3"/>
        <v>0</v>
      </c>
      <c r="I14" s="18">
        <v>0</v>
      </c>
      <c r="J14" s="15">
        <f t="shared" si="4"/>
        <v>0</v>
      </c>
      <c r="K14" s="15">
        <f t="shared" si="5"/>
        <v>0</v>
      </c>
      <c r="L14" s="16">
        <f t="shared" si="6"/>
        <v>8.5648148148148205E-4</v>
      </c>
      <c r="M14" s="15">
        <f t="shared" si="7"/>
        <v>5.2808106758010457E-3</v>
      </c>
      <c r="N14" s="17">
        <f t="shared" si="8"/>
        <v>2.6287744227353475E-3</v>
      </c>
    </row>
    <row r="15" spans="2:14" s="5" customFormat="1" x14ac:dyDescent="0.25">
      <c r="B15" s="13" t="s">
        <v>153</v>
      </c>
      <c r="C15" s="14">
        <v>8.9120370370370395E-4</v>
      </c>
      <c r="D15" s="15">
        <f t="shared" si="0"/>
        <v>8.5860838537020565E-3</v>
      </c>
      <c r="E15" s="15">
        <f t="shared" si="1"/>
        <v>4.1286863270777489E-3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5">
        <f t="shared" si="5"/>
        <v>0</v>
      </c>
      <c r="L15" s="16">
        <f t="shared" si="6"/>
        <v>8.9120370370370395E-4</v>
      </c>
      <c r="M15" s="15">
        <f t="shared" si="7"/>
        <v>5.4948975950902751E-3</v>
      </c>
      <c r="N15" s="17">
        <f t="shared" si="8"/>
        <v>2.7353463587921852E-3</v>
      </c>
    </row>
    <row r="16" spans="2:14" s="5" customFormat="1" x14ac:dyDescent="0.25">
      <c r="B16" s="13" t="s">
        <v>154</v>
      </c>
      <c r="C16" s="14">
        <v>0</v>
      </c>
      <c r="D16" s="15">
        <f>IFERROR(C16/C$25,0)</f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5">
        <f t="shared" si="5"/>
        <v>0</v>
      </c>
      <c r="L16" s="16">
        <f t="shared" si="6"/>
        <v>0</v>
      </c>
      <c r="M16" s="15">
        <f t="shared" si="7"/>
        <v>0</v>
      </c>
      <c r="N16" s="17">
        <f t="shared" si="8"/>
        <v>0</v>
      </c>
    </row>
    <row r="17" spans="2:14" s="5" customFormat="1" x14ac:dyDescent="0.25">
      <c r="B17" s="13" t="s">
        <v>155</v>
      </c>
      <c r="C17" s="14">
        <v>0</v>
      </c>
      <c r="D17" s="15">
        <f>IFERROR(C17/C$25,0)</f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5">
        <f t="shared" si="5"/>
        <v>0</v>
      </c>
      <c r="L17" s="16">
        <f t="shared" si="6"/>
        <v>0</v>
      </c>
      <c r="M17" s="15">
        <f t="shared" si="7"/>
        <v>0</v>
      </c>
      <c r="N17" s="17">
        <f t="shared" si="8"/>
        <v>0</v>
      </c>
    </row>
    <row r="18" spans="2:14" s="5" customFormat="1" x14ac:dyDescent="0.25">
      <c r="B18" s="13" t="s">
        <v>156</v>
      </c>
      <c r="C18" s="14">
        <v>2.3726851851851899E-3</v>
      </c>
      <c r="D18" s="15">
        <f t="shared" si="0"/>
        <v>2.2859054415700318E-2</v>
      </c>
      <c r="E18" s="15">
        <f t="shared" si="1"/>
        <v>1.0991957104557661E-2</v>
      </c>
      <c r="F18" s="14">
        <v>7.0601851851851804E-4</v>
      </c>
      <c r="G18" s="15">
        <f t="shared" si="2"/>
        <v>2.3570324574961336E-2</v>
      </c>
      <c r="H18" s="15">
        <f t="shared" si="3"/>
        <v>1.4784294716432361E-2</v>
      </c>
      <c r="I18" s="14">
        <v>9.2592592592592602E-5</v>
      </c>
      <c r="J18" s="15">
        <f t="shared" si="4"/>
        <v>3.2560032560032567E-3</v>
      </c>
      <c r="K18" s="15">
        <f t="shared" si="5"/>
        <v>1.4886490509862297E-3</v>
      </c>
      <c r="L18" s="16">
        <f t="shared" si="6"/>
        <v>3.1712962962963005E-3</v>
      </c>
      <c r="M18" s="15">
        <f t="shared" si="7"/>
        <v>1.9553271961749833E-2</v>
      </c>
      <c r="N18" s="17">
        <f t="shared" si="8"/>
        <v>9.7335701598579155E-3</v>
      </c>
    </row>
    <row r="19" spans="2:14" s="5" customFormat="1" x14ac:dyDescent="0.25">
      <c r="B19" s="13" t="s">
        <v>157</v>
      </c>
      <c r="C19" s="14">
        <v>2.89351851851852E-4</v>
      </c>
      <c r="D19" s="15">
        <f t="shared" si="0"/>
        <v>2.7876895628902785E-3</v>
      </c>
      <c r="E19" s="15">
        <f t="shared" si="1"/>
        <v>1.340482573726542E-3</v>
      </c>
      <c r="F19" s="14">
        <v>2.5462962962962999E-4</v>
      </c>
      <c r="G19" s="15">
        <f t="shared" si="2"/>
        <v>8.5007727975270567E-3</v>
      </c>
      <c r="H19" s="15">
        <f t="shared" si="3"/>
        <v>5.332040717401846E-3</v>
      </c>
      <c r="I19" s="14">
        <v>0</v>
      </c>
      <c r="J19" s="15">
        <f t="shared" si="4"/>
        <v>0</v>
      </c>
      <c r="K19" s="15">
        <f t="shared" si="5"/>
        <v>0</v>
      </c>
      <c r="L19" s="16">
        <f t="shared" si="6"/>
        <v>5.4398148148148198E-4</v>
      </c>
      <c r="M19" s="15">
        <f t="shared" si="7"/>
        <v>3.3540284021979627E-3</v>
      </c>
      <c r="N19" s="17">
        <f t="shared" si="8"/>
        <v>1.6696269982238025E-3</v>
      </c>
    </row>
    <row r="20" spans="2:14" s="5" customFormat="1" x14ac:dyDescent="0.25">
      <c r="B20" s="13" t="s">
        <v>158</v>
      </c>
      <c r="C20" s="14">
        <v>0</v>
      </c>
      <c r="D20" s="15">
        <f t="shared" si="0"/>
        <v>0</v>
      </c>
      <c r="E20" s="15">
        <f t="shared" si="1"/>
        <v>0</v>
      </c>
      <c r="F20" s="14">
        <v>0</v>
      </c>
      <c r="G20" s="15">
        <f t="shared" si="2"/>
        <v>0</v>
      </c>
      <c r="H20" s="15">
        <f t="shared" si="3"/>
        <v>0</v>
      </c>
      <c r="I20" s="14">
        <v>0</v>
      </c>
      <c r="J20" s="15">
        <f t="shared" si="4"/>
        <v>0</v>
      </c>
      <c r="K20" s="15">
        <f t="shared" si="5"/>
        <v>0</v>
      </c>
      <c r="L20" s="16">
        <f t="shared" si="6"/>
        <v>0</v>
      </c>
      <c r="M20" s="15">
        <f t="shared" si="7"/>
        <v>0</v>
      </c>
      <c r="N20" s="17">
        <f t="shared" si="8"/>
        <v>0</v>
      </c>
    </row>
    <row r="21" spans="2:14" s="5" customFormat="1" x14ac:dyDescent="0.25">
      <c r="B21" s="13" t="s">
        <v>159</v>
      </c>
      <c r="C21" s="14">
        <v>0</v>
      </c>
      <c r="D21" s="15">
        <f t="shared" si="0"/>
        <v>0</v>
      </c>
      <c r="E21" s="15">
        <f t="shared" si="1"/>
        <v>0</v>
      </c>
      <c r="F21" s="14">
        <v>0</v>
      </c>
      <c r="G21" s="15">
        <f t="shared" si="2"/>
        <v>0</v>
      </c>
      <c r="H21" s="15">
        <f t="shared" si="3"/>
        <v>0</v>
      </c>
      <c r="I21" s="14">
        <v>0</v>
      </c>
      <c r="J21" s="15">
        <f t="shared" si="4"/>
        <v>0</v>
      </c>
      <c r="K21" s="15">
        <f t="shared" si="5"/>
        <v>0</v>
      </c>
      <c r="L21" s="16">
        <f t="shared" si="6"/>
        <v>0</v>
      </c>
      <c r="M21" s="15">
        <f t="shared" si="7"/>
        <v>0</v>
      </c>
      <c r="N21" s="17">
        <f t="shared" si="8"/>
        <v>0</v>
      </c>
    </row>
    <row r="22" spans="2:14" s="5" customFormat="1" x14ac:dyDescent="0.25">
      <c r="B22" s="13" t="s">
        <v>160</v>
      </c>
      <c r="C22" s="14">
        <v>0</v>
      </c>
      <c r="D22" s="15">
        <f t="shared" si="0"/>
        <v>0</v>
      </c>
      <c r="E22" s="15">
        <f t="shared" si="1"/>
        <v>0</v>
      </c>
      <c r="F22" s="14">
        <v>0</v>
      </c>
      <c r="G22" s="15">
        <f t="shared" si="2"/>
        <v>0</v>
      </c>
      <c r="H22" s="15">
        <f t="shared" si="3"/>
        <v>0</v>
      </c>
      <c r="I22" s="14">
        <v>0</v>
      </c>
      <c r="J22" s="15">
        <f t="shared" si="4"/>
        <v>0</v>
      </c>
      <c r="K22" s="15">
        <f t="shared" si="5"/>
        <v>0</v>
      </c>
      <c r="L22" s="16">
        <f t="shared" si="6"/>
        <v>0</v>
      </c>
      <c r="M22" s="15">
        <f t="shared" si="7"/>
        <v>0</v>
      </c>
      <c r="N22" s="17">
        <f t="shared" si="8"/>
        <v>0</v>
      </c>
    </row>
    <row r="23" spans="2:14" s="5" customFormat="1" x14ac:dyDescent="0.25">
      <c r="B23" s="13" t="s">
        <v>161</v>
      </c>
      <c r="C23" s="14">
        <v>0</v>
      </c>
      <c r="D23" s="15">
        <f t="shared" si="0"/>
        <v>0</v>
      </c>
      <c r="E23" s="15">
        <f>IFERROR(C23/C$36,0)</f>
        <v>0</v>
      </c>
      <c r="F23" s="14">
        <v>0</v>
      </c>
      <c r="G23" s="15">
        <f t="shared" si="2"/>
        <v>0</v>
      </c>
      <c r="H23" s="15">
        <f t="shared" si="3"/>
        <v>0</v>
      </c>
      <c r="I23" s="14">
        <v>0</v>
      </c>
      <c r="J23" s="15">
        <f t="shared" si="4"/>
        <v>0</v>
      </c>
      <c r="K23" s="15">
        <f t="shared" si="5"/>
        <v>0</v>
      </c>
      <c r="L23" s="16">
        <f t="shared" si="6"/>
        <v>0</v>
      </c>
      <c r="M23" s="15">
        <f t="shared" si="7"/>
        <v>0</v>
      </c>
      <c r="N23" s="17">
        <f t="shared" si="8"/>
        <v>0</v>
      </c>
    </row>
    <row r="24" spans="2:14" s="5" customFormat="1" ht="15.75" thickBot="1" x14ac:dyDescent="0.3">
      <c r="B24" s="23" t="s">
        <v>13</v>
      </c>
      <c r="C24" s="24">
        <v>7.3611111111111099E-3</v>
      </c>
      <c r="D24" s="15">
        <f t="shared" si="0"/>
        <v>7.0918822479928645E-2</v>
      </c>
      <c r="E24" s="15">
        <f t="shared" si="1"/>
        <v>3.4101876675603209E-2</v>
      </c>
      <c r="F24" s="24">
        <v>5.7291666666666697E-3</v>
      </c>
      <c r="G24" s="15">
        <f t="shared" si="2"/>
        <v>0.1912673879443586</v>
      </c>
      <c r="H24" s="15">
        <f t="shared" si="3"/>
        <v>0.11997091614154143</v>
      </c>
      <c r="I24" s="24">
        <v>3.5069444444444401E-3</v>
      </c>
      <c r="J24" s="15">
        <f t="shared" si="4"/>
        <v>0.12332112332112317</v>
      </c>
      <c r="K24" s="15">
        <f t="shared" si="5"/>
        <v>5.6382582806103372E-2</v>
      </c>
      <c r="L24" s="16">
        <f t="shared" si="6"/>
        <v>1.6597222222222222E-2</v>
      </c>
      <c r="M24" s="15">
        <f t="shared" si="7"/>
        <v>0.10233354742025262</v>
      </c>
      <c r="N24" s="17">
        <f t="shared" si="8"/>
        <v>5.0941385435168733E-2</v>
      </c>
    </row>
    <row r="25" spans="2:14" s="7" customFormat="1" ht="16.5" thickTop="1" thickBot="1" x14ac:dyDescent="0.3">
      <c r="B25" s="36" t="s">
        <v>3</v>
      </c>
      <c r="C25" s="37">
        <f>SUM(C7:C24)</f>
        <v>0.10379629629629628</v>
      </c>
      <c r="D25" s="38">
        <f>IFERROR(SUM(D7:D24),0)</f>
        <v>1.0000000000000002</v>
      </c>
      <c r="E25" s="38">
        <f>IFERROR(SUM(E7:E24),0)</f>
        <v>0.48085790884718488</v>
      </c>
      <c r="F25" s="37">
        <f>SUM(F7:F24)</f>
        <v>2.9953703703703715E-2</v>
      </c>
      <c r="G25" s="38">
        <f>IFERROR(SUM(G7:G24),0)</f>
        <v>1</v>
      </c>
      <c r="H25" s="38">
        <f>IFERROR(SUM(H7:H24),0)</f>
        <v>0.62724188075618026</v>
      </c>
      <c r="I25" s="37">
        <f>SUM(I7:I24)</f>
        <v>2.8437499999999998E-2</v>
      </c>
      <c r="J25" s="38">
        <f>IFERROR(SUM(J7:J24),0)</f>
        <v>1.0000000000000002</v>
      </c>
      <c r="K25" s="38">
        <f>IFERROR(SUM(K7:K24),0)</f>
        <v>0.45720133978414568</v>
      </c>
      <c r="L25" s="37">
        <f>SUM(L7:L24)</f>
        <v>0.16218749999999998</v>
      </c>
      <c r="M25" s="38">
        <f>IFERROR(SUM(M7:M24),0)</f>
        <v>0.99999999999999989</v>
      </c>
      <c r="N25" s="39">
        <f>IFERROR(SUM(N7:N24),0)</f>
        <v>0.49779751332149191</v>
      </c>
    </row>
    <row r="26" spans="2:14" s="5" customFormat="1" ht="15.75" thickTop="1" x14ac:dyDescent="0.25">
      <c r="B26" s="30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2"/>
    </row>
    <row r="27" spans="2:14" s="5" customFormat="1" x14ac:dyDescent="0.25">
      <c r="B27" s="10" t="s">
        <v>14</v>
      </c>
      <c r="C27" s="11" t="s">
        <v>72</v>
      </c>
      <c r="D27" s="19" t="s">
        <v>5</v>
      </c>
      <c r="E27" s="19" t="s">
        <v>5</v>
      </c>
      <c r="F27" s="11" t="s">
        <v>72</v>
      </c>
      <c r="G27" s="19" t="s">
        <v>5</v>
      </c>
      <c r="H27" s="19" t="s">
        <v>5</v>
      </c>
      <c r="I27" s="11" t="s">
        <v>72</v>
      </c>
      <c r="J27" s="19" t="s">
        <v>5</v>
      </c>
      <c r="K27" s="19" t="s">
        <v>5</v>
      </c>
      <c r="L27" s="19" t="s">
        <v>72</v>
      </c>
      <c r="M27" s="19" t="s">
        <v>5</v>
      </c>
      <c r="N27" s="20" t="s">
        <v>5</v>
      </c>
    </row>
    <row r="28" spans="2:14" s="5" customFormat="1" x14ac:dyDescent="0.25">
      <c r="B28" s="21" t="s">
        <v>15</v>
      </c>
      <c r="C28" s="14">
        <v>1.83101851851852E-2</v>
      </c>
      <c r="D28" s="22"/>
      <c r="E28" s="15">
        <f>IFERROR(C28/C$36,0)</f>
        <v>8.4825737265415604E-2</v>
      </c>
      <c r="F28" s="14">
        <v>2.5000000000000001E-3</v>
      </c>
      <c r="G28" s="22"/>
      <c r="H28" s="15">
        <f>IFERROR(F28/F$36,0)</f>
        <v>5.2350945225399868E-2</v>
      </c>
      <c r="I28" s="14">
        <v>4.09722222222222E-3</v>
      </c>
      <c r="J28" s="22"/>
      <c r="K28" s="15">
        <f>IFERROR(I28/I$36,0)</f>
        <v>6.5872720506140625E-2</v>
      </c>
      <c r="L28" s="16">
        <f>SUM(C28,F28,I28)</f>
        <v>2.490740740740742E-2</v>
      </c>
      <c r="M28" s="22"/>
      <c r="N28" s="17">
        <f>IFERROR(L28/L$36,0)</f>
        <v>7.6447602131438752E-2</v>
      </c>
    </row>
    <row r="29" spans="2:14" s="5" customFormat="1" x14ac:dyDescent="0.25">
      <c r="B29" s="21" t="s">
        <v>16</v>
      </c>
      <c r="C29" s="14">
        <v>0</v>
      </c>
      <c r="D29" s="22"/>
      <c r="E29" s="15">
        <f t="shared" ref="E29:E33" si="9">IFERROR(C29/C$36,0)</f>
        <v>0</v>
      </c>
      <c r="F29" s="14">
        <v>0</v>
      </c>
      <c r="G29" s="22"/>
      <c r="H29" s="15">
        <f t="shared" ref="H29:H33" si="10">IFERROR(F29/F$36,0)</f>
        <v>0</v>
      </c>
      <c r="I29" s="14">
        <v>0</v>
      </c>
      <c r="J29" s="22"/>
      <c r="K29" s="15">
        <f t="shared" ref="K29:K33" si="11">IFERROR(I29/I$36,0)</f>
        <v>0</v>
      </c>
      <c r="L29" s="16">
        <f t="shared" ref="L29:L33" si="12">SUM(C29,F29,I29)</f>
        <v>0</v>
      </c>
      <c r="M29" s="22"/>
      <c r="N29" s="17">
        <f t="shared" ref="N29:N33" si="13">IFERROR(L29/L$36,0)</f>
        <v>0</v>
      </c>
    </row>
    <row r="30" spans="2:14" s="5" customFormat="1" x14ac:dyDescent="0.25">
      <c r="B30" s="21" t="s">
        <v>17</v>
      </c>
      <c r="C30" s="14">
        <v>1.7361111111111101E-4</v>
      </c>
      <c r="D30" s="22"/>
      <c r="E30" s="15">
        <f t="shared" si="9"/>
        <v>8.0428954423592436E-4</v>
      </c>
      <c r="F30" s="14">
        <v>0</v>
      </c>
      <c r="G30" s="22"/>
      <c r="H30" s="15">
        <f t="shared" si="10"/>
        <v>0</v>
      </c>
      <c r="I30" s="14">
        <v>3.7037037037037003E-4</v>
      </c>
      <c r="J30" s="22"/>
      <c r="K30" s="15">
        <f t="shared" si="11"/>
        <v>5.9545962039449125E-3</v>
      </c>
      <c r="L30" s="16">
        <f t="shared" si="12"/>
        <v>5.4398148148148101E-4</v>
      </c>
      <c r="M30" s="22"/>
      <c r="N30" s="17">
        <f t="shared" si="13"/>
        <v>1.6696269982237994E-3</v>
      </c>
    </row>
    <row r="31" spans="2:14" s="5" customFormat="1" x14ac:dyDescent="0.25">
      <c r="B31" s="21" t="s">
        <v>18</v>
      </c>
      <c r="C31" s="14">
        <v>3.93402777777778E-2</v>
      </c>
      <c r="D31" s="22"/>
      <c r="E31" s="15">
        <f t="shared" si="9"/>
        <v>0.18225201072386066</v>
      </c>
      <c r="F31" s="14">
        <v>3.59953703703704E-3</v>
      </c>
      <c r="G31" s="22"/>
      <c r="H31" s="15">
        <f t="shared" si="10"/>
        <v>7.5375666505089686E-2</v>
      </c>
      <c r="I31" s="14">
        <v>1.3136574074074101E-2</v>
      </c>
      <c r="J31" s="22"/>
      <c r="K31" s="15">
        <f t="shared" si="11"/>
        <v>0.21120208410867175</v>
      </c>
      <c r="L31" s="16">
        <f t="shared" si="12"/>
        <v>5.6076388888888939E-2</v>
      </c>
      <c r="M31" s="22"/>
      <c r="N31" s="17">
        <f t="shared" si="13"/>
        <v>0.17211367673179409</v>
      </c>
    </row>
    <row r="32" spans="2:14" s="5" customFormat="1" x14ac:dyDescent="0.25">
      <c r="B32" s="21" t="s">
        <v>19</v>
      </c>
      <c r="C32" s="14">
        <v>5.3217592592592601E-2</v>
      </c>
      <c r="D32" s="22"/>
      <c r="E32" s="15">
        <f t="shared" si="9"/>
        <v>0.24654155495978552</v>
      </c>
      <c r="F32" s="14">
        <v>1.17013888888889E-2</v>
      </c>
      <c r="G32" s="22"/>
      <c r="H32" s="15">
        <f t="shared" si="10"/>
        <v>0.24503150751333017</v>
      </c>
      <c r="I32" s="14">
        <v>1.6157407407407402E-2</v>
      </c>
      <c r="J32" s="22"/>
      <c r="K32" s="15">
        <f t="shared" si="11"/>
        <v>0.25976925939709694</v>
      </c>
      <c r="L32" s="16">
        <f t="shared" si="12"/>
        <v>8.1076388888888906E-2</v>
      </c>
      <c r="M32" s="22"/>
      <c r="N32" s="17">
        <f t="shared" si="13"/>
        <v>0.24884547069271759</v>
      </c>
    </row>
    <row r="33" spans="2:14" s="5" customFormat="1" ht="15.75" thickBot="1" x14ac:dyDescent="0.3">
      <c r="B33" s="28" t="s">
        <v>20</v>
      </c>
      <c r="C33" s="24">
        <v>1.0185185185185199E-3</v>
      </c>
      <c r="D33" s="29"/>
      <c r="E33" s="25">
        <f t="shared" si="9"/>
        <v>4.7184986595174326E-3</v>
      </c>
      <c r="F33" s="24">
        <v>0</v>
      </c>
      <c r="G33" s="29"/>
      <c r="H33" s="25">
        <f t="shared" si="10"/>
        <v>0</v>
      </c>
      <c r="I33" s="24">
        <v>0</v>
      </c>
      <c r="J33" s="29"/>
      <c r="K33" s="25">
        <f t="shared" si="11"/>
        <v>0</v>
      </c>
      <c r="L33" s="26">
        <f t="shared" si="12"/>
        <v>1.0185185185185199E-3</v>
      </c>
      <c r="M33" s="29"/>
      <c r="N33" s="27">
        <f t="shared" si="13"/>
        <v>3.1261101243339295E-3</v>
      </c>
    </row>
    <row r="34" spans="2:14" s="7" customFormat="1" ht="16.5" thickTop="1" thickBot="1" x14ac:dyDescent="0.3">
      <c r="B34" s="36" t="s">
        <v>3</v>
      </c>
      <c r="C34" s="37">
        <f>SUM(C28:C33)</f>
        <v>0.11206018518518522</v>
      </c>
      <c r="D34" s="38"/>
      <c r="E34" s="38">
        <f>IFERROR(SUM(E28:E33),0)</f>
        <v>0.51914209115281518</v>
      </c>
      <c r="F34" s="37">
        <f>SUM(F28:F33)</f>
        <v>1.7800925925925942E-2</v>
      </c>
      <c r="G34" s="38"/>
      <c r="H34" s="38">
        <f>IFERROR(SUM(H28:H33),0)</f>
        <v>0.37275811924381974</v>
      </c>
      <c r="I34" s="37">
        <f>SUM(I28:I33)</f>
        <v>3.3761574074074097E-2</v>
      </c>
      <c r="J34" s="38"/>
      <c r="K34" s="38">
        <f>IFERROR(SUM(K28:K33),0)</f>
        <v>0.54279866021585421</v>
      </c>
      <c r="L34" s="37">
        <f>SUM(L28:L33)</f>
        <v>0.16362268518518527</v>
      </c>
      <c r="M34" s="38"/>
      <c r="N34" s="39">
        <f>IFERROR(SUM(N28:N33),0)</f>
        <v>0.5022024866785082</v>
      </c>
    </row>
    <row r="35" spans="2:14" s="5" customFormat="1" ht="16.5" thickTop="1" thickBot="1" x14ac:dyDescent="0.3"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5"/>
    </row>
    <row r="36" spans="2:14" s="5" customFormat="1" ht="16.5" thickTop="1" thickBot="1" x14ac:dyDescent="0.3">
      <c r="B36" s="36" t="s">
        <v>6</v>
      </c>
      <c r="C36" s="37">
        <f>SUM(C25,C34)</f>
        <v>0.21585648148148151</v>
      </c>
      <c r="D36" s="40"/>
      <c r="E36" s="41">
        <f>IFERROR(SUM(E25,E34),0)</f>
        <v>1</v>
      </c>
      <c r="F36" s="37">
        <f>SUM(F25,F34)</f>
        <v>4.7754629629629661E-2</v>
      </c>
      <c r="G36" s="40"/>
      <c r="H36" s="41">
        <f>IFERROR(SUM(H25,H34),0)</f>
        <v>1</v>
      </c>
      <c r="I36" s="37">
        <f>SUM(I25,I34)</f>
        <v>6.2199074074074094E-2</v>
      </c>
      <c r="J36" s="40"/>
      <c r="K36" s="41">
        <f>IFERROR(SUM(K25,K34),0)</f>
        <v>0.99999999999999989</v>
      </c>
      <c r="L36" s="42">
        <f>SUM(L25,L34)</f>
        <v>0.32581018518518523</v>
      </c>
      <c r="M36" s="40"/>
      <c r="N36" s="43">
        <f>IFERROR(SUM(N25,N34),0)</f>
        <v>1</v>
      </c>
    </row>
    <row r="37" spans="2:14" s="5" customFormat="1" ht="66" customHeight="1" thickTop="1" thickBot="1" x14ac:dyDescent="0.3">
      <c r="B37" s="136" t="s">
        <v>32</v>
      </c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8"/>
    </row>
    <row r="38" spans="2:14" s="5" customFormat="1" x14ac:dyDescent="0.25"/>
    <row r="39" spans="2:14" s="5" customFormat="1" x14ac:dyDescent="0.25"/>
    <row r="40" spans="2:14" s="5" customFormat="1" x14ac:dyDescent="0.25"/>
    <row r="41" spans="2:14" s="5" customFormat="1" x14ac:dyDescent="0.25"/>
    <row r="42" spans="2:14" s="5" customFormat="1" x14ac:dyDescent="0.25"/>
    <row r="43" spans="2:14" s="5" customFormat="1" x14ac:dyDescent="0.25"/>
    <row r="44" spans="2:14" s="5" customFormat="1" x14ac:dyDescent="0.25"/>
    <row r="45" spans="2:14" s="5" customFormat="1" x14ac:dyDescent="0.25"/>
    <row r="46" spans="2:14" s="5" customFormat="1" x14ac:dyDescent="0.25"/>
    <row r="47" spans="2:14" s="5" customFormat="1" x14ac:dyDescent="0.25"/>
    <row r="48" spans="2:14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</sheetData>
  <mergeCells count="7">
    <mergeCell ref="B37:N37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Footer xml:space="preserve">&amp;R
</oddFooter>
  </headerFooter>
  <colBreaks count="1" manualBreakCount="1">
    <brk id="14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1"/>
  <dimension ref="B2:H37"/>
  <sheetViews>
    <sheetView showGridLines="0" showZeros="0" zoomScale="80" zoomScaleNormal="80" zoomScaleSheetLayoutView="100" workbookViewId="0">
      <selection activeCell="B24" sqref="B2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5" width="27.5703125" style="1" customWidth="1"/>
    <col min="6" max="16384" width="8.85546875" style="1"/>
  </cols>
  <sheetData>
    <row r="2" spans="2:5" ht="15.75" thickBot="1" x14ac:dyDescent="0.3"/>
    <row r="3" spans="2:5" x14ac:dyDescent="0.25">
      <c r="B3" s="153" t="s">
        <v>141</v>
      </c>
      <c r="C3" s="154"/>
      <c r="D3" s="154"/>
      <c r="E3" s="155"/>
    </row>
    <row r="4" spans="2:5" x14ac:dyDescent="0.25">
      <c r="B4" s="156" t="s">
        <v>185</v>
      </c>
      <c r="C4" s="157"/>
      <c r="D4" s="157"/>
      <c r="E4" s="158"/>
    </row>
    <row r="5" spans="2:5" x14ac:dyDescent="0.25">
      <c r="B5" s="58"/>
      <c r="C5" s="157" t="s">
        <v>21</v>
      </c>
      <c r="D5" s="157"/>
      <c r="E5" s="158"/>
    </row>
    <row r="6" spans="2:5" x14ac:dyDescent="0.25">
      <c r="B6" s="45" t="s">
        <v>10</v>
      </c>
      <c r="C6" s="46" t="s">
        <v>4</v>
      </c>
      <c r="D6" s="46" t="s">
        <v>5</v>
      </c>
      <c r="E6" s="47" t="s">
        <v>5</v>
      </c>
    </row>
    <row r="7" spans="2:5" x14ac:dyDescent="0.25">
      <c r="B7" s="48" t="s">
        <v>48</v>
      </c>
      <c r="C7" s="49">
        <v>0</v>
      </c>
      <c r="D7" s="50">
        <f>IFERROR(C7/C$25,0)</f>
        <v>0</v>
      </c>
      <c r="E7" s="52">
        <f>IFERROR(C7/C$36,0)</f>
        <v>0</v>
      </c>
    </row>
    <row r="8" spans="2:5" x14ac:dyDescent="0.25">
      <c r="B8" s="48" t="s">
        <v>149</v>
      </c>
      <c r="C8" s="49">
        <v>0</v>
      </c>
      <c r="D8" s="50">
        <f t="shared" ref="D8:D24" si="0">IFERROR(C8/C$25,0)</f>
        <v>0</v>
      </c>
      <c r="E8" s="52">
        <f t="shared" ref="E8:E24" si="1">IFERROR(C8/C$36,0)</f>
        <v>0</v>
      </c>
    </row>
    <row r="9" spans="2:5" x14ac:dyDescent="0.25">
      <c r="B9" s="48" t="s">
        <v>11</v>
      </c>
      <c r="C9" s="49">
        <v>0</v>
      </c>
      <c r="D9" s="50">
        <f t="shared" si="0"/>
        <v>0</v>
      </c>
      <c r="E9" s="52">
        <f t="shared" si="1"/>
        <v>0</v>
      </c>
    </row>
    <row r="10" spans="2:5" x14ac:dyDescent="0.25">
      <c r="B10" s="48" t="s">
        <v>63</v>
      </c>
      <c r="C10" s="49">
        <v>0</v>
      </c>
      <c r="D10" s="50">
        <f t="shared" si="0"/>
        <v>0</v>
      </c>
      <c r="E10" s="52">
        <f t="shared" si="1"/>
        <v>0</v>
      </c>
    </row>
    <row r="11" spans="2:5" x14ac:dyDescent="0.25">
      <c r="B11" s="48" t="s">
        <v>12</v>
      </c>
      <c r="C11" s="49">
        <v>0</v>
      </c>
      <c r="D11" s="50">
        <f t="shared" si="0"/>
        <v>0</v>
      </c>
      <c r="E11" s="52">
        <f t="shared" si="1"/>
        <v>0</v>
      </c>
    </row>
    <row r="12" spans="2:5" x14ac:dyDescent="0.25">
      <c r="B12" s="48" t="s">
        <v>150</v>
      </c>
      <c r="C12" s="49">
        <v>0</v>
      </c>
      <c r="D12" s="50">
        <f t="shared" si="0"/>
        <v>0</v>
      </c>
      <c r="E12" s="52">
        <f t="shared" si="1"/>
        <v>0</v>
      </c>
    </row>
    <row r="13" spans="2:5" x14ac:dyDescent="0.25">
      <c r="B13" s="48" t="s">
        <v>151</v>
      </c>
      <c r="C13" s="49">
        <v>0</v>
      </c>
      <c r="D13" s="50">
        <f t="shared" si="0"/>
        <v>0</v>
      </c>
      <c r="E13" s="52">
        <f t="shared" si="1"/>
        <v>0</v>
      </c>
    </row>
    <row r="14" spans="2:5" x14ac:dyDescent="0.25">
      <c r="B14" s="48" t="s">
        <v>152</v>
      </c>
      <c r="C14" s="49">
        <v>0</v>
      </c>
      <c r="D14" s="50">
        <f t="shared" si="0"/>
        <v>0</v>
      </c>
      <c r="E14" s="52">
        <f t="shared" si="1"/>
        <v>0</v>
      </c>
    </row>
    <row r="15" spans="2:5" x14ac:dyDescent="0.25">
      <c r="B15" s="48" t="s">
        <v>153</v>
      </c>
      <c r="C15" s="49">
        <v>0</v>
      </c>
      <c r="D15" s="50">
        <f t="shared" si="0"/>
        <v>0</v>
      </c>
      <c r="E15" s="52">
        <f t="shared" si="1"/>
        <v>0</v>
      </c>
    </row>
    <row r="16" spans="2:5" x14ac:dyDescent="0.25">
      <c r="B16" s="48" t="s">
        <v>154</v>
      </c>
      <c r="C16" s="49">
        <v>0</v>
      </c>
      <c r="D16" s="50">
        <f t="shared" si="0"/>
        <v>0</v>
      </c>
      <c r="E16" s="52">
        <f t="shared" si="1"/>
        <v>0</v>
      </c>
    </row>
    <row r="17" spans="2:8" x14ac:dyDescent="0.25">
      <c r="B17" s="48" t="s">
        <v>155</v>
      </c>
      <c r="C17" s="49">
        <v>0</v>
      </c>
      <c r="D17" s="50">
        <f t="shared" si="0"/>
        <v>0</v>
      </c>
      <c r="E17" s="52">
        <f t="shared" si="1"/>
        <v>0</v>
      </c>
    </row>
    <row r="18" spans="2:8" x14ac:dyDescent="0.25">
      <c r="B18" s="48" t="s">
        <v>156</v>
      </c>
      <c r="C18" s="49">
        <v>0</v>
      </c>
      <c r="D18" s="50">
        <f t="shared" si="0"/>
        <v>0</v>
      </c>
      <c r="E18" s="52">
        <f t="shared" si="1"/>
        <v>0</v>
      </c>
    </row>
    <row r="19" spans="2:8" x14ac:dyDescent="0.25">
      <c r="B19" s="48" t="s">
        <v>157</v>
      </c>
      <c r="C19" s="49">
        <v>0</v>
      </c>
      <c r="D19" s="50">
        <f t="shared" si="0"/>
        <v>0</v>
      </c>
      <c r="E19" s="52">
        <f t="shared" si="1"/>
        <v>0</v>
      </c>
    </row>
    <row r="20" spans="2:8" x14ac:dyDescent="0.25">
      <c r="B20" s="48" t="s">
        <v>158</v>
      </c>
      <c r="C20" s="49">
        <v>0</v>
      </c>
      <c r="D20" s="50">
        <f t="shared" si="0"/>
        <v>0</v>
      </c>
      <c r="E20" s="52">
        <f t="shared" si="1"/>
        <v>0</v>
      </c>
    </row>
    <row r="21" spans="2:8" x14ac:dyDescent="0.25">
      <c r="B21" s="48" t="s">
        <v>159</v>
      </c>
      <c r="C21" s="49">
        <v>0</v>
      </c>
      <c r="D21" s="50">
        <f t="shared" si="0"/>
        <v>0</v>
      </c>
      <c r="E21" s="52">
        <f t="shared" si="1"/>
        <v>0</v>
      </c>
    </row>
    <row r="22" spans="2:8" x14ac:dyDescent="0.25">
      <c r="B22" s="48" t="s">
        <v>160</v>
      </c>
      <c r="C22" s="49">
        <v>0</v>
      </c>
      <c r="D22" s="50">
        <f t="shared" si="0"/>
        <v>0</v>
      </c>
      <c r="E22" s="52">
        <f t="shared" si="1"/>
        <v>0</v>
      </c>
    </row>
    <row r="23" spans="2:8" x14ac:dyDescent="0.25">
      <c r="B23" s="48" t="s">
        <v>161</v>
      </c>
      <c r="C23" s="49">
        <v>0</v>
      </c>
      <c r="D23" s="50">
        <f t="shared" si="0"/>
        <v>0</v>
      </c>
      <c r="E23" s="52">
        <f t="shared" si="1"/>
        <v>0</v>
      </c>
    </row>
    <row r="24" spans="2:8" ht="15.75" thickBot="1" x14ac:dyDescent="0.3">
      <c r="B24" s="127" t="s">
        <v>13</v>
      </c>
      <c r="C24" s="128">
        <v>0</v>
      </c>
      <c r="D24" s="129">
        <f t="shared" si="0"/>
        <v>0</v>
      </c>
      <c r="E24" s="130">
        <f t="shared" si="1"/>
        <v>0</v>
      </c>
    </row>
    <row r="25" spans="2:8" s="2" customFormat="1" ht="16.5" thickTop="1" thickBot="1" x14ac:dyDescent="0.3">
      <c r="B25" s="67" t="s">
        <v>3</v>
      </c>
      <c r="C25" s="68">
        <f>SUM(C7:C24)</f>
        <v>0</v>
      </c>
      <c r="D25" s="69">
        <f>IFERROR(SUM(D7:D24),0)</f>
        <v>0</v>
      </c>
      <c r="E25" s="70">
        <f>IFERROR(SUM(E7:E24),0)</f>
        <v>0</v>
      </c>
      <c r="F25" s="1"/>
      <c r="G25" s="1"/>
      <c r="H25" s="1"/>
    </row>
    <row r="26" spans="2:8" ht="15.75" thickTop="1" x14ac:dyDescent="0.25">
      <c r="B26" s="64"/>
      <c r="C26" s="65"/>
      <c r="D26" s="65"/>
      <c r="E26" s="75"/>
    </row>
    <row r="27" spans="2:8" s="3" customFormat="1" x14ac:dyDescent="0.25">
      <c r="B27" s="45" t="s">
        <v>14</v>
      </c>
      <c r="C27" s="46" t="s">
        <v>4</v>
      </c>
      <c r="D27" s="54" t="s">
        <v>5</v>
      </c>
      <c r="E27" s="55" t="s">
        <v>5</v>
      </c>
      <c r="F27" s="1"/>
      <c r="G27" s="1"/>
      <c r="H27" s="1"/>
    </row>
    <row r="28" spans="2:8" x14ac:dyDescent="0.25">
      <c r="B28" s="56" t="s">
        <v>15</v>
      </c>
      <c r="C28" s="49">
        <v>0</v>
      </c>
      <c r="D28" s="57"/>
      <c r="E28" s="52">
        <f>IFERROR(C28/C$36,0)</f>
        <v>0</v>
      </c>
    </row>
    <row r="29" spans="2:8" x14ac:dyDescent="0.25">
      <c r="B29" s="56" t="s">
        <v>16</v>
      </c>
      <c r="C29" s="49">
        <v>0</v>
      </c>
      <c r="D29" s="57"/>
      <c r="E29" s="52">
        <f t="shared" ref="E29:E33" si="2">IFERROR(C29/C$36,0)</f>
        <v>0</v>
      </c>
    </row>
    <row r="30" spans="2:8" x14ac:dyDescent="0.25">
      <c r="B30" s="56" t="s">
        <v>17</v>
      </c>
      <c r="C30" s="49">
        <v>0</v>
      </c>
      <c r="D30" s="57"/>
      <c r="E30" s="52">
        <f t="shared" si="2"/>
        <v>0</v>
      </c>
    </row>
    <row r="31" spans="2:8" x14ac:dyDescent="0.25">
      <c r="B31" s="56" t="s">
        <v>18</v>
      </c>
      <c r="C31" s="49">
        <v>0</v>
      </c>
      <c r="D31" s="57"/>
      <c r="E31" s="52">
        <f t="shared" si="2"/>
        <v>0</v>
      </c>
    </row>
    <row r="32" spans="2:8" x14ac:dyDescent="0.25">
      <c r="B32" s="56" t="s">
        <v>19</v>
      </c>
      <c r="C32" s="49">
        <v>0</v>
      </c>
      <c r="D32" s="57"/>
      <c r="E32" s="52">
        <f t="shared" si="2"/>
        <v>0</v>
      </c>
    </row>
    <row r="33" spans="2:8" ht="15.75" thickBot="1" x14ac:dyDescent="0.3">
      <c r="B33" s="62" t="s">
        <v>20</v>
      </c>
      <c r="C33" s="60">
        <v>0</v>
      </c>
      <c r="D33" s="63"/>
      <c r="E33" s="74">
        <f t="shared" si="2"/>
        <v>0</v>
      </c>
    </row>
    <row r="34" spans="2:8" s="2" customFormat="1" ht="16.5" thickTop="1" thickBot="1" x14ac:dyDescent="0.3">
      <c r="B34" s="67" t="s">
        <v>3</v>
      </c>
      <c r="C34" s="68">
        <f>SUM(C28:C33)</f>
        <v>0</v>
      </c>
      <c r="D34" s="69"/>
      <c r="E34" s="70">
        <f>IFERROR(SUM(E28:E33),0)</f>
        <v>0</v>
      </c>
      <c r="F34" s="1"/>
      <c r="G34" s="1"/>
      <c r="H34" s="1"/>
    </row>
    <row r="35" spans="2:8" ht="16.5" thickTop="1" thickBot="1" x14ac:dyDescent="0.3">
      <c r="B35" s="66"/>
      <c r="C35" s="34"/>
      <c r="D35" s="34"/>
      <c r="E35" s="76"/>
    </row>
    <row r="36" spans="2:8" s="2" customFormat="1" ht="16.5" thickTop="1" thickBot="1" x14ac:dyDescent="0.3">
      <c r="B36" s="67" t="s">
        <v>6</v>
      </c>
      <c r="C36" s="68">
        <f>SUM(C25,C34)</f>
        <v>0</v>
      </c>
      <c r="D36" s="71"/>
      <c r="E36" s="73">
        <f>IFERROR(SUM(E25,E34),0)</f>
        <v>0</v>
      </c>
      <c r="F36" s="1"/>
      <c r="G36" s="1"/>
      <c r="H36" s="1"/>
    </row>
    <row r="37" spans="2:8" ht="66" customHeight="1" thickTop="1" thickBot="1" x14ac:dyDescent="0.3">
      <c r="B37" s="150" t="s">
        <v>61</v>
      </c>
      <c r="C37" s="151"/>
      <c r="D37" s="151"/>
      <c r="E37" s="152"/>
    </row>
  </sheetData>
  <mergeCells count="4">
    <mergeCell ref="B37:E37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2"/>
  <dimension ref="B2:H37"/>
  <sheetViews>
    <sheetView showGridLines="0" showZeros="0" zoomScale="80" zoomScaleNormal="80" zoomScaleSheetLayoutView="100" workbookViewId="0">
      <selection activeCell="B24" sqref="B2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5" width="27.5703125" style="1" customWidth="1"/>
    <col min="6" max="16384" width="8.85546875" style="1"/>
  </cols>
  <sheetData>
    <row r="2" spans="2:5" ht="15.75" thickBot="1" x14ac:dyDescent="0.3"/>
    <row r="3" spans="2:5" x14ac:dyDescent="0.25">
      <c r="B3" s="153" t="s">
        <v>142</v>
      </c>
      <c r="C3" s="154"/>
      <c r="D3" s="154"/>
      <c r="E3" s="155"/>
    </row>
    <row r="4" spans="2:5" x14ac:dyDescent="0.25">
      <c r="B4" s="156" t="s">
        <v>185</v>
      </c>
      <c r="C4" s="157"/>
      <c r="D4" s="157"/>
      <c r="E4" s="158"/>
    </row>
    <row r="5" spans="2:5" x14ac:dyDescent="0.25">
      <c r="B5" s="58"/>
      <c r="C5" s="157" t="s">
        <v>25</v>
      </c>
      <c r="D5" s="157"/>
      <c r="E5" s="158"/>
    </row>
    <row r="6" spans="2:5" x14ac:dyDescent="0.25">
      <c r="B6" s="45" t="s">
        <v>10</v>
      </c>
      <c r="C6" s="46" t="s">
        <v>4</v>
      </c>
      <c r="D6" s="46" t="s">
        <v>5</v>
      </c>
      <c r="E6" s="47" t="s">
        <v>5</v>
      </c>
    </row>
    <row r="7" spans="2:5" x14ac:dyDescent="0.25">
      <c r="B7" s="48" t="s">
        <v>48</v>
      </c>
      <c r="C7" s="49">
        <v>0</v>
      </c>
      <c r="D7" s="50">
        <f>IFERROR(C7/C$25,0)</f>
        <v>0</v>
      </c>
      <c r="E7" s="52">
        <f>IFERROR(C7/C$36,0)</f>
        <v>0</v>
      </c>
    </row>
    <row r="8" spans="2:5" x14ac:dyDescent="0.25">
      <c r="B8" s="48" t="s">
        <v>149</v>
      </c>
      <c r="C8" s="49">
        <v>0</v>
      </c>
      <c r="D8" s="50">
        <f t="shared" ref="D8:D24" si="0">IFERROR(C8/C$25,0)</f>
        <v>0</v>
      </c>
      <c r="E8" s="52">
        <f t="shared" ref="E8:E24" si="1">IFERROR(C8/C$36,0)</f>
        <v>0</v>
      </c>
    </row>
    <row r="9" spans="2:5" x14ac:dyDescent="0.25">
      <c r="B9" s="48" t="s">
        <v>11</v>
      </c>
      <c r="C9" s="49">
        <v>0</v>
      </c>
      <c r="D9" s="50">
        <f t="shared" si="0"/>
        <v>0</v>
      </c>
      <c r="E9" s="52">
        <f t="shared" si="1"/>
        <v>0</v>
      </c>
    </row>
    <row r="10" spans="2:5" x14ac:dyDescent="0.25">
      <c r="B10" s="48" t="s">
        <v>63</v>
      </c>
      <c r="C10" s="49">
        <v>0</v>
      </c>
      <c r="D10" s="50">
        <f t="shared" si="0"/>
        <v>0</v>
      </c>
      <c r="E10" s="52">
        <f t="shared" si="1"/>
        <v>0</v>
      </c>
    </row>
    <row r="11" spans="2:5" x14ac:dyDescent="0.25">
      <c r="B11" s="48" t="s">
        <v>12</v>
      </c>
      <c r="C11" s="49">
        <v>0</v>
      </c>
      <c r="D11" s="50">
        <f t="shared" si="0"/>
        <v>0</v>
      </c>
      <c r="E11" s="52">
        <f t="shared" si="1"/>
        <v>0</v>
      </c>
    </row>
    <row r="12" spans="2:5" x14ac:dyDescent="0.25">
      <c r="B12" s="48" t="s">
        <v>150</v>
      </c>
      <c r="C12" s="49">
        <v>0</v>
      </c>
      <c r="D12" s="50">
        <f t="shared" si="0"/>
        <v>0</v>
      </c>
      <c r="E12" s="52">
        <f t="shared" si="1"/>
        <v>0</v>
      </c>
    </row>
    <row r="13" spans="2:5" x14ac:dyDescent="0.25">
      <c r="B13" s="48" t="s">
        <v>151</v>
      </c>
      <c r="C13" s="49">
        <v>0</v>
      </c>
      <c r="D13" s="50">
        <f t="shared" si="0"/>
        <v>0</v>
      </c>
      <c r="E13" s="52">
        <f t="shared" si="1"/>
        <v>0</v>
      </c>
    </row>
    <row r="14" spans="2:5" x14ac:dyDescent="0.25">
      <c r="B14" s="48" t="s">
        <v>152</v>
      </c>
      <c r="C14" s="49">
        <v>0</v>
      </c>
      <c r="D14" s="50">
        <f t="shared" si="0"/>
        <v>0</v>
      </c>
      <c r="E14" s="52">
        <f t="shared" si="1"/>
        <v>0</v>
      </c>
    </row>
    <row r="15" spans="2:5" x14ac:dyDescent="0.25">
      <c r="B15" s="48" t="s">
        <v>153</v>
      </c>
      <c r="C15" s="49">
        <v>0</v>
      </c>
      <c r="D15" s="50">
        <f t="shared" si="0"/>
        <v>0</v>
      </c>
      <c r="E15" s="52">
        <f t="shared" si="1"/>
        <v>0</v>
      </c>
    </row>
    <row r="16" spans="2:5" x14ac:dyDescent="0.25">
      <c r="B16" s="48" t="s">
        <v>154</v>
      </c>
      <c r="C16" s="49">
        <v>0</v>
      </c>
      <c r="D16" s="50">
        <f t="shared" si="0"/>
        <v>0</v>
      </c>
      <c r="E16" s="52">
        <f t="shared" si="1"/>
        <v>0</v>
      </c>
    </row>
    <row r="17" spans="2:8" x14ac:dyDescent="0.25">
      <c r="B17" s="48" t="s">
        <v>155</v>
      </c>
      <c r="C17" s="49">
        <v>0</v>
      </c>
      <c r="D17" s="50">
        <f t="shared" si="0"/>
        <v>0</v>
      </c>
      <c r="E17" s="52">
        <f t="shared" si="1"/>
        <v>0</v>
      </c>
    </row>
    <row r="18" spans="2:8" x14ac:dyDescent="0.25">
      <c r="B18" s="48" t="s">
        <v>156</v>
      </c>
      <c r="C18" s="49">
        <v>0</v>
      </c>
      <c r="D18" s="50">
        <f t="shared" si="0"/>
        <v>0</v>
      </c>
      <c r="E18" s="52">
        <f t="shared" si="1"/>
        <v>0</v>
      </c>
    </row>
    <row r="19" spans="2:8" x14ac:dyDescent="0.25">
      <c r="B19" s="48" t="s">
        <v>157</v>
      </c>
      <c r="C19" s="49">
        <v>0</v>
      </c>
      <c r="D19" s="50">
        <f t="shared" si="0"/>
        <v>0</v>
      </c>
      <c r="E19" s="52">
        <f t="shared" si="1"/>
        <v>0</v>
      </c>
    </row>
    <row r="20" spans="2:8" x14ac:dyDescent="0.25">
      <c r="B20" s="48" t="s">
        <v>158</v>
      </c>
      <c r="C20" s="49">
        <v>0</v>
      </c>
      <c r="D20" s="50">
        <f t="shared" si="0"/>
        <v>0</v>
      </c>
      <c r="E20" s="52">
        <f t="shared" si="1"/>
        <v>0</v>
      </c>
    </row>
    <row r="21" spans="2:8" x14ac:dyDescent="0.25">
      <c r="B21" s="48" t="s">
        <v>159</v>
      </c>
      <c r="C21" s="49">
        <v>0</v>
      </c>
      <c r="D21" s="50">
        <f t="shared" si="0"/>
        <v>0</v>
      </c>
      <c r="E21" s="52">
        <f t="shared" si="1"/>
        <v>0</v>
      </c>
    </row>
    <row r="22" spans="2:8" x14ac:dyDescent="0.25">
      <c r="B22" s="48" t="s">
        <v>160</v>
      </c>
      <c r="C22" s="49">
        <v>0</v>
      </c>
      <c r="D22" s="50">
        <f t="shared" si="0"/>
        <v>0</v>
      </c>
      <c r="E22" s="52">
        <f t="shared" si="1"/>
        <v>0</v>
      </c>
    </row>
    <row r="23" spans="2:8" x14ac:dyDescent="0.25">
      <c r="B23" s="48" t="s">
        <v>161</v>
      </c>
      <c r="C23" s="49">
        <v>0</v>
      </c>
      <c r="D23" s="50">
        <f t="shared" si="0"/>
        <v>0</v>
      </c>
      <c r="E23" s="52">
        <f t="shared" si="1"/>
        <v>0</v>
      </c>
    </row>
    <row r="24" spans="2:8" ht="15.75" thickBot="1" x14ac:dyDescent="0.3">
      <c r="B24" s="127" t="s">
        <v>13</v>
      </c>
      <c r="C24" s="128">
        <v>0</v>
      </c>
      <c r="D24" s="129">
        <f t="shared" si="0"/>
        <v>0</v>
      </c>
      <c r="E24" s="130">
        <f t="shared" si="1"/>
        <v>0</v>
      </c>
    </row>
    <row r="25" spans="2:8" s="2" customFormat="1" ht="16.5" thickTop="1" thickBot="1" x14ac:dyDescent="0.3">
      <c r="B25" s="67" t="s">
        <v>3</v>
      </c>
      <c r="C25" s="68">
        <f>SUM(C7:C24)</f>
        <v>0</v>
      </c>
      <c r="D25" s="69">
        <f>IFERROR(SUM(D7:D24),0)</f>
        <v>0</v>
      </c>
      <c r="E25" s="70">
        <f>IFERROR(SUM(E7:E24),0)</f>
        <v>0</v>
      </c>
      <c r="F25" s="1"/>
      <c r="G25" s="1"/>
      <c r="H25" s="1"/>
    </row>
    <row r="26" spans="2:8" ht="15.75" thickTop="1" x14ac:dyDescent="0.25">
      <c r="B26" s="64"/>
      <c r="C26" s="65"/>
      <c r="D26" s="65"/>
      <c r="E26" s="75"/>
    </row>
    <row r="27" spans="2:8" s="3" customFormat="1" x14ac:dyDescent="0.25">
      <c r="B27" s="45" t="s">
        <v>14</v>
      </c>
      <c r="C27" s="46" t="s">
        <v>4</v>
      </c>
      <c r="D27" s="54" t="s">
        <v>5</v>
      </c>
      <c r="E27" s="55" t="s">
        <v>5</v>
      </c>
      <c r="F27" s="1"/>
      <c r="G27" s="1"/>
      <c r="H27" s="1"/>
    </row>
    <row r="28" spans="2:8" x14ac:dyDescent="0.25">
      <c r="B28" s="56" t="s">
        <v>15</v>
      </c>
      <c r="C28" s="49">
        <v>0</v>
      </c>
      <c r="D28" s="57"/>
      <c r="E28" s="52">
        <f>IFERROR(C28/C$36,0)</f>
        <v>0</v>
      </c>
    </row>
    <row r="29" spans="2:8" x14ac:dyDescent="0.25">
      <c r="B29" s="56" t="s">
        <v>16</v>
      </c>
      <c r="C29" s="49">
        <v>0</v>
      </c>
      <c r="D29" s="57"/>
      <c r="E29" s="52">
        <f t="shared" ref="E29:E33" si="2">IFERROR(C29/C$36,0)</f>
        <v>0</v>
      </c>
    </row>
    <row r="30" spans="2:8" x14ac:dyDescent="0.25">
      <c r="B30" s="56" t="s">
        <v>17</v>
      </c>
      <c r="C30" s="49">
        <v>0</v>
      </c>
      <c r="D30" s="57"/>
      <c r="E30" s="52">
        <f t="shared" si="2"/>
        <v>0</v>
      </c>
    </row>
    <row r="31" spans="2:8" x14ac:dyDescent="0.25">
      <c r="B31" s="56" t="s">
        <v>18</v>
      </c>
      <c r="C31" s="49">
        <v>0</v>
      </c>
      <c r="D31" s="57"/>
      <c r="E31" s="52">
        <f t="shared" si="2"/>
        <v>0</v>
      </c>
    </row>
    <row r="32" spans="2:8" x14ac:dyDescent="0.25">
      <c r="B32" s="56" t="s">
        <v>19</v>
      </c>
      <c r="C32" s="49">
        <v>0</v>
      </c>
      <c r="D32" s="57"/>
      <c r="E32" s="52">
        <f t="shared" si="2"/>
        <v>0</v>
      </c>
    </row>
    <row r="33" spans="2:8" ht="15.75" thickBot="1" x14ac:dyDescent="0.3">
      <c r="B33" s="62" t="s">
        <v>20</v>
      </c>
      <c r="C33" s="60">
        <v>0</v>
      </c>
      <c r="D33" s="63"/>
      <c r="E33" s="74">
        <f t="shared" si="2"/>
        <v>0</v>
      </c>
    </row>
    <row r="34" spans="2:8" s="2" customFormat="1" ht="16.5" thickTop="1" thickBot="1" x14ac:dyDescent="0.3">
      <c r="B34" s="67" t="s">
        <v>3</v>
      </c>
      <c r="C34" s="68">
        <f>SUM(C28:C33)</f>
        <v>0</v>
      </c>
      <c r="D34" s="69"/>
      <c r="E34" s="70">
        <f>IFERROR(SUM(E28:E33),0)</f>
        <v>0</v>
      </c>
      <c r="F34" s="1"/>
      <c r="G34" s="1"/>
      <c r="H34" s="1"/>
    </row>
    <row r="35" spans="2:8" ht="16.5" thickTop="1" thickBot="1" x14ac:dyDescent="0.3">
      <c r="B35" s="66"/>
      <c r="C35" s="34"/>
      <c r="D35" s="34"/>
      <c r="E35" s="76"/>
    </row>
    <row r="36" spans="2:8" s="2" customFormat="1" ht="16.5" thickTop="1" thickBot="1" x14ac:dyDescent="0.3">
      <c r="B36" s="67" t="s">
        <v>6</v>
      </c>
      <c r="C36" s="68">
        <f>SUM(C25,C34)</f>
        <v>0</v>
      </c>
      <c r="D36" s="71"/>
      <c r="E36" s="73">
        <f>IFERROR(SUM(E25,E34),0)</f>
        <v>0</v>
      </c>
      <c r="F36" s="1"/>
      <c r="G36" s="1"/>
      <c r="H36" s="1"/>
    </row>
    <row r="37" spans="2:8" ht="66" customHeight="1" thickTop="1" thickBot="1" x14ac:dyDescent="0.3">
      <c r="B37" s="150" t="s">
        <v>68</v>
      </c>
      <c r="C37" s="151"/>
      <c r="D37" s="151"/>
      <c r="E37" s="152"/>
    </row>
  </sheetData>
  <mergeCells count="4">
    <mergeCell ref="B37:E37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3"/>
  <dimension ref="B2:H37"/>
  <sheetViews>
    <sheetView showGridLines="0" showZeros="0" topLeftCell="B1" zoomScaleNormal="100" zoomScaleSheetLayoutView="100" workbookViewId="0">
      <selection activeCell="B24" sqref="B2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5" width="27.7109375" style="1" customWidth="1"/>
    <col min="6" max="16384" width="8.85546875" style="1"/>
  </cols>
  <sheetData>
    <row r="2" spans="2:5" ht="15.75" thickBot="1" x14ac:dyDescent="0.3"/>
    <row r="3" spans="2:5" ht="16.5" customHeight="1" x14ac:dyDescent="0.25">
      <c r="B3" s="153" t="s">
        <v>143</v>
      </c>
      <c r="C3" s="154"/>
      <c r="D3" s="154"/>
      <c r="E3" s="155"/>
    </row>
    <row r="4" spans="2:5" x14ac:dyDescent="0.25">
      <c r="B4" s="156" t="s">
        <v>185</v>
      </c>
      <c r="C4" s="157"/>
      <c r="D4" s="157"/>
      <c r="E4" s="158"/>
    </row>
    <row r="5" spans="2:5" x14ac:dyDescent="0.25">
      <c r="B5" s="58"/>
      <c r="C5" s="157" t="s">
        <v>29</v>
      </c>
      <c r="D5" s="157"/>
      <c r="E5" s="158"/>
    </row>
    <row r="6" spans="2:5" x14ac:dyDescent="0.25">
      <c r="B6" s="45" t="s">
        <v>10</v>
      </c>
      <c r="C6" s="46" t="s">
        <v>4</v>
      </c>
      <c r="D6" s="46" t="s">
        <v>5</v>
      </c>
      <c r="E6" s="47" t="s">
        <v>5</v>
      </c>
    </row>
    <row r="7" spans="2:5" x14ac:dyDescent="0.25">
      <c r="B7" s="48" t="s">
        <v>48</v>
      </c>
      <c r="C7" s="49">
        <v>2.09606481481481E-2</v>
      </c>
      <c r="D7" s="50">
        <f>IFERROR(C7/C$25,0)</f>
        <v>0.42762691853600865</v>
      </c>
      <c r="E7" s="52">
        <f>IFERROR(C7/C$36,0)</f>
        <v>0.2738131236770483</v>
      </c>
    </row>
    <row r="8" spans="2:5" x14ac:dyDescent="0.25">
      <c r="B8" s="48" t="s">
        <v>149</v>
      </c>
      <c r="C8" s="49">
        <v>4.9189814814814799E-3</v>
      </c>
      <c r="D8" s="50">
        <f t="shared" ref="D8:D24" si="0">IFERROR(C8/C$25,0)</f>
        <v>0.10035419126328218</v>
      </c>
      <c r="E8" s="52">
        <f t="shared" ref="E8:E24" si="1">IFERROR(C8/C$36,0)</f>
        <v>6.4257635319020304E-2</v>
      </c>
    </row>
    <row r="9" spans="2:5" x14ac:dyDescent="0.25">
      <c r="B9" s="48" t="s">
        <v>11</v>
      </c>
      <c r="C9" s="49">
        <v>1.2465277777777801E-2</v>
      </c>
      <c r="D9" s="50">
        <f t="shared" si="0"/>
        <v>0.25430932703660036</v>
      </c>
      <c r="E9" s="52">
        <f t="shared" si="1"/>
        <v>0.16283640762020002</v>
      </c>
    </row>
    <row r="10" spans="2:5" x14ac:dyDescent="0.25">
      <c r="B10" s="48" t="s">
        <v>63</v>
      </c>
      <c r="C10" s="49">
        <v>1.4004629629629599E-3</v>
      </c>
      <c r="D10" s="50">
        <f t="shared" si="0"/>
        <v>2.8571428571428522E-2</v>
      </c>
      <c r="E10" s="52">
        <f t="shared" si="1"/>
        <v>1.8294526761415159E-2</v>
      </c>
    </row>
    <row r="11" spans="2:5" x14ac:dyDescent="0.25">
      <c r="B11" s="48" t="s">
        <v>12</v>
      </c>
      <c r="C11" s="49">
        <v>2.66203703703704E-3</v>
      </c>
      <c r="D11" s="50">
        <f t="shared" si="0"/>
        <v>5.4309327036599853E-2</v>
      </c>
      <c r="E11" s="52">
        <f t="shared" si="1"/>
        <v>3.4774720290293389E-2</v>
      </c>
    </row>
    <row r="12" spans="2:5" x14ac:dyDescent="0.25">
      <c r="B12" s="48" t="s">
        <v>150</v>
      </c>
      <c r="C12" s="49">
        <v>0</v>
      </c>
      <c r="D12" s="50">
        <f t="shared" si="0"/>
        <v>0</v>
      </c>
      <c r="E12" s="52">
        <f t="shared" si="1"/>
        <v>0</v>
      </c>
    </row>
    <row r="13" spans="2:5" x14ac:dyDescent="0.25">
      <c r="B13" s="48" t="s">
        <v>151</v>
      </c>
      <c r="C13" s="49">
        <v>0</v>
      </c>
      <c r="D13" s="50">
        <f t="shared" si="0"/>
        <v>0</v>
      </c>
      <c r="E13" s="52">
        <f t="shared" si="1"/>
        <v>0</v>
      </c>
    </row>
    <row r="14" spans="2:5" x14ac:dyDescent="0.25">
      <c r="B14" s="48" t="s">
        <v>152</v>
      </c>
      <c r="C14" s="49">
        <v>0</v>
      </c>
      <c r="D14" s="50">
        <f t="shared" si="0"/>
        <v>0</v>
      </c>
      <c r="E14" s="52">
        <f t="shared" si="1"/>
        <v>0</v>
      </c>
    </row>
    <row r="15" spans="2:5" x14ac:dyDescent="0.25">
      <c r="B15" s="48" t="s">
        <v>153</v>
      </c>
      <c r="C15" s="49">
        <v>0</v>
      </c>
      <c r="D15" s="50">
        <f t="shared" si="0"/>
        <v>0</v>
      </c>
      <c r="E15" s="52">
        <f t="shared" si="1"/>
        <v>0</v>
      </c>
    </row>
    <row r="16" spans="2:5" x14ac:dyDescent="0.25">
      <c r="B16" s="48" t="s">
        <v>154</v>
      </c>
      <c r="C16" s="49">
        <v>0</v>
      </c>
      <c r="D16" s="50">
        <f t="shared" si="0"/>
        <v>0</v>
      </c>
      <c r="E16" s="52">
        <f t="shared" si="1"/>
        <v>0</v>
      </c>
    </row>
    <row r="17" spans="2:8" x14ac:dyDescent="0.25">
      <c r="B17" s="48" t="s">
        <v>155</v>
      </c>
      <c r="C17" s="49">
        <v>0</v>
      </c>
      <c r="D17" s="50">
        <f t="shared" si="0"/>
        <v>0</v>
      </c>
      <c r="E17" s="52">
        <f t="shared" si="1"/>
        <v>0</v>
      </c>
    </row>
    <row r="18" spans="2:8" x14ac:dyDescent="0.25">
      <c r="B18" s="48" t="s">
        <v>156</v>
      </c>
      <c r="C18" s="49">
        <v>6.6087962962963001E-3</v>
      </c>
      <c r="D18" s="50">
        <f t="shared" si="0"/>
        <v>0.13482880755608043</v>
      </c>
      <c r="E18" s="52">
        <f t="shared" si="1"/>
        <v>8.6332022981554402E-2</v>
      </c>
    </row>
    <row r="19" spans="2:8" x14ac:dyDescent="0.25">
      <c r="B19" s="48" t="s">
        <v>157</v>
      </c>
      <c r="C19" s="49">
        <v>0</v>
      </c>
      <c r="D19" s="50">
        <f t="shared" si="0"/>
        <v>0</v>
      </c>
      <c r="E19" s="52">
        <f t="shared" si="1"/>
        <v>0</v>
      </c>
    </row>
    <row r="20" spans="2:8" x14ac:dyDescent="0.25">
      <c r="B20" s="48" t="s">
        <v>158</v>
      </c>
      <c r="C20" s="49">
        <v>0</v>
      </c>
      <c r="D20" s="50">
        <f t="shared" si="0"/>
        <v>0</v>
      </c>
      <c r="E20" s="52">
        <f t="shared" si="1"/>
        <v>0</v>
      </c>
    </row>
    <row r="21" spans="2:8" x14ac:dyDescent="0.25">
      <c r="B21" s="48" t="s">
        <v>159</v>
      </c>
      <c r="C21" s="49">
        <v>0</v>
      </c>
      <c r="D21" s="50">
        <f t="shared" si="0"/>
        <v>0</v>
      </c>
      <c r="E21" s="52">
        <f t="shared" si="1"/>
        <v>0</v>
      </c>
    </row>
    <row r="22" spans="2:8" x14ac:dyDescent="0.25">
      <c r="B22" s="48" t="s">
        <v>160</v>
      </c>
      <c r="C22" s="49">
        <v>0</v>
      </c>
      <c r="D22" s="50">
        <f t="shared" si="0"/>
        <v>0</v>
      </c>
      <c r="E22" s="52">
        <f t="shared" si="1"/>
        <v>0</v>
      </c>
    </row>
    <row r="23" spans="2:8" x14ac:dyDescent="0.25">
      <c r="B23" s="48" t="s">
        <v>161</v>
      </c>
      <c r="C23" s="49">
        <v>0</v>
      </c>
      <c r="D23" s="50">
        <f t="shared" si="0"/>
        <v>0</v>
      </c>
      <c r="E23" s="52">
        <f t="shared" si="1"/>
        <v>0</v>
      </c>
    </row>
    <row r="24" spans="2:8" ht="15.75" thickBot="1" x14ac:dyDescent="0.3">
      <c r="B24" s="127" t="s">
        <v>13</v>
      </c>
      <c r="C24" s="128">
        <v>0</v>
      </c>
      <c r="D24" s="129">
        <f t="shared" si="0"/>
        <v>0</v>
      </c>
      <c r="E24" s="130">
        <f t="shared" si="1"/>
        <v>0</v>
      </c>
    </row>
    <row r="25" spans="2:8" s="2" customFormat="1" ht="16.5" thickTop="1" thickBot="1" x14ac:dyDescent="0.3">
      <c r="B25" s="67" t="s">
        <v>3</v>
      </c>
      <c r="C25" s="68">
        <f>SUM(C7:C24)</f>
        <v>4.901620370370368E-2</v>
      </c>
      <c r="D25" s="69">
        <f>IFERROR(SUM(D7:D24),0)</f>
        <v>0.99999999999999989</v>
      </c>
      <c r="E25" s="70">
        <f>IFERROR(SUM(E7:E24),0)</f>
        <v>0.64030843664953152</v>
      </c>
      <c r="F25" s="1"/>
      <c r="G25" s="1"/>
      <c r="H25" s="1"/>
    </row>
    <row r="26" spans="2:8" ht="15.75" thickTop="1" x14ac:dyDescent="0.25">
      <c r="B26" s="64"/>
      <c r="C26" s="65"/>
      <c r="D26" s="65"/>
      <c r="E26" s="75"/>
    </row>
    <row r="27" spans="2:8" s="3" customFormat="1" x14ac:dyDescent="0.25">
      <c r="B27" s="45" t="s">
        <v>14</v>
      </c>
      <c r="C27" s="46" t="s">
        <v>4</v>
      </c>
      <c r="D27" s="54" t="s">
        <v>5</v>
      </c>
      <c r="E27" s="55" t="s">
        <v>5</v>
      </c>
      <c r="F27" s="1"/>
      <c r="G27" s="1"/>
      <c r="H27" s="1"/>
    </row>
    <row r="28" spans="2:8" x14ac:dyDescent="0.25">
      <c r="B28" s="56" t="s">
        <v>15</v>
      </c>
      <c r="C28" s="49">
        <v>0</v>
      </c>
      <c r="D28" s="57"/>
      <c r="E28" s="52">
        <f>IFERROR(C28/C$36,0)</f>
        <v>0</v>
      </c>
    </row>
    <row r="29" spans="2:8" x14ac:dyDescent="0.25">
      <c r="B29" s="56" t="s">
        <v>16</v>
      </c>
      <c r="C29" s="49">
        <v>0</v>
      </c>
      <c r="D29" s="57"/>
      <c r="E29" s="52">
        <f t="shared" ref="E29:E33" si="2">IFERROR(C29/C$36,0)</f>
        <v>0</v>
      </c>
    </row>
    <row r="30" spans="2:8" x14ac:dyDescent="0.25">
      <c r="B30" s="56" t="s">
        <v>17</v>
      </c>
      <c r="C30" s="49">
        <v>0</v>
      </c>
      <c r="D30" s="57"/>
      <c r="E30" s="52">
        <f t="shared" si="2"/>
        <v>0</v>
      </c>
    </row>
    <row r="31" spans="2:8" x14ac:dyDescent="0.25">
      <c r="B31" s="56" t="s">
        <v>18</v>
      </c>
      <c r="C31" s="49">
        <v>1.0069444444444401E-3</v>
      </c>
      <c r="D31" s="57"/>
      <c r="E31" s="52">
        <f t="shared" si="2"/>
        <v>1.3153915935893514E-2</v>
      </c>
    </row>
    <row r="32" spans="2:8" x14ac:dyDescent="0.25">
      <c r="B32" s="56" t="s">
        <v>19</v>
      </c>
      <c r="C32" s="49">
        <v>2.38194444444444E-2</v>
      </c>
      <c r="D32" s="57"/>
      <c r="E32" s="52">
        <f t="shared" si="2"/>
        <v>0.3111581493801025</v>
      </c>
    </row>
    <row r="33" spans="2:8" ht="15.75" thickBot="1" x14ac:dyDescent="0.3">
      <c r="B33" s="62" t="s">
        <v>20</v>
      </c>
      <c r="C33" s="60">
        <v>2.70833333333333E-3</v>
      </c>
      <c r="D33" s="63"/>
      <c r="E33" s="74">
        <f t="shared" si="2"/>
        <v>3.5379498034472323E-2</v>
      </c>
    </row>
    <row r="34" spans="2:8" s="2" customFormat="1" ht="16.5" thickTop="1" thickBot="1" x14ac:dyDescent="0.3">
      <c r="B34" s="67" t="s">
        <v>3</v>
      </c>
      <c r="C34" s="68">
        <f>SUM(C28:C33)</f>
        <v>2.7534722222222169E-2</v>
      </c>
      <c r="D34" s="69"/>
      <c r="E34" s="70">
        <f>IFERROR(SUM(E28:E33),0)</f>
        <v>0.35969156335046831</v>
      </c>
      <c r="F34" s="1"/>
      <c r="G34" s="1"/>
      <c r="H34" s="1"/>
    </row>
    <row r="35" spans="2:8" ht="16.5" thickTop="1" thickBot="1" x14ac:dyDescent="0.3">
      <c r="B35" s="66"/>
      <c r="C35" s="34"/>
      <c r="D35" s="34"/>
      <c r="E35" s="76"/>
    </row>
    <row r="36" spans="2:8" s="2" customFormat="1" ht="16.5" thickTop="1" thickBot="1" x14ac:dyDescent="0.3">
      <c r="B36" s="67" t="s">
        <v>6</v>
      </c>
      <c r="C36" s="68">
        <f>SUM(C25,C34)</f>
        <v>7.6550925925925856E-2</v>
      </c>
      <c r="D36" s="71"/>
      <c r="E36" s="73">
        <f>IFERROR(SUM(E25,E34),0)</f>
        <v>0.99999999999999978</v>
      </c>
      <c r="F36" s="1"/>
      <c r="G36" s="1"/>
      <c r="H36" s="1"/>
    </row>
    <row r="37" spans="2:8" ht="66" customHeight="1" thickTop="1" thickBot="1" x14ac:dyDescent="0.3">
      <c r="B37" s="150" t="s">
        <v>247</v>
      </c>
      <c r="C37" s="151"/>
      <c r="D37" s="151"/>
      <c r="E37" s="152"/>
    </row>
  </sheetData>
  <mergeCells count="4">
    <mergeCell ref="B37:E37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4"/>
  <dimension ref="B2:H37"/>
  <sheetViews>
    <sheetView showGridLines="0" showZeros="0" zoomScale="80" zoomScaleNormal="80" zoomScaleSheetLayoutView="100" zoomScalePageLayoutView="90" workbookViewId="0">
      <selection activeCell="B24" sqref="B2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5" width="27.5703125" style="1" customWidth="1"/>
    <col min="6" max="16384" width="8.85546875" style="1"/>
  </cols>
  <sheetData>
    <row r="2" spans="2:5" ht="15.75" thickBot="1" x14ac:dyDescent="0.3"/>
    <row r="3" spans="2:5" ht="15.75" customHeight="1" x14ac:dyDescent="0.25">
      <c r="B3" s="153" t="s">
        <v>144</v>
      </c>
      <c r="C3" s="154"/>
      <c r="D3" s="154"/>
      <c r="E3" s="155"/>
    </row>
    <row r="4" spans="2:5" x14ac:dyDescent="0.25">
      <c r="B4" s="156" t="s">
        <v>185</v>
      </c>
      <c r="C4" s="157"/>
      <c r="D4" s="157"/>
      <c r="E4" s="158"/>
    </row>
    <row r="5" spans="2:5" x14ac:dyDescent="0.25">
      <c r="B5" s="58"/>
      <c r="C5" s="157" t="s">
        <v>22</v>
      </c>
      <c r="D5" s="157"/>
      <c r="E5" s="158"/>
    </row>
    <row r="6" spans="2:5" x14ac:dyDescent="0.25">
      <c r="B6" s="45" t="s">
        <v>10</v>
      </c>
      <c r="C6" s="46" t="s">
        <v>4</v>
      </c>
      <c r="D6" s="46" t="s">
        <v>5</v>
      </c>
      <c r="E6" s="47" t="s">
        <v>5</v>
      </c>
    </row>
    <row r="7" spans="2:5" x14ac:dyDescent="0.25">
      <c r="B7" s="48" t="s">
        <v>48</v>
      </c>
      <c r="C7" s="49">
        <v>0</v>
      </c>
      <c r="D7" s="50">
        <f>IFERROR(C7/C$25,0)</f>
        <v>0</v>
      </c>
      <c r="E7" s="52">
        <f>IFERROR(C7/C$36,0)</f>
        <v>0</v>
      </c>
    </row>
    <row r="8" spans="2:5" x14ac:dyDescent="0.25">
      <c r="B8" s="48" t="s">
        <v>149</v>
      </c>
      <c r="C8" s="49">
        <v>0</v>
      </c>
      <c r="D8" s="50">
        <f t="shared" ref="D8:D24" si="0">IFERROR(C8/C$25,0)</f>
        <v>0</v>
      </c>
      <c r="E8" s="52">
        <f t="shared" ref="E8:E24" si="1">IFERROR(C8/C$36,0)</f>
        <v>0</v>
      </c>
    </row>
    <row r="9" spans="2:5" x14ac:dyDescent="0.25">
      <c r="B9" s="48" t="s">
        <v>11</v>
      </c>
      <c r="C9" s="49">
        <v>0</v>
      </c>
      <c r="D9" s="50">
        <f t="shared" si="0"/>
        <v>0</v>
      </c>
      <c r="E9" s="52">
        <f t="shared" si="1"/>
        <v>0</v>
      </c>
    </row>
    <row r="10" spans="2:5" x14ac:dyDescent="0.25">
      <c r="B10" s="48" t="s">
        <v>63</v>
      </c>
      <c r="C10" s="49">
        <v>0</v>
      </c>
      <c r="D10" s="50">
        <f t="shared" si="0"/>
        <v>0</v>
      </c>
      <c r="E10" s="52">
        <f t="shared" si="1"/>
        <v>0</v>
      </c>
    </row>
    <row r="11" spans="2:5" x14ac:dyDescent="0.25">
      <c r="B11" s="48" t="s">
        <v>12</v>
      </c>
      <c r="C11" s="49">
        <v>0</v>
      </c>
      <c r="D11" s="50">
        <f t="shared" si="0"/>
        <v>0</v>
      </c>
      <c r="E11" s="52">
        <f t="shared" si="1"/>
        <v>0</v>
      </c>
    </row>
    <row r="12" spans="2:5" x14ac:dyDescent="0.25">
      <c r="B12" s="48" t="s">
        <v>150</v>
      </c>
      <c r="C12" s="49">
        <v>0</v>
      </c>
      <c r="D12" s="50">
        <f t="shared" si="0"/>
        <v>0</v>
      </c>
      <c r="E12" s="52">
        <f t="shared" si="1"/>
        <v>0</v>
      </c>
    </row>
    <row r="13" spans="2:5" x14ac:dyDescent="0.25">
      <c r="B13" s="48" t="s">
        <v>151</v>
      </c>
      <c r="C13" s="49">
        <v>0</v>
      </c>
      <c r="D13" s="50">
        <f t="shared" si="0"/>
        <v>0</v>
      </c>
      <c r="E13" s="52">
        <f t="shared" si="1"/>
        <v>0</v>
      </c>
    </row>
    <row r="14" spans="2:5" x14ac:dyDescent="0.25">
      <c r="B14" s="48" t="s">
        <v>152</v>
      </c>
      <c r="C14" s="49">
        <v>0</v>
      </c>
      <c r="D14" s="50">
        <f t="shared" si="0"/>
        <v>0</v>
      </c>
      <c r="E14" s="52">
        <f t="shared" si="1"/>
        <v>0</v>
      </c>
    </row>
    <row r="15" spans="2:5" x14ac:dyDescent="0.25">
      <c r="B15" s="48" t="s">
        <v>153</v>
      </c>
      <c r="C15" s="49">
        <v>0</v>
      </c>
      <c r="D15" s="50">
        <f t="shared" si="0"/>
        <v>0</v>
      </c>
      <c r="E15" s="52">
        <f t="shared" si="1"/>
        <v>0</v>
      </c>
    </row>
    <row r="16" spans="2:5" x14ac:dyDescent="0.25">
      <c r="B16" s="48" t="s">
        <v>154</v>
      </c>
      <c r="C16" s="49">
        <v>0</v>
      </c>
      <c r="D16" s="50">
        <f t="shared" si="0"/>
        <v>0</v>
      </c>
      <c r="E16" s="52">
        <f t="shared" si="1"/>
        <v>0</v>
      </c>
    </row>
    <row r="17" spans="2:8" x14ac:dyDescent="0.25">
      <c r="B17" s="48" t="s">
        <v>155</v>
      </c>
      <c r="C17" s="49">
        <v>0</v>
      </c>
      <c r="D17" s="50">
        <f t="shared" si="0"/>
        <v>0</v>
      </c>
      <c r="E17" s="52">
        <f t="shared" si="1"/>
        <v>0</v>
      </c>
    </row>
    <row r="18" spans="2:8" x14ac:dyDescent="0.25">
      <c r="B18" s="48" t="s">
        <v>156</v>
      </c>
      <c r="C18" s="49">
        <v>0</v>
      </c>
      <c r="D18" s="50">
        <f t="shared" si="0"/>
        <v>0</v>
      </c>
      <c r="E18" s="52">
        <f t="shared" si="1"/>
        <v>0</v>
      </c>
    </row>
    <row r="19" spans="2:8" x14ac:dyDescent="0.25">
      <c r="B19" s="48" t="s">
        <v>157</v>
      </c>
      <c r="C19" s="49">
        <v>0</v>
      </c>
      <c r="D19" s="50">
        <f t="shared" si="0"/>
        <v>0</v>
      </c>
      <c r="E19" s="52">
        <f t="shared" si="1"/>
        <v>0</v>
      </c>
    </row>
    <row r="20" spans="2:8" x14ac:dyDescent="0.25">
      <c r="B20" s="48" t="s">
        <v>158</v>
      </c>
      <c r="C20" s="49">
        <v>0</v>
      </c>
      <c r="D20" s="50">
        <f t="shared" si="0"/>
        <v>0</v>
      </c>
      <c r="E20" s="52">
        <f t="shared" si="1"/>
        <v>0</v>
      </c>
    </row>
    <row r="21" spans="2:8" x14ac:dyDescent="0.25">
      <c r="B21" s="48" t="s">
        <v>159</v>
      </c>
      <c r="C21" s="49">
        <v>0</v>
      </c>
      <c r="D21" s="50">
        <f t="shared" si="0"/>
        <v>0</v>
      </c>
      <c r="E21" s="52">
        <f t="shared" si="1"/>
        <v>0</v>
      </c>
    </row>
    <row r="22" spans="2:8" x14ac:dyDescent="0.25">
      <c r="B22" s="48" t="s">
        <v>160</v>
      </c>
      <c r="C22" s="49">
        <v>0</v>
      </c>
      <c r="D22" s="50">
        <f t="shared" si="0"/>
        <v>0</v>
      </c>
      <c r="E22" s="52">
        <f t="shared" si="1"/>
        <v>0</v>
      </c>
    </row>
    <row r="23" spans="2:8" x14ac:dyDescent="0.25">
      <c r="B23" s="48" t="s">
        <v>161</v>
      </c>
      <c r="C23" s="49">
        <v>0</v>
      </c>
      <c r="D23" s="50">
        <f t="shared" si="0"/>
        <v>0</v>
      </c>
      <c r="E23" s="52">
        <f t="shared" si="1"/>
        <v>0</v>
      </c>
    </row>
    <row r="24" spans="2:8" ht="15.75" thickBot="1" x14ac:dyDescent="0.3">
      <c r="B24" s="127" t="s">
        <v>13</v>
      </c>
      <c r="C24" s="128">
        <v>0</v>
      </c>
      <c r="D24" s="129">
        <f t="shared" si="0"/>
        <v>0</v>
      </c>
      <c r="E24" s="130">
        <f t="shared" si="1"/>
        <v>0</v>
      </c>
    </row>
    <row r="25" spans="2:8" s="2" customFormat="1" ht="16.5" thickTop="1" thickBot="1" x14ac:dyDescent="0.3">
      <c r="B25" s="67" t="s">
        <v>3</v>
      </c>
      <c r="C25" s="68">
        <f>SUM(C7:C24)</f>
        <v>0</v>
      </c>
      <c r="D25" s="69">
        <f>IFERROR(SUM(D7:D24),0)</f>
        <v>0</v>
      </c>
      <c r="E25" s="70">
        <f>IFERROR(SUM(E7:E24),0)</f>
        <v>0</v>
      </c>
      <c r="F25" s="1"/>
      <c r="G25" s="1"/>
      <c r="H25" s="1"/>
    </row>
    <row r="26" spans="2:8" ht="15.75" thickTop="1" x14ac:dyDescent="0.25">
      <c r="B26" s="64"/>
      <c r="C26" s="65"/>
      <c r="D26" s="65"/>
      <c r="E26" s="75"/>
    </row>
    <row r="27" spans="2:8" s="3" customFormat="1" x14ac:dyDescent="0.25">
      <c r="B27" s="45" t="s">
        <v>14</v>
      </c>
      <c r="C27" s="46" t="s">
        <v>4</v>
      </c>
      <c r="D27" s="54" t="s">
        <v>5</v>
      </c>
      <c r="E27" s="55" t="s">
        <v>5</v>
      </c>
      <c r="F27" s="1"/>
      <c r="G27" s="1"/>
      <c r="H27" s="1"/>
    </row>
    <row r="28" spans="2:8" x14ac:dyDescent="0.25">
      <c r="B28" s="56" t="s">
        <v>15</v>
      </c>
      <c r="C28" s="49">
        <v>0</v>
      </c>
      <c r="D28" s="57"/>
      <c r="E28" s="52">
        <f>IFERROR(C28/C$36,0)</f>
        <v>0</v>
      </c>
    </row>
    <row r="29" spans="2:8" x14ac:dyDescent="0.25">
      <c r="B29" s="56" t="s">
        <v>16</v>
      </c>
      <c r="C29" s="49">
        <v>0</v>
      </c>
      <c r="D29" s="57"/>
      <c r="E29" s="52">
        <f t="shared" ref="E29:E33" si="2">IFERROR(C29/C$36,0)</f>
        <v>0</v>
      </c>
    </row>
    <row r="30" spans="2:8" x14ac:dyDescent="0.25">
      <c r="B30" s="56" t="s">
        <v>17</v>
      </c>
      <c r="C30" s="49">
        <v>0</v>
      </c>
      <c r="D30" s="57"/>
      <c r="E30" s="52">
        <f t="shared" si="2"/>
        <v>0</v>
      </c>
    </row>
    <row r="31" spans="2:8" x14ac:dyDescent="0.25">
      <c r="B31" s="56" t="s">
        <v>18</v>
      </c>
      <c r="C31" s="49">
        <v>0</v>
      </c>
      <c r="D31" s="57"/>
      <c r="E31" s="52">
        <f t="shared" si="2"/>
        <v>0</v>
      </c>
    </row>
    <row r="32" spans="2:8" x14ac:dyDescent="0.25">
      <c r="B32" s="56" t="s">
        <v>19</v>
      </c>
      <c r="C32" s="49">
        <v>0</v>
      </c>
      <c r="D32" s="57"/>
      <c r="E32" s="52">
        <f t="shared" si="2"/>
        <v>0</v>
      </c>
    </row>
    <row r="33" spans="2:8" ht="15.75" thickBot="1" x14ac:dyDescent="0.3">
      <c r="B33" s="62" t="s">
        <v>20</v>
      </c>
      <c r="C33" s="60">
        <v>0</v>
      </c>
      <c r="D33" s="63"/>
      <c r="E33" s="74">
        <f t="shared" si="2"/>
        <v>0</v>
      </c>
    </row>
    <row r="34" spans="2:8" s="2" customFormat="1" ht="16.5" thickTop="1" thickBot="1" x14ac:dyDescent="0.3">
      <c r="B34" s="67" t="s">
        <v>3</v>
      </c>
      <c r="C34" s="68">
        <f>SUM(C28:C33)</f>
        <v>0</v>
      </c>
      <c r="D34" s="69"/>
      <c r="E34" s="70">
        <f>IFERROR(SUM(E28:E33),0)</f>
        <v>0</v>
      </c>
      <c r="F34" s="1"/>
      <c r="G34" s="1"/>
      <c r="H34" s="1"/>
    </row>
    <row r="35" spans="2:8" ht="16.5" thickTop="1" thickBot="1" x14ac:dyDescent="0.3">
      <c r="B35" s="66"/>
      <c r="C35" s="34"/>
      <c r="D35" s="34"/>
      <c r="E35" s="76"/>
    </row>
    <row r="36" spans="2:8" s="2" customFormat="1" ht="16.5" thickTop="1" thickBot="1" x14ac:dyDescent="0.3">
      <c r="B36" s="67" t="s">
        <v>6</v>
      </c>
      <c r="C36" s="68">
        <f>SUM(C25,C34)</f>
        <v>0</v>
      </c>
      <c r="D36" s="71"/>
      <c r="E36" s="73">
        <f>IFERROR(SUM(E25,E34),0)</f>
        <v>0</v>
      </c>
      <c r="F36" s="1"/>
      <c r="G36" s="1"/>
      <c r="H36" s="1"/>
    </row>
    <row r="37" spans="2:8" ht="66" customHeight="1" thickTop="1" thickBot="1" x14ac:dyDescent="0.3">
      <c r="B37" s="150" t="s">
        <v>57</v>
      </c>
      <c r="C37" s="151"/>
      <c r="D37" s="151"/>
      <c r="E37" s="152"/>
    </row>
  </sheetData>
  <mergeCells count="4">
    <mergeCell ref="B37:E37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5"/>
  <dimension ref="B2:H37"/>
  <sheetViews>
    <sheetView showGridLines="0" showZeros="0" zoomScale="80" zoomScaleNormal="80" zoomScaleSheetLayoutView="100" zoomScalePageLayoutView="80" workbookViewId="0">
      <selection activeCell="B24" sqref="B2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5" width="27.5703125" style="1" customWidth="1"/>
    <col min="6" max="16384" width="8.85546875" style="1"/>
  </cols>
  <sheetData>
    <row r="2" spans="2:5" ht="15.75" thickBot="1" x14ac:dyDescent="0.3"/>
    <row r="3" spans="2:5" x14ac:dyDescent="0.25">
      <c r="B3" s="153" t="s">
        <v>145</v>
      </c>
      <c r="C3" s="154"/>
      <c r="D3" s="154"/>
      <c r="E3" s="155"/>
    </row>
    <row r="4" spans="2:5" x14ac:dyDescent="0.25">
      <c r="B4" s="156" t="s">
        <v>185</v>
      </c>
      <c r="C4" s="157"/>
      <c r="D4" s="157"/>
      <c r="E4" s="158"/>
    </row>
    <row r="5" spans="2:5" x14ac:dyDescent="0.25">
      <c r="B5" s="58"/>
      <c r="C5" s="157" t="s">
        <v>24</v>
      </c>
      <c r="D5" s="157"/>
      <c r="E5" s="158"/>
    </row>
    <row r="6" spans="2:5" x14ac:dyDescent="0.25">
      <c r="B6" s="45" t="s">
        <v>10</v>
      </c>
      <c r="C6" s="46" t="s">
        <v>4</v>
      </c>
      <c r="D6" s="46" t="s">
        <v>5</v>
      </c>
      <c r="E6" s="47" t="s">
        <v>5</v>
      </c>
    </row>
    <row r="7" spans="2:5" x14ac:dyDescent="0.25">
      <c r="B7" s="48" t="s">
        <v>48</v>
      </c>
      <c r="C7" s="49">
        <v>0</v>
      </c>
      <c r="D7" s="50">
        <f>IFERROR(C7/C$25,0)</f>
        <v>0</v>
      </c>
      <c r="E7" s="52">
        <f>IFERROR(C7/C$36,0)</f>
        <v>0</v>
      </c>
    </row>
    <row r="8" spans="2:5" x14ac:dyDescent="0.25">
      <c r="B8" s="48" t="s">
        <v>149</v>
      </c>
      <c r="C8" s="49">
        <v>0</v>
      </c>
      <c r="D8" s="50">
        <f t="shared" ref="D8:D24" si="0">IFERROR(C8/C$25,0)</f>
        <v>0</v>
      </c>
      <c r="E8" s="52">
        <f t="shared" ref="E8:E24" si="1">IFERROR(C8/C$36,0)</f>
        <v>0</v>
      </c>
    </row>
    <row r="9" spans="2:5" x14ac:dyDescent="0.25">
      <c r="B9" s="48" t="s">
        <v>11</v>
      </c>
      <c r="C9" s="49">
        <v>0</v>
      </c>
      <c r="D9" s="50">
        <f t="shared" si="0"/>
        <v>0</v>
      </c>
      <c r="E9" s="52">
        <f t="shared" si="1"/>
        <v>0</v>
      </c>
    </row>
    <row r="10" spans="2:5" x14ac:dyDescent="0.25">
      <c r="B10" s="48" t="s">
        <v>63</v>
      </c>
      <c r="C10" s="49">
        <v>7.5231481481481503E-3</v>
      </c>
      <c r="D10" s="50">
        <f t="shared" si="0"/>
        <v>1</v>
      </c>
      <c r="E10" s="52">
        <f t="shared" si="1"/>
        <v>1</v>
      </c>
    </row>
    <row r="11" spans="2:5" x14ac:dyDescent="0.25">
      <c r="B11" s="48" t="s">
        <v>12</v>
      </c>
      <c r="C11" s="49">
        <v>0</v>
      </c>
      <c r="D11" s="50">
        <f t="shared" si="0"/>
        <v>0</v>
      </c>
      <c r="E11" s="52">
        <f t="shared" si="1"/>
        <v>0</v>
      </c>
    </row>
    <row r="12" spans="2:5" x14ac:dyDescent="0.25">
      <c r="B12" s="48" t="s">
        <v>150</v>
      </c>
      <c r="C12" s="49">
        <v>0</v>
      </c>
      <c r="D12" s="50">
        <f t="shared" si="0"/>
        <v>0</v>
      </c>
      <c r="E12" s="52">
        <f t="shared" si="1"/>
        <v>0</v>
      </c>
    </row>
    <row r="13" spans="2:5" x14ac:dyDescent="0.25">
      <c r="B13" s="48" t="s">
        <v>151</v>
      </c>
      <c r="C13" s="49">
        <v>0</v>
      </c>
      <c r="D13" s="50">
        <f t="shared" si="0"/>
        <v>0</v>
      </c>
      <c r="E13" s="52">
        <f t="shared" si="1"/>
        <v>0</v>
      </c>
    </row>
    <row r="14" spans="2:5" x14ac:dyDescent="0.25">
      <c r="B14" s="48" t="s">
        <v>152</v>
      </c>
      <c r="C14" s="49">
        <v>0</v>
      </c>
      <c r="D14" s="50">
        <f t="shared" si="0"/>
        <v>0</v>
      </c>
      <c r="E14" s="52">
        <f t="shared" si="1"/>
        <v>0</v>
      </c>
    </row>
    <row r="15" spans="2:5" x14ac:dyDescent="0.25">
      <c r="B15" s="48" t="s">
        <v>153</v>
      </c>
      <c r="C15" s="49">
        <v>0</v>
      </c>
      <c r="D15" s="50">
        <f t="shared" si="0"/>
        <v>0</v>
      </c>
      <c r="E15" s="52">
        <f t="shared" si="1"/>
        <v>0</v>
      </c>
    </row>
    <row r="16" spans="2:5" x14ac:dyDescent="0.25">
      <c r="B16" s="48" t="s">
        <v>154</v>
      </c>
      <c r="C16" s="49">
        <v>0</v>
      </c>
      <c r="D16" s="50">
        <f t="shared" si="0"/>
        <v>0</v>
      </c>
      <c r="E16" s="52">
        <f t="shared" si="1"/>
        <v>0</v>
      </c>
    </row>
    <row r="17" spans="2:8" x14ac:dyDescent="0.25">
      <c r="B17" s="48" t="s">
        <v>155</v>
      </c>
      <c r="C17" s="49">
        <v>0</v>
      </c>
      <c r="D17" s="50">
        <f t="shared" si="0"/>
        <v>0</v>
      </c>
      <c r="E17" s="52">
        <f t="shared" si="1"/>
        <v>0</v>
      </c>
    </row>
    <row r="18" spans="2:8" x14ac:dyDescent="0.25">
      <c r="B18" s="48" t="s">
        <v>156</v>
      </c>
      <c r="C18" s="49">
        <v>0</v>
      </c>
      <c r="D18" s="50">
        <f t="shared" si="0"/>
        <v>0</v>
      </c>
      <c r="E18" s="52">
        <f t="shared" si="1"/>
        <v>0</v>
      </c>
    </row>
    <row r="19" spans="2:8" x14ac:dyDescent="0.25">
      <c r="B19" s="48" t="s">
        <v>157</v>
      </c>
      <c r="C19" s="49">
        <v>0</v>
      </c>
      <c r="D19" s="50">
        <f t="shared" si="0"/>
        <v>0</v>
      </c>
      <c r="E19" s="52">
        <f t="shared" si="1"/>
        <v>0</v>
      </c>
    </row>
    <row r="20" spans="2:8" x14ac:dyDescent="0.25">
      <c r="B20" s="48" t="s">
        <v>158</v>
      </c>
      <c r="C20" s="49">
        <v>0</v>
      </c>
      <c r="D20" s="50">
        <f t="shared" si="0"/>
        <v>0</v>
      </c>
      <c r="E20" s="52">
        <f t="shared" si="1"/>
        <v>0</v>
      </c>
    </row>
    <row r="21" spans="2:8" x14ac:dyDescent="0.25">
      <c r="B21" s="48" t="s">
        <v>159</v>
      </c>
      <c r="C21" s="49">
        <v>0</v>
      </c>
      <c r="D21" s="50">
        <f t="shared" si="0"/>
        <v>0</v>
      </c>
      <c r="E21" s="52">
        <f t="shared" si="1"/>
        <v>0</v>
      </c>
    </row>
    <row r="22" spans="2:8" x14ac:dyDescent="0.25">
      <c r="B22" s="48" t="s">
        <v>160</v>
      </c>
      <c r="C22" s="49">
        <v>0</v>
      </c>
      <c r="D22" s="50">
        <f t="shared" si="0"/>
        <v>0</v>
      </c>
      <c r="E22" s="52">
        <f t="shared" si="1"/>
        <v>0</v>
      </c>
    </row>
    <row r="23" spans="2:8" x14ac:dyDescent="0.25">
      <c r="B23" s="48" t="s">
        <v>161</v>
      </c>
      <c r="C23" s="49">
        <v>0</v>
      </c>
      <c r="D23" s="50">
        <f t="shared" si="0"/>
        <v>0</v>
      </c>
      <c r="E23" s="52">
        <f t="shared" si="1"/>
        <v>0</v>
      </c>
    </row>
    <row r="24" spans="2:8" ht="15.75" thickBot="1" x14ac:dyDescent="0.3">
      <c r="B24" s="127" t="s">
        <v>13</v>
      </c>
      <c r="C24" s="128">
        <v>0</v>
      </c>
      <c r="D24" s="129">
        <f t="shared" si="0"/>
        <v>0</v>
      </c>
      <c r="E24" s="130">
        <f t="shared" si="1"/>
        <v>0</v>
      </c>
    </row>
    <row r="25" spans="2:8" s="2" customFormat="1" ht="16.5" thickTop="1" thickBot="1" x14ac:dyDescent="0.3">
      <c r="B25" s="67" t="s">
        <v>3</v>
      </c>
      <c r="C25" s="68">
        <f>SUM(C7:C24)</f>
        <v>7.5231481481481503E-3</v>
      </c>
      <c r="D25" s="69">
        <f>IFERROR(SUM(D7:D24),0)</f>
        <v>1</v>
      </c>
      <c r="E25" s="70">
        <f>IFERROR(SUM(E7:E24),0)</f>
        <v>1</v>
      </c>
      <c r="F25" s="1"/>
      <c r="G25" s="1"/>
      <c r="H25" s="1"/>
    </row>
    <row r="26" spans="2:8" ht="15.75" thickTop="1" x14ac:dyDescent="0.25">
      <c r="B26" s="64"/>
      <c r="C26" s="65"/>
      <c r="D26" s="65"/>
      <c r="E26" s="75"/>
    </row>
    <row r="27" spans="2:8" s="3" customFormat="1" x14ac:dyDescent="0.25">
      <c r="B27" s="45" t="s">
        <v>14</v>
      </c>
      <c r="C27" s="46" t="s">
        <v>4</v>
      </c>
      <c r="D27" s="54" t="s">
        <v>5</v>
      </c>
      <c r="E27" s="55" t="s">
        <v>5</v>
      </c>
      <c r="F27" s="1"/>
      <c r="G27" s="1"/>
      <c r="H27" s="1"/>
    </row>
    <row r="28" spans="2:8" x14ac:dyDescent="0.25">
      <c r="B28" s="56" t="s">
        <v>15</v>
      </c>
      <c r="C28" s="49">
        <v>0</v>
      </c>
      <c r="D28" s="57"/>
      <c r="E28" s="52">
        <f>IFERROR(C28/C$36,0)</f>
        <v>0</v>
      </c>
    </row>
    <row r="29" spans="2:8" x14ac:dyDescent="0.25">
      <c r="B29" s="56" t="s">
        <v>16</v>
      </c>
      <c r="C29" s="49">
        <v>0</v>
      </c>
      <c r="D29" s="57"/>
      <c r="E29" s="52">
        <f t="shared" ref="E29:E33" si="2">IFERROR(C29/C$36,0)</f>
        <v>0</v>
      </c>
    </row>
    <row r="30" spans="2:8" x14ac:dyDescent="0.25">
      <c r="B30" s="56" t="s">
        <v>17</v>
      </c>
      <c r="C30" s="49">
        <v>0</v>
      </c>
      <c r="D30" s="57"/>
      <c r="E30" s="52">
        <f t="shared" si="2"/>
        <v>0</v>
      </c>
    </row>
    <row r="31" spans="2:8" x14ac:dyDescent="0.25">
      <c r="B31" s="56" t="s">
        <v>18</v>
      </c>
      <c r="C31" s="49">
        <v>0</v>
      </c>
      <c r="D31" s="57"/>
      <c r="E31" s="52">
        <f t="shared" si="2"/>
        <v>0</v>
      </c>
    </row>
    <row r="32" spans="2:8" x14ac:dyDescent="0.25">
      <c r="B32" s="56" t="s">
        <v>19</v>
      </c>
      <c r="C32" s="49">
        <v>0</v>
      </c>
      <c r="D32" s="57"/>
      <c r="E32" s="52">
        <f t="shared" si="2"/>
        <v>0</v>
      </c>
    </row>
    <row r="33" spans="2:8" ht="15.75" thickBot="1" x14ac:dyDescent="0.3">
      <c r="B33" s="62" t="s">
        <v>20</v>
      </c>
      <c r="C33" s="60">
        <v>0</v>
      </c>
      <c r="D33" s="63"/>
      <c r="E33" s="74">
        <f t="shared" si="2"/>
        <v>0</v>
      </c>
    </row>
    <row r="34" spans="2:8" s="2" customFormat="1" ht="16.5" thickTop="1" thickBot="1" x14ac:dyDescent="0.3">
      <c r="B34" s="67" t="s">
        <v>3</v>
      </c>
      <c r="C34" s="68">
        <f>SUM(C28:C33)</f>
        <v>0</v>
      </c>
      <c r="D34" s="69"/>
      <c r="E34" s="70">
        <f>IFERROR(SUM(E28:E33),0)</f>
        <v>0</v>
      </c>
      <c r="F34" s="1"/>
      <c r="G34" s="1"/>
      <c r="H34" s="1"/>
    </row>
    <row r="35" spans="2:8" ht="16.5" thickTop="1" thickBot="1" x14ac:dyDescent="0.3">
      <c r="B35" s="66"/>
      <c r="C35" s="34"/>
      <c r="D35" s="34"/>
      <c r="E35" s="76"/>
    </row>
    <row r="36" spans="2:8" s="2" customFormat="1" ht="16.5" thickTop="1" thickBot="1" x14ac:dyDescent="0.3">
      <c r="B36" s="67" t="s">
        <v>6</v>
      </c>
      <c r="C36" s="68">
        <f>SUM(C25,C34)</f>
        <v>7.5231481481481503E-3</v>
      </c>
      <c r="D36" s="71"/>
      <c r="E36" s="73">
        <f>IFERROR(SUM(E25,E34),0)</f>
        <v>1</v>
      </c>
      <c r="F36" s="1"/>
      <c r="G36" s="1"/>
      <c r="H36" s="1"/>
    </row>
    <row r="37" spans="2:8" ht="66" customHeight="1" thickTop="1" thickBot="1" x14ac:dyDescent="0.3">
      <c r="B37" s="150" t="s">
        <v>73</v>
      </c>
      <c r="C37" s="151"/>
      <c r="D37" s="151"/>
      <c r="E37" s="152"/>
    </row>
  </sheetData>
  <mergeCells count="4">
    <mergeCell ref="B37:E37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6"/>
  <dimension ref="B2:H37"/>
  <sheetViews>
    <sheetView showGridLines="0" showZeros="0" zoomScale="70" zoomScaleNormal="70" zoomScaleSheetLayoutView="100" workbookViewId="0">
      <selection activeCell="B24" sqref="B2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5" width="27.7109375" style="1" customWidth="1"/>
    <col min="6" max="16384" width="8.85546875" style="1"/>
  </cols>
  <sheetData>
    <row r="2" spans="2:5" ht="15.75" thickBot="1" x14ac:dyDescent="0.3"/>
    <row r="3" spans="2:5" x14ac:dyDescent="0.25">
      <c r="B3" s="153" t="s">
        <v>146</v>
      </c>
      <c r="C3" s="154"/>
      <c r="D3" s="154"/>
      <c r="E3" s="155"/>
    </row>
    <row r="4" spans="2:5" x14ac:dyDescent="0.25">
      <c r="B4" s="156" t="s">
        <v>185</v>
      </c>
      <c r="C4" s="157"/>
      <c r="D4" s="157"/>
      <c r="E4" s="158"/>
    </row>
    <row r="5" spans="2:5" x14ac:dyDescent="0.25">
      <c r="B5" s="58"/>
      <c r="C5" s="157" t="s">
        <v>26</v>
      </c>
      <c r="D5" s="157"/>
      <c r="E5" s="158"/>
    </row>
    <row r="6" spans="2:5" x14ac:dyDescent="0.25">
      <c r="B6" s="45" t="s">
        <v>10</v>
      </c>
      <c r="C6" s="46" t="s">
        <v>4</v>
      </c>
      <c r="D6" s="46" t="s">
        <v>5</v>
      </c>
      <c r="E6" s="47" t="s">
        <v>5</v>
      </c>
    </row>
    <row r="7" spans="2:5" x14ac:dyDescent="0.25">
      <c r="B7" s="48" t="s">
        <v>48</v>
      </c>
      <c r="C7" s="49">
        <v>0</v>
      </c>
      <c r="D7" s="50">
        <f>IFERROR(C7/C$25,0)</f>
        <v>0</v>
      </c>
      <c r="E7" s="52">
        <f>IFERROR(C7/C$36,0)</f>
        <v>0</v>
      </c>
    </row>
    <row r="8" spans="2:5" x14ac:dyDescent="0.25">
      <c r="B8" s="48" t="s">
        <v>149</v>
      </c>
      <c r="C8" s="49">
        <v>0</v>
      </c>
      <c r="D8" s="50">
        <f t="shared" ref="D8:D24" si="0">IFERROR(C8/C$25,0)</f>
        <v>0</v>
      </c>
      <c r="E8" s="52">
        <f t="shared" ref="E8:E24" si="1">IFERROR(C8/C$36,0)</f>
        <v>0</v>
      </c>
    </row>
    <row r="9" spans="2:5" x14ac:dyDescent="0.25">
      <c r="B9" s="48" t="s">
        <v>11</v>
      </c>
      <c r="C9" s="49">
        <v>0</v>
      </c>
      <c r="D9" s="50">
        <f t="shared" si="0"/>
        <v>0</v>
      </c>
      <c r="E9" s="52">
        <f t="shared" si="1"/>
        <v>0</v>
      </c>
    </row>
    <row r="10" spans="2:5" x14ac:dyDescent="0.25">
      <c r="B10" s="48" t="s">
        <v>63</v>
      </c>
      <c r="C10" s="49">
        <v>0</v>
      </c>
      <c r="D10" s="50">
        <f t="shared" si="0"/>
        <v>0</v>
      </c>
      <c r="E10" s="52">
        <f t="shared" si="1"/>
        <v>0</v>
      </c>
    </row>
    <row r="11" spans="2:5" x14ac:dyDescent="0.25">
      <c r="B11" s="48" t="s">
        <v>12</v>
      </c>
      <c r="C11" s="49">
        <v>0</v>
      </c>
      <c r="D11" s="50">
        <f t="shared" si="0"/>
        <v>0</v>
      </c>
      <c r="E11" s="52">
        <f t="shared" si="1"/>
        <v>0</v>
      </c>
    </row>
    <row r="12" spans="2:5" x14ac:dyDescent="0.25">
      <c r="B12" s="48" t="s">
        <v>150</v>
      </c>
      <c r="C12" s="49">
        <v>0</v>
      </c>
      <c r="D12" s="50">
        <f t="shared" si="0"/>
        <v>0</v>
      </c>
      <c r="E12" s="52">
        <f t="shared" si="1"/>
        <v>0</v>
      </c>
    </row>
    <row r="13" spans="2:5" x14ac:dyDescent="0.25">
      <c r="B13" s="48" t="s">
        <v>151</v>
      </c>
      <c r="C13" s="49">
        <v>0</v>
      </c>
      <c r="D13" s="50">
        <f t="shared" si="0"/>
        <v>0</v>
      </c>
      <c r="E13" s="52">
        <f t="shared" si="1"/>
        <v>0</v>
      </c>
    </row>
    <row r="14" spans="2:5" x14ac:dyDescent="0.25">
      <c r="B14" s="48" t="s">
        <v>152</v>
      </c>
      <c r="C14" s="49">
        <v>0</v>
      </c>
      <c r="D14" s="50">
        <f t="shared" si="0"/>
        <v>0</v>
      </c>
      <c r="E14" s="52">
        <f t="shared" si="1"/>
        <v>0</v>
      </c>
    </row>
    <row r="15" spans="2:5" x14ac:dyDescent="0.25">
      <c r="B15" s="48" t="s">
        <v>153</v>
      </c>
      <c r="C15" s="49">
        <v>0</v>
      </c>
      <c r="D15" s="50">
        <f t="shared" si="0"/>
        <v>0</v>
      </c>
      <c r="E15" s="52">
        <f t="shared" si="1"/>
        <v>0</v>
      </c>
    </row>
    <row r="16" spans="2:5" x14ac:dyDescent="0.25">
      <c r="B16" s="48" t="s">
        <v>154</v>
      </c>
      <c r="C16" s="49">
        <v>0</v>
      </c>
      <c r="D16" s="50">
        <f t="shared" si="0"/>
        <v>0</v>
      </c>
      <c r="E16" s="52">
        <f t="shared" si="1"/>
        <v>0</v>
      </c>
    </row>
    <row r="17" spans="2:8" x14ac:dyDescent="0.25">
      <c r="B17" s="48" t="s">
        <v>155</v>
      </c>
      <c r="C17" s="49">
        <v>0</v>
      </c>
      <c r="D17" s="50">
        <f t="shared" si="0"/>
        <v>0</v>
      </c>
      <c r="E17" s="52">
        <f t="shared" si="1"/>
        <v>0</v>
      </c>
    </row>
    <row r="18" spans="2:8" x14ac:dyDescent="0.25">
      <c r="B18" s="48" t="s">
        <v>156</v>
      </c>
      <c r="C18" s="49">
        <v>0</v>
      </c>
      <c r="D18" s="50">
        <f t="shared" si="0"/>
        <v>0</v>
      </c>
      <c r="E18" s="52">
        <f t="shared" si="1"/>
        <v>0</v>
      </c>
    </row>
    <row r="19" spans="2:8" x14ac:dyDescent="0.25">
      <c r="B19" s="48" t="s">
        <v>157</v>
      </c>
      <c r="C19" s="49">
        <v>0</v>
      </c>
      <c r="D19" s="50">
        <f t="shared" si="0"/>
        <v>0</v>
      </c>
      <c r="E19" s="52">
        <f t="shared" si="1"/>
        <v>0</v>
      </c>
    </row>
    <row r="20" spans="2:8" x14ac:dyDescent="0.25">
      <c r="B20" s="48" t="s">
        <v>158</v>
      </c>
      <c r="C20" s="49">
        <v>0</v>
      </c>
      <c r="D20" s="50">
        <f t="shared" si="0"/>
        <v>0</v>
      </c>
      <c r="E20" s="52">
        <f t="shared" si="1"/>
        <v>0</v>
      </c>
    </row>
    <row r="21" spans="2:8" x14ac:dyDescent="0.25">
      <c r="B21" s="48" t="s">
        <v>159</v>
      </c>
      <c r="C21" s="49">
        <v>0</v>
      </c>
      <c r="D21" s="50">
        <f t="shared" si="0"/>
        <v>0</v>
      </c>
      <c r="E21" s="52">
        <f t="shared" si="1"/>
        <v>0</v>
      </c>
    </row>
    <row r="22" spans="2:8" x14ac:dyDescent="0.25">
      <c r="B22" s="48" t="s">
        <v>160</v>
      </c>
      <c r="C22" s="49">
        <v>0</v>
      </c>
      <c r="D22" s="50">
        <f t="shared" si="0"/>
        <v>0</v>
      </c>
      <c r="E22" s="52">
        <f t="shared" si="1"/>
        <v>0</v>
      </c>
    </row>
    <row r="23" spans="2:8" x14ac:dyDescent="0.25">
      <c r="B23" s="48" t="s">
        <v>161</v>
      </c>
      <c r="C23" s="49">
        <v>0</v>
      </c>
      <c r="D23" s="50">
        <f t="shared" si="0"/>
        <v>0</v>
      </c>
      <c r="E23" s="52">
        <f t="shared" si="1"/>
        <v>0</v>
      </c>
    </row>
    <row r="24" spans="2:8" ht="15.75" thickBot="1" x14ac:dyDescent="0.3">
      <c r="B24" s="127" t="s">
        <v>13</v>
      </c>
      <c r="C24" s="128">
        <v>0</v>
      </c>
      <c r="D24" s="129">
        <f t="shared" si="0"/>
        <v>0</v>
      </c>
      <c r="E24" s="130">
        <f t="shared" si="1"/>
        <v>0</v>
      </c>
    </row>
    <row r="25" spans="2:8" s="2" customFormat="1" ht="16.5" thickTop="1" thickBot="1" x14ac:dyDescent="0.3">
      <c r="B25" s="67" t="s">
        <v>3</v>
      </c>
      <c r="C25" s="68">
        <f>SUM(C7:C24)</f>
        <v>0</v>
      </c>
      <c r="D25" s="69">
        <f>IFERROR(SUM(D7:D24),0)</f>
        <v>0</v>
      </c>
      <c r="E25" s="70">
        <f>IFERROR(SUM(E7:E24),0)</f>
        <v>0</v>
      </c>
      <c r="F25" s="1"/>
      <c r="G25" s="1"/>
      <c r="H25" s="1"/>
    </row>
    <row r="26" spans="2:8" ht="15.75" thickTop="1" x14ac:dyDescent="0.25">
      <c r="B26" s="64"/>
      <c r="C26" s="65"/>
      <c r="D26" s="65"/>
      <c r="E26" s="75"/>
    </row>
    <row r="27" spans="2:8" s="3" customFormat="1" x14ac:dyDescent="0.25">
      <c r="B27" s="45" t="s">
        <v>14</v>
      </c>
      <c r="C27" s="46" t="s">
        <v>4</v>
      </c>
      <c r="D27" s="54" t="s">
        <v>5</v>
      </c>
      <c r="E27" s="55" t="s">
        <v>5</v>
      </c>
      <c r="F27" s="1"/>
      <c r="G27" s="1"/>
      <c r="H27" s="1"/>
    </row>
    <row r="28" spans="2:8" x14ac:dyDescent="0.25">
      <c r="B28" s="56" t="s">
        <v>15</v>
      </c>
      <c r="C28" s="49">
        <v>0</v>
      </c>
      <c r="D28" s="57"/>
      <c r="E28" s="52">
        <f>IFERROR(C28/C$36,0)</f>
        <v>0</v>
      </c>
    </row>
    <row r="29" spans="2:8" x14ac:dyDescent="0.25">
      <c r="B29" s="56" t="s">
        <v>16</v>
      </c>
      <c r="C29" s="49">
        <v>0</v>
      </c>
      <c r="D29" s="57"/>
      <c r="E29" s="52">
        <f t="shared" ref="E29:E33" si="2">IFERROR(C29/C$36,0)</f>
        <v>0</v>
      </c>
    </row>
    <row r="30" spans="2:8" x14ac:dyDescent="0.25">
      <c r="B30" s="56" t="s">
        <v>17</v>
      </c>
      <c r="C30" s="49">
        <v>0</v>
      </c>
      <c r="D30" s="57"/>
      <c r="E30" s="52">
        <f t="shared" si="2"/>
        <v>0</v>
      </c>
    </row>
    <row r="31" spans="2:8" x14ac:dyDescent="0.25">
      <c r="B31" s="56" t="s">
        <v>18</v>
      </c>
      <c r="C31" s="49">
        <v>0</v>
      </c>
      <c r="D31" s="57"/>
      <c r="E31" s="52">
        <f t="shared" si="2"/>
        <v>0</v>
      </c>
    </row>
    <row r="32" spans="2:8" x14ac:dyDescent="0.25">
      <c r="B32" s="56" t="s">
        <v>19</v>
      </c>
      <c r="C32" s="49">
        <v>0</v>
      </c>
      <c r="D32" s="57"/>
      <c r="E32" s="52">
        <f t="shared" si="2"/>
        <v>0</v>
      </c>
    </row>
    <row r="33" spans="2:8" ht="15.75" thickBot="1" x14ac:dyDescent="0.3">
      <c r="B33" s="62" t="s">
        <v>20</v>
      </c>
      <c r="C33" s="60">
        <v>0</v>
      </c>
      <c r="D33" s="63"/>
      <c r="E33" s="74">
        <f t="shared" si="2"/>
        <v>0</v>
      </c>
    </row>
    <row r="34" spans="2:8" s="2" customFormat="1" ht="16.5" thickTop="1" thickBot="1" x14ac:dyDescent="0.3">
      <c r="B34" s="67" t="s">
        <v>3</v>
      </c>
      <c r="C34" s="68">
        <f>SUM(C28:C33)</f>
        <v>0</v>
      </c>
      <c r="D34" s="69"/>
      <c r="E34" s="70">
        <f>IFERROR(SUM(E28:E33),0)</f>
        <v>0</v>
      </c>
      <c r="F34" s="1"/>
      <c r="G34" s="1"/>
      <c r="H34" s="1"/>
    </row>
    <row r="35" spans="2:8" ht="16.5" thickTop="1" thickBot="1" x14ac:dyDescent="0.3">
      <c r="B35" s="66"/>
      <c r="C35" s="34"/>
      <c r="D35" s="34"/>
      <c r="E35" s="76"/>
    </row>
    <row r="36" spans="2:8" s="2" customFormat="1" ht="16.5" thickTop="1" thickBot="1" x14ac:dyDescent="0.3">
      <c r="B36" s="67" t="s">
        <v>6</v>
      </c>
      <c r="C36" s="68">
        <f>SUM(C25,C34)</f>
        <v>0</v>
      </c>
      <c r="D36" s="71"/>
      <c r="E36" s="73">
        <f>IFERROR(SUM(E25,E34),0)</f>
        <v>0</v>
      </c>
      <c r="F36" s="1"/>
      <c r="G36" s="1"/>
      <c r="H36" s="1"/>
    </row>
    <row r="37" spans="2:8" ht="66" customHeight="1" thickTop="1" thickBot="1" x14ac:dyDescent="0.3">
      <c r="B37" s="150" t="s">
        <v>58</v>
      </c>
      <c r="C37" s="151"/>
      <c r="D37" s="151"/>
      <c r="E37" s="152"/>
    </row>
  </sheetData>
  <mergeCells count="4">
    <mergeCell ref="B37:E37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7"/>
  <dimension ref="B2:H37"/>
  <sheetViews>
    <sheetView showGridLines="0" showZeros="0" zoomScale="80" zoomScaleNormal="80" zoomScaleSheetLayoutView="80" zoomScalePageLayoutView="90" workbookViewId="0">
      <selection activeCell="B24" sqref="B2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5" width="27.5703125" style="1" customWidth="1"/>
    <col min="6" max="16384" width="8.85546875" style="1"/>
  </cols>
  <sheetData>
    <row r="2" spans="2:5" ht="15.75" thickBot="1" x14ac:dyDescent="0.3"/>
    <row r="3" spans="2:5" x14ac:dyDescent="0.25">
      <c r="B3" s="153" t="s">
        <v>147</v>
      </c>
      <c r="C3" s="154"/>
      <c r="D3" s="154"/>
      <c r="E3" s="155"/>
    </row>
    <row r="4" spans="2:5" x14ac:dyDescent="0.25">
      <c r="B4" s="156" t="s">
        <v>185</v>
      </c>
      <c r="C4" s="157"/>
      <c r="D4" s="157"/>
      <c r="E4" s="158"/>
    </row>
    <row r="5" spans="2:5" x14ac:dyDescent="0.25">
      <c r="B5" s="58"/>
      <c r="C5" s="157" t="s">
        <v>30</v>
      </c>
      <c r="D5" s="157"/>
      <c r="E5" s="158"/>
    </row>
    <row r="6" spans="2:5" x14ac:dyDescent="0.25">
      <c r="B6" s="45" t="s">
        <v>10</v>
      </c>
      <c r="C6" s="46" t="s">
        <v>4</v>
      </c>
      <c r="D6" s="46" t="s">
        <v>5</v>
      </c>
      <c r="E6" s="47" t="s">
        <v>5</v>
      </c>
    </row>
    <row r="7" spans="2:5" ht="15" customHeight="1" x14ac:dyDescent="0.25">
      <c r="B7" s="48" t="s">
        <v>48</v>
      </c>
      <c r="C7" s="49"/>
      <c r="D7" s="50"/>
      <c r="E7" s="52"/>
    </row>
    <row r="8" spans="2:5" ht="15" customHeight="1" x14ac:dyDescent="0.25">
      <c r="B8" s="48" t="s">
        <v>149</v>
      </c>
      <c r="C8" s="49"/>
      <c r="D8" s="50"/>
      <c r="E8" s="52"/>
    </row>
    <row r="9" spans="2:5" ht="15" customHeight="1" x14ac:dyDescent="0.25">
      <c r="B9" s="48" t="s">
        <v>11</v>
      </c>
      <c r="C9" s="49"/>
      <c r="D9" s="50"/>
      <c r="E9" s="52"/>
    </row>
    <row r="10" spans="2:5" ht="15" customHeight="1" x14ac:dyDescent="0.25">
      <c r="B10" s="48" t="s">
        <v>63</v>
      </c>
      <c r="C10" s="49"/>
      <c r="D10" s="50"/>
      <c r="E10" s="52"/>
    </row>
    <row r="11" spans="2:5" ht="15" customHeight="1" x14ac:dyDescent="0.25">
      <c r="B11" s="48" t="s">
        <v>12</v>
      </c>
      <c r="C11" s="49"/>
      <c r="D11" s="50"/>
      <c r="E11" s="52"/>
    </row>
    <row r="12" spans="2:5" ht="15" customHeight="1" x14ac:dyDescent="0.25">
      <c r="B12" s="48" t="s">
        <v>150</v>
      </c>
      <c r="C12" s="49"/>
      <c r="D12" s="50"/>
      <c r="E12" s="52"/>
    </row>
    <row r="13" spans="2:5" ht="15" customHeight="1" x14ac:dyDescent="0.25">
      <c r="B13" s="48" t="s">
        <v>151</v>
      </c>
      <c r="C13" s="49"/>
      <c r="D13" s="50"/>
      <c r="E13" s="52"/>
    </row>
    <row r="14" spans="2:5" ht="15" customHeight="1" x14ac:dyDescent="0.25">
      <c r="B14" s="48" t="s">
        <v>152</v>
      </c>
      <c r="C14" s="49"/>
      <c r="D14" s="50"/>
      <c r="E14" s="52"/>
    </row>
    <row r="15" spans="2:5" ht="15" customHeight="1" x14ac:dyDescent="0.25">
      <c r="B15" s="48" t="s">
        <v>153</v>
      </c>
      <c r="C15" s="49"/>
      <c r="D15" s="50"/>
      <c r="E15" s="52"/>
    </row>
    <row r="16" spans="2:5" ht="15" customHeight="1" x14ac:dyDescent="0.25">
      <c r="B16" s="48" t="s">
        <v>154</v>
      </c>
      <c r="C16" s="49"/>
      <c r="D16" s="50"/>
      <c r="E16" s="52"/>
    </row>
    <row r="17" spans="2:8" ht="15" customHeight="1" x14ac:dyDescent="0.25">
      <c r="B17" s="48" t="s">
        <v>155</v>
      </c>
      <c r="C17" s="49"/>
      <c r="D17" s="50"/>
      <c r="E17" s="52"/>
    </row>
    <row r="18" spans="2:8" ht="15" customHeight="1" x14ac:dyDescent="0.25">
      <c r="B18" s="48" t="s">
        <v>156</v>
      </c>
      <c r="C18" s="49"/>
      <c r="D18" s="50"/>
      <c r="E18" s="52"/>
    </row>
    <row r="19" spans="2:8" ht="15" customHeight="1" x14ac:dyDescent="0.25">
      <c r="B19" s="48" t="s">
        <v>157</v>
      </c>
      <c r="C19" s="49"/>
      <c r="D19" s="50"/>
      <c r="E19" s="52"/>
    </row>
    <row r="20" spans="2:8" ht="15" customHeight="1" x14ac:dyDescent="0.25">
      <c r="B20" s="48" t="s">
        <v>158</v>
      </c>
      <c r="C20" s="49"/>
      <c r="D20" s="50"/>
      <c r="E20" s="52"/>
    </row>
    <row r="21" spans="2:8" ht="15" customHeight="1" x14ac:dyDescent="0.25">
      <c r="B21" s="48" t="s">
        <v>159</v>
      </c>
      <c r="C21" s="49"/>
      <c r="D21" s="50"/>
      <c r="E21" s="52"/>
    </row>
    <row r="22" spans="2:8" ht="15" customHeight="1" x14ac:dyDescent="0.25">
      <c r="B22" s="48" t="s">
        <v>160</v>
      </c>
      <c r="C22" s="49"/>
      <c r="D22" s="50"/>
      <c r="E22" s="52"/>
    </row>
    <row r="23" spans="2:8" ht="15" customHeight="1" x14ac:dyDescent="0.25">
      <c r="B23" s="48" t="s">
        <v>161</v>
      </c>
      <c r="C23" s="49"/>
      <c r="D23" s="50"/>
      <c r="E23" s="52"/>
    </row>
    <row r="24" spans="2:8" ht="15" customHeight="1" thickBot="1" x14ac:dyDescent="0.3">
      <c r="B24" s="127" t="s">
        <v>13</v>
      </c>
      <c r="C24" s="128"/>
      <c r="D24" s="129"/>
      <c r="E24" s="130"/>
    </row>
    <row r="25" spans="2:8" s="2" customFormat="1" ht="16.5" thickTop="1" thickBot="1" x14ac:dyDescent="0.3">
      <c r="B25" s="67" t="s">
        <v>3</v>
      </c>
      <c r="C25" s="68"/>
      <c r="D25" s="69"/>
      <c r="E25" s="70"/>
      <c r="F25" s="1"/>
      <c r="G25" s="1"/>
      <c r="H25" s="1"/>
    </row>
    <row r="26" spans="2:8" ht="15.75" thickTop="1" x14ac:dyDescent="0.25">
      <c r="B26" s="64"/>
      <c r="C26" s="65"/>
      <c r="D26" s="65"/>
      <c r="E26" s="75"/>
    </row>
    <row r="27" spans="2:8" s="3" customFormat="1" x14ac:dyDescent="0.25">
      <c r="B27" s="45" t="s">
        <v>14</v>
      </c>
      <c r="C27" s="46" t="s">
        <v>4</v>
      </c>
      <c r="D27" s="54" t="s">
        <v>5</v>
      </c>
      <c r="E27" s="55" t="s">
        <v>5</v>
      </c>
      <c r="F27" s="1"/>
      <c r="G27" s="1"/>
      <c r="H27" s="1"/>
    </row>
    <row r="28" spans="2:8" x14ac:dyDescent="0.25">
      <c r="B28" s="56" t="s">
        <v>15</v>
      </c>
      <c r="C28" s="49">
        <v>0</v>
      </c>
      <c r="D28" s="57"/>
      <c r="E28" s="52">
        <f>IFERROR(C28/C$36,0)</f>
        <v>0</v>
      </c>
    </row>
    <row r="29" spans="2:8" x14ac:dyDescent="0.25">
      <c r="B29" s="56" t="s">
        <v>16</v>
      </c>
      <c r="C29" s="49">
        <v>0</v>
      </c>
      <c r="D29" s="57"/>
      <c r="E29" s="52">
        <f t="shared" ref="E29:E33" si="0">IFERROR(C29/C$36,0)</f>
        <v>0</v>
      </c>
    </row>
    <row r="30" spans="2:8" x14ac:dyDescent="0.25">
      <c r="B30" s="56" t="s">
        <v>17</v>
      </c>
      <c r="C30" s="49">
        <v>0</v>
      </c>
      <c r="D30" s="57"/>
      <c r="E30" s="52">
        <f t="shared" si="0"/>
        <v>0</v>
      </c>
    </row>
    <row r="31" spans="2:8" x14ac:dyDescent="0.25">
      <c r="B31" s="56" t="s">
        <v>18</v>
      </c>
      <c r="C31" s="49">
        <v>0</v>
      </c>
      <c r="D31" s="57"/>
      <c r="E31" s="52">
        <f t="shared" si="0"/>
        <v>0</v>
      </c>
    </row>
    <row r="32" spans="2:8" x14ac:dyDescent="0.25">
      <c r="B32" s="56" t="s">
        <v>19</v>
      </c>
      <c r="C32" s="49">
        <v>0</v>
      </c>
      <c r="D32" s="57"/>
      <c r="E32" s="52">
        <f t="shared" si="0"/>
        <v>0</v>
      </c>
    </row>
    <row r="33" spans="2:8" ht="15.75" thickBot="1" x14ac:dyDescent="0.3">
      <c r="B33" s="62" t="s">
        <v>20</v>
      </c>
      <c r="C33" s="60">
        <v>0</v>
      </c>
      <c r="D33" s="63"/>
      <c r="E33" s="74">
        <f t="shared" si="0"/>
        <v>0</v>
      </c>
    </row>
    <row r="34" spans="2:8" s="2" customFormat="1" ht="16.5" thickTop="1" thickBot="1" x14ac:dyDescent="0.3">
      <c r="B34" s="67" t="s">
        <v>3</v>
      </c>
      <c r="C34" s="68">
        <f>SUM(C28:C33)</f>
        <v>0</v>
      </c>
      <c r="D34" s="69"/>
      <c r="E34" s="70">
        <f>IFERROR(SUM(E28:E33),0)</f>
        <v>0</v>
      </c>
      <c r="F34" s="1"/>
      <c r="G34" s="1"/>
      <c r="H34" s="1"/>
    </row>
    <row r="35" spans="2:8" ht="16.5" thickTop="1" thickBot="1" x14ac:dyDescent="0.3">
      <c r="B35" s="66"/>
      <c r="C35" s="34"/>
      <c r="D35" s="34"/>
      <c r="E35" s="76"/>
    </row>
    <row r="36" spans="2:8" s="2" customFormat="1" ht="16.5" thickTop="1" thickBot="1" x14ac:dyDescent="0.3">
      <c r="B36" s="67" t="s">
        <v>6</v>
      </c>
      <c r="C36" s="68">
        <f>SUM(C25,C34)</f>
        <v>0</v>
      </c>
      <c r="D36" s="71"/>
      <c r="E36" s="73">
        <f>IFERROR(SUM(E25,E34),0)</f>
        <v>0</v>
      </c>
      <c r="F36" s="1"/>
      <c r="G36" s="1"/>
      <c r="H36" s="1"/>
    </row>
    <row r="37" spans="2:8" ht="66" customHeight="1" thickTop="1" thickBot="1" x14ac:dyDescent="0.3">
      <c r="B37" s="150" t="s">
        <v>71</v>
      </c>
      <c r="C37" s="151"/>
      <c r="D37" s="151"/>
      <c r="E37" s="152"/>
    </row>
  </sheetData>
  <mergeCells count="4">
    <mergeCell ref="B37:E37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8"/>
  <dimension ref="B2:D27"/>
  <sheetViews>
    <sheetView showGridLines="0" showZeros="0" topLeftCell="A3" zoomScale="80" zoomScaleNormal="80" zoomScaleSheetLayoutView="100" workbookViewId="0">
      <selection activeCell="B24" sqref="B24"/>
    </sheetView>
  </sheetViews>
  <sheetFormatPr defaultColWidth="8.85546875" defaultRowHeight="15" x14ac:dyDescent="0.25"/>
  <cols>
    <col min="1" max="1" width="6.140625" style="1" customWidth="1"/>
    <col min="2" max="2" width="127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3" customFormat="1" ht="24" customHeight="1" x14ac:dyDescent="0.25">
      <c r="B3" s="159" t="s">
        <v>78</v>
      </c>
      <c r="C3" s="160"/>
      <c r="D3" s="161"/>
    </row>
    <row r="4" spans="2:4" s="83" customFormat="1" ht="24" customHeight="1" x14ac:dyDescent="0.25">
      <c r="B4" s="162" t="s">
        <v>185</v>
      </c>
      <c r="C4" s="163"/>
      <c r="D4" s="164"/>
    </row>
    <row r="5" spans="2:4" s="83" customFormat="1" ht="24" customHeight="1" x14ac:dyDescent="0.25">
      <c r="B5" s="84" t="s">
        <v>10</v>
      </c>
      <c r="C5" s="85" t="s">
        <v>77</v>
      </c>
      <c r="D5" s="86" t="s">
        <v>5</v>
      </c>
    </row>
    <row r="6" spans="2:4" s="83" customFormat="1" ht="24" customHeight="1" x14ac:dyDescent="0.25">
      <c r="B6" s="87" t="s">
        <v>174</v>
      </c>
      <c r="C6" s="88">
        <v>2.2569444444444399E-3</v>
      </c>
      <c r="D6" s="89">
        <v>0.10557661072008701</v>
      </c>
    </row>
    <row r="7" spans="2:4" s="83" customFormat="1" ht="24" customHeight="1" x14ac:dyDescent="0.25">
      <c r="B7" s="87" t="s">
        <v>98</v>
      </c>
      <c r="C7" s="88">
        <v>2.2337962962963001E-3</v>
      </c>
      <c r="D7" s="89">
        <v>0.10449377368706</v>
      </c>
    </row>
    <row r="8" spans="2:4" s="83" customFormat="1" ht="24" customHeight="1" x14ac:dyDescent="0.25">
      <c r="B8" s="87" t="s">
        <v>92</v>
      </c>
      <c r="C8" s="88">
        <v>2.2337962962963001E-3</v>
      </c>
      <c r="D8" s="89">
        <v>0.10449377368706</v>
      </c>
    </row>
    <row r="9" spans="2:4" s="83" customFormat="1" ht="24" customHeight="1" x14ac:dyDescent="0.25">
      <c r="B9" s="87" t="s">
        <v>178</v>
      </c>
      <c r="C9" s="88">
        <v>1.63194444444444E-3</v>
      </c>
      <c r="D9" s="89">
        <v>7.6340010828370303E-2</v>
      </c>
    </row>
    <row r="10" spans="2:4" s="83" customFormat="1" ht="24" customHeight="1" x14ac:dyDescent="0.25">
      <c r="B10" s="87" t="s">
        <v>93</v>
      </c>
      <c r="C10" s="88">
        <v>1.5393518518518499E-3</v>
      </c>
      <c r="D10" s="89">
        <v>7.20086626962642E-2</v>
      </c>
    </row>
    <row r="11" spans="2:4" s="83" customFormat="1" ht="24" customHeight="1" x14ac:dyDescent="0.25">
      <c r="B11" s="87" t="s">
        <v>167</v>
      </c>
      <c r="C11" s="88">
        <v>1.0416666666666699E-3</v>
      </c>
      <c r="D11" s="89">
        <v>4.8727666486193803E-2</v>
      </c>
    </row>
    <row r="12" spans="2:4" s="83" customFormat="1" ht="24" customHeight="1" x14ac:dyDescent="0.25">
      <c r="B12" s="87" t="s">
        <v>94</v>
      </c>
      <c r="C12" s="88">
        <v>9.1435185185185196E-4</v>
      </c>
      <c r="D12" s="89">
        <v>4.27720628045479E-2</v>
      </c>
    </row>
    <row r="13" spans="2:4" s="83" customFormat="1" ht="24" customHeight="1" x14ac:dyDescent="0.25">
      <c r="B13" s="87" t="s">
        <v>189</v>
      </c>
      <c r="C13" s="88">
        <v>8.1018518518518505E-4</v>
      </c>
      <c r="D13" s="89">
        <v>3.7899296155928498E-2</v>
      </c>
    </row>
    <row r="14" spans="2:4" s="83" customFormat="1" ht="24" customHeight="1" x14ac:dyDescent="0.25">
      <c r="B14" s="87" t="s">
        <v>163</v>
      </c>
      <c r="C14" s="88">
        <v>7.8703703703703705E-4</v>
      </c>
      <c r="D14" s="89">
        <v>3.6816459122901997E-2</v>
      </c>
    </row>
    <row r="15" spans="2:4" s="83" customFormat="1" ht="24" customHeight="1" x14ac:dyDescent="0.25">
      <c r="B15" s="87" t="s">
        <v>190</v>
      </c>
      <c r="C15" s="88">
        <v>6.3657407407407402E-4</v>
      </c>
      <c r="D15" s="89">
        <v>2.9778018408229599E-2</v>
      </c>
    </row>
    <row r="16" spans="2:4" s="83" customFormat="1" ht="24" customHeight="1" x14ac:dyDescent="0.25">
      <c r="B16" s="87" t="s">
        <v>191</v>
      </c>
      <c r="C16" s="88">
        <v>5.6712962962962999E-4</v>
      </c>
      <c r="D16" s="89">
        <v>2.6529507309150002E-2</v>
      </c>
    </row>
    <row r="17" spans="2:4" s="83" customFormat="1" ht="24" customHeight="1" x14ac:dyDescent="0.25">
      <c r="B17" s="87" t="s">
        <v>192</v>
      </c>
      <c r="C17" s="88">
        <v>5.32407407407407E-4</v>
      </c>
      <c r="D17" s="89">
        <v>2.4905251759610201E-2</v>
      </c>
    </row>
    <row r="18" spans="2:4" s="83" customFormat="1" ht="24" customHeight="1" x14ac:dyDescent="0.25">
      <c r="B18" s="87" t="s">
        <v>193</v>
      </c>
      <c r="C18" s="88">
        <v>5.20833333333333E-4</v>
      </c>
      <c r="D18" s="89">
        <v>2.4363833243096902E-2</v>
      </c>
    </row>
    <row r="19" spans="2:4" s="83" customFormat="1" ht="24" customHeight="1" x14ac:dyDescent="0.25">
      <c r="B19" s="87" t="s">
        <v>183</v>
      </c>
      <c r="C19" s="88">
        <v>5.09259259259259E-4</v>
      </c>
      <c r="D19" s="89">
        <v>2.3822414726583599E-2</v>
      </c>
    </row>
    <row r="20" spans="2:4" s="83" customFormat="1" ht="24" customHeight="1" x14ac:dyDescent="0.25">
      <c r="B20" s="87" t="s">
        <v>194</v>
      </c>
      <c r="C20" s="88">
        <v>4.8611111111111099E-4</v>
      </c>
      <c r="D20" s="89">
        <v>2.2739577693557101E-2</v>
      </c>
    </row>
    <row r="21" spans="2:4" s="83" customFormat="1" ht="24" customHeight="1" x14ac:dyDescent="0.25">
      <c r="B21" s="87" t="s">
        <v>168</v>
      </c>
      <c r="C21" s="88">
        <v>4.5138888888888898E-4</v>
      </c>
      <c r="D21" s="89">
        <v>2.11153221440173E-2</v>
      </c>
    </row>
    <row r="22" spans="2:4" s="83" customFormat="1" ht="24" customHeight="1" x14ac:dyDescent="0.25">
      <c r="B22" s="87" t="s">
        <v>184</v>
      </c>
      <c r="C22" s="88">
        <v>4.2824074074074102E-4</v>
      </c>
      <c r="D22" s="89">
        <v>2.0032485110990799E-2</v>
      </c>
    </row>
    <row r="23" spans="2:4" s="83" customFormat="1" ht="24" customHeight="1" x14ac:dyDescent="0.25">
      <c r="B23" s="87" t="s">
        <v>177</v>
      </c>
      <c r="C23" s="88">
        <v>3.7037037037037003E-4</v>
      </c>
      <c r="D23" s="89">
        <v>1.7325392528424501E-2</v>
      </c>
    </row>
    <row r="24" spans="2:4" s="83" customFormat="1" ht="24" customHeight="1" x14ac:dyDescent="0.25">
      <c r="B24" s="87" t="s">
        <v>114</v>
      </c>
      <c r="C24" s="88">
        <v>3.2407407407407401E-4</v>
      </c>
      <c r="D24" s="89">
        <v>1.5159718462371401E-2</v>
      </c>
    </row>
    <row r="25" spans="2:4" s="83" customFormat="1" ht="24" customHeight="1" thickBot="1" x14ac:dyDescent="0.3">
      <c r="B25" s="90" t="s">
        <v>195</v>
      </c>
      <c r="C25" s="91">
        <v>3.1250000000000001E-4</v>
      </c>
      <c r="D25" s="92">
        <v>1.46182999458581E-2</v>
      </c>
    </row>
    <row r="27" spans="2:4" x14ac:dyDescent="0.25">
      <c r="C27" s="1" t="s">
        <v>162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9"/>
  <dimension ref="B2:D25"/>
  <sheetViews>
    <sheetView showGridLines="0" showZeros="0" zoomScale="80" zoomScaleNormal="80" zoomScaleSheetLayoutView="100" workbookViewId="0">
      <selection activeCell="B24" sqref="B24"/>
    </sheetView>
  </sheetViews>
  <sheetFormatPr defaultColWidth="8.85546875" defaultRowHeight="15" x14ac:dyDescent="0.25"/>
  <cols>
    <col min="1" max="1" width="6.140625" style="1" customWidth="1"/>
    <col min="2" max="2" width="111.140625" style="1" customWidth="1"/>
    <col min="3" max="3" width="17.5703125" style="1" bestFit="1" customWidth="1"/>
    <col min="4" max="4" width="16.5703125" style="1" customWidth="1"/>
    <col min="5" max="16384" width="8.85546875" style="1"/>
  </cols>
  <sheetData>
    <row r="2" spans="2:4" ht="15.75" thickBot="1" x14ac:dyDescent="0.3"/>
    <row r="3" spans="2:4" s="83" customFormat="1" ht="24" customHeight="1" x14ac:dyDescent="0.25">
      <c r="B3" s="159" t="s">
        <v>89</v>
      </c>
      <c r="C3" s="160"/>
      <c r="D3" s="161"/>
    </row>
    <row r="4" spans="2:4" s="83" customFormat="1" ht="24" customHeight="1" x14ac:dyDescent="0.25">
      <c r="B4" s="162" t="s">
        <v>185</v>
      </c>
      <c r="C4" s="163"/>
      <c r="D4" s="164"/>
    </row>
    <row r="5" spans="2:4" s="83" customFormat="1" ht="24" customHeight="1" x14ac:dyDescent="0.25">
      <c r="B5" s="93" t="s">
        <v>10</v>
      </c>
      <c r="C5" s="94" t="s">
        <v>77</v>
      </c>
      <c r="D5" s="95" t="s">
        <v>5</v>
      </c>
    </row>
    <row r="6" spans="2:4" s="83" customFormat="1" ht="24" customHeight="1" x14ac:dyDescent="0.25">
      <c r="B6" s="87" t="s">
        <v>88</v>
      </c>
      <c r="C6" s="88">
        <v>4.9768518518518499E-4</v>
      </c>
      <c r="D6" s="89">
        <v>0.14238410596026499</v>
      </c>
    </row>
    <row r="7" spans="2:4" s="83" customFormat="1" ht="24" customHeight="1" x14ac:dyDescent="0.25">
      <c r="B7" s="87" t="s">
        <v>178</v>
      </c>
      <c r="C7" s="88">
        <v>2.6620370370370399E-4</v>
      </c>
      <c r="D7" s="89">
        <v>7.6158940397350994E-2</v>
      </c>
    </row>
    <row r="8" spans="2:4" s="83" customFormat="1" ht="24" customHeight="1" x14ac:dyDescent="0.25">
      <c r="B8" s="87" t="s">
        <v>98</v>
      </c>
      <c r="C8" s="88">
        <v>2.19907407407407E-4</v>
      </c>
      <c r="D8" s="89">
        <v>6.29139072847682E-2</v>
      </c>
    </row>
    <row r="9" spans="2:4" s="83" customFormat="1" ht="24" customHeight="1" x14ac:dyDescent="0.25">
      <c r="B9" s="87" t="s">
        <v>92</v>
      </c>
      <c r="C9" s="88">
        <v>2.19907407407407E-4</v>
      </c>
      <c r="D9" s="89">
        <v>6.29139072847682E-2</v>
      </c>
    </row>
    <row r="10" spans="2:4" s="83" customFormat="1" ht="24" customHeight="1" x14ac:dyDescent="0.25">
      <c r="B10" s="87" t="s">
        <v>93</v>
      </c>
      <c r="C10" s="88">
        <v>2.0833333333333299E-4</v>
      </c>
      <c r="D10" s="89">
        <v>5.9602649006622502E-2</v>
      </c>
    </row>
    <row r="11" spans="2:4" s="83" customFormat="1" ht="24" customHeight="1" x14ac:dyDescent="0.25">
      <c r="B11" s="87" t="s">
        <v>194</v>
      </c>
      <c r="C11" s="88">
        <v>1.8518518518518501E-4</v>
      </c>
      <c r="D11" s="89">
        <v>5.2980132450331098E-2</v>
      </c>
    </row>
    <row r="12" spans="2:4" s="83" customFormat="1" ht="24" customHeight="1" x14ac:dyDescent="0.25">
      <c r="B12" s="87" t="s">
        <v>196</v>
      </c>
      <c r="C12" s="88">
        <v>1.8518518518518501E-4</v>
      </c>
      <c r="D12" s="89">
        <v>5.2980132450331098E-2</v>
      </c>
    </row>
    <row r="13" spans="2:4" s="83" customFormat="1" ht="24" customHeight="1" x14ac:dyDescent="0.25">
      <c r="B13" s="87" t="s">
        <v>175</v>
      </c>
      <c r="C13" s="88">
        <v>1.6203703703703701E-4</v>
      </c>
      <c r="D13" s="89">
        <v>4.6357615894039701E-2</v>
      </c>
    </row>
    <row r="14" spans="2:4" s="83" customFormat="1" ht="24" customHeight="1" x14ac:dyDescent="0.25">
      <c r="B14" s="87" t="s">
        <v>197</v>
      </c>
      <c r="C14" s="88">
        <v>1.6203703703703701E-4</v>
      </c>
      <c r="D14" s="89">
        <v>4.6357615894039701E-2</v>
      </c>
    </row>
    <row r="15" spans="2:4" s="83" customFormat="1" ht="24" customHeight="1" x14ac:dyDescent="0.25">
      <c r="B15" s="87" t="s">
        <v>195</v>
      </c>
      <c r="C15" s="88">
        <v>1.50462962962963E-4</v>
      </c>
      <c r="D15" s="89">
        <v>4.3046357615894003E-2</v>
      </c>
    </row>
    <row r="16" spans="2:4" s="83" customFormat="1" ht="24" customHeight="1" x14ac:dyDescent="0.25">
      <c r="B16" s="87" t="s">
        <v>193</v>
      </c>
      <c r="C16" s="88">
        <v>1.50462962962963E-4</v>
      </c>
      <c r="D16" s="89">
        <v>4.3046357615894003E-2</v>
      </c>
    </row>
    <row r="17" spans="2:4" s="83" customFormat="1" ht="24" customHeight="1" x14ac:dyDescent="0.25">
      <c r="B17" s="87" t="s">
        <v>183</v>
      </c>
      <c r="C17" s="88">
        <v>1.38888888888889E-4</v>
      </c>
      <c r="D17" s="89">
        <v>3.9735099337748297E-2</v>
      </c>
    </row>
    <row r="18" spans="2:4" s="83" customFormat="1" ht="24" customHeight="1" x14ac:dyDescent="0.25">
      <c r="B18" s="87" t="s">
        <v>198</v>
      </c>
      <c r="C18" s="88">
        <v>1.2731481481481499E-4</v>
      </c>
      <c r="D18" s="89">
        <v>3.6423841059602599E-2</v>
      </c>
    </row>
    <row r="19" spans="2:4" s="83" customFormat="1" ht="24" customHeight="1" x14ac:dyDescent="0.25">
      <c r="B19" s="87" t="s">
        <v>187</v>
      </c>
      <c r="C19" s="88">
        <v>1.2731481481481499E-4</v>
      </c>
      <c r="D19" s="89">
        <v>3.6423841059602599E-2</v>
      </c>
    </row>
    <row r="20" spans="2:4" s="83" customFormat="1" ht="24" customHeight="1" x14ac:dyDescent="0.25">
      <c r="B20" s="87" t="s">
        <v>174</v>
      </c>
      <c r="C20" s="88">
        <v>1.2731481481481499E-4</v>
      </c>
      <c r="D20" s="89">
        <v>3.6423841059602599E-2</v>
      </c>
    </row>
    <row r="21" spans="2:4" s="83" customFormat="1" ht="24" customHeight="1" x14ac:dyDescent="0.25">
      <c r="B21" s="87" t="s">
        <v>163</v>
      </c>
      <c r="C21" s="88">
        <v>1.2731481481481499E-4</v>
      </c>
      <c r="D21" s="89">
        <v>3.6423841059602599E-2</v>
      </c>
    </row>
    <row r="22" spans="2:4" s="83" customFormat="1" ht="24" customHeight="1" x14ac:dyDescent="0.25">
      <c r="B22" s="87" t="s">
        <v>199</v>
      </c>
      <c r="C22" s="88">
        <v>1.15740740740741E-4</v>
      </c>
      <c r="D22" s="89">
        <v>3.3112582781456998E-2</v>
      </c>
    </row>
    <row r="23" spans="2:4" s="83" customFormat="1" ht="24" customHeight="1" x14ac:dyDescent="0.25">
      <c r="B23" s="87" t="s">
        <v>169</v>
      </c>
      <c r="C23" s="88">
        <v>1.04166666666667E-4</v>
      </c>
      <c r="D23" s="89">
        <v>2.9801324503311299E-2</v>
      </c>
    </row>
    <row r="24" spans="2:4" s="83" customFormat="1" ht="24" customHeight="1" x14ac:dyDescent="0.25">
      <c r="B24" s="87" t="s">
        <v>248</v>
      </c>
      <c r="C24" s="88">
        <v>9.2592592592592602E-5</v>
      </c>
      <c r="D24" s="89">
        <v>2.6490066225165601E-2</v>
      </c>
    </row>
    <row r="25" spans="2:4" s="83" customFormat="1" ht="24" customHeight="1" thickBot="1" x14ac:dyDescent="0.3">
      <c r="B25" s="90" t="s">
        <v>200</v>
      </c>
      <c r="C25" s="91">
        <v>6.9444444444444404E-5</v>
      </c>
      <c r="D25" s="92">
        <v>1.9867549668874201E-2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0"/>
  <dimension ref="B2:D26"/>
  <sheetViews>
    <sheetView showGridLines="0" showZeros="0" zoomScale="70" zoomScaleNormal="70" zoomScaleSheetLayoutView="100" workbookViewId="0">
      <selection activeCell="B24" sqref="B24"/>
    </sheetView>
  </sheetViews>
  <sheetFormatPr defaultColWidth="8.85546875" defaultRowHeight="15" x14ac:dyDescent="0.25"/>
  <cols>
    <col min="1" max="1" width="6.140625" style="1" customWidth="1"/>
    <col min="2" max="2" width="108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3" customFormat="1" ht="24" customHeight="1" x14ac:dyDescent="0.25">
      <c r="B3" s="159" t="s">
        <v>90</v>
      </c>
      <c r="C3" s="160"/>
      <c r="D3" s="161"/>
    </row>
    <row r="4" spans="2:4" s="83" customFormat="1" ht="24" customHeight="1" x14ac:dyDescent="0.25">
      <c r="B4" s="162" t="s">
        <v>185</v>
      </c>
      <c r="C4" s="163"/>
      <c r="D4" s="164"/>
    </row>
    <row r="5" spans="2:4" ht="24" customHeight="1" x14ac:dyDescent="0.25">
      <c r="B5" s="10" t="s">
        <v>10</v>
      </c>
      <c r="C5" s="11" t="s">
        <v>77</v>
      </c>
      <c r="D5" s="81" t="s">
        <v>5</v>
      </c>
    </row>
    <row r="6" spans="2:4" s="83" customFormat="1" ht="24" customHeight="1" x14ac:dyDescent="0.25">
      <c r="B6" s="87" t="s">
        <v>92</v>
      </c>
      <c r="C6" s="88">
        <v>1.0185185185185199E-3</v>
      </c>
      <c r="D6" s="89">
        <v>0.170212765957447</v>
      </c>
    </row>
    <row r="7" spans="2:4" s="83" customFormat="1" ht="24" customHeight="1" x14ac:dyDescent="0.25">
      <c r="B7" s="87" t="s">
        <v>94</v>
      </c>
      <c r="C7" s="88">
        <v>5.4398148148148101E-4</v>
      </c>
      <c r="D7" s="89">
        <v>9.0909090909090898E-2</v>
      </c>
    </row>
    <row r="8" spans="2:4" s="83" customFormat="1" ht="24" customHeight="1" x14ac:dyDescent="0.25">
      <c r="B8" s="87" t="s">
        <v>174</v>
      </c>
      <c r="C8" s="88">
        <v>3.8194444444444398E-4</v>
      </c>
      <c r="D8" s="89">
        <v>6.3829787234042604E-2</v>
      </c>
    </row>
    <row r="9" spans="2:4" s="83" customFormat="1" ht="24" customHeight="1" x14ac:dyDescent="0.25">
      <c r="B9" s="87" t="s">
        <v>177</v>
      </c>
      <c r="C9" s="88">
        <v>3.3564814814814801E-4</v>
      </c>
      <c r="D9" s="89">
        <v>5.6092843326885897E-2</v>
      </c>
    </row>
    <row r="10" spans="2:4" s="83" customFormat="1" ht="24" customHeight="1" x14ac:dyDescent="0.25">
      <c r="B10" s="87" t="s">
        <v>178</v>
      </c>
      <c r="C10" s="88">
        <v>3.2407407407407401E-4</v>
      </c>
      <c r="D10" s="89">
        <v>5.4158607350096699E-2</v>
      </c>
    </row>
    <row r="11" spans="2:4" s="83" customFormat="1" ht="24" customHeight="1" x14ac:dyDescent="0.25">
      <c r="B11" s="87" t="s">
        <v>93</v>
      </c>
      <c r="C11" s="88">
        <v>2.7777777777777799E-4</v>
      </c>
      <c r="D11" s="89">
        <v>4.6421663442939999E-2</v>
      </c>
    </row>
    <row r="12" spans="2:4" s="83" customFormat="1" ht="24" customHeight="1" x14ac:dyDescent="0.25">
      <c r="B12" s="87" t="s">
        <v>88</v>
      </c>
      <c r="C12" s="88">
        <v>2.7777777777777799E-4</v>
      </c>
      <c r="D12" s="89">
        <v>4.6421663442939999E-2</v>
      </c>
    </row>
    <row r="13" spans="2:4" s="83" customFormat="1" ht="24" customHeight="1" x14ac:dyDescent="0.25">
      <c r="B13" s="87" t="s">
        <v>179</v>
      </c>
      <c r="C13" s="88">
        <v>2.31481481481481E-4</v>
      </c>
      <c r="D13" s="89">
        <v>3.8684719535783403E-2</v>
      </c>
    </row>
    <row r="14" spans="2:4" s="83" customFormat="1" ht="24" customHeight="1" x14ac:dyDescent="0.25">
      <c r="B14" s="87" t="s">
        <v>167</v>
      </c>
      <c r="C14" s="88">
        <v>2.31481481481481E-4</v>
      </c>
      <c r="D14" s="89">
        <v>3.8684719535783403E-2</v>
      </c>
    </row>
    <row r="15" spans="2:4" s="83" customFormat="1" ht="24" customHeight="1" x14ac:dyDescent="0.25">
      <c r="B15" s="87" t="s">
        <v>196</v>
      </c>
      <c r="C15" s="88">
        <v>2.19907407407407E-4</v>
      </c>
      <c r="D15" s="89">
        <v>3.6750483558994199E-2</v>
      </c>
    </row>
    <row r="16" spans="2:4" s="83" customFormat="1" ht="24" customHeight="1" x14ac:dyDescent="0.25">
      <c r="B16" s="87" t="s">
        <v>173</v>
      </c>
      <c r="C16" s="88">
        <v>2.19907407407407E-4</v>
      </c>
      <c r="D16" s="89">
        <v>3.6750483558994199E-2</v>
      </c>
    </row>
    <row r="17" spans="2:4" s="83" customFormat="1" ht="24" customHeight="1" x14ac:dyDescent="0.25">
      <c r="B17" s="87" t="s">
        <v>164</v>
      </c>
      <c r="C17" s="88">
        <v>2.0833333333333299E-4</v>
      </c>
      <c r="D17" s="89">
        <v>3.4816247582205001E-2</v>
      </c>
    </row>
    <row r="18" spans="2:4" s="83" customFormat="1" ht="24" customHeight="1" x14ac:dyDescent="0.25">
      <c r="B18" s="87" t="s">
        <v>163</v>
      </c>
      <c r="C18" s="88">
        <v>2.0833333333333299E-4</v>
      </c>
      <c r="D18" s="89">
        <v>3.4816247582205001E-2</v>
      </c>
    </row>
    <row r="19" spans="2:4" s="83" customFormat="1" ht="24" customHeight="1" x14ac:dyDescent="0.25">
      <c r="B19" s="87" t="s">
        <v>183</v>
      </c>
      <c r="C19" s="88">
        <v>1.50462962962963E-4</v>
      </c>
      <c r="D19" s="89">
        <v>2.5145067698259201E-2</v>
      </c>
    </row>
    <row r="20" spans="2:4" s="83" customFormat="1" ht="24" customHeight="1" x14ac:dyDescent="0.25">
      <c r="B20" s="87" t="s">
        <v>116</v>
      </c>
      <c r="C20" s="88">
        <v>1.38888888888889E-4</v>
      </c>
      <c r="D20" s="89">
        <v>2.321083172147E-2</v>
      </c>
    </row>
    <row r="21" spans="2:4" s="83" customFormat="1" ht="24" customHeight="1" x14ac:dyDescent="0.25">
      <c r="B21" s="87" t="s">
        <v>188</v>
      </c>
      <c r="C21" s="88">
        <v>1.2731481481481499E-4</v>
      </c>
      <c r="D21" s="89">
        <v>2.1276595744680899E-2</v>
      </c>
    </row>
    <row r="22" spans="2:4" s="83" customFormat="1" ht="24" customHeight="1" x14ac:dyDescent="0.25">
      <c r="B22" s="87" t="s">
        <v>248</v>
      </c>
      <c r="C22" s="88">
        <v>1.2731481481481499E-4</v>
      </c>
      <c r="D22" s="89">
        <v>2.1276595744680899E-2</v>
      </c>
    </row>
    <row r="23" spans="2:4" s="83" customFormat="1" ht="24" customHeight="1" x14ac:dyDescent="0.25">
      <c r="B23" s="87" t="s">
        <v>194</v>
      </c>
      <c r="C23" s="88">
        <v>1.15740740740741E-4</v>
      </c>
      <c r="D23" s="89">
        <v>1.9342359767891702E-2</v>
      </c>
    </row>
    <row r="24" spans="2:4" s="83" customFormat="1" ht="24" customHeight="1" x14ac:dyDescent="0.25">
      <c r="B24" s="87" t="s">
        <v>168</v>
      </c>
      <c r="C24" s="88">
        <v>1.15740740740741E-4</v>
      </c>
      <c r="D24" s="89">
        <v>1.9342359767891702E-2</v>
      </c>
    </row>
    <row r="25" spans="2:4" s="83" customFormat="1" ht="24" customHeight="1" x14ac:dyDescent="0.25">
      <c r="B25" s="87" t="s">
        <v>186</v>
      </c>
      <c r="C25" s="88">
        <v>1.04166666666667E-4</v>
      </c>
      <c r="D25" s="89">
        <v>1.7408123791102501E-2</v>
      </c>
    </row>
    <row r="26" spans="2:4" s="83" customFormat="1" ht="24" customHeight="1" thickBot="1" x14ac:dyDescent="0.3">
      <c r="B26" s="90" t="s">
        <v>193</v>
      </c>
      <c r="C26" s="91">
        <v>1.04166666666667E-4</v>
      </c>
      <c r="D26" s="92">
        <v>1.7408123791102501E-2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B1:K72"/>
  <sheetViews>
    <sheetView showGridLines="0" showZeros="0" zoomScale="70" zoomScaleNormal="70" zoomScaleSheetLayoutView="110" workbookViewId="0">
      <selection activeCell="B24" sqref="B2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1" spans="2:11" s="5" customFormat="1" x14ac:dyDescent="0.25">
      <c r="C1" s="8"/>
      <c r="D1" s="8"/>
      <c r="E1" s="8"/>
      <c r="F1" s="8"/>
      <c r="H1" s="8"/>
    </row>
    <row r="2" spans="2:11" s="5" customFormat="1" ht="15.75" thickBot="1" x14ac:dyDescent="0.3">
      <c r="C2" s="8"/>
      <c r="D2" s="8"/>
      <c r="E2" s="8"/>
      <c r="F2" s="8"/>
      <c r="H2" s="8"/>
    </row>
    <row r="3" spans="2:11" s="5" customFormat="1" x14ac:dyDescent="0.25">
      <c r="B3" s="139" t="s">
        <v>41</v>
      </c>
      <c r="C3" s="140"/>
      <c r="D3" s="140"/>
      <c r="E3" s="140"/>
      <c r="F3" s="140"/>
      <c r="G3" s="140"/>
      <c r="H3" s="140"/>
      <c r="I3" s="140"/>
      <c r="J3" s="140"/>
      <c r="K3" s="141"/>
    </row>
    <row r="4" spans="2:11" s="5" customFormat="1" ht="15.75" thickBot="1" x14ac:dyDescent="0.3">
      <c r="B4" s="142" t="s">
        <v>185</v>
      </c>
      <c r="C4" s="143"/>
      <c r="D4" s="143"/>
      <c r="E4" s="143"/>
      <c r="F4" s="143"/>
      <c r="G4" s="143"/>
      <c r="H4" s="143"/>
      <c r="I4" s="143"/>
      <c r="J4" s="143"/>
      <c r="K4" s="144"/>
    </row>
    <row r="5" spans="2:11" s="5" customFormat="1" x14ac:dyDescent="0.25">
      <c r="B5" s="44"/>
      <c r="C5" s="145" t="s">
        <v>33</v>
      </c>
      <c r="D5" s="145"/>
      <c r="E5" s="145"/>
      <c r="F5" s="145" t="s">
        <v>34</v>
      </c>
      <c r="G5" s="145"/>
      <c r="H5" s="145"/>
      <c r="I5" s="145" t="s">
        <v>35</v>
      </c>
      <c r="J5" s="145"/>
      <c r="K5" s="146"/>
    </row>
    <row r="6" spans="2:11" s="5" customFormat="1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s="5" customFormat="1" x14ac:dyDescent="0.25">
      <c r="B7" s="13" t="s">
        <v>48</v>
      </c>
      <c r="C7" s="14">
        <v>5.8564814814814799E-3</v>
      </c>
      <c r="D7" s="15">
        <f>IFERROR(C7/C$25,0)</f>
        <v>9.9196236032150581E-2</v>
      </c>
      <c r="E7" s="15">
        <f>IFERROR(C7/C$36,0)</f>
        <v>3.6539572501444254E-2</v>
      </c>
      <c r="F7" s="14">
        <v>1.85185185185185E-3</v>
      </c>
      <c r="G7" s="15">
        <f>IFERROR(F7/F$25,0)</f>
        <v>7.5400565504241179E-2</v>
      </c>
      <c r="H7" s="15">
        <f>IFERROR(F7/F$36,0)</f>
        <v>3.5995500562429651E-2</v>
      </c>
      <c r="I7" s="14">
        <v>7.7083333333333301E-3</v>
      </c>
      <c r="J7" s="15">
        <f>IFERROR(I7/I$25,0)</f>
        <v>9.220545479717554E-2</v>
      </c>
      <c r="K7" s="17">
        <f>IFERROR(I7/I$36,0)</f>
        <v>3.6407368938938332E-2</v>
      </c>
    </row>
    <row r="8" spans="2:11" s="5" customFormat="1" x14ac:dyDescent="0.25">
      <c r="B8" s="13" t="s">
        <v>149</v>
      </c>
      <c r="C8" s="14">
        <v>1.93402777777778E-2</v>
      </c>
      <c r="D8" s="15">
        <f t="shared" ref="D8:D24" si="0">IFERROR(C8/C$25,0)</f>
        <v>0.32758282689668744</v>
      </c>
      <c r="E8" s="15">
        <f t="shared" ref="E8:E24" si="1">IFERROR(C8/C$36,0)</f>
        <v>0.12066724436741787</v>
      </c>
      <c r="F8" s="14">
        <v>2.4537037037037001E-3</v>
      </c>
      <c r="G8" s="15">
        <f t="shared" ref="G8:G24" si="2">IFERROR(F8/F$25,0)</f>
        <v>9.9905749293119517E-2</v>
      </c>
      <c r="H8" s="15">
        <f t="shared" ref="H8:H24" si="3">IFERROR(F8/F$36,0)</f>
        <v>4.7694038245219263E-2</v>
      </c>
      <c r="I8" s="14">
        <v>2.1793981481481501E-2</v>
      </c>
      <c r="J8" s="15">
        <f t="shared" ref="J8:J24" si="4">IFERROR(I8/I$25,0)</f>
        <v>0.26069500207669932</v>
      </c>
      <c r="K8" s="17">
        <f t="shared" ref="K8:K24" si="5">IFERROR(I8/I$36,0)</f>
        <v>0.1029355491171486</v>
      </c>
    </row>
    <row r="9" spans="2:11" s="5" customFormat="1" x14ac:dyDescent="0.25">
      <c r="B9" s="13" t="s">
        <v>11</v>
      </c>
      <c r="C9" s="14">
        <v>1.2881944444444401E-2</v>
      </c>
      <c r="D9" s="15">
        <f t="shared" si="0"/>
        <v>0.21819251127229891</v>
      </c>
      <c r="E9" s="15">
        <f t="shared" si="1"/>
        <v>8.0372616984401846E-2</v>
      </c>
      <c r="F9" s="14">
        <v>6.6898148148148203E-3</v>
      </c>
      <c r="G9" s="15">
        <f t="shared" si="2"/>
        <v>0.27238454288407177</v>
      </c>
      <c r="H9" s="15">
        <f t="shared" si="3"/>
        <v>0.13003374578177734</v>
      </c>
      <c r="I9" s="14">
        <v>1.9571759259259299E-2</v>
      </c>
      <c r="J9" s="15">
        <f t="shared" si="4"/>
        <v>0.2341132493423787</v>
      </c>
      <c r="K9" s="17">
        <f t="shared" si="5"/>
        <v>9.2439731044661966E-2</v>
      </c>
    </row>
    <row r="10" spans="2:11" s="5" customFormat="1" x14ac:dyDescent="0.25">
      <c r="B10" s="13" t="s">
        <v>63</v>
      </c>
      <c r="C10" s="14">
        <v>8.4722222222222195E-3</v>
      </c>
      <c r="D10" s="15">
        <f t="shared" si="0"/>
        <v>0.14350127425994905</v>
      </c>
      <c r="E10" s="15">
        <f t="shared" si="1"/>
        <v>5.2859618717504338E-2</v>
      </c>
      <c r="F10" s="14">
        <v>5.5671296296296302E-3</v>
      </c>
      <c r="G10" s="15">
        <f t="shared" si="2"/>
        <v>0.22667295004712529</v>
      </c>
      <c r="H10" s="15">
        <f t="shared" si="3"/>
        <v>0.10821147356580425</v>
      </c>
      <c r="I10" s="14">
        <v>1.40393518518519E-2</v>
      </c>
      <c r="J10" s="15">
        <f t="shared" si="4"/>
        <v>0.16793576076422576</v>
      </c>
      <c r="K10" s="17">
        <f t="shared" si="5"/>
        <v>6.6309517301700246E-2</v>
      </c>
    </row>
    <row r="11" spans="2:11" s="5" customFormat="1" x14ac:dyDescent="0.25">
      <c r="B11" s="13" t="s">
        <v>12</v>
      </c>
      <c r="C11" s="14">
        <v>3.4490740740740701E-3</v>
      </c>
      <c r="D11" s="15">
        <f t="shared" si="0"/>
        <v>5.8419917663203258E-2</v>
      </c>
      <c r="E11" s="15">
        <f t="shared" si="1"/>
        <v>2.1519352975158852E-2</v>
      </c>
      <c r="F11" s="14">
        <v>3.2870370370370401E-3</v>
      </c>
      <c r="G11" s="15">
        <f t="shared" si="2"/>
        <v>0.13383600377002836</v>
      </c>
      <c r="H11" s="15">
        <f t="shared" si="3"/>
        <v>6.389201349831275E-2</v>
      </c>
      <c r="I11" s="14">
        <v>6.7361111111111103E-3</v>
      </c>
      <c r="J11" s="15">
        <f t="shared" si="4"/>
        <v>8.0575937975910172E-2</v>
      </c>
      <c r="K11" s="17">
        <f t="shared" si="5"/>
        <v>3.1815448532225399E-2</v>
      </c>
    </row>
    <row r="12" spans="2:11" s="5" customFormat="1" x14ac:dyDescent="0.25">
      <c r="B12" s="13" t="s">
        <v>150</v>
      </c>
      <c r="C12" s="14">
        <v>2.0717592592592602E-3</v>
      </c>
      <c r="D12" s="15">
        <f t="shared" si="0"/>
        <v>3.5091158596353686E-2</v>
      </c>
      <c r="E12" s="15">
        <f t="shared" si="1"/>
        <v>1.2926054303870605E-2</v>
      </c>
      <c r="F12" s="14">
        <v>2.1759259259259301E-3</v>
      </c>
      <c r="G12" s="15">
        <f t="shared" si="2"/>
        <v>8.859566446748364E-2</v>
      </c>
      <c r="H12" s="15">
        <f t="shared" si="3"/>
        <v>4.2294713160854959E-2</v>
      </c>
      <c r="I12" s="14">
        <v>4.2476851851851903E-3</v>
      </c>
      <c r="J12" s="15">
        <f t="shared" si="4"/>
        <v>5.0809912778623838E-2</v>
      </c>
      <c r="K12" s="17">
        <f t="shared" si="5"/>
        <v>2.0062318919805387E-2</v>
      </c>
    </row>
    <row r="13" spans="2:11" s="5" customFormat="1" x14ac:dyDescent="0.25">
      <c r="B13" s="13" t="s">
        <v>151</v>
      </c>
      <c r="C13" s="14">
        <v>1.11111111111111E-3</v>
      </c>
      <c r="D13" s="15">
        <f t="shared" si="0"/>
        <v>1.881983924720642E-2</v>
      </c>
      <c r="E13" s="15">
        <f t="shared" si="1"/>
        <v>6.9324090121317119E-3</v>
      </c>
      <c r="F13" s="14">
        <v>7.1759259259259302E-4</v>
      </c>
      <c r="G13" s="15">
        <f t="shared" si="2"/>
        <v>2.9217719132893501E-2</v>
      </c>
      <c r="H13" s="15">
        <f t="shared" si="3"/>
        <v>1.3948256467941511E-2</v>
      </c>
      <c r="I13" s="14">
        <v>1.8287037037037E-3</v>
      </c>
      <c r="J13" s="15">
        <f t="shared" si="4"/>
        <v>2.1874567354284852E-2</v>
      </c>
      <c r="K13" s="17">
        <f t="shared" si="5"/>
        <v>8.6371836221505217E-3</v>
      </c>
    </row>
    <row r="14" spans="2:11" s="5" customFormat="1" x14ac:dyDescent="0.25">
      <c r="B14" s="13" t="s">
        <v>152</v>
      </c>
      <c r="C14" s="14">
        <v>0</v>
      </c>
      <c r="D14" s="15">
        <f t="shared" si="0"/>
        <v>0</v>
      </c>
      <c r="E14" s="15">
        <f t="shared" si="1"/>
        <v>0</v>
      </c>
      <c r="F14" s="14">
        <v>0</v>
      </c>
      <c r="G14" s="15">
        <f t="shared" si="2"/>
        <v>0</v>
      </c>
      <c r="H14" s="15">
        <f t="shared" si="3"/>
        <v>0</v>
      </c>
      <c r="I14" s="14">
        <v>0</v>
      </c>
      <c r="J14" s="15">
        <f t="shared" si="4"/>
        <v>0</v>
      </c>
      <c r="K14" s="17">
        <f t="shared" si="5"/>
        <v>0</v>
      </c>
    </row>
    <row r="15" spans="2:11" s="5" customFormat="1" x14ac:dyDescent="0.25">
      <c r="B15" s="13" t="s">
        <v>153</v>
      </c>
      <c r="C15" s="14">
        <v>9.9537037037036999E-4</v>
      </c>
      <c r="D15" s="15">
        <f t="shared" si="0"/>
        <v>1.6859439325622429E-2</v>
      </c>
      <c r="E15" s="15">
        <f t="shared" si="1"/>
        <v>6.2102830733679953E-3</v>
      </c>
      <c r="F15" s="14">
        <v>1.4351851851851899E-3</v>
      </c>
      <c r="G15" s="15">
        <f t="shared" si="2"/>
        <v>5.8435438265787162E-2</v>
      </c>
      <c r="H15" s="15">
        <f t="shared" si="3"/>
        <v>2.7896512935883098E-2</v>
      </c>
      <c r="I15" s="14">
        <v>2.4305555555555599E-3</v>
      </c>
      <c r="J15" s="15">
        <f t="shared" si="4"/>
        <v>2.9073792053163523E-2</v>
      </c>
      <c r="K15" s="17">
        <f t="shared" si="5"/>
        <v>1.1479801016782382E-2</v>
      </c>
    </row>
    <row r="16" spans="2:11" s="5" customFormat="1" x14ac:dyDescent="0.25">
      <c r="B16" s="13" t="s">
        <v>154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>IFERROR(I16/I$36,0)</f>
        <v>0</v>
      </c>
    </row>
    <row r="17" spans="2:11" s="5" customFormat="1" x14ac:dyDescent="0.25">
      <c r="B17" s="13" t="s">
        <v>155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1" s="5" customFormat="1" x14ac:dyDescent="0.25">
      <c r="B18" s="13" t="s">
        <v>156</v>
      </c>
      <c r="C18" s="14">
        <v>0</v>
      </c>
      <c r="D18" s="15">
        <f t="shared" si="0"/>
        <v>0</v>
      </c>
      <c r="E18" s="15">
        <f t="shared" si="1"/>
        <v>0</v>
      </c>
      <c r="F18" s="14">
        <v>0</v>
      </c>
      <c r="G18" s="15">
        <f t="shared" si="2"/>
        <v>0</v>
      </c>
      <c r="H18" s="15">
        <f t="shared" si="3"/>
        <v>0</v>
      </c>
      <c r="I18" s="14">
        <v>0</v>
      </c>
      <c r="J18" s="15">
        <f t="shared" si="4"/>
        <v>0</v>
      </c>
      <c r="K18" s="17">
        <f t="shared" si="5"/>
        <v>0</v>
      </c>
    </row>
    <row r="19" spans="2:11" s="5" customFormat="1" x14ac:dyDescent="0.25">
      <c r="B19" s="13" t="s">
        <v>157</v>
      </c>
      <c r="C19" s="14">
        <v>0</v>
      </c>
      <c r="D19" s="15">
        <f t="shared" si="0"/>
        <v>0</v>
      </c>
      <c r="E19" s="15">
        <f t="shared" si="1"/>
        <v>0</v>
      </c>
      <c r="F19" s="18">
        <v>0</v>
      </c>
      <c r="G19" s="15">
        <f t="shared" si="2"/>
        <v>0</v>
      </c>
      <c r="H19" s="15">
        <f t="shared" si="3"/>
        <v>0</v>
      </c>
      <c r="I19" s="18">
        <v>0</v>
      </c>
      <c r="J19" s="15">
        <f t="shared" si="4"/>
        <v>0</v>
      </c>
      <c r="K19" s="17">
        <f t="shared" si="5"/>
        <v>0</v>
      </c>
    </row>
    <row r="20" spans="2:11" s="5" customFormat="1" x14ac:dyDescent="0.25">
      <c r="B20" s="13" t="s">
        <v>158</v>
      </c>
      <c r="C20" s="14">
        <v>0</v>
      </c>
      <c r="D20" s="15">
        <f t="shared" si="0"/>
        <v>0</v>
      </c>
      <c r="E20" s="15">
        <f t="shared" si="1"/>
        <v>0</v>
      </c>
      <c r="F20" s="18">
        <v>0</v>
      </c>
      <c r="G20" s="15">
        <f t="shared" si="2"/>
        <v>0</v>
      </c>
      <c r="H20" s="15">
        <f t="shared" si="3"/>
        <v>0</v>
      </c>
      <c r="I20" s="18">
        <v>0</v>
      </c>
      <c r="J20" s="15">
        <f t="shared" si="4"/>
        <v>0</v>
      </c>
      <c r="K20" s="17">
        <f t="shared" si="5"/>
        <v>0</v>
      </c>
    </row>
    <row r="21" spans="2:11" s="5" customFormat="1" x14ac:dyDescent="0.25">
      <c r="B21" s="13" t="s">
        <v>159</v>
      </c>
      <c r="C21" s="14">
        <v>0</v>
      </c>
      <c r="D21" s="15">
        <f t="shared" si="0"/>
        <v>0</v>
      </c>
      <c r="E21" s="15">
        <f t="shared" si="1"/>
        <v>0</v>
      </c>
      <c r="F21" s="14">
        <v>0</v>
      </c>
      <c r="G21" s="15">
        <f t="shared" si="2"/>
        <v>0</v>
      </c>
      <c r="H21" s="15">
        <f t="shared" si="3"/>
        <v>0</v>
      </c>
      <c r="I21" s="14">
        <v>0</v>
      </c>
      <c r="J21" s="15">
        <f t="shared" si="4"/>
        <v>0</v>
      </c>
      <c r="K21" s="17">
        <f t="shared" si="5"/>
        <v>0</v>
      </c>
    </row>
    <row r="22" spans="2:11" s="5" customFormat="1" x14ac:dyDescent="0.25">
      <c r="B22" s="13" t="s">
        <v>160</v>
      </c>
      <c r="C22" s="14">
        <v>0</v>
      </c>
      <c r="D22" s="15">
        <f t="shared" si="0"/>
        <v>0</v>
      </c>
      <c r="E22" s="15">
        <f t="shared" si="1"/>
        <v>0</v>
      </c>
      <c r="F22" s="14">
        <v>0</v>
      </c>
      <c r="G22" s="15">
        <f t="shared" si="2"/>
        <v>0</v>
      </c>
      <c r="H22" s="15">
        <f t="shared" si="3"/>
        <v>0</v>
      </c>
      <c r="I22" s="14">
        <v>0</v>
      </c>
      <c r="J22" s="15">
        <f t="shared" si="4"/>
        <v>0</v>
      </c>
      <c r="K22" s="17">
        <f t="shared" si="5"/>
        <v>0</v>
      </c>
    </row>
    <row r="23" spans="2:11" s="5" customFormat="1" x14ac:dyDescent="0.25">
      <c r="B23" s="13" t="s">
        <v>161</v>
      </c>
      <c r="C23" s="14">
        <v>0</v>
      </c>
      <c r="D23" s="15">
        <f t="shared" si="0"/>
        <v>0</v>
      </c>
      <c r="E23" s="15">
        <f t="shared" si="1"/>
        <v>0</v>
      </c>
      <c r="F23" s="14">
        <v>0</v>
      </c>
      <c r="G23" s="15">
        <f t="shared" si="2"/>
        <v>0</v>
      </c>
      <c r="H23" s="15">
        <f t="shared" si="3"/>
        <v>0</v>
      </c>
      <c r="I23" s="14">
        <v>0</v>
      </c>
      <c r="J23" s="15">
        <f t="shared" si="4"/>
        <v>0</v>
      </c>
      <c r="K23" s="17">
        <f t="shared" si="5"/>
        <v>0</v>
      </c>
    </row>
    <row r="24" spans="2:11" s="5" customFormat="1" ht="15.75" thickBot="1" x14ac:dyDescent="0.3">
      <c r="B24" s="23" t="s">
        <v>13</v>
      </c>
      <c r="C24" s="24">
        <v>4.8611111111111103E-3</v>
      </c>
      <c r="D24" s="15">
        <f t="shared" si="0"/>
        <v>8.2336796706528159E-2</v>
      </c>
      <c r="E24" s="15">
        <f t="shared" si="1"/>
        <v>3.0329289428076264E-2</v>
      </c>
      <c r="F24" s="24">
        <v>3.8194444444444398E-4</v>
      </c>
      <c r="G24" s="15">
        <f t="shared" si="2"/>
        <v>1.5551366635249739E-2</v>
      </c>
      <c r="H24" s="15">
        <f t="shared" si="3"/>
        <v>7.4240719910011136E-3</v>
      </c>
      <c r="I24" s="24">
        <v>5.2430555555555598E-3</v>
      </c>
      <c r="J24" s="15">
        <f t="shared" si="4"/>
        <v>6.2716322857538392E-2</v>
      </c>
      <c r="K24" s="17">
        <f t="shared" si="5"/>
        <v>2.4763570764773399E-2</v>
      </c>
    </row>
    <row r="25" spans="2:11" s="5" customFormat="1" ht="16.5" thickTop="1" thickBot="1" x14ac:dyDescent="0.3">
      <c r="B25" s="36" t="s">
        <v>3</v>
      </c>
      <c r="C25" s="37">
        <f>SUM(C7:C24)</f>
        <v>5.9039351851851822E-2</v>
      </c>
      <c r="D25" s="38">
        <f>IFERROR(SUM(D7:D24),0)</f>
        <v>1</v>
      </c>
      <c r="E25" s="38">
        <f>IFERROR(SUM(E7:E24),0)</f>
        <v>0.36835644136337375</v>
      </c>
      <c r="F25" s="37">
        <f>SUM(F7:F24)</f>
        <v>2.4560185185185195E-2</v>
      </c>
      <c r="G25" s="38">
        <f>IFERROR(SUM(G7:G24),0)</f>
        <v>1.0000000000000002</v>
      </c>
      <c r="H25" s="38">
        <f>IFERROR(SUM(H7:H24),0)</f>
        <v>0.47739032620922389</v>
      </c>
      <c r="I25" s="37">
        <f>SUM(I7:I24)</f>
        <v>8.3599537037037139E-2</v>
      </c>
      <c r="J25" s="38">
        <f>IFERROR(SUM(J7:J24),0)</f>
        <v>0.99999999999999989</v>
      </c>
      <c r="K25" s="39">
        <f>IFERROR(SUM(K7:K24),0)</f>
        <v>0.39485048925818622</v>
      </c>
    </row>
    <row r="26" spans="2:11" s="5" customFormat="1" ht="15.75" thickTop="1" x14ac:dyDescent="0.25">
      <c r="B26" s="30"/>
      <c r="C26" s="31"/>
      <c r="D26" s="31"/>
      <c r="E26" s="31"/>
      <c r="F26" s="31"/>
      <c r="G26" s="31"/>
      <c r="H26" s="31"/>
      <c r="I26" s="31"/>
      <c r="J26" s="31"/>
      <c r="K26" s="32"/>
    </row>
    <row r="27" spans="2:11" s="5" customFormat="1" x14ac:dyDescent="0.25">
      <c r="B27" s="10" t="s">
        <v>14</v>
      </c>
      <c r="C27" s="11" t="s">
        <v>72</v>
      </c>
      <c r="D27" s="19" t="s">
        <v>5</v>
      </c>
      <c r="E27" s="19" t="s">
        <v>5</v>
      </c>
      <c r="F27" s="11" t="s">
        <v>72</v>
      </c>
      <c r="G27" s="19" t="s">
        <v>5</v>
      </c>
      <c r="H27" s="19" t="s">
        <v>5</v>
      </c>
      <c r="I27" s="11" t="s">
        <v>72</v>
      </c>
      <c r="J27" s="19" t="s">
        <v>5</v>
      </c>
      <c r="K27" s="20" t="s">
        <v>5</v>
      </c>
    </row>
    <row r="28" spans="2:11" s="5" customFormat="1" x14ac:dyDescent="0.25">
      <c r="B28" s="21" t="s">
        <v>15</v>
      </c>
      <c r="C28" s="14">
        <v>2.9745370370370399E-3</v>
      </c>
      <c r="D28" s="22"/>
      <c r="E28" s="15">
        <f>IFERROR(C28/C$36,0)</f>
        <v>1.8558636626227639E-2</v>
      </c>
      <c r="F28" s="14">
        <v>0</v>
      </c>
      <c r="G28" s="22"/>
      <c r="H28" s="15">
        <f>IFERROR(F28/F$36,0)</f>
        <v>0</v>
      </c>
      <c r="I28" s="14">
        <v>2.9745370370370399E-3</v>
      </c>
      <c r="J28" s="22"/>
      <c r="K28" s="17">
        <f>IFERROR(I28/I$36,0)</f>
        <v>1.4049089815776522E-2</v>
      </c>
    </row>
    <row r="29" spans="2:11" s="5" customFormat="1" x14ac:dyDescent="0.25">
      <c r="B29" s="21" t="s">
        <v>16</v>
      </c>
      <c r="C29" s="14">
        <v>0</v>
      </c>
      <c r="D29" s="22"/>
      <c r="E29" s="15">
        <f t="shared" ref="E29:E33" si="6">IFERROR(C29/C$36,0)</f>
        <v>0</v>
      </c>
      <c r="F29" s="14">
        <v>0</v>
      </c>
      <c r="G29" s="22"/>
      <c r="H29" s="15">
        <f t="shared" ref="H29:H33" si="7">IFERROR(F29/F$36,0)</f>
        <v>0</v>
      </c>
      <c r="I29" s="14">
        <v>0</v>
      </c>
      <c r="J29" s="22"/>
      <c r="K29" s="17">
        <f t="shared" ref="K29:K33" si="8">IFERROR(I29/I$36,0)</f>
        <v>0</v>
      </c>
    </row>
    <row r="30" spans="2:11" s="5" customFormat="1" x14ac:dyDescent="0.25">
      <c r="B30" s="21" t="s">
        <v>17</v>
      </c>
      <c r="C30" s="14">
        <v>4.0162037037036998E-3</v>
      </c>
      <c r="D30" s="22"/>
      <c r="E30" s="15">
        <f t="shared" si="6"/>
        <v>2.5057770075101082E-2</v>
      </c>
      <c r="F30" s="14">
        <v>0</v>
      </c>
      <c r="G30" s="22"/>
      <c r="H30" s="15">
        <f t="shared" si="7"/>
        <v>0</v>
      </c>
      <c r="I30" s="14">
        <v>4.0162037037036998E-3</v>
      </c>
      <c r="J30" s="22"/>
      <c r="K30" s="17">
        <f t="shared" si="8"/>
        <v>1.8969004537254645E-2</v>
      </c>
    </row>
    <row r="31" spans="2:11" s="5" customFormat="1" x14ac:dyDescent="0.25">
      <c r="B31" s="21" t="s">
        <v>18</v>
      </c>
      <c r="C31" s="14">
        <v>3.4606481481481502E-3</v>
      </c>
      <c r="D31" s="22"/>
      <c r="E31" s="15">
        <f t="shared" si="6"/>
        <v>2.159156556903526E-2</v>
      </c>
      <c r="F31" s="14">
        <v>2.6851851851851802E-3</v>
      </c>
      <c r="G31" s="22"/>
      <c r="H31" s="15">
        <f t="shared" si="7"/>
        <v>5.2193475815522944E-2</v>
      </c>
      <c r="I31" s="14">
        <v>6.1458333333333304E-3</v>
      </c>
      <c r="J31" s="22"/>
      <c r="K31" s="17">
        <f t="shared" si="8"/>
        <v>2.90274968567211E-2</v>
      </c>
    </row>
    <row r="32" spans="2:11" s="5" customFormat="1" x14ac:dyDescent="0.25">
      <c r="B32" s="21" t="s">
        <v>19</v>
      </c>
      <c r="C32" s="14">
        <v>9.0613425925925903E-2</v>
      </c>
      <c r="D32" s="22"/>
      <c r="E32" s="15">
        <f t="shared" si="6"/>
        <v>0.56535239745811683</v>
      </c>
      <c r="F32" s="14">
        <v>2.4201388888888901E-2</v>
      </c>
      <c r="G32" s="22"/>
      <c r="H32" s="15">
        <f t="shared" si="7"/>
        <v>0.47041619797525319</v>
      </c>
      <c r="I32" s="14">
        <v>0.11481481481481499</v>
      </c>
      <c r="J32" s="22"/>
      <c r="K32" s="17">
        <f t="shared" si="8"/>
        <v>0.54228393374514861</v>
      </c>
    </row>
    <row r="33" spans="2:11" s="5" customFormat="1" ht="15.75" thickBot="1" x14ac:dyDescent="0.3">
      <c r="B33" s="28" t="s">
        <v>20</v>
      </c>
      <c r="C33" s="24">
        <v>1.7361111111111101E-4</v>
      </c>
      <c r="D33" s="29"/>
      <c r="E33" s="25">
        <f t="shared" si="6"/>
        <v>1.0831889081455803E-3</v>
      </c>
      <c r="F33" s="24">
        <v>0</v>
      </c>
      <c r="G33" s="29"/>
      <c r="H33" s="25">
        <f t="shared" si="7"/>
        <v>0</v>
      </c>
      <c r="I33" s="24">
        <v>1.7361111111111101E-4</v>
      </c>
      <c r="J33" s="29"/>
      <c r="K33" s="27">
        <f t="shared" si="8"/>
        <v>8.1998578691302526E-4</v>
      </c>
    </row>
    <row r="34" spans="2:11" s="5" customFormat="1" ht="16.5" thickTop="1" thickBot="1" x14ac:dyDescent="0.3">
      <c r="B34" s="36" t="s">
        <v>3</v>
      </c>
      <c r="C34" s="37">
        <f>SUM(C28:C33)</f>
        <v>0.1012384259259259</v>
      </c>
      <c r="D34" s="38"/>
      <c r="E34" s="38">
        <f>IFERROR(SUM(E28:E33),0)</f>
        <v>0.63164355863662647</v>
      </c>
      <c r="F34" s="37">
        <f>SUM(F28:F33)</f>
        <v>2.688657407407408E-2</v>
      </c>
      <c r="G34" s="38"/>
      <c r="H34" s="38">
        <f>IFERROR(SUM(H28:H33),0)</f>
        <v>0.52260967379077616</v>
      </c>
      <c r="I34" s="37">
        <f>SUM(I28:I33)</f>
        <v>0.12812500000000018</v>
      </c>
      <c r="J34" s="38"/>
      <c r="K34" s="39">
        <f>IFERROR(SUM(K28:K33),0)</f>
        <v>0.60514951074181389</v>
      </c>
    </row>
    <row r="35" spans="2:11" s="5" customFormat="1" ht="16.5" thickTop="1" thickBot="1" x14ac:dyDescent="0.3">
      <c r="B35" s="33"/>
      <c r="C35" s="34"/>
      <c r="D35" s="34"/>
      <c r="E35" s="34"/>
      <c r="F35" s="34"/>
      <c r="G35" s="34"/>
      <c r="H35" s="34"/>
      <c r="I35" s="34"/>
      <c r="J35" s="34"/>
      <c r="K35" s="35"/>
    </row>
    <row r="36" spans="2:11" s="5" customFormat="1" ht="16.5" thickTop="1" thickBot="1" x14ac:dyDescent="0.3">
      <c r="B36" s="36" t="s">
        <v>6</v>
      </c>
      <c r="C36" s="37">
        <f>SUM(C25,C34)</f>
        <v>0.16027777777777771</v>
      </c>
      <c r="D36" s="40"/>
      <c r="E36" s="41">
        <f>IFERROR(SUM(E25,E34),0)</f>
        <v>1.0000000000000002</v>
      </c>
      <c r="F36" s="37">
        <f>SUM(F25,F34)</f>
        <v>5.1446759259259275E-2</v>
      </c>
      <c r="G36" s="40"/>
      <c r="H36" s="41">
        <f>IFERROR(SUM(H25,H34),0)</f>
        <v>1</v>
      </c>
      <c r="I36" s="37">
        <f>SUM(I25,I34)</f>
        <v>0.21172453703703731</v>
      </c>
      <c r="J36" s="40"/>
      <c r="K36" s="43">
        <f>IFERROR(SUM(K25,K34),0)</f>
        <v>1</v>
      </c>
    </row>
    <row r="37" spans="2:11" s="5" customFormat="1" ht="66" customHeight="1" thickTop="1" thickBot="1" x14ac:dyDescent="0.3">
      <c r="B37" s="136" t="s">
        <v>36</v>
      </c>
      <c r="C37" s="137"/>
      <c r="D37" s="137"/>
      <c r="E37" s="137"/>
      <c r="F37" s="137"/>
      <c r="G37" s="137"/>
      <c r="H37" s="137"/>
      <c r="I37" s="137"/>
      <c r="J37" s="137"/>
      <c r="K37" s="138"/>
    </row>
    <row r="38" spans="2:11" s="5" customFormat="1" x14ac:dyDescent="0.25">
      <c r="C38" s="8"/>
      <c r="D38" s="8"/>
      <c r="E38" s="8"/>
      <c r="F38" s="8"/>
      <c r="H38" s="8"/>
    </row>
    <row r="39" spans="2:11" s="5" customFormat="1" x14ac:dyDescent="0.25">
      <c r="C39" s="8"/>
      <c r="D39" s="8"/>
      <c r="E39" s="8"/>
      <c r="F39" s="8"/>
      <c r="H39" s="8"/>
    </row>
    <row r="40" spans="2:11" s="5" customFormat="1" x14ac:dyDescent="0.25">
      <c r="C40" s="8"/>
      <c r="D40" s="8"/>
      <c r="E40" s="8"/>
      <c r="F40" s="8"/>
      <c r="H40" s="8"/>
    </row>
    <row r="41" spans="2:11" s="5" customFormat="1" x14ac:dyDescent="0.25">
      <c r="C41" s="8"/>
      <c r="D41" s="8"/>
      <c r="E41" s="8"/>
      <c r="F41" s="8"/>
      <c r="H41" s="8"/>
    </row>
    <row r="42" spans="2:11" s="5" customFormat="1" x14ac:dyDescent="0.25">
      <c r="C42" s="8"/>
      <c r="D42" s="8"/>
      <c r="E42" s="8"/>
      <c r="F42" s="8"/>
      <c r="H42" s="8"/>
    </row>
    <row r="43" spans="2:11" s="5" customFormat="1" x14ac:dyDescent="0.25">
      <c r="C43" s="8"/>
      <c r="D43" s="8"/>
      <c r="E43" s="8"/>
      <c r="F43" s="8"/>
      <c r="H43" s="8"/>
    </row>
    <row r="44" spans="2:11" s="5" customFormat="1" x14ac:dyDescent="0.25">
      <c r="C44" s="8"/>
      <c r="D44" s="8"/>
      <c r="E44" s="8"/>
      <c r="F44" s="8"/>
      <c r="H44" s="8"/>
    </row>
    <row r="45" spans="2:11" s="5" customFormat="1" x14ac:dyDescent="0.25">
      <c r="C45" s="8"/>
      <c r="D45" s="8"/>
      <c r="E45" s="8"/>
      <c r="F45" s="8"/>
      <c r="H45" s="8"/>
    </row>
    <row r="46" spans="2:11" s="5" customFormat="1" x14ac:dyDescent="0.25">
      <c r="C46" s="8"/>
      <c r="D46" s="8"/>
      <c r="E46" s="8"/>
      <c r="F46" s="8"/>
      <c r="H46" s="8"/>
    </row>
    <row r="47" spans="2:11" s="5" customFormat="1" x14ac:dyDescent="0.25">
      <c r="C47" s="8"/>
      <c r="D47" s="8"/>
      <c r="E47" s="8"/>
      <c r="F47" s="8"/>
      <c r="H47" s="8"/>
    </row>
    <row r="48" spans="2:11" s="5" customFormat="1" x14ac:dyDescent="0.25">
      <c r="C48" s="8"/>
      <c r="D48" s="8"/>
      <c r="E48" s="8"/>
      <c r="F48" s="8"/>
      <c r="H48" s="8"/>
    </row>
    <row r="49" spans="3:8" s="5" customFormat="1" x14ac:dyDescent="0.25">
      <c r="C49" s="8"/>
      <c r="D49" s="8"/>
      <c r="E49" s="8"/>
      <c r="F49" s="8"/>
      <c r="H49" s="8"/>
    </row>
    <row r="50" spans="3:8" s="5" customFormat="1" x14ac:dyDescent="0.25">
      <c r="C50" s="8"/>
      <c r="D50" s="8"/>
      <c r="E50" s="8"/>
      <c r="F50" s="8"/>
      <c r="H50" s="8"/>
    </row>
    <row r="51" spans="3:8" s="5" customFormat="1" x14ac:dyDescent="0.25">
      <c r="C51" s="8"/>
      <c r="D51" s="8"/>
      <c r="E51" s="8"/>
      <c r="F51" s="8"/>
      <c r="H51" s="8"/>
    </row>
    <row r="52" spans="3:8" s="5" customFormat="1" x14ac:dyDescent="0.25">
      <c r="C52" s="8"/>
      <c r="D52" s="8"/>
      <c r="E52" s="8"/>
      <c r="F52" s="8"/>
      <c r="H52" s="8"/>
    </row>
    <row r="53" spans="3:8" s="5" customFormat="1" x14ac:dyDescent="0.25">
      <c r="C53" s="8"/>
      <c r="D53" s="8"/>
      <c r="E53" s="8"/>
      <c r="F53" s="8"/>
      <c r="H53" s="8"/>
    </row>
    <row r="54" spans="3:8" s="5" customFormat="1" x14ac:dyDescent="0.25">
      <c r="C54" s="8"/>
      <c r="D54" s="8"/>
      <c r="E54" s="8"/>
      <c r="F54" s="8"/>
      <c r="H54" s="8"/>
    </row>
    <row r="55" spans="3:8" s="5" customFormat="1" x14ac:dyDescent="0.25">
      <c r="C55" s="8"/>
      <c r="D55" s="8"/>
      <c r="E55" s="8"/>
      <c r="F55" s="8"/>
      <c r="H55" s="8"/>
    </row>
    <row r="56" spans="3:8" s="5" customFormat="1" x14ac:dyDescent="0.25">
      <c r="C56" s="8"/>
      <c r="D56" s="8"/>
      <c r="E56" s="8"/>
      <c r="F56" s="8"/>
      <c r="H56" s="8"/>
    </row>
    <row r="57" spans="3:8" s="5" customFormat="1" x14ac:dyDescent="0.25">
      <c r="C57" s="8"/>
      <c r="D57" s="8"/>
      <c r="E57" s="8"/>
      <c r="F57" s="8"/>
      <c r="H57" s="8"/>
    </row>
    <row r="58" spans="3:8" s="5" customFormat="1" x14ac:dyDescent="0.25">
      <c r="C58" s="8"/>
      <c r="D58" s="8"/>
      <c r="E58" s="8"/>
      <c r="F58" s="8"/>
      <c r="H58" s="8"/>
    </row>
    <row r="59" spans="3:8" s="5" customFormat="1" x14ac:dyDescent="0.25">
      <c r="C59" s="8"/>
      <c r="D59" s="8"/>
      <c r="E59" s="8"/>
      <c r="F59" s="8"/>
      <c r="H59" s="8"/>
    </row>
    <row r="60" spans="3:8" s="5" customFormat="1" x14ac:dyDescent="0.25">
      <c r="C60" s="8"/>
      <c r="D60" s="8"/>
      <c r="E60" s="8"/>
      <c r="F60" s="8"/>
      <c r="H60" s="8"/>
    </row>
    <row r="61" spans="3:8" s="5" customFormat="1" x14ac:dyDescent="0.25">
      <c r="C61" s="8"/>
      <c r="D61" s="8"/>
      <c r="E61" s="8"/>
      <c r="F61" s="8"/>
      <c r="H61" s="8"/>
    </row>
    <row r="62" spans="3:8" s="5" customFormat="1" x14ac:dyDescent="0.25">
      <c r="C62" s="8"/>
      <c r="D62" s="8"/>
      <c r="E62" s="8"/>
      <c r="F62" s="8"/>
      <c r="H62" s="8"/>
    </row>
    <row r="63" spans="3:8" s="5" customFormat="1" x14ac:dyDescent="0.25">
      <c r="C63" s="8"/>
      <c r="D63" s="8"/>
      <c r="E63" s="8"/>
      <c r="F63" s="8"/>
      <c r="H63" s="8"/>
    </row>
    <row r="64" spans="3:8" s="5" customFormat="1" x14ac:dyDescent="0.25">
      <c r="C64" s="8"/>
      <c r="D64" s="8"/>
      <c r="E64" s="8"/>
      <c r="F64" s="8"/>
      <c r="H64" s="8"/>
    </row>
    <row r="65" spans="3:8" s="5" customFormat="1" x14ac:dyDescent="0.25">
      <c r="C65" s="8"/>
      <c r="D65" s="8"/>
      <c r="E65" s="8"/>
      <c r="F65" s="8"/>
      <c r="H65" s="8"/>
    </row>
    <row r="66" spans="3:8" s="5" customFormat="1" x14ac:dyDescent="0.25">
      <c r="C66" s="8"/>
      <c r="D66" s="8"/>
      <c r="E66" s="8"/>
      <c r="F66" s="8"/>
      <c r="H66" s="8"/>
    </row>
    <row r="67" spans="3:8" s="5" customFormat="1" x14ac:dyDescent="0.25">
      <c r="C67" s="8"/>
      <c r="D67" s="8"/>
      <c r="E67" s="8"/>
      <c r="F67" s="8"/>
      <c r="H67" s="8"/>
    </row>
    <row r="68" spans="3:8" s="5" customFormat="1" x14ac:dyDescent="0.25">
      <c r="C68" s="8"/>
      <c r="D68" s="8"/>
      <c r="E68" s="8"/>
      <c r="F68" s="8"/>
      <c r="H68" s="8"/>
    </row>
    <row r="69" spans="3:8" s="5" customFormat="1" x14ac:dyDescent="0.25">
      <c r="C69" s="8"/>
      <c r="D69" s="8"/>
      <c r="E69" s="8"/>
      <c r="F69" s="8"/>
      <c r="H69" s="8"/>
    </row>
    <row r="70" spans="3:8" s="5" customFormat="1" x14ac:dyDescent="0.25">
      <c r="C70" s="8"/>
      <c r="D70" s="8"/>
      <c r="E70" s="8"/>
      <c r="F70" s="8"/>
      <c r="H70" s="8"/>
    </row>
    <row r="71" spans="3:8" s="5" customFormat="1" x14ac:dyDescent="0.25">
      <c r="C71" s="8"/>
      <c r="D71" s="8"/>
      <c r="E71" s="8"/>
      <c r="F71" s="8"/>
      <c r="H71" s="8"/>
    </row>
    <row r="72" spans="3:8" s="5" customFormat="1" x14ac:dyDescent="0.25">
      <c r="C72" s="8"/>
      <c r="D72" s="8"/>
      <c r="E72" s="8"/>
      <c r="F72" s="8"/>
      <c r="H72" s="8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1"/>
  <dimension ref="B2:D25"/>
  <sheetViews>
    <sheetView showGridLines="0" showZeros="0" zoomScale="70" zoomScaleNormal="70" zoomScaleSheetLayoutView="100" workbookViewId="0">
      <selection activeCell="B24" sqref="B24"/>
    </sheetView>
  </sheetViews>
  <sheetFormatPr defaultColWidth="8.85546875" defaultRowHeight="15" x14ac:dyDescent="0.25"/>
  <cols>
    <col min="1" max="1" width="6.140625" style="1" customWidth="1"/>
    <col min="2" max="2" width="127.140625" style="1" customWidth="1"/>
    <col min="3" max="3" width="17.5703125" style="1" customWidth="1"/>
    <col min="4" max="4" width="16.5703125" style="1" customWidth="1"/>
    <col min="5" max="16384" width="8.85546875" style="1"/>
  </cols>
  <sheetData>
    <row r="2" spans="2:4" ht="15.75" thickBot="1" x14ac:dyDescent="0.3"/>
    <row r="3" spans="2:4" s="83" customFormat="1" ht="24" customHeight="1" x14ac:dyDescent="0.25">
      <c r="B3" s="159" t="s">
        <v>91</v>
      </c>
      <c r="C3" s="160"/>
      <c r="D3" s="161"/>
    </row>
    <row r="4" spans="2:4" s="83" customFormat="1" ht="24" customHeight="1" x14ac:dyDescent="0.25">
      <c r="B4" s="162" t="s">
        <v>185</v>
      </c>
      <c r="C4" s="163"/>
      <c r="D4" s="164"/>
    </row>
    <row r="5" spans="2:4" s="83" customFormat="1" ht="24" customHeight="1" x14ac:dyDescent="0.25">
      <c r="B5" s="84" t="s">
        <v>10</v>
      </c>
      <c r="C5" s="85" t="s">
        <v>77</v>
      </c>
      <c r="D5" s="86" t="s">
        <v>5</v>
      </c>
    </row>
    <row r="6" spans="2:4" s="83" customFormat="1" ht="24" customHeight="1" x14ac:dyDescent="0.25">
      <c r="B6" s="87" t="s">
        <v>94</v>
      </c>
      <c r="C6" s="88">
        <v>1.0300925925925899E-2</v>
      </c>
      <c r="D6" s="116">
        <v>0.20022497187851501</v>
      </c>
    </row>
    <row r="7" spans="2:4" s="83" customFormat="1" ht="24" customHeight="1" x14ac:dyDescent="0.25">
      <c r="B7" s="87" t="s">
        <v>93</v>
      </c>
      <c r="C7" s="88">
        <v>6.9560185185185202E-3</v>
      </c>
      <c r="D7" s="116">
        <v>0.13520809898762701</v>
      </c>
    </row>
    <row r="8" spans="2:4" s="83" customFormat="1" ht="24" customHeight="1" x14ac:dyDescent="0.25">
      <c r="B8" s="87" t="s">
        <v>174</v>
      </c>
      <c r="C8" s="88">
        <v>4.1319444444444398E-3</v>
      </c>
      <c r="D8" s="116">
        <v>8.0314960629921203E-2</v>
      </c>
    </row>
    <row r="9" spans="2:4" s="83" customFormat="1" ht="24" customHeight="1" x14ac:dyDescent="0.25">
      <c r="B9" s="87" t="s">
        <v>99</v>
      </c>
      <c r="C9" s="88">
        <v>3.2870370370370401E-3</v>
      </c>
      <c r="D9" s="116">
        <v>6.3892013498312694E-2</v>
      </c>
    </row>
    <row r="10" spans="2:4" s="83" customFormat="1" ht="24" customHeight="1" x14ac:dyDescent="0.25">
      <c r="B10" s="87" t="s">
        <v>92</v>
      </c>
      <c r="C10" s="88">
        <v>2.6851851851851802E-3</v>
      </c>
      <c r="D10" s="116">
        <v>5.2193475815523097E-2</v>
      </c>
    </row>
    <row r="11" spans="2:4" s="83" customFormat="1" ht="24" customHeight="1" x14ac:dyDescent="0.25">
      <c r="B11" s="87" t="s">
        <v>114</v>
      </c>
      <c r="C11" s="88">
        <v>2.3958333333333301E-3</v>
      </c>
      <c r="D11" s="116">
        <v>4.6569178852643403E-2</v>
      </c>
    </row>
    <row r="12" spans="2:4" s="83" customFormat="1" ht="24" customHeight="1" x14ac:dyDescent="0.25">
      <c r="B12" s="87" t="s">
        <v>167</v>
      </c>
      <c r="C12" s="88">
        <v>2.3032407407407398E-3</v>
      </c>
      <c r="D12" s="116">
        <v>4.4769403824521901E-2</v>
      </c>
    </row>
    <row r="13" spans="2:4" s="83" customFormat="1" ht="24" customHeight="1" x14ac:dyDescent="0.25">
      <c r="B13" s="87" t="s">
        <v>201</v>
      </c>
      <c r="C13" s="88">
        <v>2.2222222222222201E-3</v>
      </c>
      <c r="D13" s="116">
        <v>4.3194600674915602E-2</v>
      </c>
    </row>
    <row r="14" spans="2:4" s="83" customFormat="1" ht="24" customHeight="1" x14ac:dyDescent="0.25">
      <c r="B14" s="87" t="s">
        <v>198</v>
      </c>
      <c r="C14" s="88">
        <v>2.1875000000000002E-3</v>
      </c>
      <c r="D14" s="116">
        <v>4.2519685039370099E-2</v>
      </c>
    </row>
    <row r="15" spans="2:4" s="83" customFormat="1" ht="24" customHeight="1" x14ac:dyDescent="0.25">
      <c r="B15" s="87" t="s">
        <v>184</v>
      </c>
      <c r="C15" s="88">
        <v>2.1759259259259301E-3</v>
      </c>
      <c r="D15" s="116">
        <v>4.2294713160854903E-2</v>
      </c>
    </row>
    <row r="16" spans="2:4" s="83" customFormat="1" ht="24" customHeight="1" x14ac:dyDescent="0.25">
      <c r="B16" s="87" t="s">
        <v>202</v>
      </c>
      <c r="C16" s="88">
        <v>1.9791666666666699E-3</v>
      </c>
      <c r="D16" s="116">
        <v>3.8470191226096698E-2</v>
      </c>
    </row>
    <row r="17" spans="2:4" s="83" customFormat="1" ht="24" customHeight="1" x14ac:dyDescent="0.25">
      <c r="B17" s="87" t="s">
        <v>196</v>
      </c>
      <c r="C17" s="88">
        <v>1.8171296296296299E-3</v>
      </c>
      <c r="D17" s="116">
        <v>3.5320584926884099E-2</v>
      </c>
    </row>
    <row r="18" spans="2:4" s="83" customFormat="1" ht="24" customHeight="1" x14ac:dyDescent="0.25">
      <c r="B18" s="87" t="s">
        <v>191</v>
      </c>
      <c r="C18" s="88">
        <v>1.4351851851851899E-3</v>
      </c>
      <c r="D18" s="116">
        <v>2.7896512935883001E-2</v>
      </c>
    </row>
    <row r="19" spans="2:4" s="83" customFormat="1" ht="24" customHeight="1" x14ac:dyDescent="0.25">
      <c r="B19" s="87" t="s">
        <v>193</v>
      </c>
      <c r="C19" s="88">
        <v>1.27314814814815E-3</v>
      </c>
      <c r="D19" s="116">
        <v>2.4746906636670399E-2</v>
      </c>
    </row>
    <row r="20" spans="2:4" s="83" customFormat="1" ht="24" customHeight="1" x14ac:dyDescent="0.25">
      <c r="B20" s="87" t="s">
        <v>97</v>
      </c>
      <c r="C20" s="88">
        <v>1.21527777777778E-3</v>
      </c>
      <c r="D20" s="116">
        <v>2.3622047244094498E-2</v>
      </c>
    </row>
    <row r="21" spans="2:4" s="83" customFormat="1" ht="24" customHeight="1" x14ac:dyDescent="0.25">
      <c r="B21" s="87" t="s">
        <v>178</v>
      </c>
      <c r="C21" s="88">
        <v>7.4074074074074103E-4</v>
      </c>
      <c r="D21" s="116">
        <v>1.43982002249719E-2</v>
      </c>
    </row>
    <row r="22" spans="2:4" s="83" customFormat="1" ht="24" customHeight="1" x14ac:dyDescent="0.25">
      <c r="B22" s="87" t="s">
        <v>180</v>
      </c>
      <c r="C22" s="88">
        <v>7.1759259259259302E-4</v>
      </c>
      <c r="D22" s="116">
        <v>1.3948256467941501E-2</v>
      </c>
    </row>
    <row r="23" spans="2:4" s="83" customFormat="1" ht="24" customHeight="1" x14ac:dyDescent="0.25">
      <c r="B23" s="87" t="s">
        <v>203</v>
      </c>
      <c r="C23" s="88">
        <v>6.5972222222222203E-4</v>
      </c>
      <c r="D23" s="116">
        <v>1.2823397075365599E-2</v>
      </c>
    </row>
    <row r="24" spans="2:4" s="83" customFormat="1" ht="24" customHeight="1" x14ac:dyDescent="0.25">
      <c r="B24" s="87" t="s">
        <v>204</v>
      </c>
      <c r="C24" s="88">
        <v>4.1666666666666702E-4</v>
      </c>
      <c r="D24" s="116">
        <v>8.0989876265466793E-3</v>
      </c>
    </row>
    <row r="25" spans="2:4" s="83" customFormat="1" ht="24" customHeight="1" thickBot="1" x14ac:dyDescent="0.3">
      <c r="B25" s="90" t="s">
        <v>205</v>
      </c>
      <c r="C25" s="91">
        <v>4.0509259259259301E-4</v>
      </c>
      <c r="D25" s="117">
        <v>7.8740157480314994E-3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0" max="16383" man="1"/>
  </rowBreaks>
  <colBreaks count="1" manualBreakCount="1">
    <brk id="4" max="1048575" man="1"/>
  </col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2"/>
  <dimension ref="B2:D6"/>
  <sheetViews>
    <sheetView showGridLines="0" showZeros="0" zoomScale="60" zoomScaleNormal="60" zoomScaleSheetLayoutView="100" workbookViewId="0">
      <selection activeCell="B24" sqref="B24"/>
    </sheetView>
  </sheetViews>
  <sheetFormatPr defaultColWidth="8.85546875" defaultRowHeight="15" x14ac:dyDescent="0.25"/>
  <cols>
    <col min="1" max="1" width="6.140625" style="1" customWidth="1"/>
    <col min="2" max="2" width="123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3" customFormat="1" ht="24" customHeight="1" x14ac:dyDescent="0.25">
      <c r="B3" s="159" t="s">
        <v>95</v>
      </c>
      <c r="C3" s="160"/>
      <c r="D3" s="161"/>
    </row>
    <row r="4" spans="2:4" s="83" customFormat="1" ht="24" customHeight="1" thickBot="1" x14ac:dyDescent="0.3">
      <c r="B4" s="188" t="s">
        <v>185</v>
      </c>
      <c r="C4" s="189"/>
      <c r="D4" s="190"/>
    </row>
    <row r="5" spans="2:4" s="82" customFormat="1" ht="24" customHeight="1" x14ac:dyDescent="0.25">
      <c r="B5" s="191" t="s">
        <v>10</v>
      </c>
      <c r="C5" s="192" t="s">
        <v>77</v>
      </c>
      <c r="D5" s="194" t="s">
        <v>5</v>
      </c>
    </row>
    <row r="6" spans="2:4" s="82" customFormat="1" ht="24" customHeight="1" thickBot="1" x14ac:dyDescent="0.3">
      <c r="B6" s="90"/>
      <c r="C6" s="195"/>
      <c r="D6" s="196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3"/>
  <dimension ref="B2:D6"/>
  <sheetViews>
    <sheetView showGridLines="0" showZeros="0" zoomScale="60" zoomScaleNormal="60" zoomScaleSheetLayoutView="100" workbookViewId="0">
      <selection activeCell="B24" sqref="B24"/>
    </sheetView>
  </sheetViews>
  <sheetFormatPr defaultColWidth="8.85546875" defaultRowHeight="15" x14ac:dyDescent="0.25"/>
  <cols>
    <col min="1" max="1" width="6.140625" style="1" customWidth="1"/>
    <col min="2" max="2" width="110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3" customFormat="1" ht="24" customHeight="1" x14ac:dyDescent="0.25">
      <c r="B3" s="159" t="s">
        <v>96</v>
      </c>
      <c r="C3" s="160"/>
      <c r="D3" s="161"/>
    </row>
    <row r="4" spans="2:4" s="83" customFormat="1" ht="24" customHeight="1" thickBot="1" x14ac:dyDescent="0.3">
      <c r="B4" s="188" t="s">
        <v>185</v>
      </c>
      <c r="C4" s="189"/>
      <c r="D4" s="190"/>
    </row>
    <row r="5" spans="2:4" ht="24" customHeight="1" x14ac:dyDescent="0.25">
      <c r="B5" s="191" t="s">
        <v>10</v>
      </c>
      <c r="C5" s="192" t="s">
        <v>77</v>
      </c>
      <c r="D5" s="194" t="s">
        <v>5</v>
      </c>
    </row>
    <row r="6" spans="2:4" ht="24" customHeight="1" thickBot="1" x14ac:dyDescent="0.3">
      <c r="B6" s="90"/>
      <c r="C6" s="195"/>
      <c r="D6" s="196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4"/>
  <dimension ref="B2:D6"/>
  <sheetViews>
    <sheetView showGridLines="0" showZeros="0" zoomScale="60" zoomScaleNormal="60" zoomScaleSheetLayoutView="100" workbookViewId="0">
      <selection activeCell="B24" sqref="B24"/>
    </sheetView>
  </sheetViews>
  <sheetFormatPr defaultColWidth="8.85546875" defaultRowHeight="15" x14ac:dyDescent="0.25"/>
  <cols>
    <col min="1" max="1" width="6.140625" style="1" customWidth="1"/>
    <col min="2" max="2" width="127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3" customFormat="1" ht="24" customHeight="1" x14ac:dyDescent="0.25">
      <c r="B3" s="159" t="s">
        <v>79</v>
      </c>
      <c r="C3" s="160"/>
      <c r="D3" s="161"/>
    </row>
    <row r="4" spans="2:4" s="83" customFormat="1" ht="24" customHeight="1" thickBot="1" x14ac:dyDescent="0.3">
      <c r="B4" s="188" t="s">
        <v>185</v>
      </c>
      <c r="C4" s="189"/>
      <c r="D4" s="190"/>
    </row>
    <row r="5" spans="2:4" ht="24" customHeight="1" x14ac:dyDescent="0.25">
      <c r="B5" s="197" t="s">
        <v>10</v>
      </c>
      <c r="C5" s="198" t="s">
        <v>77</v>
      </c>
      <c r="D5" s="199" t="s">
        <v>5</v>
      </c>
    </row>
    <row r="6" spans="2:4" ht="24" customHeight="1" thickBot="1" x14ac:dyDescent="0.3">
      <c r="B6" s="200"/>
      <c r="C6" s="201"/>
      <c r="D6" s="202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5"/>
  <dimension ref="B2:D6"/>
  <sheetViews>
    <sheetView showGridLines="0" showZeros="0" zoomScale="60" zoomScaleNormal="60" zoomScaleSheetLayoutView="100" workbookViewId="0">
      <selection activeCell="B24" sqref="B24"/>
    </sheetView>
  </sheetViews>
  <sheetFormatPr defaultColWidth="8.85546875" defaultRowHeight="15" x14ac:dyDescent="0.25"/>
  <cols>
    <col min="1" max="1" width="6.140625" style="1" customWidth="1"/>
    <col min="2" max="2" width="123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3" customFormat="1" ht="23.25" customHeight="1" x14ac:dyDescent="0.25">
      <c r="B3" s="159" t="s">
        <v>80</v>
      </c>
      <c r="C3" s="160"/>
      <c r="D3" s="161"/>
    </row>
    <row r="4" spans="2:4" s="83" customFormat="1" ht="23.25" customHeight="1" x14ac:dyDescent="0.25">
      <c r="B4" s="162" t="s">
        <v>185</v>
      </c>
      <c r="C4" s="163"/>
      <c r="D4" s="164"/>
    </row>
    <row r="5" spans="2:4" s="83" customFormat="1" ht="23.25" customHeight="1" x14ac:dyDescent="0.25">
      <c r="B5" s="84" t="s">
        <v>10</v>
      </c>
      <c r="C5" s="85" t="s">
        <v>77</v>
      </c>
      <c r="D5" s="86" t="s">
        <v>5</v>
      </c>
    </row>
    <row r="6" spans="2:4" s="83" customFormat="1" ht="23.25" customHeight="1" thickBot="1" x14ac:dyDescent="0.3">
      <c r="B6" s="118"/>
      <c r="C6" s="119"/>
      <c r="D6" s="117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9" max="16383" man="1"/>
  </rowBreaks>
  <colBreaks count="1" manualBreakCount="1">
    <brk id="4" max="1048575" man="1"/>
  </col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6"/>
  <dimension ref="B2:D6"/>
  <sheetViews>
    <sheetView showGridLines="0" showZeros="0" zoomScale="60" zoomScaleNormal="60" zoomScaleSheetLayoutView="100" workbookViewId="0">
      <selection activeCell="B24" sqref="B24"/>
    </sheetView>
  </sheetViews>
  <sheetFormatPr defaultColWidth="8.85546875" defaultRowHeight="15" x14ac:dyDescent="0.25"/>
  <cols>
    <col min="1" max="1" width="6.140625" style="1" customWidth="1"/>
    <col min="2" max="2" width="126.42578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3" customFormat="1" ht="24" customHeight="1" x14ac:dyDescent="0.25">
      <c r="B3" s="159" t="s">
        <v>81</v>
      </c>
      <c r="C3" s="160"/>
      <c r="D3" s="161"/>
    </row>
    <row r="4" spans="2:4" s="83" customFormat="1" ht="24" customHeight="1" thickBot="1" x14ac:dyDescent="0.3">
      <c r="B4" s="188" t="s">
        <v>185</v>
      </c>
      <c r="C4" s="189"/>
      <c r="D4" s="190"/>
    </row>
    <row r="5" spans="2:4" s="83" customFormat="1" ht="24" customHeight="1" x14ac:dyDescent="0.25">
      <c r="B5" s="191" t="s">
        <v>10</v>
      </c>
      <c r="C5" s="192" t="s">
        <v>77</v>
      </c>
      <c r="D5" s="194" t="s">
        <v>5</v>
      </c>
    </row>
    <row r="6" spans="2:4" s="83" customFormat="1" ht="24" customHeight="1" thickBot="1" x14ac:dyDescent="0.3">
      <c r="B6" s="90"/>
      <c r="C6" s="195"/>
      <c r="D6" s="196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7"/>
  <dimension ref="B2:D8"/>
  <sheetViews>
    <sheetView showGridLines="0" showZeros="0" zoomScale="60" zoomScaleNormal="60" zoomScaleSheetLayoutView="100" zoomScalePageLayoutView="80" workbookViewId="0">
      <selection activeCell="B24" sqref="B24"/>
    </sheetView>
  </sheetViews>
  <sheetFormatPr defaultColWidth="8.85546875" defaultRowHeight="15" x14ac:dyDescent="0.25"/>
  <cols>
    <col min="1" max="1" width="6.140625" style="1" customWidth="1"/>
    <col min="2" max="2" width="127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3" customFormat="1" ht="24" customHeight="1" x14ac:dyDescent="0.25">
      <c r="B3" s="159" t="s">
        <v>82</v>
      </c>
      <c r="C3" s="160"/>
      <c r="D3" s="161"/>
    </row>
    <row r="4" spans="2:4" s="83" customFormat="1" ht="24" customHeight="1" x14ac:dyDescent="0.25">
      <c r="B4" s="162" t="s">
        <v>185</v>
      </c>
      <c r="C4" s="163"/>
      <c r="D4" s="164"/>
    </row>
    <row r="5" spans="2:4" s="83" customFormat="1" ht="24" customHeight="1" x14ac:dyDescent="0.25">
      <c r="B5" s="84" t="s">
        <v>10</v>
      </c>
      <c r="C5" s="85" t="s">
        <v>77</v>
      </c>
      <c r="D5" s="86" t="s">
        <v>5</v>
      </c>
    </row>
    <row r="6" spans="2:4" s="83" customFormat="1" ht="24" customHeight="1" x14ac:dyDescent="0.25">
      <c r="B6" s="87" t="s">
        <v>98</v>
      </c>
      <c r="C6" s="88">
        <v>8.9120370370370395E-4</v>
      </c>
      <c r="D6" s="89">
        <v>0.53103448275862097</v>
      </c>
    </row>
    <row r="7" spans="2:4" s="83" customFormat="1" ht="24" customHeight="1" x14ac:dyDescent="0.25">
      <c r="B7" s="87" t="s">
        <v>93</v>
      </c>
      <c r="C7" s="88">
        <v>5.78703703703704E-4</v>
      </c>
      <c r="D7" s="89">
        <v>0.34482758620689702</v>
      </c>
    </row>
    <row r="8" spans="2:4" s="83" customFormat="1" ht="24" customHeight="1" thickBot="1" x14ac:dyDescent="0.3">
      <c r="B8" s="90" t="s">
        <v>174</v>
      </c>
      <c r="C8" s="91">
        <v>2.0833333333333299E-4</v>
      </c>
      <c r="D8" s="92">
        <v>0.12413793103448301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6" max="16383" man="1"/>
  </rowBreaks>
  <colBreaks count="1" manualBreakCount="1">
    <brk id="4" max="1048575" man="1"/>
  </col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8"/>
  <dimension ref="B2:D23"/>
  <sheetViews>
    <sheetView showGridLines="0" showZeros="0" zoomScale="60" zoomScaleNormal="60" zoomScaleSheetLayoutView="100" workbookViewId="0">
      <selection activeCell="B24" sqref="B24"/>
    </sheetView>
  </sheetViews>
  <sheetFormatPr defaultColWidth="8.85546875" defaultRowHeight="15" x14ac:dyDescent="0.25"/>
  <cols>
    <col min="1" max="1" width="6.140625" style="1" customWidth="1"/>
    <col min="2" max="2" width="121.71093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3" customFormat="1" ht="23.25" customHeight="1" x14ac:dyDescent="0.25">
      <c r="B3" s="165" t="s">
        <v>83</v>
      </c>
      <c r="C3" s="166"/>
      <c r="D3" s="167"/>
    </row>
    <row r="4" spans="2:4" s="83" customFormat="1" ht="23.25" customHeight="1" x14ac:dyDescent="0.25">
      <c r="B4" s="168" t="s">
        <v>185</v>
      </c>
      <c r="C4" s="169"/>
      <c r="D4" s="170"/>
    </row>
    <row r="5" spans="2:4" s="83" customFormat="1" ht="23.25" customHeight="1" x14ac:dyDescent="0.25">
      <c r="B5" s="120" t="s">
        <v>10</v>
      </c>
      <c r="C5" s="121" t="s">
        <v>77</v>
      </c>
      <c r="D5" s="122" t="s">
        <v>5</v>
      </c>
    </row>
    <row r="6" spans="2:4" s="83" customFormat="1" ht="23.25" customHeight="1" x14ac:dyDescent="0.25">
      <c r="B6" s="123" t="s">
        <v>167</v>
      </c>
      <c r="C6" s="124">
        <v>2.48842592592593E-3</v>
      </c>
      <c r="D6" s="125">
        <v>0.19213583556747099</v>
      </c>
    </row>
    <row r="7" spans="2:4" s="83" customFormat="1" ht="23.25" customHeight="1" x14ac:dyDescent="0.25">
      <c r="B7" s="123" t="s">
        <v>94</v>
      </c>
      <c r="C7" s="124">
        <v>1.5625000000000001E-3</v>
      </c>
      <c r="D7" s="125">
        <v>0.120643431635389</v>
      </c>
    </row>
    <row r="8" spans="2:4" s="83" customFormat="1" ht="23.25" customHeight="1" x14ac:dyDescent="0.25">
      <c r="B8" s="123" t="s">
        <v>194</v>
      </c>
      <c r="C8" s="124">
        <v>1.46990740740741E-3</v>
      </c>
      <c r="D8" s="125">
        <v>0.11349419124218101</v>
      </c>
    </row>
    <row r="9" spans="2:4" s="83" customFormat="1" ht="23.25" customHeight="1" x14ac:dyDescent="0.25">
      <c r="B9" s="123" t="s">
        <v>93</v>
      </c>
      <c r="C9" s="124">
        <v>1.1805555555555599E-3</v>
      </c>
      <c r="D9" s="125">
        <v>9.1152815013404803E-2</v>
      </c>
    </row>
    <row r="10" spans="2:4" s="83" customFormat="1" ht="23.25" customHeight="1" x14ac:dyDescent="0.25">
      <c r="B10" s="123" t="s">
        <v>98</v>
      </c>
      <c r="C10" s="124">
        <v>1.16898148148148E-3</v>
      </c>
      <c r="D10" s="125">
        <v>9.0259159964253793E-2</v>
      </c>
    </row>
    <row r="11" spans="2:4" s="83" customFormat="1" ht="23.25" customHeight="1" x14ac:dyDescent="0.25">
      <c r="B11" s="123" t="s">
        <v>206</v>
      </c>
      <c r="C11" s="124">
        <v>5.6712962962962999E-4</v>
      </c>
      <c r="D11" s="125">
        <v>4.3789097408400403E-2</v>
      </c>
    </row>
    <row r="12" spans="2:4" s="83" customFormat="1" ht="23.25" customHeight="1" x14ac:dyDescent="0.25">
      <c r="B12" s="123" t="s">
        <v>92</v>
      </c>
      <c r="C12" s="124">
        <v>5.6712962962962999E-4</v>
      </c>
      <c r="D12" s="125">
        <v>4.3789097408400403E-2</v>
      </c>
    </row>
    <row r="13" spans="2:4" s="83" customFormat="1" ht="23.25" customHeight="1" x14ac:dyDescent="0.25">
      <c r="B13" s="123" t="s">
        <v>182</v>
      </c>
      <c r="C13" s="124">
        <v>5.09259259259259E-4</v>
      </c>
      <c r="D13" s="125">
        <v>3.9320822162645201E-2</v>
      </c>
    </row>
    <row r="14" spans="2:4" s="83" customFormat="1" ht="23.25" customHeight="1" x14ac:dyDescent="0.25">
      <c r="B14" s="123" t="s">
        <v>169</v>
      </c>
      <c r="C14" s="124">
        <v>4.9768518518518499E-4</v>
      </c>
      <c r="D14" s="125">
        <v>3.8427167113494198E-2</v>
      </c>
    </row>
    <row r="15" spans="2:4" s="83" customFormat="1" ht="23.25" customHeight="1" x14ac:dyDescent="0.25">
      <c r="B15" s="123" t="s">
        <v>207</v>
      </c>
      <c r="C15" s="124">
        <v>4.8611111111111099E-4</v>
      </c>
      <c r="D15" s="125">
        <v>3.7533512064343202E-2</v>
      </c>
    </row>
    <row r="16" spans="2:4" s="83" customFormat="1" ht="23.25" customHeight="1" x14ac:dyDescent="0.25">
      <c r="B16" s="123" t="s">
        <v>208</v>
      </c>
      <c r="C16" s="124">
        <v>4.8611111111111099E-4</v>
      </c>
      <c r="D16" s="125">
        <v>3.7533512064343202E-2</v>
      </c>
    </row>
    <row r="17" spans="2:4" s="83" customFormat="1" ht="23.25" customHeight="1" x14ac:dyDescent="0.25">
      <c r="B17" s="123" t="s">
        <v>193</v>
      </c>
      <c r="C17" s="124">
        <v>4.6296296296296298E-4</v>
      </c>
      <c r="D17" s="125">
        <v>3.57462019660411E-2</v>
      </c>
    </row>
    <row r="18" spans="2:4" s="83" customFormat="1" ht="23.25" customHeight="1" x14ac:dyDescent="0.25">
      <c r="B18" s="123" t="s">
        <v>209</v>
      </c>
      <c r="C18" s="124">
        <v>3.8194444444444398E-4</v>
      </c>
      <c r="D18" s="125">
        <v>2.9490616621983899E-2</v>
      </c>
    </row>
    <row r="19" spans="2:4" s="83" customFormat="1" ht="23.25" customHeight="1" x14ac:dyDescent="0.25">
      <c r="B19" s="123" t="s">
        <v>168</v>
      </c>
      <c r="C19" s="124">
        <v>3.3564814814814801E-4</v>
      </c>
      <c r="D19" s="125">
        <v>2.5915996425379801E-2</v>
      </c>
    </row>
    <row r="20" spans="2:4" s="83" customFormat="1" ht="23.25" customHeight="1" x14ac:dyDescent="0.25">
      <c r="B20" s="123" t="s">
        <v>210</v>
      </c>
      <c r="C20" s="124">
        <v>2.89351851851852E-4</v>
      </c>
      <c r="D20" s="125">
        <v>2.2341376228775699E-2</v>
      </c>
    </row>
    <row r="21" spans="2:4" s="83" customFormat="1" ht="23.25" customHeight="1" x14ac:dyDescent="0.25">
      <c r="B21" s="123" t="s">
        <v>178</v>
      </c>
      <c r="C21" s="124">
        <v>2.6620370370370399E-4</v>
      </c>
      <c r="D21" s="125">
        <v>2.05540661304736E-2</v>
      </c>
    </row>
    <row r="22" spans="2:4" s="83" customFormat="1" ht="23.25" customHeight="1" x14ac:dyDescent="0.25">
      <c r="B22" s="123" t="s">
        <v>211</v>
      </c>
      <c r="C22" s="124">
        <v>1.7361111111111101E-4</v>
      </c>
      <c r="D22" s="125">
        <v>1.34048257372654E-2</v>
      </c>
    </row>
    <row r="23" spans="2:4" s="83" customFormat="1" ht="23.25" customHeight="1" thickBot="1" x14ac:dyDescent="0.3">
      <c r="B23" s="131" t="s">
        <v>212</v>
      </c>
      <c r="C23" s="132">
        <v>5.78703703703704E-5</v>
      </c>
      <c r="D23" s="126">
        <v>4.46827524575514E-3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8" max="16383" man="1"/>
  </rowBreaks>
  <colBreaks count="1" manualBreakCount="1">
    <brk id="4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9"/>
  <dimension ref="B2:D9"/>
  <sheetViews>
    <sheetView showGridLines="0" showZeros="0" zoomScale="60" zoomScaleNormal="60" zoomScaleSheetLayoutView="100" workbookViewId="0">
      <selection activeCell="B24" sqref="B24"/>
    </sheetView>
  </sheetViews>
  <sheetFormatPr defaultColWidth="8.85546875" defaultRowHeight="15" x14ac:dyDescent="0.25"/>
  <cols>
    <col min="1" max="1" width="6.140625" style="1" customWidth="1"/>
    <col min="2" max="2" width="125.71093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3" customFormat="1" ht="24" customHeight="1" x14ac:dyDescent="0.25">
      <c r="B3" s="159" t="s">
        <v>84</v>
      </c>
      <c r="C3" s="160"/>
      <c r="D3" s="161"/>
    </row>
    <row r="4" spans="2:4" s="83" customFormat="1" ht="24" customHeight="1" x14ac:dyDescent="0.25">
      <c r="B4" s="162" t="s">
        <v>185</v>
      </c>
      <c r="C4" s="163"/>
      <c r="D4" s="164"/>
    </row>
    <row r="5" spans="2:4" s="83" customFormat="1" ht="24" customHeight="1" x14ac:dyDescent="0.25">
      <c r="B5" s="84" t="s">
        <v>10</v>
      </c>
      <c r="C5" s="85" t="s">
        <v>77</v>
      </c>
      <c r="D5" s="86" t="s">
        <v>5</v>
      </c>
    </row>
    <row r="6" spans="2:4" s="83" customFormat="1" ht="23.25" customHeight="1" x14ac:dyDescent="0.25">
      <c r="B6" s="123" t="s">
        <v>94</v>
      </c>
      <c r="C6" s="124">
        <v>6.01851851851852E-4</v>
      </c>
      <c r="D6" s="125">
        <v>0.52525252525252497</v>
      </c>
    </row>
    <row r="7" spans="2:4" s="83" customFormat="1" ht="23.25" customHeight="1" x14ac:dyDescent="0.25">
      <c r="B7" s="123" t="s">
        <v>93</v>
      </c>
      <c r="C7" s="124">
        <v>2.19907407407407E-4</v>
      </c>
      <c r="D7" s="125">
        <v>0.19191919191919199</v>
      </c>
    </row>
    <row r="8" spans="2:4" s="83" customFormat="1" ht="23.25" customHeight="1" x14ac:dyDescent="0.25">
      <c r="B8" s="123" t="s">
        <v>98</v>
      </c>
      <c r="C8" s="124">
        <v>1.9675925925925899E-4</v>
      </c>
      <c r="D8" s="125">
        <v>0.17171717171717199</v>
      </c>
    </row>
    <row r="9" spans="2:4" s="83" customFormat="1" ht="23.25" customHeight="1" thickBot="1" x14ac:dyDescent="0.3">
      <c r="B9" s="131" t="s">
        <v>167</v>
      </c>
      <c r="C9" s="132">
        <v>1.2731481481481499E-4</v>
      </c>
      <c r="D9" s="126">
        <v>0.11111111111111099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0"/>
  <dimension ref="B2:J26"/>
  <sheetViews>
    <sheetView showGridLines="0" showZeros="0" zoomScale="60" zoomScaleNormal="60" zoomScaleSheetLayoutView="100" workbookViewId="0">
      <selection activeCell="B24" sqref="B24"/>
    </sheetView>
  </sheetViews>
  <sheetFormatPr defaultColWidth="8.85546875" defaultRowHeight="15" x14ac:dyDescent="0.25"/>
  <cols>
    <col min="1" max="1" width="6.140625" style="1" customWidth="1"/>
    <col min="2" max="2" width="127.5703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3" customFormat="1" ht="24" customHeight="1" x14ac:dyDescent="0.25">
      <c r="B3" s="159" t="s">
        <v>85</v>
      </c>
      <c r="C3" s="160"/>
      <c r="D3" s="161"/>
    </row>
    <row r="4" spans="2:4" s="83" customFormat="1" ht="24" customHeight="1" thickBot="1" x14ac:dyDescent="0.3">
      <c r="B4" s="188" t="s">
        <v>185</v>
      </c>
      <c r="C4" s="189"/>
      <c r="D4" s="190"/>
    </row>
    <row r="5" spans="2:4" s="83" customFormat="1" ht="23.25" customHeight="1" x14ac:dyDescent="0.25">
      <c r="B5" s="191" t="s">
        <v>10</v>
      </c>
      <c r="C5" s="192" t="s">
        <v>77</v>
      </c>
      <c r="D5" s="193" t="s">
        <v>5</v>
      </c>
    </row>
    <row r="6" spans="2:4" s="83" customFormat="1" ht="23.25" customHeight="1" x14ac:dyDescent="0.25">
      <c r="B6" s="87" t="s">
        <v>92</v>
      </c>
      <c r="C6" s="88">
        <v>2.10648148148148E-3</v>
      </c>
      <c r="D6" s="116" t="s">
        <v>250</v>
      </c>
    </row>
    <row r="7" spans="2:4" s="83" customFormat="1" ht="23.25" customHeight="1" x14ac:dyDescent="0.25">
      <c r="B7" s="87" t="s">
        <v>178</v>
      </c>
      <c r="C7" s="88">
        <v>1.44675925925926E-3</v>
      </c>
      <c r="D7" s="116">
        <v>0.15129999999999999</v>
      </c>
    </row>
    <row r="8" spans="2:4" s="83" customFormat="1" ht="23.25" customHeight="1" x14ac:dyDescent="0.25">
      <c r="B8" s="87" t="s">
        <v>193</v>
      </c>
      <c r="C8" s="88">
        <v>1.16898148148148E-3</v>
      </c>
      <c r="D8" s="116">
        <v>0.12230000000000001</v>
      </c>
    </row>
    <row r="9" spans="2:4" s="83" customFormat="1" ht="23.25" customHeight="1" x14ac:dyDescent="0.25">
      <c r="B9" s="87" t="s">
        <v>181</v>
      </c>
      <c r="C9" s="88">
        <v>7.5231481481481503E-4</v>
      </c>
      <c r="D9" s="116">
        <v>7.8700000000000006E-2</v>
      </c>
    </row>
    <row r="10" spans="2:4" s="83" customFormat="1" ht="23.25" customHeight="1" x14ac:dyDescent="0.25">
      <c r="B10" s="87" t="s">
        <v>98</v>
      </c>
      <c r="C10" s="88">
        <v>6.5972222222222203E-4</v>
      </c>
      <c r="D10" s="116">
        <v>6.9000000000000006E-2</v>
      </c>
    </row>
    <row r="11" spans="2:4" s="83" customFormat="1" ht="23.25" customHeight="1" x14ac:dyDescent="0.25">
      <c r="B11" s="87" t="s">
        <v>249</v>
      </c>
      <c r="C11" s="88">
        <v>6.4814814814814802E-4</v>
      </c>
      <c r="D11" s="116">
        <v>6.7799999999999999E-2</v>
      </c>
    </row>
    <row r="12" spans="2:4" s="83" customFormat="1" ht="23.25" customHeight="1" x14ac:dyDescent="0.25">
      <c r="B12" s="87" t="s">
        <v>184</v>
      </c>
      <c r="C12" s="88">
        <v>4.7453703703703698E-4</v>
      </c>
      <c r="D12" s="116">
        <v>4.9599999999999998E-2</v>
      </c>
    </row>
    <row r="13" spans="2:4" s="83" customFormat="1" ht="23.25" customHeight="1" x14ac:dyDescent="0.25">
      <c r="B13" s="87" t="s">
        <v>94</v>
      </c>
      <c r="C13" s="88">
        <v>4.1666666666666702E-4</v>
      </c>
      <c r="D13" s="116">
        <v>4.36E-2</v>
      </c>
    </row>
    <row r="14" spans="2:4" s="83" customFormat="1" ht="23.25" customHeight="1" x14ac:dyDescent="0.25">
      <c r="B14" s="87" t="s">
        <v>114</v>
      </c>
      <c r="C14" s="88">
        <v>2.4305555555555552E-4</v>
      </c>
      <c r="D14" s="116">
        <v>2.5399999999999999E-2</v>
      </c>
    </row>
    <row r="15" spans="2:4" s="83" customFormat="1" ht="23.25" customHeight="1" x14ac:dyDescent="0.25">
      <c r="B15" s="87" t="s">
        <v>201</v>
      </c>
      <c r="C15" s="88">
        <v>2.31481481481481E-4</v>
      </c>
      <c r="D15" s="116">
        <v>2.4199999999999999E-2</v>
      </c>
    </row>
    <row r="16" spans="2:4" s="83" customFormat="1" ht="23.25" customHeight="1" x14ac:dyDescent="0.25">
      <c r="B16" s="87" t="s">
        <v>216</v>
      </c>
      <c r="C16" s="88">
        <v>1.9675925925925899E-4</v>
      </c>
      <c r="D16" s="116">
        <v>2.06E-2</v>
      </c>
    </row>
    <row r="17" spans="2:10" s="83" customFormat="1" ht="23.25" customHeight="1" x14ac:dyDescent="0.25">
      <c r="B17" s="185" t="s">
        <v>242</v>
      </c>
      <c r="C17" s="186">
        <v>1.7361111111111112E-4</v>
      </c>
      <c r="D17" s="187">
        <v>1.8200000000000001E-2</v>
      </c>
    </row>
    <row r="18" spans="2:10" s="83" customFormat="1" ht="23.25" customHeight="1" x14ac:dyDescent="0.25">
      <c r="B18" s="87" t="s">
        <v>213</v>
      </c>
      <c r="C18" s="88">
        <v>1.5046296296296297E-4</v>
      </c>
      <c r="D18" s="116">
        <v>1.5699999999999999E-2</v>
      </c>
    </row>
    <row r="19" spans="2:10" s="83" customFormat="1" ht="23.25" customHeight="1" x14ac:dyDescent="0.25">
      <c r="B19" s="185" t="s">
        <v>251</v>
      </c>
      <c r="C19" s="186">
        <v>1.5046296296296297E-4</v>
      </c>
      <c r="D19" s="187">
        <v>1.5699999999999999E-2</v>
      </c>
    </row>
    <row r="20" spans="2:10" s="83" customFormat="1" ht="23.25" customHeight="1" x14ac:dyDescent="0.25">
      <c r="B20" s="185" t="s">
        <v>186</v>
      </c>
      <c r="C20" s="186">
        <v>1.5046296296296297E-4</v>
      </c>
      <c r="D20" s="187">
        <v>1.5699999999999999E-2</v>
      </c>
    </row>
    <row r="21" spans="2:10" s="83" customFormat="1" ht="23.25" customHeight="1" x14ac:dyDescent="0.25">
      <c r="B21" s="87" t="s">
        <v>214</v>
      </c>
      <c r="C21" s="88">
        <v>1.273148148148148E-4</v>
      </c>
      <c r="D21" s="116">
        <v>1.3299999999999999E-2</v>
      </c>
    </row>
    <row r="22" spans="2:10" s="83" customFormat="1" ht="23.25" customHeight="1" x14ac:dyDescent="0.25">
      <c r="B22" s="87" t="s">
        <v>215</v>
      </c>
      <c r="C22" s="88">
        <v>1.1574074074074073E-4</v>
      </c>
      <c r="D22" s="116">
        <v>1.21E-2</v>
      </c>
    </row>
    <row r="23" spans="2:10" s="83" customFormat="1" ht="23.25" customHeight="1" x14ac:dyDescent="0.25">
      <c r="B23" s="87" t="s">
        <v>180</v>
      </c>
      <c r="C23" s="88">
        <v>1.0416666666666667E-4</v>
      </c>
      <c r="D23" s="116">
        <v>1.09E-2</v>
      </c>
    </row>
    <row r="24" spans="2:10" s="83" customFormat="1" ht="23.25" customHeight="1" x14ac:dyDescent="0.25">
      <c r="B24" s="87" t="s">
        <v>99</v>
      </c>
      <c r="C24" s="88">
        <v>9.2592592592592588E-5</v>
      </c>
      <c r="D24" s="116">
        <v>9.7000000000000003E-3</v>
      </c>
    </row>
    <row r="25" spans="2:10" s="83" customFormat="1" ht="23.25" customHeight="1" thickBot="1" x14ac:dyDescent="0.3">
      <c r="B25" s="90" t="s">
        <v>174</v>
      </c>
      <c r="C25" s="91">
        <v>8.1018518518518516E-5</v>
      </c>
      <c r="D25" s="117">
        <v>8.5000000000000006E-3</v>
      </c>
    </row>
    <row r="26" spans="2:10" ht="15.75" x14ac:dyDescent="0.25">
      <c r="H26" s="83"/>
      <c r="I26" s="83"/>
      <c r="J26" s="83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B2:K37"/>
  <sheetViews>
    <sheetView showGridLines="0" showZeros="0" zoomScale="70" zoomScaleNormal="70" zoomScaleSheetLayoutView="110" workbookViewId="0">
      <selection activeCell="B24" sqref="B2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85546875" style="4" customWidth="1"/>
    <col min="7" max="7" width="10.85546875" style="1" customWidth="1"/>
    <col min="8" max="8" width="10.85546875" style="4" customWidth="1"/>
    <col min="9" max="11" width="10.85546875" style="1" customWidth="1"/>
    <col min="12" max="16384" width="8.85546875" style="1"/>
  </cols>
  <sheetData>
    <row r="2" spans="2:11" ht="15.75" thickBot="1" x14ac:dyDescent="0.3"/>
    <row r="3" spans="2:11" ht="16.5" customHeight="1" x14ac:dyDescent="0.25">
      <c r="B3" s="139" t="s">
        <v>51</v>
      </c>
      <c r="C3" s="140"/>
      <c r="D3" s="140"/>
      <c r="E3" s="140"/>
      <c r="F3" s="140"/>
      <c r="G3" s="140"/>
      <c r="H3" s="140"/>
      <c r="I3" s="140"/>
      <c r="J3" s="140"/>
      <c r="K3" s="141"/>
    </row>
    <row r="4" spans="2:11" ht="15.75" thickBot="1" x14ac:dyDescent="0.3">
      <c r="B4" s="142" t="s">
        <v>185</v>
      </c>
      <c r="C4" s="143"/>
      <c r="D4" s="143"/>
      <c r="E4" s="143"/>
      <c r="F4" s="143"/>
      <c r="G4" s="143"/>
      <c r="H4" s="143"/>
      <c r="I4" s="143"/>
      <c r="J4" s="143"/>
      <c r="K4" s="144"/>
    </row>
    <row r="5" spans="2:11" x14ac:dyDescent="0.25">
      <c r="B5" s="44"/>
      <c r="C5" s="145" t="s">
        <v>33</v>
      </c>
      <c r="D5" s="145"/>
      <c r="E5" s="145"/>
      <c r="F5" s="145" t="s">
        <v>34</v>
      </c>
      <c r="G5" s="145"/>
      <c r="H5" s="145"/>
      <c r="I5" s="145" t="s">
        <v>35</v>
      </c>
      <c r="J5" s="145"/>
      <c r="K5" s="146"/>
    </row>
    <row r="6" spans="2:11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x14ac:dyDescent="0.25">
      <c r="B7" s="13" t="s">
        <v>48</v>
      </c>
      <c r="C7" s="14">
        <v>3.10185185185185E-3</v>
      </c>
      <c r="D7" s="15">
        <f>IFERROR(C7/C$25,0)</f>
        <v>0.27572016460905319</v>
      </c>
      <c r="E7" s="15">
        <f>IFERROR(C7/C$36,0)</f>
        <v>0.10898739324928819</v>
      </c>
      <c r="F7" s="14">
        <v>0</v>
      </c>
      <c r="G7" s="15">
        <f>IFERROR(F7/F$25,0)</f>
        <v>0</v>
      </c>
      <c r="H7" s="15">
        <f>IFERROR(F7/F$36,0)</f>
        <v>0</v>
      </c>
      <c r="I7" s="14">
        <v>3.10185185185185E-3</v>
      </c>
      <c r="J7" s="15">
        <f>IFERROR(I7/I$25,0)</f>
        <v>0.27572016460905319</v>
      </c>
      <c r="K7" s="17">
        <f>IFERROR(I7/I$36,0)</f>
        <v>0.10898739324928819</v>
      </c>
    </row>
    <row r="8" spans="2:11" x14ac:dyDescent="0.25">
      <c r="B8" s="13" t="s">
        <v>149</v>
      </c>
      <c r="C8" s="14">
        <v>2.0601851851851901E-3</v>
      </c>
      <c r="D8" s="15">
        <f t="shared" ref="D8:D24" si="0">IFERROR(C8/C$25,0)</f>
        <v>0.18312757201646124</v>
      </c>
      <c r="E8" s="15">
        <f t="shared" ref="E8:E24" si="1">IFERROR(C8/C$36,0)</f>
        <v>7.2387149247661764E-2</v>
      </c>
      <c r="F8" s="14">
        <v>0</v>
      </c>
      <c r="G8" s="15">
        <f t="shared" ref="G8:G24" si="2">IFERROR(F8/F$25,0)</f>
        <v>0</v>
      </c>
      <c r="H8" s="15">
        <f t="shared" ref="H8:H24" si="3">IFERROR(F8/F$36,0)</f>
        <v>0</v>
      </c>
      <c r="I8" s="14">
        <v>2.0601851851851901E-3</v>
      </c>
      <c r="J8" s="15">
        <f t="shared" ref="J8:J24" si="4">IFERROR(I8/I$25,0)</f>
        <v>0.18312757201646124</v>
      </c>
      <c r="K8" s="17">
        <f t="shared" ref="K8:K24" si="5">IFERROR(I8/I$36,0)</f>
        <v>7.2387149247661764E-2</v>
      </c>
    </row>
    <row r="9" spans="2:11" x14ac:dyDescent="0.25">
      <c r="B9" s="13" t="s">
        <v>11</v>
      </c>
      <c r="C9" s="14">
        <v>0</v>
      </c>
      <c r="D9" s="15">
        <f t="shared" si="0"/>
        <v>0</v>
      </c>
      <c r="E9" s="15">
        <f t="shared" si="1"/>
        <v>0</v>
      </c>
      <c r="F9" s="14">
        <v>0</v>
      </c>
      <c r="G9" s="15">
        <f t="shared" si="2"/>
        <v>0</v>
      </c>
      <c r="H9" s="15">
        <f t="shared" si="3"/>
        <v>0</v>
      </c>
      <c r="I9" s="14">
        <v>0</v>
      </c>
      <c r="J9" s="15">
        <f t="shared" si="4"/>
        <v>0</v>
      </c>
      <c r="K9" s="17">
        <f t="shared" si="5"/>
        <v>0</v>
      </c>
    </row>
    <row r="10" spans="2:11" x14ac:dyDescent="0.25">
      <c r="B10" s="13" t="s">
        <v>63</v>
      </c>
      <c r="C10" s="14">
        <v>2.7662037037037E-3</v>
      </c>
      <c r="D10" s="15">
        <f t="shared" si="0"/>
        <v>0.24588477366255096</v>
      </c>
      <c r="E10" s="15">
        <f t="shared" si="1"/>
        <v>9.7193981293208415E-2</v>
      </c>
      <c r="F10" s="14">
        <v>0</v>
      </c>
      <c r="G10" s="15">
        <f t="shared" si="2"/>
        <v>0</v>
      </c>
      <c r="H10" s="15">
        <f t="shared" si="3"/>
        <v>0</v>
      </c>
      <c r="I10" s="14">
        <v>2.7662037037037E-3</v>
      </c>
      <c r="J10" s="15">
        <f t="shared" si="4"/>
        <v>0.24588477366255096</v>
      </c>
      <c r="K10" s="17">
        <f t="shared" si="5"/>
        <v>9.7193981293208415E-2</v>
      </c>
    </row>
    <row r="11" spans="2:11" x14ac:dyDescent="0.25">
      <c r="B11" s="13" t="s">
        <v>12</v>
      </c>
      <c r="C11" s="14">
        <v>0</v>
      </c>
      <c r="D11" s="15">
        <f t="shared" si="0"/>
        <v>0</v>
      </c>
      <c r="E11" s="15">
        <f t="shared" si="1"/>
        <v>0</v>
      </c>
      <c r="F11" s="14">
        <v>0</v>
      </c>
      <c r="G11" s="15">
        <f t="shared" si="2"/>
        <v>0</v>
      </c>
      <c r="H11" s="15">
        <f t="shared" si="3"/>
        <v>0</v>
      </c>
      <c r="I11" s="14">
        <v>0</v>
      </c>
      <c r="J11" s="15">
        <f t="shared" si="4"/>
        <v>0</v>
      </c>
      <c r="K11" s="17">
        <f t="shared" si="5"/>
        <v>0</v>
      </c>
    </row>
    <row r="12" spans="2:11" x14ac:dyDescent="0.25">
      <c r="B12" s="13" t="s">
        <v>150</v>
      </c>
      <c r="C12" s="14">
        <v>0</v>
      </c>
      <c r="D12" s="15">
        <f t="shared" si="0"/>
        <v>0</v>
      </c>
      <c r="E12" s="15">
        <f t="shared" si="1"/>
        <v>0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7">
        <f t="shared" si="5"/>
        <v>0</v>
      </c>
    </row>
    <row r="13" spans="2:11" x14ac:dyDescent="0.25">
      <c r="B13" s="13" t="s">
        <v>151</v>
      </c>
      <c r="C13" s="14">
        <v>0</v>
      </c>
      <c r="D13" s="15">
        <f t="shared" si="0"/>
        <v>0</v>
      </c>
      <c r="E13" s="15">
        <f t="shared" si="1"/>
        <v>0</v>
      </c>
      <c r="F13" s="14">
        <v>0</v>
      </c>
      <c r="G13" s="15">
        <f t="shared" si="2"/>
        <v>0</v>
      </c>
      <c r="H13" s="15">
        <f t="shared" si="3"/>
        <v>0</v>
      </c>
      <c r="I13" s="14">
        <v>0</v>
      </c>
      <c r="J13" s="15">
        <f t="shared" si="4"/>
        <v>0</v>
      </c>
      <c r="K13" s="17">
        <f t="shared" si="5"/>
        <v>0</v>
      </c>
    </row>
    <row r="14" spans="2:11" x14ac:dyDescent="0.25">
      <c r="B14" s="13" t="s">
        <v>152</v>
      </c>
      <c r="C14" s="14">
        <v>0</v>
      </c>
      <c r="D14" s="15">
        <f t="shared" si="0"/>
        <v>0</v>
      </c>
      <c r="E14" s="15">
        <f t="shared" si="1"/>
        <v>0</v>
      </c>
      <c r="F14" s="14">
        <v>0</v>
      </c>
      <c r="G14" s="15">
        <f t="shared" si="2"/>
        <v>0</v>
      </c>
      <c r="H14" s="15">
        <f t="shared" si="3"/>
        <v>0</v>
      </c>
      <c r="I14" s="14">
        <v>0</v>
      </c>
      <c r="J14" s="15">
        <f t="shared" si="4"/>
        <v>0</v>
      </c>
      <c r="K14" s="17">
        <f t="shared" si="5"/>
        <v>0</v>
      </c>
    </row>
    <row r="15" spans="2:11" x14ac:dyDescent="0.25">
      <c r="B15" s="13" t="s">
        <v>153</v>
      </c>
      <c r="C15" s="14">
        <v>0</v>
      </c>
      <c r="D15" s="15">
        <f t="shared" si="0"/>
        <v>0</v>
      </c>
      <c r="E15" s="15">
        <f t="shared" si="1"/>
        <v>0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7">
        <f t="shared" si="5"/>
        <v>0</v>
      </c>
    </row>
    <row r="16" spans="2:11" x14ac:dyDescent="0.25">
      <c r="B16" s="13" t="s">
        <v>154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>IFERROR(I16/I$36,0)</f>
        <v>0</v>
      </c>
    </row>
    <row r="17" spans="2:11" x14ac:dyDescent="0.25">
      <c r="B17" s="13" t="s">
        <v>155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1" x14ac:dyDescent="0.25">
      <c r="B18" s="13" t="s">
        <v>156</v>
      </c>
      <c r="C18" s="14">
        <v>1.38888888888889E-3</v>
      </c>
      <c r="D18" s="15">
        <f t="shared" si="0"/>
        <v>0.12345679012345682</v>
      </c>
      <c r="E18" s="15">
        <f t="shared" si="1"/>
        <v>4.8800325335502243E-2</v>
      </c>
      <c r="F18" s="14">
        <v>0</v>
      </c>
      <c r="G18" s="15">
        <f t="shared" si="2"/>
        <v>0</v>
      </c>
      <c r="H18" s="15">
        <f t="shared" si="3"/>
        <v>0</v>
      </c>
      <c r="I18" s="14">
        <v>1.38888888888889E-3</v>
      </c>
      <c r="J18" s="15">
        <f t="shared" si="4"/>
        <v>0.12345679012345682</v>
      </c>
      <c r="K18" s="17">
        <f t="shared" si="5"/>
        <v>4.8800325335502243E-2</v>
      </c>
    </row>
    <row r="19" spans="2:11" x14ac:dyDescent="0.25">
      <c r="B19" s="13" t="s">
        <v>157</v>
      </c>
      <c r="C19" s="14">
        <v>1.8518518518518501E-4</v>
      </c>
      <c r="D19" s="15">
        <f t="shared" si="0"/>
        <v>1.6460905349794212E-2</v>
      </c>
      <c r="E19" s="15">
        <f t="shared" si="1"/>
        <v>6.5067100447336211E-3</v>
      </c>
      <c r="F19" s="18">
        <v>0</v>
      </c>
      <c r="G19" s="15">
        <f t="shared" si="2"/>
        <v>0</v>
      </c>
      <c r="H19" s="15">
        <f t="shared" si="3"/>
        <v>0</v>
      </c>
      <c r="I19" s="18">
        <v>1.8518518518518501E-4</v>
      </c>
      <c r="J19" s="15">
        <f t="shared" si="4"/>
        <v>1.6460905349794212E-2</v>
      </c>
      <c r="K19" s="17">
        <f t="shared" si="5"/>
        <v>6.5067100447336211E-3</v>
      </c>
    </row>
    <row r="20" spans="2:11" x14ac:dyDescent="0.25">
      <c r="B20" s="13" t="s">
        <v>158</v>
      </c>
      <c r="C20" s="14">
        <v>0</v>
      </c>
      <c r="D20" s="15">
        <f t="shared" si="0"/>
        <v>0</v>
      </c>
      <c r="E20" s="15">
        <f t="shared" si="1"/>
        <v>0</v>
      </c>
      <c r="F20" s="18">
        <v>0</v>
      </c>
      <c r="G20" s="15">
        <f t="shared" si="2"/>
        <v>0</v>
      </c>
      <c r="H20" s="15">
        <f t="shared" si="3"/>
        <v>0</v>
      </c>
      <c r="I20" s="18">
        <v>0</v>
      </c>
      <c r="J20" s="15">
        <f t="shared" si="4"/>
        <v>0</v>
      </c>
      <c r="K20" s="17">
        <f t="shared" si="5"/>
        <v>0</v>
      </c>
    </row>
    <row r="21" spans="2:11" x14ac:dyDescent="0.25">
      <c r="B21" s="13" t="s">
        <v>159</v>
      </c>
      <c r="C21" s="14">
        <v>0</v>
      </c>
      <c r="D21" s="15">
        <f t="shared" si="0"/>
        <v>0</v>
      </c>
      <c r="E21" s="15">
        <f t="shared" si="1"/>
        <v>0</v>
      </c>
      <c r="F21" s="14">
        <v>0</v>
      </c>
      <c r="G21" s="15">
        <f t="shared" si="2"/>
        <v>0</v>
      </c>
      <c r="H21" s="15">
        <f t="shared" si="3"/>
        <v>0</v>
      </c>
      <c r="I21" s="14">
        <v>0</v>
      </c>
      <c r="J21" s="15">
        <f t="shared" si="4"/>
        <v>0</v>
      </c>
      <c r="K21" s="17">
        <f t="shared" si="5"/>
        <v>0</v>
      </c>
    </row>
    <row r="22" spans="2:11" x14ac:dyDescent="0.25">
      <c r="B22" s="13" t="s">
        <v>160</v>
      </c>
      <c r="C22" s="14">
        <v>0</v>
      </c>
      <c r="D22" s="15">
        <f t="shared" si="0"/>
        <v>0</v>
      </c>
      <c r="E22" s="15">
        <f t="shared" si="1"/>
        <v>0</v>
      </c>
      <c r="F22" s="14">
        <v>0</v>
      </c>
      <c r="G22" s="15">
        <f t="shared" si="2"/>
        <v>0</v>
      </c>
      <c r="H22" s="15">
        <f t="shared" si="3"/>
        <v>0</v>
      </c>
      <c r="I22" s="14">
        <v>0</v>
      </c>
      <c r="J22" s="15">
        <f t="shared" si="4"/>
        <v>0</v>
      </c>
      <c r="K22" s="17">
        <f t="shared" si="5"/>
        <v>0</v>
      </c>
    </row>
    <row r="23" spans="2:11" x14ac:dyDescent="0.25">
      <c r="B23" s="13" t="s">
        <v>161</v>
      </c>
      <c r="C23" s="14">
        <v>0</v>
      </c>
      <c r="D23" s="15">
        <f t="shared" si="0"/>
        <v>0</v>
      </c>
      <c r="E23" s="15">
        <f t="shared" si="1"/>
        <v>0</v>
      </c>
      <c r="F23" s="14">
        <v>0</v>
      </c>
      <c r="G23" s="15">
        <f t="shared" si="2"/>
        <v>0</v>
      </c>
      <c r="H23" s="15">
        <f t="shared" si="3"/>
        <v>0</v>
      </c>
      <c r="I23" s="14">
        <v>0</v>
      </c>
      <c r="J23" s="15">
        <f t="shared" si="4"/>
        <v>0</v>
      </c>
      <c r="K23" s="17">
        <f t="shared" si="5"/>
        <v>0</v>
      </c>
    </row>
    <row r="24" spans="2:11" ht="15.75" thickBot="1" x14ac:dyDescent="0.3">
      <c r="B24" s="23" t="s">
        <v>13</v>
      </c>
      <c r="C24" s="24">
        <v>1.74768518518519E-3</v>
      </c>
      <c r="D24" s="15">
        <f t="shared" si="0"/>
        <v>0.15534979423868348</v>
      </c>
      <c r="E24" s="15">
        <f t="shared" si="1"/>
        <v>6.140707604717377E-2</v>
      </c>
      <c r="F24" s="24">
        <v>0</v>
      </c>
      <c r="G24" s="15">
        <f t="shared" si="2"/>
        <v>0</v>
      </c>
      <c r="H24" s="15">
        <f t="shared" si="3"/>
        <v>0</v>
      </c>
      <c r="I24" s="24">
        <v>1.74768518518519E-3</v>
      </c>
      <c r="J24" s="15">
        <f t="shared" si="4"/>
        <v>0.15534979423868348</v>
      </c>
      <c r="K24" s="17">
        <f t="shared" si="5"/>
        <v>6.140707604717377E-2</v>
      </c>
    </row>
    <row r="25" spans="2:11" ht="16.5" thickTop="1" thickBot="1" x14ac:dyDescent="0.3">
      <c r="B25" s="36" t="s">
        <v>3</v>
      </c>
      <c r="C25" s="37">
        <f>SUM(C7:C24)</f>
        <v>1.1250000000000007E-2</v>
      </c>
      <c r="D25" s="38">
        <f>IFERROR(SUM(D7:D24),0)</f>
        <v>0.99999999999999978</v>
      </c>
      <c r="E25" s="38">
        <f>IFERROR(SUM(E7:E24),0)</f>
        <v>0.39528263521756807</v>
      </c>
      <c r="F25" s="37">
        <f>SUM(F7:F24)</f>
        <v>0</v>
      </c>
      <c r="G25" s="38">
        <f>IFERROR(SUM(G7:G24),0)</f>
        <v>0</v>
      </c>
      <c r="H25" s="38">
        <f>IFERROR(SUM(H7:H24),0)</f>
        <v>0</v>
      </c>
      <c r="I25" s="37">
        <f>SUM(I7:I24)</f>
        <v>1.1250000000000007E-2</v>
      </c>
      <c r="J25" s="38">
        <f>IFERROR(SUM(J7:J24),0)</f>
        <v>0.99999999999999978</v>
      </c>
      <c r="K25" s="39">
        <f>IFERROR(SUM(K7:K24),0)</f>
        <v>0.39528263521756807</v>
      </c>
    </row>
    <row r="26" spans="2:11" ht="15.75" thickTop="1" x14ac:dyDescent="0.25">
      <c r="B26" s="30"/>
      <c r="C26" s="31"/>
      <c r="D26" s="31"/>
      <c r="E26" s="31"/>
      <c r="F26" s="31"/>
      <c r="G26" s="31"/>
      <c r="H26" s="31"/>
      <c r="I26" s="31"/>
      <c r="J26" s="31"/>
      <c r="K26" s="32"/>
    </row>
    <row r="27" spans="2:11" x14ac:dyDescent="0.25">
      <c r="B27" s="10" t="s">
        <v>14</v>
      </c>
      <c r="C27" s="11" t="s">
        <v>72</v>
      </c>
      <c r="D27" s="19" t="s">
        <v>5</v>
      </c>
      <c r="E27" s="19" t="s">
        <v>5</v>
      </c>
      <c r="F27" s="11" t="s">
        <v>72</v>
      </c>
      <c r="G27" s="19" t="s">
        <v>5</v>
      </c>
      <c r="H27" s="19" t="s">
        <v>5</v>
      </c>
      <c r="I27" s="11" t="s">
        <v>72</v>
      </c>
      <c r="J27" s="19" t="s">
        <v>5</v>
      </c>
      <c r="K27" s="20" t="s">
        <v>5</v>
      </c>
    </row>
    <row r="28" spans="2:11" x14ac:dyDescent="0.25">
      <c r="B28" s="21" t="s">
        <v>15</v>
      </c>
      <c r="C28" s="14">
        <v>7.1759259259259302E-4</v>
      </c>
      <c r="D28" s="22"/>
      <c r="E28" s="15">
        <f>IFERROR(C28/C$36,0)</f>
        <v>2.5213501423342818E-2</v>
      </c>
      <c r="F28" s="14">
        <v>0</v>
      </c>
      <c r="G28" s="22"/>
      <c r="H28" s="15">
        <f>IFERROR(F28/F$36,0)</f>
        <v>0</v>
      </c>
      <c r="I28" s="14">
        <v>7.1759259259259302E-4</v>
      </c>
      <c r="J28" s="22"/>
      <c r="K28" s="17">
        <f>IFERROR(I28/I$36,0)</f>
        <v>2.5213501423342818E-2</v>
      </c>
    </row>
    <row r="29" spans="2:11" x14ac:dyDescent="0.25">
      <c r="B29" s="21" t="s">
        <v>16</v>
      </c>
      <c r="C29" s="14">
        <v>0</v>
      </c>
      <c r="D29" s="22"/>
      <c r="E29" s="15">
        <f t="shared" ref="E29:E33" si="6">IFERROR(C29/C$36,0)</f>
        <v>0</v>
      </c>
      <c r="F29" s="14">
        <v>0</v>
      </c>
      <c r="G29" s="22"/>
      <c r="H29" s="15">
        <f t="shared" ref="H29:H33" si="7">IFERROR(F29/F$36,0)</f>
        <v>0</v>
      </c>
      <c r="I29" s="14">
        <v>0</v>
      </c>
      <c r="J29" s="22"/>
      <c r="K29" s="17">
        <f t="shared" ref="K29:K33" si="8">IFERROR(I29/I$36,0)</f>
        <v>0</v>
      </c>
    </row>
    <row r="30" spans="2:11" x14ac:dyDescent="0.25">
      <c r="B30" s="21" t="s">
        <v>17</v>
      </c>
      <c r="C30" s="14">
        <v>1.38888888888889E-4</v>
      </c>
      <c r="D30" s="22"/>
      <c r="E30" s="15">
        <f t="shared" si="6"/>
        <v>4.8800325335502243E-3</v>
      </c>
      <c r="F30" s="14">
        <v>0</v>
      </c>
      <c r="G30" s="22"/>
      <c r="H30" s="15">
        <f t="shared" si="7"/>
        <v>0</v>
      </c>
      <c r="I30" s="14">
        <v>1.38888888888889E-4</v>
      </c>
      <c r="J30" s="22"/>
      <c r="K30" s="17">
        <f t="shared" si="8"/>
        <v>4.8800325335502243E-3</v>
      </c>
    </row>
    <row r="31" spans="2:11" x14ac:dyDescent="0.25">
      <c r="B31" s="21" t="s">
        <v>18</v>
      </c>
      <c r="C31" s="14">
        <v>3.6689814814814801E-3</v>
      </c>
      <c r="D31" s="22"/>
      <c r="E31" s="15">
        <f t="shared" si="6"/>
        <v>0.12891419276128493</v>
      </c>
      <c r="F31" s="14">
        <v>0</v>
      </c>
      <c r="G31" s="22"/>
      <c r="H31" s="15">
        <f t="shared" si="7"/>
        <v>0</v>
      </c>
      <c r="I31" s="14">
        <v>3.6689814814814801E-3</v>
      </c>
      <c r="J31" s="22"/>
      <c r="K31" s="17">
        <f t="shared" si="8"/>
        <v>0.12891419276128493</v>
      </c>
    </row>
    <row r="32" spans="2:11" x14ac:dyDescent="0.25">
      <c r="B32" s="21" t="s">
        <v>19</v>
      </c>
      <c r="C32" s="14">
        <v>1.26851851851852E-2</v>
      </c>
      <c r="D32" s="22"/>
      <c r="E32" s="15">
        <f t="shared" si="6"/>
        <v>0.44570963806425395</v>
      </c>
      <c r="F32" s="14">
        <v>0</v>
      </c>
      <c r="G32" s="22"/>
      <c r="H32" s="15">
        <f t="shared" si="7"/>
        <v>0</v>
      </c>
      <c r="I32" s="14">
        <v>1.26851851851852E-2</v>
      </c>
      <c r="J32" s="22"/>
      <c r="K32" s="17">
        <f t="shared" si="8"/>
        <v>0.44570963806425395</v>
      </c>
    </row>
    <row r="33" spans="2:11" ht="15.75" thickBot="1" x14ac:dyDescent="0.3">
      <c r="B33" s="28" t="s">
        <v>20</v>
      </c>
      <c r="C33" s="24">
        <v>0</v>
      </c>
      <c r="D33" s="29"/>
      <c r="E33" s="25">
        <f t="shared" si="6"/>
        <v>0</v>
      </c>
      <c r="F33" s="24">
        <v>0</v>
      </c>
      <c r="G33" s="29"/>
      <c r="H33" s="25">
        <f t="shared" si="7"/>
        <v>0</v>
      </c>
      <c r="I33" s="24">
        <v>0</v>
      </c>
      <c r="J33" s="29"/>
      <c r="K33" s="27">
        <f t="shared" si="8"/>
        <v>0</v>
      </c>
    </row>
    <row r="34" spans="2:11" ht="16.5" thickTop="1" thickBot="1" x14ac:dyDescent="0.3">
      <c r="B34" s="36" t="s">
        <v>3</v>
      </c>
      <c r="C34" s="37">
        <f>SUM(C28:C33)</f>
        <v>1.7210648148148162E-2</v>
      </c>
      <c r="D34" s="38"/>
      <c r="E34" s="38">
        <f>IFERROR(SUM(E28:E33),0)</f>
        <v>0.60471736478243199</v>
      </c>
      <c r="F34" s="37">
        <f>SUM(F28:F33)</f>
        <v>0</v>
      </c>
      <c r="G34" s="38"/>
      <c r="H34" s="38">
        <f>IFERROR(SUM(H28:H33),0)</f>
        <v>0</v>
      </c>
      <c r="I34" s="37">
        <f>SUM(I28:I33)</f>
        <v>1.7210648148148162E-2</v>
      </c>
      <c r="J34" s="38"/>
      <c r="K34" s="39">
        <f>IFERROR(SUM(K28:K33),0)</f>
        <v>0.60471736478243199</v>
      </c>
    </row>
    <row r="35" spans="2:11" ht="16.5" thickTop="1" thickBot="1" x14ac:dyDescent="0.3">
      <c r="B35" s="33"/>
      <c r="C35" s="34"/>
      <c r="D35" s="34"/>
      <c r="E35" s="34"/>
      <c r="F35" s="34"/>
      <c r="G35" s="34"/>
      <c r="H35" s="34"/>
      <c r="I35" s="34"/>
      <c r="J35" s="34"/>
      <c r="K35" s="35"/>
    </row>
    <row r="36" spans="2:11" ht="16.5" thickTop="1" thickBot="1" x14ac:dyDescent="0.3">
      <c r="B36" s="36" t="s">
        <v>6</v>
      </c>
      <c r="C36" s="37">
        <f>SUM(C25,C34)</f>
        <v>2.8460648148148169E-2</v>
      </c>
      <c r="D36" s="40"/>
      <c r="E36" s="41">
        <f>IFERROR(SUM(E25,E34),0)</f>
        <v>1</v>
      </c>
      <c r="F36" s="37">
        <f>SUM(F25,F34)</f>
        <v>0</v>
      </c>
      <c r="G36" s="40"/>
      <c r="H36" s="41">
        <f>IFERROR(SUM(H25,H34),0)</f>
        <v>0</v>
      </c>
      <c r="I36" s="37">
        <f>SUM(I25,I34)</f>
        <v>2.8460648148148169E-2</v>
      </c>
      <c r="J36" s="40"/>
      <c r="K36" s="43">
        <f>IFERROR(SUM(K25,K34),0)</f>
        <v>1</v>
      </c>
    </row>
    <row r="37" spans="2:11" ht="66" customHeight="1" thickTop="1" thickBot="1" x14ac:dyDescent="0.3">
      <c r="B37" s="136" t="s">
        <v>36</v>
      </c>
      <c r="C37" s="137"/>
      <c r="D37" s="137"/>
      <c r="E37" s="137"/>
      <c r="F37" s="137"/>
      <c r="G37" s="137"/>
      <c r="H37" s="137"/>
      <c r="I37" s="137"/>
      <c r="J37" s="137"/>
      <c r="K37" s="138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1"/>
  <dimension ref="B2:D25"/>
  <sheetViews>
    <sheetView showGridLines="0" showZeros="0" zoomScale="60" zoomScaleNormal="60" zoomScaleSheetLayoutView="100" workbookViewId="0">
      <selection activeCell="B24" sqref="B24"/>
    </sheetView>
  </sheetViews>
  <sheetFormatPr defaultColWidth="8.85546875" defaultRowHeight="15" x14ac:dyDescent="0.25"/>
  <cols>
    <col min="1" max="1" width="6.140625" style="1" customWidth="1"/>
    <col min="2" max="2" width="126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3" customFormat="1" ht="24" customHeight="1" x14ac:dyDescent="0.25">
      <c r="B3" s="159" t="s">
        <v>86</v>
      </c>
      <c r="C3" s="160"/>
      <c r="D3" s="161"/>
    </row>
    <row r="4" spans="2:4" s="83" customFormat="1" ht="24" customHeight="1" x14ac:dyDescent="0.25">
      <c r="B4" s="162" t="s">
        <v>185</v>
      </c>
      <c r="C4" s="163"/>
      <c r="D4" s="164"/>
    </row>
    <row r="5" spans="2:4" s="83" customFormat="1" ht="24" customHeight="1" x14ac:dyDescent="0.25">
      <c r="B5" s="84" t="s">
        <v>10</v>
      </c>
      <c r="C5" s="85" t="s">
        <v>77</v>
      </c>
      <c r="D5" s="86" t="s">
        <v>5</v>
      </c>
    </row>
    <row r="6" spans="2:4" s="83" customFormat="1" ht="23.25" customHeight="1" x14ac:dyDescent="0.25">
      <c r="B6" s="87" t="s">
        <v>167</v>
      </c>
      <c r="C6" s="88">
        <v>3.5879629629629599E-3</v>
      </c>
      <c r="D6" s="116">
        <v>0.17877739331026499</v>
      </c>
    </row>
    <row r="7" spans="2:4" s="83" customFormat="1" ht="23.25" customHeight="1" x14ac:dyDescent="0.25">
      <c r="B7" s="87" t="s">
        <v>92</v>
      </c>
      <c r="C7" s="88">
        <v>3.0902777777777799E-3</v>
      </c>
      <c r="D7" s="116">
        <v>0.15397923875432501</v>
      </c>
    </row>
    <row r="8" spans="2:4" s="83" customFormat="1" ht="23.25" customHeight="1" x14ac:dyDescent="0.25">
      <c r="B8" s="87" t="s">
        <v>94</v>
      </c>
      <c r="C8" s="88">
        <v>2.4537037037037001E-3</v>
      </c>
      <c r="D8" s="116">
        <v>0.122260668973472</v>
      </c>
    </row>
    <row r="9" spans="2:4" s="83" customFormat="1" ht="23.25" customHeight="1" x14ac:dyDescent="0.25">
      <c r="B9" s="87" t="s">
        <v>93</v>
      </c>
      <c r="C9" s="88">
        <v>1.4583333333333299E-3</v>
      </c>
      <c r="D9" s="116">
        <v>7.2664359861591699E-2</v>
      </c>
    </row>
    <row r="10" spans="2:4" s="83" customFormat="1" ht="23.25" customHeight="1" x14ac:dyDescent="0.25">
      <c r="B10" s="87" t="s">
        <v>98</v>
      </c>
      <c r="C10" s="88">
        <v>1.41203703703704E-3</v>
      </c>
      <c r="D10" s="116">
        <v>7.0357554786620494E-2</v>
      </c>
    </row>
    <row r="11" spans="2:4" s="83" customFormat="1" ht="23.25" customHeight="1" x14ac:dyDescent="0.25">
      <c r="B11" s="87" t="s">
        <v>178</v>
      </c>
      <c r="C11" s="88">
        <v>1.2268518518518501E-3</v>
      </c>
      <c r="D11" s="116">
        <v>6.1130334486735903E-2</v>
      </c>
    </row>
    <row r="12" spans="2:4" s="83" customFormat="1" ht="23.25" customHeight="1" x14ac:dyDescent="0.25">
      <c r="B12" s="87" t="s">
        <v>174</v>
      </c>
      <c r="C12" s="88">
        <v>1.05324074074074E-3</v>
      </c>
      <c r="D12" s="116">
        <v>5.2479815455593999E-2</v>
      </c>
    </row>
    <row r="13" spans="2:4" s="83" customFormat="1" ht="23.25" customHeight="1" x14ac:dyDescent="0.25">
      <c r="B13" s="87" t="s">
        <v>193</v>
      </c>
      <c r="C13" s="88">
        <v>9.8379629629629598E-4</v>
      </c>
      <c r="D13" s="116">
        <v>4.9019607843137199E-2</v>
      </c>
    </row>
    <row r="14" spans="2:4" s="83" customFormat="1" ht="23.25" customHeight="1" x14ac:dyDescent="0.25">
      <c r="B14" s="87" t="s">
        <v>172</v>
      </c>
      <c r="C14" s="88">
        <v>7.6388888888888904E-4</v>
      </c>
      <c r="D14" s="116">
        <v>3.8062283737024201E-2</v>
      </c>
    </row>
    <row r="15" spans="2:4" s="83" customFormat="1" ht="23.25" customHeight="1" x14ac:dyDescent="0.25">
      <c r="B15" s="87" t="s">
        <v>217</v>
      </c>
      <c r="C15" s="88">
        <v>7.6388888888888904E-4</v>
      </c>
      <c r="D15" s="116">
        <v>3.8062283737024201E-2</v>
      </c>
    </row>
    <row r="16" spans="2:4" s="83" customFormat="1" ht="23.25" customHeight="1" x14ac:dyDescent="0.25">
      <c r="B16" s="87" t="s">
        <v>176</v>
      </c>
      <c r="C16" s="88">
        <v>5.32407407407407E-4</v>
      </c>
      <c r="D16" s="116">
        <v>2.6528258362168398E-2</v>
      </c>
    </row>
    <row r="17" spans="2:4" s="83" customFormat="1" ht="23.25" customHeight="1" x14ac:dyDescent="0.25">
      <c r="B17" s="87" t="s">
        <v>99</v>
      </c>
      <c r="C17" s="88">
        <v>5.20833333333333E-4</v>
      </c>
      <c r="D17" s="116">
        <v>2.5951557093425601E-2</v>
      </c>
    </row>
    <row r="18" spans="2:4" s="83" customFormat="1" ht="23.25" customHeight="1" x14ac:dyDescent="0.25">
      <c r="B18" s="87" t="s">
        <v>196</v>
      </c>
      <c r="C18" s="88">
        <v>4.8611111111111099E-4</v>
      </c>
      <c r="D18" s="116">
        <v>2.42214532871972E-2</v>
      </c>
    </row>
    <row r="19" spans="2:4" s="83" customFormat="1" ht="23.25" customHeight="1" x14ac:dyDescent="0.25">
      <c r="B19" s="87" t="s">
        <v>198</v>
      </c>
      <c r="C19" s="88">
        <v>3.2407407407407401E-4</v>
      </c>
      <c r="D19" s="116">
        <v>1.6147635524798198E-2</v>
      </c>
    </row>
    <row r="20" spans="2:4" s="83" customFormat="1" ht="23.25" customHeight="1" x14ac:dyDescent="0.25">
      <c r="B20" s="87" t="s">
        <v>218</v>
      </c>
      <c r="C20" s="88">
        <v>3.00925925925926E-4</v>
      </c>
      <c r="D20" s="116">
        <v>1.4994232987312599E-2</v>
      </c>
    </row>
    <row r="21" spans="2:4" s="83" customFormat="1" ht="23.25" customHeight="1" x14ac:dyDescent="0.25">
      <c r="B21" s="87" t="s">
        <v>169</v>
      </c>
      <c r="C21" s="88">
        <v>2.31481481481481E-4</v>
      </c>
      <c r="D21" s="116">
        <v>1.1534025374855801E-2</v>
      </c>
    </row>
    <row r="22" spans="2:4" s="83" customFormat="1" ht="23.25" customHeight="1" x14ac:dyDescent="0.25">
      <c r="B22" s="87" t="s">
        <v>114</v>
      </c>
      <c r="C22" s="88">
        <v>2.31481481481481E-4</v>
      </c>
      <c r="D22" s="116">
        <v>1.1534025374855801E-2</v>
      </c>
    </row>
    <row r="23" spans="2:4" s="83" customFormat="1" ht="23.25" customHeight="1" x14ac:dyDescent="0.25">
      <c r="B23" s="87" t="s">
        <v>197</v>
      </c>
      <c r="C23" s="88">
        <v>2.0833333333333299E-4</v>
      </c>
      <c r="D23" s="116">
        <v>1.03806228373702E-2</v>
      </c>
    </row>
    <row r="24" spans="2:4" s="83" customFormat="1" ht="23.25" customHeight="1" x14ac:dyDescent="0.25">
      <c r="B24" s="87" t="s">
        <v>219</v>
      </c>
      <c r="C24" s="88">
        <v>1.6203703703703701E-4</v>
      </c>
      <c r="D24" s="116">
        <v>8.0738177623990801E-3</v>
      </c>
    </row>
    <row r="25" spans="2:4" s="83" customFormat="1" ht="23.25" customHeight="1" thickBot="1" x14ac:dyDescent="0.3">
      <c r="B25" s="90" t="s">
        <v>220</v>
      </c>
      <c r="C25" s="91">
        <v>1.50462962962963E-4</v>
      </c>
      <c r="D25" s="117">
        <v>7.4971164936562902E-3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2"/>
  <dimension ref="B2:D6"/>
  <sheetViews>
    <sheetView showGridLines="0" showZeros="0" topLeftCell="A2" zoomScale="60" zoomScaleNormal="60" zoomScaleSheetLayoutView="100" workbookViewId="0">
      <selection activeCell="B24" sqref="B24"/>
    </sheetView>
  </sheetViews>
  <sheetFormatPr defaultColWidth="8.85546875" defaultRowHeight="15" x14ac:dyDescent="0.25"/>
  <cols>
    <col min="1" max="1" width="6.140625" style="1" customWidth="1"/>
    <col min="2" max="2" width="120.71093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3" customFormat="1" ht="24" customHeight="1" x14ac:dyDescent="0.25">
      <c r="B3" s="159" t="s">
        <v>87</v>
      </c>
      <c r="C3" s="160"/>
      <c r="D3" s="161"/>
    </row>
    <row r="4" spans="2:4" s="83" customFormat="1" ht="24" customHeight="1" thickBot="1" x14ac:dyDescent="0.3">
      <c r="B4" s="188" t="s">
        <v>185</v>
      </c>
      <c r="C4" s="189"/>
      <c r="D4" s="190"/>
    </row>
    <row r="5" spans="2:4" s="83" customFormat="1" ht="24" customHeight="1" x14ac:dyDescent="0.25">
      <c r="B5" s="191" t="s">
        <v>10</v>
      </c>
      <c r="C5" s="192" t="s">
        <v>77</v>
      </c>
      <c r="D5" s="194" t="s">
        <v>5</v>
      </c>
    </row>
    <row r="6" spans="2:4" s="83" customFormat="1" ht="24" customHeight="1" thickBot="1" x14ac:dyDescent="0.3">
      <c r="B6" s="90"/>
      <c r="C6" s="195"/>
      <c r="D6" s="196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3"/>
  <dimension ref="B2:D25"/>
  <sheetViews>
    <sheetView showGridLines="0" showZeros="0" zoomScale="56" zoomScaleNormal="60" zoomScaleSheetLayoutView="100" workbookViewId="0">
      <selection activeCell="B24" sqref="B24"/>
    </sheetView>
  </sheetViews>
  <sheetFormatPr defaultColWidth="8.85546875" defaultRowHeight="15" x14ac:dyDescent="0.25"/>
  <cols>
    <col min="1" max="1" width="6.140625" style="1" customWidth="1"/>
    <col min="2" max="2" width="123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3" customFormat="1" ht="24" customHeight="1" x14ac:dyDescent="0.25">
      <c r="B3" s="171" t="s">
        <v>100</v>
      </c>
      <c r="C3" s="172"/>
      <c r="D3" s="173"/>
    </row>
    <row r="4" spans="2:4" s="83" customFormat="1" ht="24" customHeight="1" x14ac:dyDescent="0.25">
      <c r="B4" s="174" t="s">
        <v>185</v>
      </c>
      <c r="C4" s="175"/>
      <c r="D4" s="176"/>
    </row>
    <row r="5" spans="2:4" s="83" customFormat="1" ht="23.25" customHeight="1" x14ac:dyDescent="0.25">
      <c r="B5" s="103" t="s">
        <v>10</v>
      </c>
      <c r="C5" s="104" t="s">
        <v>77</v>
      </c>
      <c r="D5" s="105" t="s">
        <v>5</v>
      </c>
    </row>
    <row r="6" spans="2:4" s="83" customFormat="1" ht="23.25" customHeight="1" x14ac:dyDescent="0.25">
      <c r="B6" s="106" t="s">
        <v>170</v>
      </c>
      <c r="C6" s="107">
        <v>1.32291666666667E-2</v>
      </c>
      <c r="D6" s="108">
        <v>6.8003331746787202E-2</v>
      </c>
    </row>
    <row r="7" spans="2:4" s="83" customFormat="1" ht="23.25" customHeight="1" x14ac:dyDescent="0.25">
      <c r="B7" s="106" t="s">
        <v>221</v>
      </c>
      <c r="C7" s="107">
        <v>1.1261574074074099E-2</v>
      </c>
      <c r="D7" s="108">
        <v>5.78891004283675E-2</v>
      </c>
    </row>
    <row r="8" spans="2:4" s="83" customFormat="1" ht="23.25" customHeight="1" x14ac:dyDescent="0.25">
      <c r="B8" s="106" t="s">
        <v>165</v>
      </c>
      <c r="C8" s="107">
        <v>8.5532407407407397E-3</v>
      </c>
      <c r="D8" s="108">
        <v>4.3967158495954298E-2</v>
      </c>
    </row>
    <row r="9" spans="2:4" s="83" customFormat="1" ht="23.25" customHeight="1" x14ac:dyDescent="0.25">
      <c r="B9" s="106" t="s">
        <v>197</v>
      </c>
      <c r="C9" s="107">
        <v>7.0254629629629599E-3</v>
      </c>
      <c r="D9" s="108">
        <v>3.6113755354593102E-2</v>
      </c>
    </row>
    <row r="10" spans="2:4" s="83" customFormat="1" ht="23.25" customHeight="1" x14ac:dyDescent="0.25">
      <c r="B10" s="106" t="s">
        <v>222</v>
      </c>
      <c r="C10" s="107">
        <v>6.0995370370370396E-3</v>
      </c>
      <c r="D10" s="108">
        <v>3.1354117087101403E-2</v>
      </c>
    </row>
    <row r="11" spans="2:4" s="83" customFormat="1" ht="23.25" customHeight="1" x14ac:dyDescent="0.25">
      <c r="B11" s="106" t="s">
        <v>168</v>
      </c>
      <c r="C11" s="107">
        <v>5.70601851851852E-3</v>
      </c>
      <c r="D11" s="108">
        <v>2.93312708234174E-2</v>
      </c>
    </row>
    <row r="12" spans="2:4" s="83" customFormat="1" ht="23.25" customHeight="1" x14ac:dyDescent="0.25">
      <c r="B12" s="106" t="s">
        <v>93</v>
      </c>
      <c r="C12" s="107">
        <v>5.5671296296296302E-3</v>
      </c>
      <c r="D12" s="108">
        <v>2.8617325083293701E-2</v>
      </c>
    </row>
    <row r="13" spans="2:4" s="83" customFormat="1" ht="23.25" customHeight="1" x14ac:dyDescent="0.25">
      <c r="B13" s="106" t="s">
        <v>223</v>
      </c>
      <c r="C13" s="107">
        <v>5.3587962962962999E-3</v>
      </c>
      <c r="D13" s="108">
        <v>2.7546406473108E-2</v>
      </c>
    </row>
    <row r="14" spans="2:4" s="83" customFormat="1" ht="23.25" customHeight="1" x14ac:dyDescent="0.25">
      <c r="B14" s="106" t="s">
        <v>99</v>
      </c>
      <c r="C14" s="107">
        <v>5.2199074074074101E-3</v>
      </c>
      <c r="D14" s="108">
        <v>2.6832460732984301E-2</v>
      </c>
    </row>
    <row r="15" spans="2:4" s="83" customFormat="1" ht="23.25" customHeight="1" x14ac:dyDescent="0.25">
      <c r="B15" s="106" t="s">
        <v>167</v>
      </c>
      <c r="C15" s="107">
        <v>4.9305555555555604E-3</v>
      </c>
      <c r="D15" s="108">
        <v>2.5345073774393101E-2</v>
      </c>
    </row>
    <row r="16" spans="2:4" s="83" customFormat="1" ht="23.25" customHeight="1" x14ac:dyDescent="0.25">
      <c r="B16" s="106" t="s">
        <v>88</v>
      </c>
      <c r="C16" s="107">
        <v>4.7453703703703703E-3</v>
      </c>
      <c r="D16" s="108">
        <v>2.4393146120894799E-2</v>
      </c>
    </row>
    <row r="17" spans="2:4" s="83" customFormat="1" ht="23.25" customHeight="1" x14ac:dyDescent="0.25">
      <c r="B17" s="106" t="s">
        <v>224</v>
      </c>
      <c r="C17" s="107">
        <v>4.2824074074074101E-3</v>
      </c>
      <c r="D17" s="108">
        <v>2.2013326987149001E-2</v>
      </c>
    </row>
    <row r="18" spans="2:4" s="83" customFormat="1" ht="23.25" customHeight="1" x14ac:dyDescent="0.25">
      <c r="B18" s="106" t="s">
        <v>186</v>
      </c>
      <c r="C18" s="107">
        <v>4.2361111111111098E-3</v>
      </c>
      <c r="D18" s="108">
        <v>2.1775345073774401E-2</v>
      </c>
    </row>
    <row r="19" spans="2:4" s="83" customFormat="1" ht="23.25" customHeight="1" x14ac:dyDescent="0.25">
      <c r="B19" s="106" t="s">
        <v>225</v>
      </c>
      <c r="C19" s="107">
        <v>4.1898148148148103E-3</v>
      </c>
      <c r="D19" s="108">
        <v>2.1537363160399801E-2</v>
      </c>
    </row>
    <row r="20" spans="2:4" s="83" customFormat="1" ht="23.25" customHeight="1" x14ac:dyDescent="0.25">
      <c r="B20" s="106" t="s">
        <v>252</v>
      </c>
      <c r="C20" s="107">
        <v>4.1203703703703697E-3</v>
      </c>
      <c r="D20" s="108">
        <v>2.11803902903379E-2</v>
      </c>
    </row>
    <row r="21" spans="2:4" s="83" customFormat="1" ht="23.25" customHeight="1" x14ac:dyDescent="0.25">
      <c r="B21" s="106" t="s">
        <v>196</v>
      </c>
      <c r="C21" s="107">
        <v>4.09722222222222E-3</v>
      </c>
      <c r="D21" s="108">
        <v>2.1061399333650602E-2</v>
      </c>
    </row>
    <row r="22" spans="2:4" s="83" customFormat="1" ht="23.25" customHeight="1" x14ac:dyDescent="0.25">
      <c r="B22" s="106" t="s">
        <v>94</v>
      </c>
      <c r="C22" s="107">
        <v>3.7499999999999999E-3</v>
      </c>
      <c r="D22" s="108">
        <v>1.9276534983341299E-2</v>
      </c>
    </row>
    <row r="23" spans="2:4" s="83" customFormat="1" ht="23.25" customHeight="1" x14ac:dyDescent="0.25">
      <c r="B23" s="106" t="s">
        <v>226</v>
      </c>
      <c r="C23" s="107">
        <v>3.7268518518518501E-3</v>
      </c>
      <c r="D23" s="108">
        <v>1.9157544026654E-2</v>
      </c>
    </row>
    <row r="24" spans="2:4" s="83" customFormat="1" ht="23.25" customHeight="1" x14ac:dyDescent="0.25">
      <c r="B24" s="106" t="s">
        <v>227</v>
      </c>
      <c r="C24" s="107">
        <v>3.6689814814814801E-3</v>
      </c>
      <c r="D24" s="108">
        <v>1.8860066634935699E-2</v>
      </c>
    </row>
    <row r="25" spans="2:4" s="83" customFormat="1" ht="23.25" customHeight="1" thickBot="1" x14ac:dyDescent="0.3">
      <c r="B25" s="109" t="s">
        <v>166</v>
      </c>
      <c r="C25" s="110">
        <v>3.65740740740741E-3</v>
      </c>
      <c r="D25" s="111">
        <v>1.8800571156592099E-2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4"/>
  <dimension ref="B2:D6"/>
  <sheetViews>
    <sheetView showGridLines="0" showZeros="0" zoomScale="60" zoomScaleNormal="60" zoomScaleSheetLayoutView="100" workbookViewId="0">
      <selection activeCell="B24" sqref="B24"/>
    </sheetView>
  </sheetViews>
  <sheetFormatPr defaultColWidth="8.85546875" defaultRowHeight="15" x14ac:dyDescent="0.25"/>
  <cols>
    <col min="1" max="1" width="6.140625" style="1" customWidth="1"/>
    <col min="2" max="2" width="119.71093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ht="23.25" customHeight="1" x14ac:dyDescent="0.25">
      <c r="B3" s="171" t="s">
        <v>101</v>
      </c>
      <c r="C3" s="172"/>
      <c r="D3" s="173"/>
    </row>
    <row r="4" spans="2:4" ht="23.25" customHeight="1" thickBot="1" x14ac:dyDescent="0.3">
      <c r="B4" s="203" t="s">
        <v>185</v>
      </c>
      <c r="C4" s="204"/>
      <c r="D4" s="205"/>
    </row>
    <row r="5" spans="2:4" ht="23.25" customHeight="1" x14ac:dyDescent="0.25">
      <c r="B5" s="206" t="s">
        <v>10</v>
      </c>
      <c r="C5" s="207" t="s">
        <v>77</v>
      </c>
      <c r="D5" s="208" t="s">
        <v>5</v>
      </c>
    </row>
    <row r="6" spans="2:4" ht="23.25" customHeight="1" thickBot="1" x14ac:dyDescent="0.3">
      <c r="B6" s="109"/>
      <c r="C6" s="110"/>
      <c r="D6" s="111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5"/>
  <dimension ref="B2:D6"/>
  <sheetViews>
    <sheetView showGridLines="0" showZeros="0" zoomScale="60" zoomScaleNormal="60" zoomScaleSheetLayoutView="100" workbookViewId="0">
      <selection activeCell="B24" sqref="B24"/>
    </sheetView>
  </sheetViews>
  <sheetFormatPr defaultColWidth="8.85546875" defaultRowHeight="15" x14ac:dyDescent="0.25"/>
  <cols>
    <col min="1" max="1" width="6.140625" style="1" customWidth="1"/>
    <col min="2" max="2" width="120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ht="23.25" customHeight="1" x14ac:dyDescent="0.25">
      <c r="B3" s="171" t="s">
        <v>102</v>
      </c>
      <c r="C3" s="172"/>
      <c r="D3" s="173"/>
    </row>
    <row r="4" spans="2:4" ht="23.25" customHeight="1" x14ac:dyDescent="0.25">
      <c r="B4" s="174" t="s">
        <v>185</v>
      </c>
      <c r="C4" s="175"/>
      <c r="D4" s="176"/>
    </row>
    <row r="5" spans="2:4" ht="23.25" customHeight="1" x14ac:dyDescent="0.25">
      <c r="B5" s="103" t="s">
        <v>10</v>
      </c>
      <c r="C5" s="104" t="s">
        <v>77</v>
      </c>
      <c r="D5" s="105" t="s">
        <v>5</v>
      </c>
    </row>
    <row r="6" spans="2:4" ht="23.25" customHeight="1" thickBot="1" x14ac:dyDescent="0.3">
      <c r="B6" s="109"/>
      <c r="C6" s="110"/>
      <c r="D6" s="111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6"/>
  <dimension ref="B2:D25"/>
  <sheetViews>
    <sheetView showGridLines="0" showZeros="0" zoomScale="60" zoomScaleNormal="60" zoomScaleSheetLayoutView="100" workbookViewId="0">
      <selection activeCell="B24" sqref="B24"/>
    </sheetView>
  </sheetViews>
  <sheetFormatPr defaultColWidth="8.85546875" defaultRowHeight="15" x14ac:dyDescent="0.25"/>
  <cols>
    <col min="1" max="1" width="6.140625" style="1" customWidth="1"/>
    <col min="2" max="2" width="126.42578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3" customFormat="1" ht="23.25" customHeight="1" x14ac:dyDescent="0.25">
      <c r="B3" s="171" t="s">
        <v>103</v>
      </c>
      <c r="C3" s="172"/>
      <c r="D3" s="173"/>
    </row>
    <row r="4" spans="2:4" s="83" customFormat="1" ht="23.25" customHeight="1" x14ac:dyDescent="0.25">
      <c r="B4" s="174" t="s">
        <v>185</v>
      </c>
      <c r="C4" s="175"/>
      <c r="D4" s="176"/>
    </row>
    <row r="5" spans="2:4" s="83" customFormat="1" ht="23.25" customHeight="1" x14ac:dyDescent="0.25">
      <c r="B5" s="103" t="s">
        <v>10</v>
      </c>
      <c r="C5" s="104" t="s">
        <v>77</v>
      </c>
      <c r="D5" s="105" t="s">
        <v>5</v>
      </c>
    </row>
    <row r="6" spans="2:4" s="83" customFormat="1" ht="23.25" customHeight="1" x14ac:dyDescent="0.25">
      <c r="B6" s="106" t="s">
        <v>228</v>
      </c>
      <c r="C6" s="107">
        <v>1.28356481481481E-2</v>
      </c>
      <c r="D6" s="108">
        <v>0.137918169381918</v>
      </c>
    </row>
    <row r="7" spans="2:4" s="83" customFormat="1" ht="23.25" customHeight="1" x14ac:dyDescent="0.25">
      <c r="B7" s="106" t="s">
        <v>229</v>
      </c>
      <c r="C7" s="107">
        <v>1.0902777777777799E-2</v>
      </c>
      <c r="D7" s="108">
        <v>0.11714960825767901</v>
      </c>
    </row>
    <row r="8" spans="2:4" s="83" customFormat="1" ht="23.25" customHeight="1" x14ac:dyDescent="0.25">
      <c r="B8" s="106" t="s">
        <v>114</v>
      </c>
      <c r="C8" s="107">
        <v>8.8541666666666699E-3</v>
      </c>
      <c r="D8" s="108">
        <v>9.5137420718816104E-2</v>
      </c>
    </row>
    <row r="9" spans="2:4" s="83" customFormat="1" ht="23.25" customHeight="1" x14ac:dyDescent="0.25">
      <c r="B9" s="106" t="s">
        <v>190</v>
      </c>
      <c r="C9" s="107">
        <v>7.1643518518518497E-3</v>
      </c>
      <c r="D9" s="108">
        <v>7.6980475065290405E-2</v>
      </c>
    </row>
    <row r="10" spans="2:4" s="83" customFormat="1" ht="23.25" customHeight="1" x14ac:dyDescent="0.25">
      <c r="B10" s="106" t="s">
        <v>230</v>
      </c>
      <c r="C10" s="107">
        <v>6.64351851851852E-3</v>
      </c>
      <c r="D10" s="108">
        <v>7.1384156199477702E-2</v>
      </c>
    </row>
    <row r="11" spans="2:4" s="83" customFormat="1" ht="23.25" customHeight="1" x14ac:dyDescent="0.25">
      <c r="B11" s="106" t="s">
        <v>204</v>
      </c>
      <c r="C11" s="107">
        <v>6.1689814814814802E-3</v>
      </c>
      <c r="D11" s="108">
        <v>6.6285287899515002E-2</v>
      </c>
    </row>
    <row r="12" spans="2:4" s="83" customFormat="1" ht="23.25" customHeight="1" x14ac:dyDescent="0.25">
      <c r="B12" s="106" t="s">
        <v>231</v>
      </c>
      <c r="C12" s="107">
        <v>5.5324074074074104E-3</v>
      </c>
      <c r="D12" s="108">
        <v>5.9445342619077197E-2</v>
      </c>
    </row>
    <row r="13" spans="2:4" s="83" customFormat="1" ht="23.25" customHeight="1" x14ac:dyDescent="0.25">
      <c r="B13" s="106" t="s">
        <v>232</v>
      </c>
      <c r="C13" s="107">
        <v>4.5023148148148097E-3</v>
      </c>
      <c r="D13" s="108">
        <v>4.8377067528914297E-2</v>
      </c>
    </row>
    <row r="14" spans="2:4" s="83" customFormat="1" ht="23.25" customHeight="1" x14ac:dyDescent="0.25">
      <c r="B14" s="106" t="s">
        <v>233</v>
      </c>
      <c r="C14" s="107">
        <v>4.2939814814814802E-3</v>
      </c>
      <c r="D14" s="108">
        <v>4.6138539982589197E-2</v>
      </c>
    </row>
    <row r="15" spans="2:4" s="83" customFormat="1" ht="23.25" customHeight="1" x14ac:dyDescent="0.25">
      <c r="B15" s="106" t="s">
        <v>171</v>
      </c>
      <c r="C15" s="107">
        <v>3.9467592592592601E-3</v>
      </c>
      <c r="D15" s="108">
        <v>4.2407660738714097E-2</v>
      </c>
    </row>
    <row r="16" spans="2:4" s="83" customFormat="1" ht="23.25" customHeight="1" x14ac:dyDescent="0.25">
      <c r="B16" s="106" t="s">
        <v>225</v>
      </c>
      <c r="C16" s="107">
        <v>3.9236111111111104E-3</v>
      </c>
      <c r="D16" s="108">
        <v>4.2158935455789102E-2</v>
      </c>
    </row>
    <row r="17" spans="2:4" s="83" customFormat="1" ht="23.25" customHeight="1" x14ac:dyDescent="0.25">
      <c r="B17" s="106" t="s">
        <v>234</v>
      </c>
      <c r="C17" s="107">
        <v>3.3333333333333301E-3</v>
      </c>
      <c r="D17" s="108">
        <v>3.58164407412013E-2</v>
      </c>
    </row>
    <row r="18" spans="2:4" s="83" customFormat="1" ht="23.25" customHeight="1" x14ac:dyDescent="0.25">
      <c r="B18" s="106" t="s">
        <v>94</v>
      </c>
      <c r="C18" s="107">
        <v>2.60416666666667E-3</v>
      </c>
      <c r="D18" s="108">
        <v>2.7981594329063501E-2</v>
      </c>
    </row>
    <row r="19" spans="2:4" s="83" customFormat="1" ht="23.25" customHeight="1" x14ac:dyDescent="0.25">
      <c r="B19" s="106" t="s">
        <v>235</v>
      </c>
      <c r="C19" s="107">
        <v>2.0833333333333298E-3</v>
      </c>
      <c r="D19" s="108">
        <v>2.2385275463250798E-2</v>
      </c>
    </row>
    <row r="20" spans="2:4" s="83" customFormat="1" ht="23.25" customHeight="1" x14ac:dyDescent="0.25">
      <c r="B20" s="106" t="s">
        <v>93</v>
      </c>
      <c r="C20" s="107">
        <v>1.8749999999999999E-3</v>
      </c>
      <c r="D20" s="108">
        <v>2.0146747916925799E-2</v>
      </c>
    </row>
    <row r="21" spans="2:4" s="83" customFormat="1" ht="23.25" customHeight="1" x14ac:dyDescent="0.25">
      <c r="B21" s="106" t="s">
        <v>167</v>
      </c>
      <c r="C21" s="107">
        <v>1.7824074074074101E-3</v>
      </c>
      <c r="D21" s="108">
        <v>1.9151846785225701E-2</v>
      </c>
    </row>
    <row r="22" spans="2:4" s="83" customFormat="1" ht="23.25" customHeight="1" x14ac:dyDescent="0.25">
      <c r="B22" s="106" t="s">
        <v>92</v>
      </c>
      <c r="C22" s="107">
        <v>1.7592592592592601E-3</v>
      </c>
      <c r="D22" s="108">
        <v>1.8903121502300699E-2</v>
      </c>
    </row>
    <row r="23" spans="2:4" s="83" customFormat="1" ht="23.25" customHeight="1" x14ac:dyDescent="0.25">
      <c r="B23" s="106" t="s">
        <v>174</v>
      </c>
      <c r="C23" s="107">
        <v>8.9120370370370395E-4</v>
      </c>
      <c r="D23" s="108">
        <v>9.5759233926128607E-3</v>
      </c>
    </row>
    <row r="24" spans="2:4" s="83" customFormat="1" ht="23.25" customHeight="1" x14ac:dyDescent="0.25">
      <c r="B24" s="106" t="s">
        <v>193</v>
      </c>
      <c r="C24" s="107">
        <v>6.7129629629629603E-4</v>
      </c>
      <c r="D24" s="108">
        <v>7.2130332048252702E-3</v>
      </c>
    </row>
    <row r="25" spans="2:4" s="83" customFormat="1" ht="23.25" customHeight="1" thickBot="1" x14ac:dyDescent="0.3">
      <c r="B25" s="133" t="s">
        <v>218</v>
      </c>
      <c r="C25" s="134">
        <v>5.90277777777778E-4</v>
      </c>
      <c r="D25" s="135">
        <v>6.3424947145877403E-3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0" max="16383" man="1"/>
  </rowBreaks>
  <colBreaks count="1" manualBreakCount="1">
    <brk id="4" max="1048575" man="1"/>
  </colBreak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7"/>
  <dimension ref="B2:D6"/>
  <sheetViews>
    <sheetView showGridLines="0" showZeros="0" zoomScale="60" zoomScaleNormal="60" zoomScaleSheetLayoutView="100" workbookViewId="0">
      <selection activeCell="B24" sqref="B24"/>
    </sheetView>
  </sheetViews>
  <sheetFormatPr defaultColWidth="8.85546875" defaultRowHeight="15" x14ac:dyDescent="0.25"/>
  <cols>
    <col min="1" max="1" width="6.140625" style="1" customWidth="1"/>
    <col min="2" max="2" width="124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3" customFormat="1" ht="23.25" customHeight="1" x14ac:dyDescent="0.25">
      <c r="B3" s="171" t="s">
        <v>104</v>
      </c>
      <c r="C3" s="172"/>
      <c r="D3" s="173"/>
    </row>
    <row r="4" spans="2:4" s="83" customFormat="1" ht="23.25" customHeight="1" x14ac:dyDescent="0.25">
      <c r="B4" s="174" t="s">
        <v>185</v>
      </c>
      <c r="C4" s="175"/>
      <c r="D4" s="176"/>
    </row>
    <row r="5" spans="2:4" s="83" customFormat="1" ht="23.25" customHeight="1" x14ac:dyDescent="0.25">
      <c r="B5" s="103" t="s">
        <v>10</v>
      </c>
      <c r="C5" s="104" t="s">
        <v>77</v>
      </c>
      <c r="D5" s="105" t="s">
        <v>5</v>
      </c>
    </row>
    <row r="6" spans="2:4" s="83" customFormat="1" ht="23.25" customHeight="1" thickBot="1" x14ac:dyDescent="0.3">
      <c r="B6" s="109"/>
      <c r="C6" s="110"/>
      <c r="D6" s="111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3" max="16383" man="1"/>
  </rowBreaks>
  <colBreaks count="1" manualBreakCount="1">
    <brk id="4" max="1048575" man="1"/>
  </colBreak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8"/>
  <dimension ref="B2:D6"/>
  <sheetViews>
    <sheetView showGridLines="0" showZeros="0" zoomScale="60" zoomScaleNormal="60" zoomScaleSheetLayoutView="100" workbookViewId="0">
      <selection activeCell="B24" sqref="B24"/>
    </sheetView>
  </sheetViews>
  <sheetFormatPr defaultColWidth="8.85546875" defaultRowHeight="15" x14ac:dyDescent="0.25"/>
  <cols>
    <col min="1" max="1" width="6.140625" style="1" customWidth="1"/>
    <col min="2" max="2" width="127.5703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3" customFormat="1" ht="23.25" customHeight="1" x14ac:dyDescent="0.25">
      <c r="B3" s="171" t="s">
        <v>105</v>
      </c>
      <c r="C3" s="172"/>
      <c r="D3" s="173"/>
    </row>
    <row r="4" spans="2:4" s="83" customFormat="1" ht="23.25" customHeight="1" x14ac:dyDescent="0.25">
      <c r="B4" s="174" t="s">
        <v>185</v>
      </c>
      <c r="C4" s="175"/>
      <c r="D4" s="176"/>
    </row>
    <row r="5" spans="2:4" s="83" customFormat="1" ht="23.25" customHeight="1" x14ac:dyDescent="0.25">
      <c r="B5" s="103" t="s">
        <v>10</v>
      </c>
      <c r="C5" s="104" t="s">
        <v>77</v>
      </c>
      <c r="D5" s="105" t="s">
        <v>5</v>
      </c>
    </row>
    <row r="6" spans="2:4" s="83" customFormat="1" ht="23.25" customHeight="1" thickBot="1" x14ac:dyDescent="0.3">
      <c r="B6" s="109"/>
      <c r="C6" s="110"/>
      <c r="D6" s="111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3" max="16383" man="1"/>
  </rowBreaks>
  <colBreaks count="1" manualBreakCount="1">
    <brk id="4" max="1048575" man="1"/>
  </colBreak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9"/>
  <dimension ref="B2:D6"/>
  <sheetViews>
    <sheetView showGridLines="0" showZeros="0" zoomScale="60" zoomScaleNormal="60" zoomScaleSheetLayoutView="100" workbookViewId="0">
      <selection activeCell="B24" sqref="B24"/>
    </sheetView>
  </sheetViews>
  <sheetFormatPr defaultColWidth="8.85546875" defaultRowHeight="15" x14ac:dyDescent="0.25"/>
  <cols>
    <col min="1" max="1" width="6.140625" style="1" customWidth="1"/>
    <col min="2" max="2" width="117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ht="23.25" customHeight="1" x14ac:dyDescent="0.25">
      <c r="B3" s="153" t="s">
        <v>106</v>
      </c>
      <c r="C3" s="154"/>
      <c r="D3" s="155"/>
    </row>
    <row r="4" spans="2:4" ht="23.25" customHeight="1" x14ac:dyDescent="0.25">
      <c r="B4" s="156" t="s">
        <v>185</v>
      </c>
      <c r="C4" s="157"/>
      <c r="D4" s="158"/>
    </row>
    <row r="5" spans="2:4" ht="23.25" customHeight="1" x14ac:dyDescent="0.25">
      <c r="B5" s="45" t="s">
        <v>10</v>
      </c>
      <c r="C5" s="46" t="s">
        <v>77</v>
      </c>
      <c r="D5" s="47" t="s">
        <v>5</v>
      </c>
    </row>
    <row r="6" spans="2:4" ht="23.25" customHeight="1" thickBot="1" x14ac:dyDescent="0.3">
      <c r="B6" s="96"/>
      <c r="C6" s="97"/>
      <c r="D6" s="98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3" max="16383" man="1"/>
  </rowBreaks>
  <colBreaks count="1" manualBreakCount="1">
    <brk id="4" max="1048575" man="1"/>
  </colBreak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0"/>
  <dimension ref="B2:D6"/>
  <sheetViews>
    <sheetView showGridLines="0" showZeros="0" zoomScale="60" zoomScaleNormal="60" zoomScaleSheetLayoutView="100" workbookViewId="0">
      <selection activeCell="B24" sqref="B24"/>
    </sheetView>
  </sheetViews>
  <sheetFormatPr defaultColWidth="8.85546875" defaultRowHeight="15" x14ac:dyDescent="0.25"/>
  <cols>
    <col min="1" max="1" width="6.140625" style="1" customWidth="1"/>
    <col min="2" max="2" width="125.42578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3" customFormat="1" ht="23.25" customHeight="1" x14ac:dyDescent="0.25">
      <c r="B3" s="171" t="s">
        <v>107</v>
      </c>
      <c r="C3" s="172"/>
      <c r="D3" s="173"/>
    </row>
    <row r="4" spans="2:4" s="83" customFormat="1" ht="23.25" customHeight="1" x14ac:dyDescent="0.25">
      <c r="B4" s="174" t="s">
        <v>185</v>
      </c>
      <c r="C4" s="175"/>
      <c r="D4" s="176"/>
    </row>
    <row r="5" spans="2:4" s="83" customFormat="1" ht="23.25" customHeight="1" x14ac:dyDescent="0.25">
      <c r="B5" s="103" t="s">
        <v>10</v>
      </c>
      <c r="C5" s="104" t="s">
        <v>77</v>
      </c>
      <c r="D5" s="105" t="s">
        <v>5</v>
      </c>
    </row>
    <row r="6" spans="2:4" s="83" customFormat="1" ht="23.25" customHeight="1" thickBot="1" x14ac:dyDescent="0.3">
      <c r="B6" s="109"/>
      <c r="C6" s="110"/>
      <c r="D6" s="111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3" max="16383" man="1"/>
  </rowBreaks>
  <colBreaks count="1" manualBreakCount="1">
    <brk id="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B2:K37"/>
  <sheetViews>
    <sheetView showGridLines="0" showZeros="0" topLeftCell="A7" zoomScale="80" zoomScaleNormal="80" zoomScaleSheetLayoutView="110" workbookViewId="0">
      <selection activeCell="B24" sqref="B2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85546875" style="4" customWidth="1"/>
    <col min="7" max="7" width="10.85546875" style="1" customWidth="1"/>
    <col min="8" max="8" width="10.85546875" style="4" customWidth="1"/>
    <col min="9" max="11" width="10.85546875" style="1" customWidth="1"/>
    <col min="12" max="16384" width="8.85546875" style="1"/>
  </cols>
  <sheetData>
    <row r="2" spans="2:11" ht="15.75" thickBot="1" x14ac:dyDescent="0.3"/>
    <row r="3" spans="2:11" ht="16.5" customHeight="1" x14ac:dyDescent="0.25">
      <c r="B3" s="139" t="s">
        <v>55</v>
      </c>
      <c r="C3" s="140"/>
      <c r="D3" s="140"/>
      <c r="E3" s="140"/>
      <c r="F3" s="140"/>
      <c r="G3" s="140"/>
      <c r="H3" s="140"/>
      <c r="I3" s="140"/>
      <c r="J3" s="140"/>
      <c r="K3" s="141"/>
    </row>
    <row r="4" spans="2:11" ht="15.75" thickBot="1" x14ac:dyDescent="0.3">
      <c r="B4" s="142" t="s">
        <v>185</v>
      </c>
      <c r="C4" s="143"/>
      <c r="D4" s="143"/>
      <c r="E4" s="143"/>
      <c r="F4" s="143"/>
      <c r="G4" s="143"/>
      <c r="H4" s="143"/>
      <c r="I4" s="143"/>
      <c r="J4" s="143"/>
      <c r="K4" s="144"/>
    </row>
    <row r="5" spans="2:11" x14ac:dyDescent="0.25">
      <c r="B5" s="44"/>
      <c r="C5" s="145" t="s">
        <v>33</v>
      </c>
      <c r="D5" s="145"/>
      <c r="E5" s="145"/>
      <c r="F5" s="145" t="s">
        <v>34</v>
      </c>
      <c r="G5" s="145"/>
      <c r="H5" s="145"/>
      <c r="I5" s="145" t="s">
        <v>35</v>
      </c>
      <c r="J5" s="145"/>
      <c r="K5" s="146"/>
    </row>
    <row r="6" spans="2:11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x14ac:dyDescent="0.25">
      <c r="B7" s="13" t="s">
        <v>48</v>
      </c>
      <c r="C7" s="14">
        <v>2.1180555555555601E-3</v>
      </c>
      <c r="D7" s="15">
        <f>IFERROR(C7/C$25,0)</f>
        <v>0.34014869888475913</v>
      </c>
      <c r="E7" s="15">
        <f>IFERROR(C7/C$36,0)</f>
        <v>0.15301003344481637</v>
      </c>
      <c r="F7" s="14">
        <v>0</v>
      </c>
      <c r="G7" s="15">
        <f>IFERROR(F7/F$25,0)</f>
        <v>0</v>
      </c>
      <c r="H7" s="15">
        <f>IFERROR(F7/F$36,0)</f>
        <v>0</v>
      </c>
      <c r="I7" s="14">
        <v>2.1180555555555601E-3</v>
      </c>
      <c r="J7" s="15">
        <f>IFERROR(I7/I$25,0)</f>
        <v>0.34014869888475913</v>
      </c>
      <c r="K7" s="17">
        <f>IFERROR(I7/I$36,0)</f>
        <v>0.15301003344481637</v>
      </c>
    </row>
    <row r="8" spans="2:11" x14ac:dyDescent="0.25">
      <c r="B8" s="13" t="s">
        <v>149</v>
      </c>
      <c r="C8" s="14">
        <v>1.9444444444444401E-3</v>
      </c>
      <c r="D8" s="15">
        <f t="shared" ref="D8:D24" si="0">IFERROR(C8/C$25,0)</f>
        <v>0.3122676579925644</v>
      </c>
      <c r="E8" s="15">
        <f t="shared" ref="E8:E24" si="1">IFERROR(C8/C$36,0)</f>
        <v>0.14046822742474882</v>
      </c>
      <c r="F8" s="14">
        <v>0</v>
      </c>
      <c r="G8" s="15">
        <f t="shared" ref="G8:G24" si="2">IFERROR(F8/F$25,0)</f>
        <v>0</v>
      </c>
      <c r="H8" s="15">
        <f t="shared" ref="H8:H24" si="3">IFERROR(F8/F$36,0)</f>
        <v>0</v>
      </c>
      <c r="I8" s="14">
        <v>1.9444444444444401E-3</v>
      </c>
      <c r="J8" s="15">
        <f t="shared" ref="J8:J24" si="4">IFERROR(I8/I$25,0)</f>
        <v>0.3122676579925644</v>
      </c>
      <c r="K8" s="17">
        <f t="shared" ref="K8:K24" si="5">IFERROR(I8/I$36,0)</f>
        <v>0.14046822742474882</v>
      </c>
    </row>
    <row r="9" spans="2:11" x14ac:dyDescent="0.25">
      <c r="B9" s="13" t="s">
        <v>11</v>
      </c>
      <c r="C9" s="14">
        <v>0</v>
      </c>
      <c r="D9" s="15">
        <f t="shared" si="0"/>
        <v>0</v>
      </c>
      <c r="E9" s="15">
        <f t="shared" si="1"/>
        <v>0</v>
      </c>
      <c r="F9" s="14">
        <v>0</v>
      </c>
      <c r="G9" s="15">
        <f t="shared" si="2"/>
        <v>0</v>
      </c>
      <c r="H9" s="15">
        <f t="shared" si="3"/>
        <v>0</v>
      </c>
      <c r="I9" s="14">
        <v>0</v>
      </c>
      <c r="J9" s="15">
        <f t="shared" si="4"/>
        <v>0</v>
      </c>
      <c r="K9" s="17">
        <f t="shared" si="5"/>
        <v>0</v>
      </c>
    </row>
    <row r="10" spans="2:11" x14ac:dyDescent="0.25">
      <c r="B10" s="13" t="s">
        <v>63</v>
      </c>
      <c r="C10" s="14">
        <v>6.8287037037037003E-4</v>
      </c>
      <c r="D10" s="15">
        <f t="shared" si="0"/>
        <v>0.10966542750929363</v>
      </c>
      <c r="E10" s="15">
        <f t="shared" si="1"/>
        <v>4.933110367892974E-2</v>
      </c>
      <c r="F10" s="14">
        <v>0</v>
      </c>
      <c r="G10" s="15">
        <f t="shared" si="2"/>
        <v>0</v>
      </c>
      <c r="H10" s="15">
        <f t="shared" si="3"/>
        <v>0</v>
      </c>
      <c r="I10" s="14">
        <v>6.8287037037037003E-4</v>
      </c>
      <c r="J10" s="15">
        <f t="shared" si="4"/>
        <v>0.10966542750929363</v>
      </c>
      <c r="K10" s="17">
        <f t="shared" si="5"/>
        <v>4.933110367892974E-2</v>
      </c>
    </row>
    <row r="11" spans="2:11" x14ac:dyDescent="0.25">
      <c r="B11" s="13" t="s">
        <v>12</v>
      </c>
      <c r="C11" s="14">
        <v>0</v>
      </c>
      <c r="D11" s="15">
        <f t="shared" si="0"/>
        <v>0</v>
      </c>
      <c r="E11" s="15">
        <f t="shared" si="1"/>
        <v>0</v>
      </c>
      <c r="F11" s="14">
        <v>0</v>
      </c>
      <c r="G11" s="15">
        <f t="shared" si="2"/>
        <v>0</v>
      </c>
      <c r="H11" s="15">
        <f t="shared" si="3"/>
        <v>0</v>
      </c>
      <c r="I11" s="14">
        <v>0</v>
      </c>
      <c r="J11" s="15">
        <f t="shared" si="4"/>
        <v>0</v>
      </c>
      <c r="K11" s="17">
        <f t="shared" si="5"/>
        <v>0</v>
      </c>
    </row>
    <row r="12" spans="2:11" x14ac:dyDescent="0.25">
      <c r="B12" s="13" t="s">
        <v>150</v>
      </c>
      <c r="C12" s="14">
        <v>0</v>
      </c>
      <c r="D12" s="15">
        <f t="shared" si="0"/>
        <v>0</v>
      </c>
      <c r="E12" s="15">
        <f t="shared" si="1"/>
        <v>0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7">
        <f t="shared" si="5"/>
        <v>0</v>
      </c>
    </row>
    <row r="13" spans="2:11" x14ac:dyDescent="0.25">
      <c r="B13" s="13" t="s">
        <v>151</v>
      </c>
      <c r="C13" s="14">
        <v>0</v>
      </c>
      <c r="D13" s="15">
        <f t="shared" si="0"/>
        <v>0</v>
      </c>
      <c r="E13" s="15">
        <f t="shared" si="1"/>
        <v>0</v>
      </c>
      <c r="F13" s="14">
        <v>0</v>
      </c>
      <c r="G13" s="15">
        <f t="shared" si="2"/>
        <v>0</v>
      </c>
      <c r="H13" s="15">
        <f t="shared" si="3"/>
        <v>0</v>
      </c>
      <c r="I13" s="14">
        <v>0</v>
      </c>
      <c r="J13" s="15">
        <f t="shared" si="4"/>
        <v>0</v>
      </c>
      <c r="K13" s="17">
        <f t="shared" si="5"/>
        <v>0</v>
      </c>
    </row>
    <row r="14" spans="2:11" x14ac:dyDescent="0.25">
      <c r="B14" s="13" t="s">
        <v>152</v>
      </c>
      <c r="C14" s="14">
        <v>0</v>
      </c>
      <c r="D14" s="15">
        <f t="shared" si="0"/>
        <v>0</v>
      </c>
      <c r="E14" s="15">
        <f t="shared" si="1"/>
        <v>0</v>
      </c>
      <c r="F14" s="14">
        <v>0</v>
      </c>
      <c r="G14" s="15">
        <f t="shared" si="2"/>
        <v>0</v>
      </c>
      <c r="H14" s="15">
        <f t="shared" si="3"/>
        <v>0</v>
      </c>
      <c r="I14" s="14">
        <v>0</v>
      </c>
      <c r="J14" s="15">
        <f t="shared" si="4"/>
        <v>0</v>
      </c>
      <c r="K14" s="17">
        <f t="shared" si="5"/>
        <v>0</v>
      </c>
    </row>
    <row r="15" spans="2:11" x14ac:dyDescent="0.25">
      <c r="B15" s="13" t="s">
        <v>153</v>
      </c>
      <c r="C15" s="14">
        <v>0</v>
      </c>
      <c r="D15" s="15">
        <f t="shared" si="0"/>
        <v>0</v>
      </c>
      <c r="E15" s="15">
        <f t="shared" si="1"/>
        <v>0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7">
        <f t="shared" si="5"/>
        <v>0</v>
      </c>
    </row>
    <row r="16" spans="2:11" x14ac:dyDescent="0.25">
      <c r="B16" s="13" t="s">
        <v>154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>IFERROR(I16/I$36,0)</f>
        <v>0</v>
      </c>
    </row>
    <row r="17" spans="2:11" x14ac:dyDescent="0.25">
      <c r="B17" s="13" t="s">
        <v>155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1" x14ac:dyDescent="0.25">
      <c r="B18" s="13" t="s">
        <v>156</v>
      </c>
      <c r="C18" s="14">
        <v>8.2175925925925895E-4</v>
      </c>
      <c r="D18" s="15">
        <f t="shared" si="0"/>
        <v>0.13197026022304828</v>
      </c>
      <c r="E18" s="15">
        <f t="shared" si="1"/>
        <v>5.9364548494983252E-2</v>
      </c>
      <c r="F18" s="14">
        <v>0</v>
      </c>
      <c r="G18" s="15">
        <f t="shared" si="2"/>
        <v>0</v>
      </c>
      <c r="H18" s="15">
        <f t="shared" si="3"/>
        <v>0</v>
      </c>
      <c r="I18" s="14">
        <v>8.2175925925925895E-4</v>
      </c>
      <c r="J18" s="15">
        <f t="shared" si="4"/>
        <v>0.13197026022304828</v>
      </c>
      <c r="K18" s="17">
        <f t="shared" si="5"/>
        <v>5.9364548494983252E-2</v>
      </c>
    </row>
    <row r="19" spans="2:11" x14ac:dyDescent="0.25">
      <c r="B19" s="13" t="s">
        <v>157</v>
      </c>
      <c r="C19" s="14">
        <v>0</v>
      </c>
      <c r="D19" s="15">
        <f t="shared" si="0"/>
        <v>0</v>
      </c>
      <c r="E19" s="15">
        <f t="shared" si="1"/>
        <v>0</v>
      </c>
      <c r="F19" s="18">
        <v>0</v>
      </c>
      <c r="G19" s="15">
        <f t="shared" si="2"/>
        <v>0</v>
      </c>
      <c r="H19" s="15">
        <f t="shared" si="3"/>
        <v>0</v>
      </c>
      <c r="I19" s="18">
        <v>0</v>
      </c>
      <c r="J19" s="15">
        <f t="shared" si="4"/>
        <v>0</v>
      </c>
      <c r="K19" s="17">
        <f t="shared" si="5"/>
        <v>0</v>
      </c>
    </row>
    <row r="20" spans="2:11" x14ac:dyDescent="0.25">
      <c r="B20" s="13" t="s">
        <v>158</v>
      </c>
      <c r="C20" s="14">
        <v>0</v>
      </c>
      <c r="D20" s="15">
        <f t="shared" si="0"/>
        <v>0</v>
      </c>
      <c r="E20" s="15">
        <f t="shared" si="1"/>
        <v>0</v>
      </c>
      <c r="F20" s="18">
        <v>0</v>
      </c>
      <c r="G20" s="15">
        <f t="shared" si="2"/>
        <v>0</v>
      </c>
      <c r="H20" s="15">
        <f t="shared" si="3"/>
        <v>0</v>
      </c>
      <c r="I20" s="18">
        <v>0</v>
      </c>
      <c r="J20" s="15">
        <f t="shared" si="4"/>
        <v>0</v>
      </c>
      <c r="K20" s="17">
        <f t="shared" si="5"/>
        <v>0</v>
      </c>
    </row>
    <row r="21" spans="2:11" x14ac:dyDescent="0.25">
      <c r="B21" s="13" t="s">
        <v>159</v>
      </c>
      <c r="C21" s="14">
        <v>0</v>
      </c>
      <c r="D21" s="15">
        <f t="shared" si="0"/>
        <v>0</v>
      </c>
      <c r="E21" s="15">
        <f t="shared" si="1"/>
        <v>0</v>
      </c>
      <c r="F21" s="14">
        <v>0</v>
      </c>
      <c r="G21" s="15">
        <f t="shared" si="2"/>
        <v>0</v>
      </c>
      <c r="H21" s="15">
        <f t="shared" si="3"/>
        <v>0</v>
      </c>
      <c r="I21" s="14">
        <v>0</v>
      </c>
      <c r="J21" s="15">
        <f t="shared" si="4"/>
        <v>0</v>
      </c>
      <c r="K21" s="17">
        <f t="shared" si="5"/>
        <v>0</v>
      </c>
    </row>
    <row r="22" spans="2:11" x14ac:dyDescent="0.25">
      <c r="B22" s="13" t="s">
        <v>160</v>
      </c>
      <c r="C22" s="14">
        <v>0</v>
      </c>
      <c r="D22" s="15">
        <f t="shared" si="0"/>
        <v>0</v>
      </c>
      <c r="E22" s="15">
        <f t="shared" si="1"/>
        <v>0</v>
      </c>
      <c r="F22" s="14">
        <v>0</v>
      </c>
      <c r="G22" s="15">
        <f t="shared" si="2"/>
        <v>0</v>
      </c>
      <c r="H22" s="15">
        <f t="shared" si="3"/>
        <v>0</v>
      </c>
      <c r="I22" s="14">
        <v>0</v>
      </c>
      <c r="J22" s="15">
        <f t="shared" si="4"/>
        <v>0</v>
      </c>
      <c r="K22" s="17">
        <f t="shared" si="5"/>
        <v>0</v>
      </c>
    </row>
    <row r="23" spans="2:11" x14ac:dyDescent="0.25">
      <c r="B23" s="13" t="s">
        <v>161</v>
      </c>
      <c r="C23" s="14">
        <v>0</v>
      </c>
      <c r="D23" s="15">
        <f t="shared" si="0"/>
        <v>0</v>
      </c>
      <c r="E23" s="15">
        <f t="shared" si="1"/>
        <v>0</v>
      </c>
      <c r="F23" s="14">
        <v>0</v>
      </c>
      <c r="G23" s="15">
        <f t="shared" si="2"/>
        <v>0</v>
      </c>
      <c r="H23" s="15">
        <f t="shared" si="3"/>
        <v>0</v>
      </c>
      <c r="I23" s="14">
        <v>0</v>
      </c>
      <c r="J23" s="15">
        <f t="shared" si="4"/>
        <v>0</v>
      </c>
      <c r="K23" s="17">
        <f t="shared" si="5"/>
        <v>0</v>
      </c>
    </row>
    <row r="24" spans="2:11" ht="15.75" thickBot="1" x14ac:dyDescent="0.3">
      <c r="B24" s="23" t="s">
        <v>13</v>
      </c>
      <c r="C24" s="24">
        <v>6.5972222222222203E-4</v>
      </c>
      <c r="D24" s="15">
        <f t="shared" si="0"/>
        <v>0.10594795539033455</v>
      </c>
      <c r="E24" s="15">
        <f t="shared" si="1"/>
        <v>4.7658862876254163E-2</v>
      </c>
      <c r="F24" s="24">
        <v>0</v>
      </c>
      <c r="G24" s="15">
        <f t="shared" si="2"/>
        <v>0</v>
      </c>
      <c r="H24" s="15">
        <f t="shared" si="3"/>
        <v>0</v>
      </c>
      <c r="I24" s="24">
        <v>6.5972222222222203E-4</v>
      </c>
      <c r="J24" s="15">
        <f t="shared" si="4"/>
        <v>0.10594795539033455</v>
      </c>
      <c r="K24" s="17">
        <f t="shared" si="5"/>
        <v>4.7658862876254163E-2</v>
      </c>
    </row>
    <row r="25" spans="2:11" ht="16.5" thickTop="1" thickBot="1" x14ac:dyDescent="0.3">
      <c r="B25" s="36" t="s">
        <v>3</v>
      </c>
      <c r="C25" s="37">
        <f>SUM(C7:C24)</f>
        <v>6.2268518518518515E-3</v>
      </c>
      <c r="D25" s="38">
        <f>IFERROR(SUM(D7:D24),0)</f>
        <v>1</v>
      </c>
      <c r="E25" s="38">
        <f>IFERROR(SUM(E7:E24),0)</f>
        <v>0.44983277591973231</v>
      </c>
      <c r="F25" s="37">
        <f>SUM(F7:F24)</f>
        <v>0</v>
      </c>
      <c r="G25" s="38">
        <f>IFERROR(SUM(G7:G24),0)</f>
        <v>0</v>
      </c>
      <c r="H25" s="38">
        <f>IFERROR(SUM(H7:H24),0)</f>
        <v>0</v>
      </c>
      <c r="I25" s="37">
        <f>SUM(I7:I24)</f>
        <v>6.2268518518518515E-3</v>
      </c>
      <c r="J25" s="38">
        <f>IFERROR(SUM(J7:J24),0)</f>
        <v>1</v>
      </c>
      <c r="K25" s="39">
        <f>IFERROR(SUM(K7:K24),0)</f>
        <v>0.44983277591973231</v>
      </c>
    </row>
    <row r="26" spans="2:11" ht="15.75" thickTop="1" x14ac:dyDescent="0.25">
      <c r="B26" s="30"/>
      <c r="C26" s="31"/>
      <c r="D26" s="31"/>
      <c r="E26" s="31"/>
      <c r="F26" s="31"/>
      <c r="G26" s="31"/>
      <c r="H26" s="31"/>
      <c r="I26" s="31"/>
      <c r="J26" s="31"/>
      <c r="K26" s="32"/>
    </row>
    <row r="27" spans="2:11" x14ac:dyDescent="0.25">
      <c r="B27" s="10" t="s">
        <v>14</v>
      </c>
      <c r="C27" s="11" t="s">
        <v>72</v>
      </c>
      <c r="D27" s="19" t="s">
        <v>5</v>
      </c>
      <c r="E27" s="19" t="s">
        <v>5</v>
      </c>
      <c r="F27" s="11" t="s">
        <v>72</v>
      </c>
      <c r="G27" s="19" t="s">
        <v>5</v>
      </c>
      <c r="H27" s="19" t="s">
        <v>5</v>
      </c>
      <c r="I27" s="11" t="s">
        <v>72</v>
      </c>
      <c r="J27" s="19" t="s">
        <v>5</v>
      </c>
      <c r="K27" s="20" t="s">
        <v>5</v>
      </c>
    </row>
    <row r="28" spans="2:11" x14ac:dyDescent="0.25">
      <c r="B28" s="21" t="s">
        <v>15</v>
      </c>
      <c r="C28" s="14">
        <v>4.0509259259259301E-4</v>
      </c>
      <c r="D28" s="22"/>
      <c r="E28" s="15">
        <f>IFERROR(C28/C$36,0)</f>
        <v>2.9264214046822772E-2</v>
      </c>
      <c r="F28" s="14">
        <v>0</v>
      </c>
      <c r="G28" s="22"/>
      <c r="H28" s="15">
        <f>IFERROR(F28/F$36,0)</f>
        <v>0</v>
      </c>
      <c r="I28" s="14">
        <v>4.0509259259259301E-4</v>
      </c>
      <c r="J28" s="22"/>
      <c r="K28" s="17">
        <f>IFERROR(I28/I$36,0)</f>
        <v>2.9264214046822772E-2</v>
      </c>
    </row>
    <row r="29" spans="2:11" x14ac:dyDescent="0.25">
      <c r="B29" s="21" t="s">
        <v>16</v>
      </c>
      <c r="C29" s="14">
        <v>0</v>
      </c>
      <c r="D29" s="22"/>
      <c r="E29" s="15">
        <f t="shared" ref="E29:E33" si="6">IFERROR(C29/C$36,0)</f>
        <v>0</v>
      </c>
      <c r="F29" s="14">
        <v>0</v>
      </c>
      <c r="G29" s="22"/>
      <c r="H29" s="15">
        <f t="shared" ref="H29:H33" si="7">IFERROR(F29/F$36,0)</f>
        <v>0</v>
      </c>
      <c r="I29" s="14">
        <v>0</v>
      </c>
      <c r="J29" s="22"/>
      <c r="K29" s="17">
        <f t="shared" ref="K29:K33" si="8">IFERROR(I29/I$36,0)</f>
        <v>0</v>
      </c>
    </row>
    <row r="30" spans="2:11" x14ac:dyDescent="0.25">
      <c r="B30" s="21" t="s">
        <v>17</v>
      </c>
      <c r="C30" s="14">
        <v>0</v>
      </c>
      <c r="D30" s="22"/>
      <c r="E30" s="15">
        <f t="shared" si="6"/>
        <v>0</v>
      </c>
      <c r="F30" s="14">
        <v>0</v>
      </c>
      <c r="G30" s="22"/>
      <c r="H30" s="15">
        <f t="shared" si="7"/>
        <v>0</v>
      </c>
      <c r="I30" s="14">
        <v>0</v>
      </c>
      <c r="J30" s="22"/>
      <c r="K30" s="17">
        <f t="shared" si="8"/>
        <v>0</v>
      </c>
    </row>
    <row r="31" spans="2:11" x14ac:dyDescent="0.25">
      <c r="B31" s="21" t="s">
        <v>18</v>
      </c>
      <c r="C31" s="14">
        <v>2.8587962962962998E-3</v>
      </c>
      <c r="D31" s="22"/>
      <c r="E31" s="15">
        <f t="shared" si="6"/>
        <v>0.20652173913043501</v>
      </c>
      <c r="F31" s="14">
        <v>0</v>
      </c>
      <c r="G31" s="22"/>
      <c r="H31" s="15">
        <f t="shared" si="7"/>
        <v>0</v>
      </c>
      <c r="I31" s="14">
        <v>2.8587962962962998E-3</v>
      </c>
      <c r="J31" s="22"/>
      <c r="K31" s="17">
        <f t="shared" si="8"/>
        <v>0.20652173913043501</v>
      </c>
    </row>
    <row r="32" spans="2:11" x14ac:dyDescent="0.25">
      <c r="B32" s="21" t="s">
        <v>19</v>
      </c>
      <c r="C32" s="14">
        <v>4.3518518518518498E-3</v>
      </c>
      <c r="D32" s="22"/>
      <c r="E32" s="15">
        <f t="shared" si="6"/>
        <v>0.31438127090300988</v>
      </c>
      <c r="F32" s="14">
        <v>0</v>
      </c>
      <c r="G32" s="22"/>
      <c r="H32" s="15">
        <f t="shared" si="7"/>
        <v>0</v>
      </c>
      <c r="I32" s="14">
        <v>4.3518518518518498E-3</v>
      </c>
      <c r="J32" s="22"/>
      <c r="K32" s="17">
        <f t="shared" si="8"/>
        <v>0.31438127090300988</v>
      </c>
    </row>
    <row r="33" spans="2:11" ht="15.75" thickBot="1" x14ac:dyDescent="0.3">
      <c r="B33" s="28" t="s">
        <v>20</v>
      </c>
      <c r="C33" s="24">
        <v>0</v>
      </c>
      <c r="D33" s="29"/>
      <c r="E33" s="25">
        <f t="shared" si="6"/>
        <v>0</v>
      </c>
      <c r="F33" s="24">
        <v>0</v>
      </c>
      <c r="G33" s="29"/>
      <c r="H33" s="25">
        <f t="shared" si="7"/>
        <v>0</v>
      </c>
      <c r="I33" s="24">
        <v>0</v>
      </c>
      <c r="J33" s="29"/>
      <c r="K33" s="27">
        <f t="shared" si="8"/>
        <v>0</v>
      </c>
    </row>
    <row r="34" spans="2:11" ht="16.5" thickTop="1" thickBot="1" x14ac:dyDescent="0.3">
      <c r="B34" s="36" t="s">
        <v>3</v>
      </c>
      <c r="C34" s="37">
        <f>SUM(C28:C33)</f>
        <v>7.6157407407407424E-3</v>
      </c>
      <c r="D34" s="38"/>
      <c r="E34" s="38">
        <f>IFERROR(SUM(E28:E33),0)</f>
        <v>0.55016722408026764</v>
      </c>
      <c r="F34" s="37">
        <f>SUM(F28:F33)</f>
        <v>0</v>
      </c>
      <c r="G34" s="38"/>
      <c r="H34" s="38">
        <f>IFERROR(SUM(H28:H33),0)</f>
        <v>0</v>
      </c>
      <c r="I34" s="37">
        <f>SUM(I28:I33)</f>
        <v>7.6157407407407424E-3</v>
      </c>
      <c r="J34" s="38"/>
      <c r="K34" s="39">
        <f>IFERROR(SUM(K28:K33),0)</f>
        <v>0.55016722408026764</v>
      </c>
    </row>
    <row r="35" spans="2:11" ht="16.5" thickTop="1" thickBot="1" x14ac:dyDescent="0.3">
      <c r="B35" s="33"/>
      <c r="C35" s="34"/>
      <c r="D35" s="34"/>
      <c r="E35" s="34"/>
      <c r="F35" s="34"/>
      <c r="G35" s="34"/>
      <c r="H35" s="34"/>
      <c r="I35" s="34"/>
      <c r="J35" s="34"/>
      <c r="K35" s="35"/>
    </row>
    <row r="36" spans="2:11" ht="16.5" thickTop="1" thickBot="1" x14ac:dyDescent="0.3">
      <c r="B36" s="36" t="s">
        <v>6</v>
      </c>
      <c r="C36" s="37">
        <f>SUM(C25,C34)</f>
        <v>1.3842592592592594E-2</v>
      </c>
      <c r="D36" s="40"/>
      <c r="E36" s="41">
        <f>IFERROR(SUM(E25,E34),0)</f>
        <v>1</v>
      </c>
      <c r="F36" s="37">
        <f>SUM(F25,F34)</f>
        <v>0</v>
      </c>
      <c r="G36" s="40"/>
      <c r="H36" s="41">
        <f>IFERROR(SUM(H25,H34),0)</f>
        <v>0</v>
      </c>
      <c r="I36" s="37">
        <f>SUM(I25,I34)</f>
        <v>1.3842592592592594E-2</v>
      </c>
      <c r="J36" s="40"/>
      <c r="K36" s="43">
        <f>IFERROR(SUM(K25,K34),0)</f>
        <v>1</v>
      </c>
    </row>
    <row r="37" spans="2:11" ht="66" customHeight="1" thickTop="1" thickBot="1" x14ac:dyDescent="0.3">
      <c r="B37" s="136" t="s">
        <v>36</v>
      </c>
      <c r="C37" s="137"/>
      <c r="D37" s="137"/>
      <c r="E37" s="137"/>
      <c r="F37" s="137"/>
      <c r="G37" s="137"/>
      <c r="H37" s="137"/>
      <c r="I37" s="137"/>
      <c r="J37" s="137"/>
      <c r="K37" s="138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
</oddFooter>
  </headerFooter>
  <colBreaks count="1" manualBreakCount="1">
    <brk id="11" max="1048575" man="1"/>
  </colBreak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1"/>
  <dimension ref="B2:D6"/>
  <sheetViews>
    <sheetView showGridLines="0" showZeros="0" zoomScale="60" zoomScaleNormal="60" zoomScaleSheetLayoutView="100" workbookViewId="0">
      <selection activeCell="B24" sqref="B24"/>
    </sheetView>
  </sheetViews>
  <sheetFormatPr defaultColWidth="8.85546875" defaultRowHeight="15" x14ac:dyDescent="0.25"/>
  <cols>
    <col min="1" max="1" width="6.140625" style="1" customWidth="1"/>
    <col min="2" max="2" width="124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3" customFormat="1" ht="23.25" customHeight="1" x14ac:dyDescent="0.25">
      <c r="B3" s="171" t="s">
        <v>108</v>
      </c>
      <c r="C3" s="172"/>
      <c r="D3" s="173"/>
    </row>
    <row r="4" spans="2:4" s="83" customFormat="1" ht="23.25" customHeight="1" x14ac:dyDescent="0.25">
      <c r="B4" s="174" t="s">
        <v>185</v>
      </c>
      <c r="C4" s="175"/>
      <c r="D4" s="176"/>
    </row>
    <row r="5" spans="2:4" s="83" customFormat="1" ht="23.25" customHeight="1" x14ac:dyDescent="0.25">
      <c r="B5" s="103" t="s">
        <v>10</v>
      </c>
      <c r="C5" s="104" t="s">
        <v>77</v>
      </c>
      <c r="D5" s="105" t="s">
        <v>5</v>
      </c>
    </row>
    <row r="6" spans="2:4" s="83" customFormat="1" ht="23.25" customHeight="1" thickBot="1" x14ac:dyDescent="0.3">
      <c r="B6" s="109"/>
      <c r="C6" s="114"/>
      <c r="D6" s="115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2"/>
  <dimension ref="B2:D6"/>
  <sheetViews>
    <sheetView showGridLines="0" showZeros="0" zoomScale="60" zoomScaleNormal="60" zoomScaleSheetLayoutView="100" workbookViewId="0">
      <selection activeCell="B24" sqref="B24"/>
    </sheetView>
  </sheetViews>
  <sheetFormatPr defaultColWidth="8.85546875" defaultRowHeight="15" x14ac:dyDescent="0.25"/>
  <cols>
    <col min="1" max="1" width="6.140625" style="1" customWidth="1"/>
    <col min="2" max="2" width="119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3" customFormat="1" ht="23.25" customHeight="1" x14ac:dyDescent="0.25">
      <c r="B3" s="171" t="s">
        <v>109</v>
      </c>
      <c r="C3" s="172"/>
      <c r="D3" s="173"/>
    </row>
    <row r="4" spans="2:4" s="83" customFormat="1" ht="23.25" customHeight="1" x14ac:dyDescent="0.25">
      <c r="B4" s="174" t="s">
        <v>185</v>
      </c>
      <c r="C4" s="175"/>
      <c r="D4" s="176"/>
    </row>
    <row r="5" spans="2:4" s="83" customFormat="1" ht="23.25" customHeight="1" x14ac:dyDescent="0.25">
      <c r="B5" s="103" t="s">
        <v>10</v>
      </c>
      <c r="C5" s="104" t="s">
        <v>77</v>
      </c>
      <c r="D5" s="105" t="s">
        <v>5</v>
      </c>
    </row>
    <row r="6" spans="2:4" s="83" customFormat="1" ht="23.25" customHeight="1" thickBot="1" x14ac:dyDescent="0.3">
      <c r="B6" s="109"/>
      <c r="C6" s="114"/>
      <c r="D6" s="115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3"/>
  <dimension ref="B2:D26"/>
  <sheetViews>
    <sheetView showGridLines="0" showZeros="0" zoomScale="60" zoomScaleNormal="60" zoomScaleSheetLayoutView="100" workbookViewId="0">
      <selection activeCell="B24" sqref="B24"/>
    </sheetView>
  </sheetViews>
  <sheetFormatPr defaultColWidth="8.85546875" defaultRowHeight="15" x14ac:dyDescent="0.25"/>
  <cols>
    <col min="1" max="1" width="6.140625" style="1" customWidth="1"/>
    <col min="2" max="2" width="117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3" customFormat="1" ht="23.25" customHeight="1" x14ac:dyDescent="0.25">
      <c r="B3" s="171" t="s">
        <v>110</v>
      </c>
      <c r="C3" s="172"/>
      <c r="D3" s="173"/>
    </row>
    <row r="4" spans="2:4" s="83" customFormat="1" ht="23.25" customHeight="1" x14ac:dyDescent="0.25">
      <c r="B4" s="174" t="s">
        <v>185</v>
      </c>
      <c r="C4" s="175"/>
      <c r="D4" s="176"/>
    </row>
    <row r="5" spans="2:4" s="83" customFormat="1" ht="23.25" customHeight="1" x14ac:dyDescent="0.25">
      <c r="B5" s="103" t="s">
        <v>10</v>
      </c>
      <c r="C5" s="104" t="s">
        <v>77</v>
      </c>
      <c r="D5" s="105" t="s">
        <v>5</v>
      </c>
    </row>
    <row r="6" spans="2:4" s="83" customFormat="1" ht="23.25" customHeight="1" x14ac:dyDescent="0.25">
      <c r="B6" s="106" t="s">
        <v>236</v>
      </c>
      <c r="C6" s="107">
        <v>9.5138888888888894E-3</v>
      </c>
      <c r="D6" s="108">
        <v>0.124281826428787</v>
      </c>
    </row>
    <row r="7" spans="2:4" s="83" customFormat="1" ht="23.25" customHeight="1" x14ac:dyDescent="0.25">
      <c r="B7" s="106" t="s">
        <v>209</v>
      </c>
      <c r="C7" s="107">
        <v>9.2939814814814795E-3</v>
      </c>
      <c r="D7" s="108">
        <v>0.121409132143937</v>
      </c>
    </row>
    <row r="8" spans="2:4" s="83" customFormat="1" ht="23.25" customHeight="1" x14ac:dyDescent="0.25">
      <c r="B8" s="106" t="s">
        <v>212</v>
      </c>
      <c r="C8" s="107">
        <v>7.2685185185185196E-3</v>
      </c>
      <c r="D8" s="108">
        <v>9.4950105836105206E-2</v>
      </c>
    </row>
    <row r="9" spans="2:4" s="83" customFormat="1" ht="23.25" customHeight="1" x14ac:dyDescent="0.25">
      <c r="B9" s="106" t="s">
        <v>182</v>
      </c>
      <c r="C9" s="107">
        <v>6.9097222222222199E-3</v>
      </c>
      <c r="D9" s="108">
        <v>9.0263078318717896E-2</v>
      </c>
    </row>
    <row r="10" spans="2:4" s="83" customFormat="1" ht="23.25" customHeight="1" x14ac:dyDescent="0.25">
      <c r="B10" s="106" t="s">
        <v>169</v>
      </c>
      <c r="C10" s="107">
        <v>6.6087962962963001E-3</v>
      </c>
      <c r="D10" s="108">
        <v>8.6332022981554304E-2</v>
      </c>
    </row>
    <row r="11" spans="2:4" s="83" customFormat="1" ht="23.25" customHeight="1" x14ac:dyDescent="0.25">
      <c r="B11" s="106" t="s">
        <v>237</v>
      </c>
      <c r="C11" s="107">
        <v>6.5740740740740699E-3</v>
      </c>
      <c r="D11" s="108">
        <v>8.5878439673420001E-2</v>
      </c>
    </row>
    <row r="12" spans="2:4" s="83" customFormat="1" ht="23.25" customHeight="1" x14ac:dyDescent="0.25">
      <c r="B12" s="106" t="s">
        <v>168</v>
      </c>
      <c r="C12" s="107">
        <v>5.8912037037036997E-3</v>
      </c>
      <c r="D12" s="108">
        <v>7.6957967946779601E-2</v>
      </c>
    </row>
    <row r="13" spans="2:4" s="83" customFormat="1" ht="23.25" customHeight="1" x14ac:dyDescent="0.25">
      <c r="B13" s="106" t="s">
        <v>93</v>
      </c>
      <c r="C13" s="107">
        <v>5.10416666666667E-3</v>
      </c>
      <c r="D13" s="108">
        <v>6.6676746295736306E-2</v>
      </c>
    </row>
    <row r="14" spans="2:4" s="83" customFormat="1" ht="23.25" customHeight="1" x14ac:dyDescent="0.25">
      <c r="B14" s="106" t="s">
        <v>167</v>
      </c>
      <c r="C14" s="107">
        <v>4.5949074074074104E-3</v>
      </c>
      <c r="D14" s="108">
        <v>6.00241911097672E-2</v>
      </c>
    </row>
    <row r="15" spans="2:4" s="83" customFormat="1" ht="23.25" customHeight="1" x14ac:dyDescent="0.25">
      <c r="B15" s="106" t="s">
        <v>238</v>
      </c>
      <c r="C15" s="107">
        <v>2.99768518518519E-3</v>
      </c>
      <c r="D15" s="108">
        <v>3.91593589355912E-2</v>
      </c>
    </row>
    <row r="16" spans="2:4" s="83" customFormat="1" ht="23.25" customHeight="1" x14ac:dyDescent="0.25">
      <c r="B16" s="106" t="s">
        <v>99</v>
      </c>
      <c r="C16" s="107">
        <v>2.66203703703704E-3</v>
      </c>
      <c r="D16" s="108">
        <v>3.4774720290293298E-2</v>
      </c>
    </row>
    <row r="17" spans="2:4" s="83" customFormat="1" ht="23.25" customHeight="1" x14ac:dyDescent="0.25">
      <c r="B17" s="106" t="s">
        <v>239</v>
      </c>
      <c r="C17" s="107">
        <v>2.10648148148148E-3</v>
      </c>
      <c r="D17" s="108">
        <v>2.7517387360145099E-2</v>
      </c>
    </row>
    <row r="18" spans="2:4" s="83" customFormat="1" ht="23.25" customHeight="1" x14ac:dyDescent="0.25">
      <c r="B18" s="106" t="s">
        <v>94</v>
      </c>
      <c r="C18" s="107">
        <v>1.4814814814814801E-3</v>
      </c>
      <c r="D18" s="108">
        <v>1.93528878137285E-2</v>
      </c>
    </row>
    <row r="19" spans="2:4" s="83" customFormat="1" ht="23.25" customHeight="1" x14ac:dyDescent="0.25">
      <c r="B19" s="106" t="s">
        <v>178</v>
      </c>
      <c r="C19" s="107">
        <v>1.4004629629629599E-3</v>
      </c>
      <c r="D19" s="108">
        <v>1.82945267614152E-2</v>
      </c>
    </row>
    <row r="20" spans="2:4" s="83" customFormat="1" ht="23.25" customHeight="1" x14ac:dyDescent="0.25">
      <c r="B20" s="106" t="s">
        <v>92</v>
      </c>
      <c r="C20" s="107">
        <v>1.0069444444444401E-3</v>
      </c>
      <c r="D20" s="108">
        <v>1.3153915935893601E-2</v>
      </c>
    </row>
    <row r="21" spans="2:4" s="83" customFormat="1" ht="23.25" customHeight="1" x14ac:dyDescent="0.25">
      <c r="B21" s="106" t="s">
        <v>202</v>
      </c>
      <c r="C21" s="107">
        <v>6.7129629629629603E-4</v>
      </c>
      <c r="D21" s="108">
        <v>8.7692772905957096E-3</v>
      </c>
    </row>
    <row r="22" spans="2:4" s="83" customFormat="1" ht="23.25" customHeight="1" x14ac:dyDescent="0.25">
      <c r="B22" s="106" t="s">
        <v>193</v>
      </c>
      <c r="C22" s="107">
        <v>6.1342592592592601E-4</v>
      </c>
      <c r="D22" s="108">
        <v>8.0133051103719408E-3</v>
      </c>
    </row>
    <row r="23" spans="2:4" s="83" customFormat="1" ht="23.25" customHeight="1" x14ac:dyDescent="0.25">
      <c r="B23" s="106" t="s">
        <v>98</v>
      </c>
      <c r="C23" s="107">
        <v>6.01851851851852E-4</v>
      </c>
      <c r="D23" s="108">
        <v>7.8621106743271794E-3</v>
      </c>
    </row>
    <row r="24" spans="2:4" s="83" customFormat="1" ht="23.25" customHeight="1" x14ac:dyDescent="0.25">
      <c r="B24" s="106" t="s">
        <v>240</v>
      </c>
      <c r="C24" s="107">
        <v>6.01851851851852E-4</v>
      </c>
      <c r="D24" s="108">
        <v>7.8621106743271794E-3</v>
      </c>
    </row>
    <row r="25" spans="2:4" s="83" customFormat="1" ht="23.25" customHeight="1" x14ac:dyDescent="0.25">
      <c r="B25" s="106" t="s">
        <v>241</v>
      </c>
      <c r="C25" s="107">
        <v>3.2407407407407401E-4</v>
      </c>
      <c r="D25" s="108">
        <v>4.2334442092531004E-3</v>
      </c>
    </row>
    <row r="26" spans="2:4" s="83" customFormat="1" ht="23.25" customHeight="1" thickBot="1" x14ac:dyDescent="0.3">
      <c r="B26" s="109" t="s">
        <v>242</v>
      </c>
      <c r="C26" s="110">
        <v>3.2407407407407401E-4</v>
      </c>
      <c r="D26" s="111">
        <v>4.2334442092531004E-3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4"/>
  <dimension ref="B2:D6"/>
  <sheetViews>
    <sheetView showGridLines="0" showZeros="0" topLeftCell="B1" zoomScale="60" zoomScaleNormal="60" zoomScaleSheetLayoutView="100" workbookViewId="0">
      <selection activeCell="B24" sqref="B24"/>
    </sheetView>
  </sheetViews>
  <sheetFormatPr defaultColWidth="8.85546875" defaultRowHeight="15" x14ac:dyDescent="0.25"/>
  <cols>
    <col min="1" max="1" width="6.140625" style="1" customWidth="1"/>
    <col min="2" max="2" width="119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2" customFormat="1" ht="23.25" customHeight="1" x14ac:dyDescent="0.25">
      <c r="B3" s="177" t="s">
        <v>111</v>
      </c>
      <c r="C3" s="178"/>
      <c r="D3" s="179"/>
    </row>
    <row r="4" spans="2:4" s="82" customFormat="1" ht="23.25" customHeight="1" x14ac:dyDescent="0.25">
      <c r="B4" s="180" t="s">
        <v>185</v>
      </c>
      <c r="C4" s="181"/>
      <c r="D4" s="182"/>
    </row>
    <row r="5" spans="2:4" s="82" customFormat="1" ht="23.25" customHeight="1" x14ac:dyDescent="0.25">
      <c r="B5" s="99" t="s">
        <v>10</v>
      </c>
      <c r="C5" s="100" t="s">
        <v>77</v>
      </c>
      <c r="D5" s="101" t="s">
        <v>5</v>
      </c>
    </row>
    <row r="6" spans="2:4" s="82" customFormat="1" ht="23.25" customHeight="1" thickBot="1" x14ac:dyDescent="0.3">
      <c r="B6" s="102"/>
      <c r="C6" s="112"/>
      <c r="D6" s="113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5"/>
  <dimension ref="B2:D6"/>
  <sheetViews>
    <sheetView showGridLines="0" showZeros="0" zoomScale="60" zoomScaleNormal="60" zoomScaleSheetLayoutView="100" workbookViewId="0">
      <selection activeCell="B24" sqref="B24"/>
    </sheetView>
  </sheetViews>
  <sheetFormatPr defaultColWidth="8.85546875" defaultRowHeight="15" x14ac:dyDescent="0.25"/>
  <cols>
    <col min="1" max="1" width="6.140625" style="1" customWidth="1"/>
    <col min="2" max="2" width="113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3" customFormat="1" ht="23.25" customHeight="1" x14ac:dyDescent="0.25">
      <c r="B3" s="171" t="s">
        <v>112</v>
      </c>
      <c r="C3" s="172"/>
      <c r="D3" s="173"/>
    </row>
    <row r="4" spans="2:4" s="83" customFormat="1" ht="23.25" customHeight="1" x14ac:dyDescent="0.25">
      <c r="B4" s="174" t="s">
        <v>185</v>
      </c>
      <c r="C4" s="175"/>
      <c r="D4" s="176"/>
    </row>
    <row r="5" spans="2:4" s="83" customFormat="1" ht="23.25" customHeight="1" x14ac:dyDescent="0.25">
      <c r="B5" s="103" t="s">
        <v>10</v>
      </c>
      <c r="C5" s="104" t="s">
        <v>77</v>
      </c>
      <c r="D5" s="105" t="s">
        <v>5</v>
      </c>
    </row>
    <row r="6" spans="2:4" s="83" customFormat="1" ht="23.25" customHeight="1" thickBot="1" x14ac:dyDescent="0.3">
      <c r="B6" s="133" t="s">
        <v>186</v>
      </c>
      <c r="C6" s="134">
        <v>7.5231481481481503E-3</v>
      </c>
      <c r="D6" s="135">
        <v>1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7" max="16383" man="1"/>
  </rowBreaks>
  <colBreaks count="1" manualBreakCount="1">
    <brk id="4" max="1048575" man="1"/>
  </colBreak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6"/>
  <dimension ref="B2:D6"/>
  <sheetViews>
    <sheetView showGridLines="0" showZeros="0" zoomScale="60" zoomScaleNormal="60" zoomScaleSheetLayoutView="100" workbookViewId="0">
      <selection activeCell="B24" sqref="B24"/>
    </sheetView>
  </sheetViews>
  <sheetFormatPr defaultColWidth="8.85546875" defaultRowHeight="15" x14ac:dyDescent="0.25"/>
  <cols>
    <col min="1" max="1" width="6.140625" style="1" customWidth="1"/>
    <col min="2" max="2" width="126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3" customFormat="1" ht="23.25" customHeight="1" x14ac:dyDescent="0.25">
      <c r="B3" s="171" t="s">
        <v>113</v>
      </c>
      <c r="C3" s="172"/>
      <c r="D3" s="173"/>
    </row>
    <row r="4" spans="2:4" s="83" customFormat="1" ht="23.25" customHeight="1" x14ac:dyDescent="0.25">
      <c r="B4" s="174" t="s">
        <v>185</v>
      </c>
      <c r="C4" s="175"/>
      <c r="D4" s="176"/>
    </row>
    <row r="5" spans="2:4" s="83" customFormat="1" ht="23.25" customHeight="1" x14ac:dyDescent="0.25">
      <c r="B5" s="103" t="s">
        <v>10</v>
      </c>
      <c r="C5" s="104" t="s">
        <v>77</v>
      </c>
      <c r="D5" s="105" t="s">
        <v>5</v>
      </c>
    </row>
    <row r="6" spans="2:4" s="83" customFormat="1" ht="23.25" customHeight="1" thickBot="1" x14ac:dyDescent="0.3">
      <c r="B6" s="109"/>
      <c r="C6" s="110"/>
      <c r="D6" s="111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17" max="16383" man="1"/>
  </rowBreaks>
  <colBreaks count="1" manualBreakCount="1">
    <brk id="4" max="1048575" man="1"/>
  </colBreak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7"/>
  <dimension ref="B2:D6"/>
  <sheetViews>
    <sheetView showGridLines="0" showZeros="0" zoomScale="60" zoomScaleNormal="60" zoomScaleSheetLayoutView="100" workbookViewId="0">
      <selection activeCell="B24" sqref="B24"/>
    </sheetView>
  </sheetViews>
  <sheetFormatPr defaultColWidth="8.85546875" defaultRowHeight="15" x14ac:dyDescent="0.25"/>
  <cols>
    <col min="1" max="1" width="6.140625" style="1" customWidth="1"/>
    <col min="2" max="2" width="113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3" customFormat="1" ht="23.25" customHeight="1" x14ac:dyDescent="0.25">
      <c r="B3" s="171" t="s">
        <v>115</v>
      </c>
      <c r="C3" s="172"/>
      <c r="D3" s="173"/>
    </row>
    <row r="4" spans="2:4" s="83" customFormat="1" ht="23.25" customHeight="1" x14ac:dyDescent="0.25">
      <c r="B4" s="174" t="s">
        <v>185</v>
      </c>
      <c r="C4" s="175"/>
      <c r="D4" s="176"/>
    </row>
    <row r="5" spans="2:4" s="83" customFormat="1" ht="23.25" customHeight="1" x14ac:dyDescent="0.25">
      <c r="B5" s="103" t="s">
        <v>10</v>
      </c>
      <c r="C5" s="104" t="s">
        <v>77</v>
      </c>
      <c r="D5" s="105" t="s">
        <v>5</v>
      </c>
    </row>
    <row r="6" spans="2:4" s="83" customFormat="1" ht="23.25" customHeight="1" thickBot="1" x14ac:dyDescent="0.3">
      <c r="B6" s="109"/>
      <c r="C6" s="110"/>
      <c r="D6" s="111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17" max="16383" man="1"/>
  </rowBreaks>
  <colBreaks count="1" manualBreakCount="1">
    <brk id="4" max="1048575" man="1"/>
  </colBreak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9"/>
  <dimension ref="A1:P25"/>
  <sheetViews>
    <sheetView showZeros="0" workbookViewId="0">
      <selection activeCell="D1" sqref="D1:E1"/>
    </sheetView>
  </sheetViews>
  <sheetFormatPr defaultRowHeight="15" x14ac:dyDescent="0.25"/>
  <cols>
    <col min="1" max="1" width="39.28515625" bestFit="1" customWidth="1"/>
  </cols>
  <sheetData>
    <row r="1" spans="1:16" x14ac:dyDescent="0.25">
      <c r="A1" t="s">
        <v>119</v>
      </c>
      <c r="B1" t="s">
        <v>120</v>
      </c>
      <c r="C1" t="s">
        <v>121</v>
      </c>
      <c r="D1" t="s">
        <v>122</v>
      </c>
      <c r="E1" t="s">
        <v>123</v>
      </c>
      <c r="F1" t="s">
        <v>124</v>
      </c>
      <c r="G1" t="s">
        <v>125</v>
      </c>
      <c r="H1" t="s">
        <v>126</v>
      </c>
      <c r="I1" t="s">
        <v>127</v>
      </c>
      <c r="J1" t="s">
        <v>128</v>
      </c>
      <c r="K1" t="s">
        <v>129</v>
      </c>
      <c r="L1" t="s">
        <v>130</v>
      </c>
      <c r="M1" t="s">
        <v>131</v>
      </c>
      <c r="N1" t="s">
        <v>132</v>
      </c>
      <c r="O1" t="s">
        <v>133</v>
      </c>
      <c r="P1" t="s">
        <v>134</v>
      </c>
    </row>
    <row r="2" spans="1:16" x14ac:dyDescent="0.25">
      <c r="A2" t="s">
        <v>48</v>
      </c>
      <c r="B2">
        <v>0</v>
      </c>
      <c r="C2">
        <v>2.60416666666667E-3</v>
      </c>
      <c r="D2">
        <v>2.1759259259259301E-3</v>
      </c>
      <c r="E2">
        <v>1.9675925925925899E-4</v>
      </c>
      <c r="F2">
        <v>2.1412037037036999E-3</v>
      </c>
      <c r="G2">
        <v>8.9120370370370395E-4</v>
      </c>
      <c r="H2">
        <v>0</v>
      </c>
      <c r="I2">
        <v>0</v>
      </c>
      <c r="J2">
        <v>0</v>
      </c>
      <c r="K2">
        <v>0</v>
      </c>
      <c r="L2">
        <v>0</v>
      </c>
      <c r="M2">
        <v>1.85185185185185E-3</v>
      </c>
      <c r="N2">
        <v>6.9444444444444404E-4</v>
      </c>
      <c r="O2">
        <v>1.21527777777778E-3</v>
      </c>
      <c r="P2">
        <v>4.09722222222222E-3</v>
      </c>
    </row>
    <row r="3" spans="1:16" x14ac:dyDescent="0.25">
      <c r="A3" t="s">
        <v>149</v>
      </c>
      <c r="B3">
        <v>0</v>
      </c>
      <c r="C3">
        <v>4.5023148148148097E-3</v>
      </c>
      <c r="D3">
        <v>2.4305555555555601E-4</v>
      </c>
      <c r="E3">
        <v>1.2731481481481499E-4</v>
      </c>
      <c r="F3">
        <v>2.7777777777777801E-3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2.4537037037037001E-3</v>
      </c>
      <c r="N3">
        <v>5.6712962962962999E-4</v>
      </c>
      <c r="O3">
        <v>0</v>
      </c>
      <c r="P3">
        <v>1.41203703703704E-3</v>
      </c>
    </row>
    <row r="4" spans="1:16" x14ac:dyDescent="0.25">
      <c r="A4" t="s">
        <v>11</v>
      </c>
      <c r="B4" t="s">
        <v>185</v>
      </c>
      <c r="C4">
        <v>3.26388888888889E-3</v>
      </c>
      <c r="D4">
        <v>1.07638888888889E-3</v>
      </c>
      <c r="E4">
        <v>0</v>
      </c>
      <c r="F4">
        <v>8.2175925925925895E-4</v>
      </c>
      <c r="G4">
        <v>2.0833333333333299E-4</v>
      </c>
      <c r="H4">
        <v>0</v>
      </c>
      <c r="I4">
        <v>0</v>
      </c>
      <c r="J4">
        <v>0</v>
      </c>
      <c r="K4">
        <v>0</v>
      </c>
      <c r="L4">
        <v>0</v>
      </c>
      <c r="M4">
        <v>6.6898148148148203E-3</v>
      </c>
      <c r="N4">
        <v>1.0995370370370399E-3</v>
      </c>
      <c r="O4">
        <v>3.1250000000000001E-4</v>
      </c>
      <c r="P4">
        <v>3.1365740740740698E-3</v>
      </c>
    </row>
    <row r="5" spans="1:16" x14ac:dyDescent="0.25">
      <c r="A5" t="s">
        <v>63</v>
      </c>
      <c r="B5">
        <v>0</v>
      </c>
      <c r="C5">
        <v>1.4583333333333299E-3</v>
      </c>
      <c r="D5">
        <v>3.0092592592592601E-3</v>
      </c>
      <c r="E5">
        <v>0</v>
      </c>
      <c r="F5">
        <v>2.6620370370370399E-4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5.5671296296296302E-3</v>
      </c>
      <c r="N5">
        <v>5.5555555555555599E-4</v>
      </c>
      <c r="O5">
        <v>5.09259259259259E-4</v>
      </c>
      <c r="P5">
        <v>2.3611111111111098E-3</v>
      </c>
    </row>
    <row r="6" spans="1:16" x14ac:dyDescent="0.25">
      <c r="A6" t="s">
        <v>12</v>
      </c>
      <c r="B6">
        <v>0</v>
      </c>
      <c r="C6">
        <v>5.20833333333333E-4</v>
      </c>
      <c r="D6">
        <v>2.7777777777777799E-4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3.2870370370370401E-3</v>
      </c>
      <c r="N6">
        <v>0</v>
      </c>
      <c r="O6">
        <v>0</v>
      </c>
      <c r="P6">
        <v>5.32407407407407E-4</v>
      </c>
    </row>
    <row r="7" spans="1:16" x14ac:dyDescent="0.25">
      <c r="A7" t="s">
        <v>150</v>
      </c>
      <c r="B7">
        <v>0</v>
      </c>
      <c r="C7">
        <v>0</v>
      </c>
      <c r="D7">
        <v>6.5972222222222203E-4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2.1759259259259301E-3</v>
      </c>
      <c r="N7">
        <v>3.5879629629629602E-4</v>
      </c>
      <c r="O7">
        <v>0</v>
      </c>
      <c r="P7">
        <v>7.6388888888888904E-4</v>
      </c>
    </row>
    <row r="8" spans="1:16" x14ac:dyDescent="0.25">
      <c r="A8" t="s">
        <v>151</v>
      </c>
      <c r="B8">
        <v>0</v>
      </c>
      <c r="C8">
        <v>0</v>
      </c>
      <c r="D8">
        <v>2.89351851851852E-4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7.1759259259259302E-4</v>
      </c>
      <c r="N8">
        <v>0</v>
      </c>
      <c r="O8">
        <v>0</v>
      </c>
      <c r="P8">
        <v>0</v>
      </c>
    </row>
    <row r="9" spans="1:16" x14ac:dyDescent="0.25">
      <c r="A9" t="s">
        <v>152</v>
      </c>
      <c r="B9">
        <v>0</v>
      </c>
      <c r="C9">
        <v>0</v>
      </c>
      <c r="D9">
        <v>1.8518518518518501E-4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6.3657407407407402E-4</v>
      </c>
    </row>
    <row r="10" spans="1:16" x14ac:dyDescent="0.25">
      <c r="A10" t="s">
        <v>153</v>
      </c>
      <c r="B10">
        <v>0</v>
      </c>
      <c r="C10">
        <v>0</v>
      </c>
      <c r="D10">
        <v>1.8518518518518501E-4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1.4351851851851899E-3</v>
      </c>
      <c r="N10">
        <v>0</v>
      </c>
      <c r="O10">
        <v>0</v>
      </c>
      <c r="P10">
        <v>5.6712962962962999E-4</v>
      </c>
    </row>
    <row r="11" spans="1:16" x14ac:dyDescent="0.25">
      <c r="A11" t="s">
        <v>154</v>
      </c>
      <c r="B11">
        <v>0</v>
      </c>
      <c r="C11">
        <v>0</v>
      </c>
      <c r="D11">
        <v>3.2407407407407401E-4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</row>
    <row r="12" spans="1:16" x14ac:dyDescent="0.25">
      <c r="A12" t="s">
        <v>155</v>
      </c>
      <c r="B12">
        <v>0</v>
      </c>
      <c r="C12">
        <v>0</v>
      </c>
      <c r="D12">
        <v>2.89351851851852E-4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</row>
    <row r="13" spans="1:16" x14ac:dyDescent="0.25">
      <c r="A13" t="s">
        <v>156</v>
      </c>
      <c r="B13">
        <v>0</v>
      </c>
      <c r="C13">
        <v>2.31481481481481E-4</v>
      </c>
      <c r="D13">
        <v>3.8194444444444398E-4</v>
      </c>
      <c r="E13">
        <v>0</v>
      </c>
      <c r="F13">
        <v>4.9768518518518499E-4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9.2592592592592602E-5</v>
      </c>
      <c r="O13">
        <v>1.04166666666667E-4</v>
      </c>
      <c r="P13">
        <v>9.2592592592592602E-5</v>
      </c>
    </row>
    <row r="14" spans="1:16" x14ac:dyDescent="0.25">
      <c r="A14" t="s">
        <v>157</v>
      </c>
      <c r="B14">
        <v>0</v>
      </c>
      <c r="C14">
        <v>0</v>
      </c>
      <c r="D14">
        <v>1.8518518518518501E-4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</row>
    <row r="15" spans="1:16" x14ac:dyDescent="0.25">
      <c r="A15" t="s">
        <v>158</v>
      </c>
      <c r="B15">
        <v>0</v>
      </c>
      <c r="C15">
        <v>0</v>
      </c>
      <c r="D15">
        <v>3.00925925925926E-4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</row>
    <row r="16" spans="1:16" x14ac:dyDescent="0.25">
      <c r="A16" t="s">
        <v>159</v>
      </c>
      <c r="B16">
        <v>0</v>
      </c>
      <c r="C16">
        <v>0</v>
      </c>
      <c r="D16">
        <v>1.8518518518518501E-4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</row>
    <row r="17" spans="1:16" x14ac:dyDescent="0.25">
      <c r="A17" t="s">
        <v>160</v>
      </c>
      <c r="B17">
        <v>0</v>
      </c>
      <c r="C17">
        <v>0</v>
      </c>
      <c r="D17">
        <v>1.8518518518518501E-4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</row>
    <row r="18" spans="1:16" x14ac:dyDescent="0.25">
      <c r="A18" t="s">
        <v>161</v>
      </c>
      <c r="B18">
        <v>0</v>
      </c>
      <c r="C18">
        <v>0</v>
      </c>
      <c r="D18">
        <v>1.8518518518518501E-4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</row>
    <row r="19" spans="1:16" x14ac:dyDescent="0.25">
      <c r="A19" t="s">
        <v>13</v>
      </c>
      <c r="B19">
        <v>0</v>
      </c>
      <c r="C19">
        <v>0</v>
      </c>
      <c r="D19">
        <v>1.8518518518518501E-4</v>
      </c>
      <c r="E19">
        <v>0</v>
      </c>
      <c r="F19">
        <v>2.6967592592592599E-3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3.8194444444444398E-4</v>
      </c>
      <c r="N19">
        <v>2.6620370370370399E-4</v>
      </c>
      <c r="O19">
        <v>6.7129629629629603E-4</v>
      </c>
      <c r="P19">
        <v>1.55092592592593E-3</v>
      </c>
    </row>
    <row r="20" spans="1:16" x14ac:dyDescent="0.25">
      <c r="A20" t="s">
        <v>15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2.0833333333333299E-4</v>
      </c>
      <c r="O20">
        <v>1.2731481481481499E-4</v>
      </c>
      <c r="P20">
        <v>7.8703703703703705E-4</v>
      </c>
    </row>
    <row r="21" spans="1:16" x14ac:dyDescent="0.25">
      <c r="A21" t="s">
        <v>16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</row>
    <row r="22" spans="1:16" x14ac:dyDescent="0.25">
      <c r="A22" t="s">
        <v>17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2.19907407407407E-4</v>
      </c>
      <c r="O22">
        <v>0</v>
      </c>
      <c r="P22">
        <v>1.7361111111111101E-4</v>
      </c>
    </row>
    <row r="23" spans="1:16" x14ac:dyDescent="0.25">
      <c r="A23" t="s">
        <v>18</v>
      </c>
      <c r="B23">
        <v>0</v>
      </c>
      <c r="C23">
        <v>3.0902777777777799E-3</v>
      </c>
      <c r="D23">
        <v>2.10648148148148E-3</v>
      </c>
      <c r="E23">
        <v>0</v>
      </c>
      <c r="F23">
        <v>5.6712962962962999E-4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2.6851851851851802E-3</v>
      </c>
      <c r="N23">
        <v>1.0185185185185199E-3</v>
      </c>
      <c r="O23">
        <v>2.19907407407407E-4</v>
      </c>
      <c r="P23">
        <v>2.2337962962963001E-3</v>
      </c>
    </row>
    <row r="24" spans="1:16" x14ac:dyDescent="0.25">
      <c r="A24" t="s">
        <v>19</v>
      </c>
      <c r="B24">
        <v>0</v>
      </c>
      <c r="C24">
        <v>4.3981481481481502E-3</v>
      </c>
      <c r="D24">
        <v>4.1666666666666702E-4</v>
      </c>
      <c r="E24">
        <v>8.2175925925925895E-4</v>
      </c>
      <c r="F24">
        <v>3.1828703703703702E-3</v>
      </c>
      <c r="G24">
        <v>5.78703703703704E-4</v>
      </c>
      <c r="H24">
        <v>0</v>
      </c>
      <c r="I24">
        <v>0</v>
      </c>
      <c r="J24">
        <v>0</v>
      </c>
      <c r="K24">
        <v>0</v>
      </c>
      <c r="L24">
        <v>0</v>
      </c>
      <c r="M24">
        <v>2.4201388888888901E-2</v>
      </c>
      <c r="N24">
        <v>9.0277777777777795E-4</v>
      </c>
      <c r="O24">
        <v>3.3564814814814801E-4</v>
      </c>
      <c r="P24">
        <v>2.7893518518518502E-3</v>
      </c>
    </row>
    <row r="25" spans="1:16" x14ac:dyDescent="0.25">
      <c r="A25" t="s">
        <v>20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2.4305555555555601E-4</v>
      </c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0"/>
  <dimension ref="A1:J27"/>
  <sheetViews>
    <sheetView showZeros="0" workbookViewId="0">
      <selection activeCell="D1" sqref="D1:E1"/>
    </sheetView>
  </sheetViews>
  <sheetFormatPr defaultRowHeight="15" x14ac:dyDescent="0.25"/>
  <cols>
    <col min="1" max="16384" width="9.140625" style="79"/>
  </cols>
  <sheetData>
    <row r="1" spans="1:10" x14ac:dyDescent="0.25">
      <c r="A1" s="79" t="s">
        <v>74</v>
      </c>
      <c r="B1" s="79" t="s">
        <v>75</v>
      </c>
      <c r="C1" s="79" t="s">
        <v>76</v>
      </c>
      <c r="D1" s="79" t="s">
        <v>117</v>
      </c>
      <c r="E1" s="79" t="s">
        <v>118</v>
      </c>
    </row>
    <row r="2" spans="1:10" x14ac:dyDescent="0.25">
      <c r="A2" s="79" t="s">
        <v>48</v>
      </c>
      <c r="B2" s="79">
        <v>3.9236111111111104E-3</v>
      </c>
      <c r="C2" s="79">
        <v>2.0833333333333298E-3</v>
      </c>
      <c r="D2" s="80">
        <v>0.65317919075144504</v>
      </c>
      <c r="E2" s="80">
        <v>0.34682080924855502</v>
      </c>
    </row>
    <row r="3" spans="1:10" x14ac:dyDescent="0.25">
      <c r="A3" s="79" t="s">
        <v>149</v>
      </c>
      <c r="B3" s="79">
        <v>1.9791666666666699E-3</v>
      </c>
      <c r="C3" s="79">
        <v>0</v>
      </c>
      <c r="D3" s="80">
        <v>1</v>
      </c>
      <c r="E3" s="80">
        <v>0</v>
      </c>
    </row>
    <row r="4" spans="1:10" x14ac:dyDescent="0.25">
      <c r="A4" s="79" t="s">
        <v>11</v>
      </c>
      <c r="B4" s="79" t="s">
        <v>185</v>
      </c>
      <c r="C4" s="79">
        <v>1.6203703703703701E-4</v>
      </c>
      <c r="D4" s="80">
        <v>0.96437659033078904</v>
      </c>
      <c r="E4" s="80">
        <v>3.5623409669211202E-2</v>
      </c>
    </row>
    <row r="5" spans="1:10" x14ac:dyDescent="0.25">
      <c r="A5" s="79" t="s">
        <v>63</v>
      </c>
      <c r="B5" s="79">
        <v>3.2291666666666701E-3</v>
      </c>
      <c r="C5" s="79">
        <v>1.9675925925925899E-4</v>
      </c>
      <c r="D5" s="80">
        <v>0.94256756756756799</v>
      </c>
      <c r="E5" s="80">
        <v>5.7432432432432401E-2</v>
      </c>
    </row>
    <row r="6" spans="1:10" x14ac:dyDescent="0.25">
      <c r="A6" s="79" t="s">
        <v>12</v>
      </c>
      <c r="B6" s="79">
        <v>0</v>
      </c>
      <c r="C6" s="79">
        <v>5.32407407407407E-4</v>
      </c>
      <c r="D6" s="80">
        <v>0</v>
      </c>
      <c r="E6" s="80">
        <v>1</v>
      </c>
    </row>
    <row r="7" spans="1:10" x14ac:dyDescent="0.25">
      <c r="A7" s="79" t="s">
        <v>150</v>
      </c>
      <c r="B7" s="79">
        <v>6.9444444444444404E-4</v>
      </c>
      <c r="C7" s="79">
        <v>4.2824074074074102E-4</v>
      </c>
      <c r="D7" s="80">
        <v>0.61855670103092797</v>
      </c>
      <c r="E7" s="80">
        <v>0.38144329896907198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25">
      <c r="A8" s="79" t="s">
        <v>151</v>
      </c>
      <c r="B8" s="79">
        <v>0</v>
      </c>
      <c r="C8" s="79">
        <v>0</v>
      </c>
      <c r="D8" s="80">
        <v>0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25">
      <c r="A9" s="79" t="s">
        <v>152</v>
      </c>
      <c r="B9" s="79">
        <v>6.3657407407407402E-4</v>
      </c>
      <c r="C9" s="79">
        <v>0</v>
      </c>
      <c r="D9" s="80">
        <v>1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25">
      <c r="A10" s="79" t="s">
        <v>153</v>
      </c>
      <c r="B10" s="79">
        <v>5.6712962962962999E-4</v>
      </c>
      <c r="C10" s="79">
        <v>0</v>
      </c>
      <c r="D10" s="80">
        <v>1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25">
      <c r="A11" s="79" t="s">
        <v>154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25">
      <c r="A12" s="79" t="s">
        <v>155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25">
      <c r="A13" s="79" t="s">
        <v>156</v>
      </c>
      <c r="B13" s="79">
        <v>2.89351851851852E-4</v>
      </c>
      <c r="C13" s="79">
        <v>0</v>
      </c>
      <c r="D13" s="80">
        <v>1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25">
      <c r="A14" s="79" t="s">
        <v>157</v>
      </c>
      <c r="B14" s="79">
        <v>0</v>
      </c>
      <c r="C14" s="79">
        <v>0</v>
      </c>
      <c r="D14" s="80">
        <v>0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25">
      <c r="A15" s="79" t="s">
        <v>158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25">
      <c r="A16" s="79" t="s">
        <v>159</v>
      </c>
      <c r="B16" s="79">
        <v>0</v>
      </c>
      <c r="C16" s="79">
        <v>0</v>
      </c>
      <c r="D16" s="80">
        <v>0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25">
      <c r="A17" s="79" t="s">
        <v>160</v>
      </c>
      <c r="B17" s="79">
        <v>0</v>
      </c>
      <c r="C17" s="79">
        <v>0</v>
      </c>
      <c r="D17" s="80">
        <v>0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25">
      <c r="A18" s="79" t="s">
        <v>161</v>
      </c>
      <c r="B18" s="79">
        <v>0</v>
      </c>
      <c r="C18" s="79">
        <v>0</v>
      </c>
      <c r="D18" s="80">
        <v>0</v>
      </c>
      <c r="E18" s="80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25">
      <c r="A19" s="79" t="s">
        <v>13</v>
      </c>
      <c r="B19" s="79">
        <v>2.1527777777777799E-3</v>
      </c>
      <c r="C19" s="79">
        <v>3.3564814814814801E-4</v>
      </c>
      <c r="D19" s="80">
        <v>0.86511627906976696</v>
      </c>
      <c r="E19" s="80">
        <v>0.13488372093023299</v>
      </c>
    </row>
    <row r="20" spans="1:10" x14ac:dyDescent="0.25">
      <c r="A20" s="79" t="s">
        <v>15</v>
      </c>
      <c r="B20" s="79">
        <v>1.1226851851851901E-3</v>
      </c>
      <c r="C20" s="79">
        <v>0</v>
      </c>
      <c r="D20" s="79">
        <v>1</v>
      </c>
      <c r="E20" s="79">
        <v>0</v>
      </c>
    </row>
    <row r="21" spans="1:10" x14ac:dyDescent="0.25">
      <c r="A21" s="79" t="s">
        <v>16</v>
      </c>
      <c r="B21" s="79">
        <v>0</v>
      </c>
      <c r="C21" s="79">
        <v>0</v>
      </c>
      <c r="D21" s="79">
        <v>0</v>
      </c>
      <c r="E21" s="79">
        <v>0</v>
      </c>
    </row>
    <row r="22" spans="1:10" x14ac:dyDescent="0.25">
      <c r="A22" s="79" t="s">
        <v>17</v>
      </c>
      <c r="B22" s="79">
        <v>3.9351851851851901E-4</v>
      </c>
      <c r="C22" s="79">
        <v>0</v>
      </c>
      <c r="D22" s="79">
        <v>1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25">
      <c r="A23" s="79" t="s">
        <v>18</v>
      </c>
      <c r="B23" s="79">
        <v>3.4722222222222199E-3</v>
      </c>
      <c r="C23" s="79">
        <v>0</v>
      </c>
      <c r="D23" s="79">
        <v>1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25">
      <c r="A24" s="79" t="s">
        <v>19</v>
      </c>
      <c r="B24" s="79">
        <v>4.0277777777777803E-3</v>
      </c>
      <c r="C24" s="79">
        <v>0</v>
      </c>
      <c r="D24" s="79">
        <v>1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25">
      <c r="A25" s="79" t="s">
        <v>20</v>
      </c>
      <c r="B25" s="79">
        <v>2.4305555555555601E-4</v>
      </c>
      <c r="C25" s="79">
        <v>0</v>
      </c>
      <c r="D25" s="79">
        <v>1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25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25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1"/>
  <dimension ref="A1:J27"/>
  <sheetViews>
    <sheetView showZeros="0" workbookViewId="0">
      <selection activeCell="D1" sqref="D1:E1"/>
    </sheetView>
  </sheetViews>
  <sheetFormatPr defaultRowHeight="15" x14ac:dyDescent="0.25"/>
  <cols>
    <col min="1" max="16384" width="9.140625" style="79"/>
  </cols>
  <sheetData>
    <row r="1" spans="1:10" x14ac:dyDescent="0.25">
      <c r="A1" s="79" t="s">
        <v>74</v>
      </c>
      <c r="B1" s="79" t="s">
        <v>75</v>
      </c>
      <c r="C1" s="79" t="s">
        <v>76</v>
      </c>
      <c r="D1" s="79" t="s">
        <v>117</v>
      </c>
      <c r="E1" s="79" t="s">
        <v>118</v>
      </c>
    </row>
    <row r="2" spans="1:10" x14ac:dyDescent="0.25">
      <c r="A2" s="79" t="s">
        <v>48</v>
      </c>
      <c r="B2" s="79">
        <v>0</v>
      </c>
      <c r="C2" s="79">
        <v>0</v>
      </c>
      <c r="D2" s="80">
        <v>0</v>
      </c>
      <c r="E2" s="80">
        <v>0</v>
      </c>
    </row>
    <row r="3" spans="1:10" x14ac:dyDescent="0.25">
      <c r="A3" s="79" t="s">
        <v>149</v>
      </c>
      <c r="B3" s="79">
        <v>0</v>
      </c>
      <c r="C3" s="79">
        <v>0</v>
      </c>
      <c r="D3" s="80">
        <v>0</v>
      </c>
      <c r="E3" s="80">
        <v>0</v>
      </c>
    </row>
    <row r="4" spans="1:10" x14ac:dyDescent="0.25">
      <c r="A4" s="79" t="s">
        <v>11</v>
      </c>
      <c r="B4" s="79" t="s">
        <v>185</v>
      </c>
      <c r="C4" s="79">
        <v>0</v>
      </c>
      <c r="D4" s="80">
        <v>0</v>
      </c>
      <c r="E4" s="80">
        <v>0</v>
      </c>
    </row>
    <row r="5" spans="1:10" x14ac:dyDescent="0.25">
      <c r="A5" s="79" t="s">
        <v>63</v>
      </c>
      <c r="B5" s="79">
        <v>0</v>
      </c>
      <c r="C5" s="79">
        <v>0</v>
      </c>
      <c r="D5" s="80">
        <v>0</v>
      </c>
      <c r="E5" s="80">
        <v>0</v>
      </c>
    </row>
    <row r="6" spans="1:10" x14ac:dyDescent="0.25">
      <c r="A6" s="79" t="s">
        <v>12</v>
      </c>
      <c r="B6" s="79">
        <v>0</v>
      </c>
      <c r="C6" s="79">
        <v>0</v>
      </c>
      <c r="D6" s="80">
        <v>0</v>
      </c>
      <c r="E6" s="80">
        <v>0</v>
      </c>
    </row>
    <row r="7" spans="1:10" x14ac:dyDescent="0.25">
      <c r="A7" s="79" t="s">
        <v>150</v>
      </c>
      <c r="B7" s="79">
        <v>0</v>
      </c>
      <c r="C7" s="79">
        <v>0</v>
      </c>
      <c r="D7" s="80">
        <v>0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25">
      <c r="A8" s="79" t="s">
        <v>151</v>
      </c>
      <c r="B8" s="79">
        <v>0</v>
      </c>
      <c r="C8" s="79">
        <v>0</v>
      </c>
      <c r="D8" s="80">
        <v>0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25">
      <c r="A9" s="79" t="s">
        <v>152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25">
      <c r="A10" s="79" t="s">
        <v>153</v>
      </c>
      <c r="B10" s="79">
        <v>0</v>
      </c>
      <c r="C10" s="79">
        <v>0</v>
      </c>
      <c r="D10" s="80">
        <v>0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25">
      <c r="A11" s="79" t="s">
        <v>154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25">
      <c r="A12" s="79" t="s">
        <v>155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25">
      <c r="A13" s="79" t="s">
        <v>156</v>
      </c>
      <c r="B13" s="79">
        <v>0</v>
      </c>
      <c r="C13" s="79">
        <v>0</v>
      </c>
      <c r="D13" s="80">
        <v>0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25">
      <c r="A14" s="79" t="s">
        <v>157</v>
      </c>
      <c r="B14" s="79">
        <v>0</v>
      </c>
      <c r="C14" s="79">
        <v>0</v>
      </c>
      <c r="D14" s="80">
        <v>0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25">
      <c r="A15" s="79" t="s">
        <v>158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25">
      <c r="A16" s="79" t="s">
        <v>159</v>
      </c>
      <c r="B16" s="79">
        <v>0</v>
      </c>
      <c r="C16" s="79">
        <v>0</v>
      </c>
      <c r="D16" s="80">
        <v>0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25">
      <c r="A17" s="79" t="s">
        <v>160</v>
      </c>
      <c r="B17" s="79">
        <v>0</v>
      </c>
      <c r="C17" s="79">
        <v>0</v>
      </c>
      <c r="D17" s="80">
        <v>0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25">
      <c r="A18" s="79" t="s">
        <v>161</v>
      </c>
      <c r="B18" s="79">
        <v>0</v>
      </c>
      <c r="C18" s="79">
        <v>0</v>
      </c>
      <c r="D18" s="80">
        <v>0</v>
      </c>
      <c r="E18" s="80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25">
      <c r="A19" s="79" t="s">
        <v>13</v>
      </c>
      <c r="B19" s="79">
        <v>0</v>
      </c>
      <c r="C19" s="79">
        <v>0</v>
      </c>
      <c r="D19" s="80">
        <v>0</v>
      </c>
      <c r="E19" s="80">
        <v>0</v>
      </c>
    </row>
    <row r="20" spans="1:10" x14ac:dyDescent="0.25">
      <c r="A20" s="79" t="s">
        <v>15</v>
      </c>
      <c r="B20" s="79">
        <v>0</v>
      </c>
      <c r="C20" s="79">
        <v>0</v>
      </c>
      <c r="D20" s="79">
        <v>0</v>
      </c>
      <c r="E20" s="79">
        <v>0</v>
      </c>
    </row>
    <row r="21" spans="1:10" x14ac:dyDescent="0.25">
      <c r="A21" s="79" t="s">
        <v>16</v>
      </c>
      <c r="B21" s="79">
        <v>0</v>
      </c>
      <c r="C21" s="79">
        <v>0</v>
      </c>
      <c r="D21" s="79">
        <v>0</v>
      </c>
      <c r="E21" s="79">
        <v>0</v>
      </c>
    </row>
    <row r="22" spans="1:10" x14ac:dyDescent="0.25">
      <c r="A22" s="79" t="s">
        <v>17</v>
      </c>
      <c r="B22" s="79">
        <v>0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25">
      <c r="A23" s="79" t="s">
        <v>18</v>
      </c>
      <c r="B23" s="79">
        <v>0</v>
      </c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25">
      <c r="A24" s="79" t="s">
        <v>19</v>
      </c>
      <c r="B24" s="79">
        <v>0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25">
      <c r="A25" s="79" t="s">
        <v>20</v>
      </c>
      <c r="B25" s="79">
        <v>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25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25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/>
  <dimension ref="B1:K72"/>
  <sheetViews>
    <sheetView showGridLines="0" showZeros="0" topLeftCell="B1" zoomScale="70" zoomScaleNormal="70" zoomScaleSheetLayoutView="110" workbookViewId="0">
      <selection activeCell="B24" sqref="B2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85546875" style="4" customWidth="1"/>
    <col min="7" max="7" width="10.85546875" style="1" customWidth="1"/>
    <col min="8" max="8" width="10.85546875" style="4" customWidth="1"/>
    <col min="9" max="11" width="10.85546875" style="1" customWidth="1"/>
    <col min="12" max="16384" width="8.85546875" style="1"/>
  </cols>
  <sheetData>
    <row r="1" spans="2:11" s="5" customFormat="1" x14ac:dyDescent="0.25">
      <c r="C1" s="8"/>
      <c r="D1" s="8"/>
      <c r="E1" s="8"/>
      <c r="F1" s="8"/>
      <c r="H1" s="8"/>
    </row>
    <row r="2" spans="2:11" s="5" customFormat="1" ht="15.75" thickBot="1" x14ac:dyDescent="0.3">
      <c r="C2" s="8"/>
      <c r="D2" s="8"/>
      <c r="E2" s="8"/>
      <c r="F2" s="8"/>
      <c r="H2" s="8"/>
    </row>
    <row r="3" spans="2:11" s="5" customFormat="1" x14ac:dyDescent="0.25">
      <c r="B3" s="139" t="s">
        <v>60</v>
      </c>
      <c r="C3" s="140"/>
      <c r="D3" s="140"/>
      <c r="E3" s="140"/>
      <c r="F3" s="140"/>
      <c r="G3" s="140"/>
      <c r="H3" s="140"/>
      <c r="I3" s="140"/>
      <c r="J3" s="140"/>
      <c r="K3" s="141"/>
    </row>
    <row r="4" spans="2:11" s="5" customFormat="1" ht="15.75" thickBot="1" x14ac:dyDescent="0.3">
      <c r="B4" s="142" t="s">
        <v>185</v>
      </c>
      <c r="C4" s="143"/>
      <c r="D4" s="143"/>
      <c r="E4" s="143"/>
      <c r="F4" s="143"/>
      <c r="G4" s="143"/>
      <c r="H4" s="143"/>
      <c r="I4" s="143"/>
      <c r="J4" s="143"/>
      <c r="K4" s="144"/>
    </row>
    <row r="5" spans="2:11" s="5" customFormat="1" x14ac:dyDescent="0.25">
      <c r="B5" s="44"/>
      <c r="C5" s="145" t="s">
        <v>33</v>
      </c>
      <c r="D5" s="145"/>
      <c r="E5" s="145"/>
      <c r="F5" s="145" t="s">
        <v>34</v>
      </c>
      <c r="G5" s="145"/>
      <c r="H5" s="145"/>
      <c r="I5" s="145" t="s">
        <v>35</v>
      </c>
      <c r="J5" s="145"/>
      <c r="K5" s="146"/>
    </row>
    <row r="6" spans="2:11" s="5" customFormat="1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s="5" customFormat="1" x14ac:dyDescent="0.25">
      <c r="B7" s="13" t="s">
        <v>48</v>
      </c>
      <c r="C7" s="14">
        <v>1.0069444444444401E-3</v>
      </c>
      <c r="D7" s="15">
        <f>IFERROR(C7/C$25,0)</f>
        <v>0.27187499999999915</v>
      </c>
      <c r="E7" s="15">
        <f>IFERROR(C7/C$36,0)</f>
        <v>0.12116991643453998</v>
      </c>
      <c r="F7" s="14">
        <v>0</v>
      </c>
      <c r="G7" s="15">
        <f>IFERROR(F7/F$25,0)</f>
        <v>0</v>
      </c>
      <c r="H7" s="15">
        <f>IFERROR(F7/F$36,0)</f>
        <v>0</v>
      </c>
      <c r="I7" s="14">
        <v>1.0069444444444401E-3</v>
      </c>
      <c r="J7" s="15">
        <f>IFERROR(I7/I$25,0)</f>
        <v>0.27187499999999915</v>
      </c>
      <c r="K7" s="17">
        <f>IFERROR(I7/I$36,0)</f>
        <v>0.12116991643453998</v>
      </c>
    </row>
    <row r="8" spans="2:11" s="5" customFormat="1" x14ac:dyDescent="0.25">
      <c r="B8" s="13" t="s">
        <v>149</v>
      </c>
      <c r="C8" s="14">
        <v>9.9537037037036999E-4</v>
      </c>
      <c r="D8" s="15">
        <f t="shared" ref="D8:D24" si="0">IFERROR(C8/C$25,0)</f>
        <v>0.26875000000000021</v>
      </c>
      <c r="E8" s="15">
        <f t="shared" ref="E8:E24" si="1">IFERROR(C8/C$36,0)</f>
        <v>0.11977715877437332</v>
      </c>
      <c r="F8" s="14">
        <v>0</v>
      </c>
      <c r="G8" s="15">
        <f t="shared" ref="G8:G24" si="2">IFERROR(F8/F$25,0)</f>
        <v>0</v>
      </c>
      <c r="H8" s="15">
        <f t="shared" ref="H8:H24" si="3">IFERROR(F8/F$36,0)</f>
        <v>0</v>
      </c>
      <c r="I8" s="14">
        <v>9.9537037037036999E-4</v>
      </c>
      <c r="J8" s="15">
        <f t="shared" ref="J8:J24" si="4">IFERROR(I8/I$25,0)</f>
        <v>0.26875000000000021</v>
      </c>
      <c r="K8" s="17">
        <f t="shared" ref="K8:K24" si="5">IFERROR(I8/I$36,0)</f>
        <v>0.11977715877437332</v>
      </c>
    </row>
    <row r="9" spans="2:11" s="5" customFormat="1" x14ac:dyDescent="0.25">
      <c r="B9" s="13" t="s">
        <v>11</v>
      </c>
      <c r="C9" s="14">
        <v>0</v>
      </c>
      <c r="D9" s="15">
        <f t="shared" si="0"/>
        <v>0</v>
      </c>
      <c r="E9" s="15">
        <f t="shared" si="1"/>
        <v>0</v>
      </c>
      <c r="F9" s="14">
        <v>0</v>
      </c>
      <c r="G9" s="15">
        <f t="shared" si="2"/>
        <v>0</v>
      </c>
      <c r="H9" s="15">
        <f t="shared" si="3"/>
        <v>0</v>
      </c>
      <c r="I9" s="14">
        <v>0</v>
      </c>
      <c r="J9" s="15">
        <f t="shared" si="4"/>
        <v>0</v>
      </c>
      <c r="K9" s="17">
        <f t="shared" si="5"/>
        <v>0</v>
      </c>
    </row>
    <row r="10" spans="2:11" s="5" customFormat="1" x14ac:dyDescent="0.25">
      <c r="B10" s="13" t="s">
        <v>63</v>
      </c>
      <c r="C10" s="14">
        <v>4.8611111111111099E-4</v>
      </c>
      <c r="D10" s="15">
        <f t="shared" si="0"/>
        <v>0.13125000000000014</v>
      </c>
      <c r="E10" s="15">
        <f t="shared" si="1"/>
        <v>5.8495821727019538E-2</v>
      </c>
      <c r="F10" s="14">
        <v>0</v>
      </c>
      <c r="G10" s="15">
        <f t="shared" si="2"/>
        <v>0</v>
      </c>
      <c r="H10" s="15">
        <f t="shared" si="3"/>
        <v>0</v>
      </c>
      <c r="I10" s="14">
        <v>4.8611111111111099E-4</v>
      </c>
      <c r="J10" s="15">
        <f t="shared" si="4"/>
        <v>0.13125000000000014</v>
      </c>
      <c r="K10" s="17">
        <f t="shared" si="5"/>
        <v>5.8495821727019538E-2</v>
      </c>
    </row>
    <row r="11" spans="2:11" s="5" customFormat="1" x14ac:dyDescent="0.25">
      <c r="B11" s="13" t="s">
        <v>12</v>
      </c>
      <c r="C11" s="14">
        <v>0</v>
      </c>
      <c r="D11" s="15">
        <f t="shared" si="0"/>
        <v>0</v>
      </c>
      <c r="E11" s="15">
        <f t="shared" si="1"/>
        <v>0</v>
      </c>
      <c r="F11" s="14">
        <v>0</v>
      </c>
      <c r="G11" s="15">
        <f t="shared" si="2"/>
        <v>0</v>
      </c>
      <c r="H11" s="15">
        <f t="shared" si="3"/>
        <v>0</v>
      </c>
      <c r="I11" s="14">
        <v>0</v>
      </c>
      <c r="J11" s="15">
        <f t="shared" si="4"/>
        <v>0</v>
      </c>
      <c r="K11" s="17">
        <f t="shared" si="5"/>
        <v>0</v>
      </c>
    </row>
    <row r="12" spans="2:11" s="5" customFormat="1" x14ac:dyDescent="0.25">
      <c r="B12" s="13" t="s">
        <v>150</v>
      </c>
      <c r="C12" s="14">
        <v>0</v>
      </c>
      <c r="D12" s="15">
        <f t="shared" si="0"/>
        <v>0</v>
      </c>
      <c r="E12" s="15">
        <f t="shared" si="1"/>
        <v>0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7">
        <f t="shared" si="5"/>
        <v>0</v>
      </c>
    </row>
    <row r="13" spans="2:11" s="5" customFormat="1" x14ac:dyDescent="0.25">
      <c r="B13" s="13" t="s">
        <v>151</v>
      </c>
      <c r="C13" s="14">
        <v>0</v>
      </c>
      <c r="D13" s="15">
        <f t="shared" si="0"/>
        <v>0</v>
      </c>
      <c r="E13" s="15">
        <f t="shared" si="1"/>
        <v>0</v>
      </c>
      <c r="F13" s="14">
        <v>0</v>
      </c>
      <c r="G13" s="15">
        <f t="shared" si="2"/>
        <v>0</v>
      </c>
      <c r="H13" s="15">
        <f t="shared" si="3"/>
        <v>0</v>
      </c>
      <c r="I13" s="14">
        <v>0</v>
      </c>
      <c r="J13" s="15">
        <f t="shared" si="4"/>
        <v>0</v>
      </c>
      <c r="K13" s="17">
        <f t="shared" si="5"/>
        <v>0</v>
      </c>
    </row>
    <row r="14" spans="2:11" s="5" customFormat="1" x14ac:dyDescent="0.25">
      <c r="B14" s="13" t="s">
        <v>152</v>
      </c>
      <c r="C14" s="14">
        <v>0</v>
      </c>
      <c r="D14" s="15">
        <f t="shared" si="0"/>
        <v>0</v>
      </c>
      <c r="E14" s="15">
        <f t="shared" si="1"/>
        <v>0</v>
      </c>
      <c r="F14" s="14">
        <v>0</v>
      </c>
      <c r="G14" s="15">
        <f t="shared" si="2"/>
        <v>0</v>
      </c>
      <c r="H14" s="15">
        <f t="shared" si="3"/>
        <v>0</v>
      </c>
      <c r="I14" s="14">
        <v>0</v>
      </c>
      <c r="J14" s="15">
        <f t="shared" si="4"/>
        <v>0</v>
      </c>
      <c r="K14" s="17">
        <f t="shared" si="5"/>
        <v>0</v>
      </c>
    </row>
    <row r="15" spans="2:11" s="5" customFormat="1" x14ac:dyDescent="0.25">
      <c r="B15" s="13" t="s">
        <v>153</v>
      </c>
      <c r="C15" s="14">
        <v>0</v>
      </c>
      <c r="D15" s="15">
        <f t="shared" si="0"/>
        <v>0</v>
      </c>
      <c r="E15" s="15">
        <f t="shared" si="1"/>
        <v>0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7">
        <f t="shared" si="5"/>
        <v>0</v>
      </c>
    </row>
    <row r="16" spans="2:11" s="5" customFormat="1" x14ac:dyDescent="0.25">
      <c r="B16" s="13" t="s">
        <v>154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>IFERROR(I16/I$36,0)</f>
        <v>0</v>
      </c>
    </row>
    <row r="17" spans="2:11" s="5" customFormat="1" x14ac:dyDescent="0.25">
      <c r="B17" s="13" t="s">
        <v>155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1" s="5" customFormat="1" x14ac:dyDescent="0.25">
      <c r="B18" s="13" t="s">
        <v>156</v>
      </c>
      <c r="C18" s="14">
        <v>4.9768518518518499E-4</v>
      </c>
      <c r="D18" s="15">
        <f t="shared" si="0"/>
        <v>0.13437500000000011</v>
      </c>
      <c r="E18" s="15">
        <f t="shared" si="1"/>
        <v>5.9888579387186662E-2</v>
      </c>
      <c r="F18" s="14">
        <v>0</v>
      </c>
      <c r="G18" s="15">
        <f t="shared" si="2"/>
        <v>0</v>
      </c>
      <c r="H18" s="15">
        <f t="shared" si="3"/>
        <v>0</v>
      </c>
      <c r="I18" s="14">
        <v>4.9768518518518499E-4</v>
      </c>
      <c r="J18" s="15">
        <f t="shared" si="4"/>
        <v>0.13437500000000011</v>
      </c>
      <c r="K18" s="17">
        <f t="shared" si="5"/>
        <v>5.9888579387186662E-2</v>
      </c>
    </row>
    <row r="19" spans="2:11" s="5" customFormat="1" x14ac:dyDescent="0.25">
      <c r="B19" s="13" t="s">
        <v>157</v>
      </c>
      <c r="C19" s="14">
        <v>0</v>
      </c>
      <c r="D19" s="15">
        <f t="shared" si="0"/>
        <v>0</v>
      </c>
      <c r="E19" s="15">
        <f t="shared" si="1"/>
        <v>0</v>
      </c>
      <c r="F19" s="18">
        <v>0</v>
      </c>
      <c r="G19" s="15">
        <f t="shared" si="2"/>
        <v>0</v>
      </c>
      <c r="H19" s="15">
        <f t="shared" si="3"/>
        <v>0</v>
      </c>
      <c r="I19" s="18">
        <v>0</v>
      </c>
      <c r="J19" s="15">
        <f t="shared" si="4"/>
        <v>0</v>
      </c>
      <c r="K19" s="17">
        <f t="shared" si="5"/>
        <v>0</v>
      </c>
    </row>
    <row r="20" spans="2:11" s="5" customFormat="1" x14ac:dyDescent="0.25">
      <c r="B20" s="13" t="s">
        <v>158</v>
      </c>
      <c r="C20" s="14">
        <v>0</v>
      </c>
      <c r="D20" s="15">
        <f t="shared" si="0"/>
        <v>0</v>
      </c>
      <c r="E20" s="15">
        <f t="shared" si="1"/>
        <v>0</v>
      </c>
      <c r="F20" s="18">
        <v>0</v>
      </c>
      <c r="G20" s="15">
        <f t="shared" si="2"/>
        <v>0</v>
      </c>
      <c r="H20" s="15">
        <f t="shared" si="3"/>
        <v>0</v>
      </c>
      <c r="I20" s="18">
        <v>0</v>
      </c>
      <c r="J20" s="15">
        <f t="shared" si="4"/>
        <v>0</v>
      </c>
      <c r="K20" s="17">
        <f t="shared" si="5"/>
        <v>0</v>
      </c>
    </row>
    <row r="21" spans="2:11" s="5" customFormat="1" x14ac:dyDescent="0.25">
      <c r="B21" s="13" t="s">
        <v>159</v>
      </c>
      <c r="C21" s="14">
        <v>0</v>
      </c>
      <c r="D21" s="15">
        <f t="shared" si="0"/>
        <v>0</v>
      </c>
      <c r="E21" s="15">
        <f t="shared" si="1"/>
        <v>0</v>
      </c>
      <c r="F21" s="14">
        <v>0</v>
      </c>
      <c r="G21" s="15">
        <f t="shared" si="2"/>
        <v>0</v>
      </c>
      <c r="H21" s="15">
        <f t="shared" si="3"/>
        <v>0</v>
      </c>
      <c r="I21" s="14">
        <v>0</v>
      </c>
      <c r="J21" s="15">
        <f t="shared" si="4"/>
        <v>0</v>
      </c>
      <c r="K21" s="17">
        <f t="shared" si="5"/>
        <v>0</v>
      </c>
    </row>
    <row r="22" spans="2:11" s="5" customFormat="1" x14ac:dyDescent="0.25">
      <c r="B22" s="13" t="s">
        <v>160</v>
      </c>
      <c r="C22" s="14">
        <v>0</v>
      </c>
      <c r="D22" s="15">
        <f t="shared" si="0"/>
        <v>0</v>
      </c>
      <c r="E22" s="15">
        <f t="shared" si="1"/>
        <v>0</v>
      </c>
      <c r="F22" s="14">
        <v>0</v>
      </c>
      <c r="G22" s="15">
        <f t="shared" si="2"/>
        <v>0</v>
      </c>
      <c r="H22" s="15">
        <f t="shared" si="3"/>
        <v>0</v>
      </c>
      <c r="I22" s="14">
        <v>0</v>
      </c>
      <c r="J22" s="15">
        <f t="shared" si="4"/>
        <v>0</v>
      </c>
      <c r="K22" s="17">
        <f t="shared" si="5"/>
        <v>0</v>
      </c>
    </row>
    <row r="23" spans="2:11" s="5" customFormat="1" x14ac:dyDescent="0.25">
      <c r="B23" s="13" t="s">
        <v>161</v>
      </c>
      <c r="C23" s="14">
        <v>0</v>
      </c>
      <c r="D23" s="15">
        <f t="shared" si="0"/>
        <v>0</v>
      </c>
      <c r="E23" s="15">
        <f t="shared" si="1"/>
        <v>0</v>
      </c>
      <c r="F23" s="14">
        <v>0</v>
      </c>
      <c r="G23" s="15">
        <f t="shared" si="2"/>
        <v>0</v>
      </c>
      <c r="H23" s="15">
        <f t="shared" si="3"/>
        <v>0</v>
      </c>
      <c r="I23" s="14">
        <v>0</v>
      </c>
      <c r="J23" s="15">
        <f t="shared" si="4"/>
        <v>0</v>
      </c>
      <c r="K23" s="17">
        <f t="shared" si="5"/>
        <v>0</v>
      </c>
    </row>
    <row r="24" spans="2:11" s="5" customFormat="1" ht="15.75" thickBot="1" x14ac:dyDescent="0.3">
      <c r="B24" s="23" t="s">
        <v>13</v>
      </c>
      <c r="C24" s="24">
        <v>7.1759259259259302E-4</v>
      </c>
      <c r="D24" s="15">
        <f t="shared" si="0"/>
        <v>0.19375000000000037</v>
      </c>
      <c r="E24" s="15">
        <f t="shared" si="1"/>
        <v>8.6350974930362243E-2</v>
      </c>
      <c r="F24" s="24">
        <v>0</v>
      </c>
      <c r="G24" s="15">
        <f t="shared" si="2"/>
        <v>0</v>
      </c>
      <c r="H24" s="15">
        <f t="shared" si="3"/>
        <v>0</v>
      </c>
      <c r="I24" s="24">
        <v>7.1759259259259302E-4</v>
      </c>
      <c r="J24" s="15">
        <f t="shared" si="4"/>
        <v>0.19375000000000037</v>
      </c>
      <c r="K24" s="17">
        <f t="shared" si="5"/>
        <v>8.6350974930362243E-2</v>
      </c>
    </row>
    <row r="25" spans="2:11" s="5" customFormat="1" ht="16.5" thickTop="1" thickBot="1" x14ac:dyDescent="0.3">
      <c r="B25" s="36" t="s">
        <v>3</v>
      </c>
      <c r="C25" s="37">
        <f>SUM(C7:C24)</f>
        <v>3.7037037037036991E-3</v>
      </c>
      <c r="D25" s="38">
        <f>IFERROR(SUM(D7:D24),0)</f>
        <v>1</v>
      </c>
      <c r="E25" s="38">
        <f>IFERROR(SUM(E7:E24),0)</f>
        <v>0.44568245125348177</v>
      </c>
      <c r="F25" s="37">
        <f>SUM(F7:F24)</f>
        <v>0</v>
      </c>
      <c r="G25" s="38">
        <f>IFERROR(SUM(G7:G24),0)</f>
        <v>0</v>
      </c>
      <c r="H25" s="38">
        <f>IFERROR(SUM(H7:H24),0)</f>
        <v>0</v>
      </c>
      <c r="I25" s="37">
        <f>SUM(I7:I24)</f>
        <v>3.7037037037036991E-3</v>
      </c>
      <c r="J25" s="38">
        <f>IFERROR(SUM(J7:J24),0)</f>
        <v>1</v>
      </c>
      <c r="K25" s="39">
        <f>IFERROR(SUM(K7:K24),0)</f>
        <v>0.44568245125348177</v>
      </c>
    </row>
    <row r="26" spans="2:11" s="5" customFormat="1" ht="15.75" thickTop="1" x14ac:dyDescent="0.25">
      <c r="B26" s="30"/>
      <c r="C26" s="31"/>
      <c r="D26" s="31"/>
      <c r="E26" s="31"/>
      <c r="F26" s="31"/>
      <c r="G26" s="31"/>
      <c r="H26" s="31"/>
      <c r="I26" s="31"/>
      <c r="J26" s="31"/>
      <c r="K26" s="32"/>
    </row>
    <row r="27" spans="2:11" s="5" customFormat="1" x14ac:dyDescent="0.25">
      <c r="B27" s="10" t="s">
        <v>14</v>
      </c>
      <c r="C27" s="11" t="s">
        <v>72</v>
      </c>
      <c r="D27" s="19" t="s">
        <v>5</v>
      </c>
      <c r="E27" s="19" t="s">
        <v>5</v>
      </c>
      <c r="F27" s="11" t="s">
        <v>72</v>
      </c>
      <c r="G27" s="19" t="s">
        <v>5</v>
      </c>
      <c r="H27" s="19" t="s">
        <v>5</v>
      </c>
      <c r="I27" s="11" t="s">
        <v>72</v>
      </c>
      <c r="J27" s="19" t="s">
        <v>5</v>
      </c>
      <c r="K27" s="20" t="s">
        <v>5</v>
      </c>
    </row>
    <row r="28" spans="2:11" s="5" customFormat="1" x14ac:dyDescent="0.25">
      <c r="B28" s="21" t="s">
        <v>15</v>
      </c>
      <c r="C28" s="14">
        <v>2.7777777777777799E-4</v>
      </c>
      <c r="D28" s="22"/>
      <c r="E28" s="15">
        <f>IFERROR(C28/C$36,0)</f>
        <v>3.3426183844011199E-2</v>
      </c>
      <c r="F28" s="14">
        <v>0</v>
      </c>
      <c r="G28" s="22"/>
      <c r="H28" s="15">
        <f>IFERROR(F28/F$36,0)</f>
        <v>0</v>
      </c>
      <c r="I28" s="14">
        <v>2.7777777777777799E-4</v>
      </c>
      <c r="J28" s="22"/>
      <c r="K28" s="17">
        <f>IFERROR(I28/I$36,0)</f>
        <v>3.3426183844011199E-2</v>
      </c>
    </row>
    <row r="29" spans="2:11" s="5" customFormat="1" x14ac:dyDescent="0.25">
      <c r="B29" s="21" t="s">
        <v>16</v>
      </c>
      <c r="C29" s="14">
        <v>0</v>
      </c>
      <c r="D29" s="22"/>
      <c r="E29" s="15">
        <f t="shared" ref="E29:E33" si="6">IFERROR(C29/C$36,0)</f>
        <v>0</v>
      </c>
      <c r="F29" s="14">
        <v>0</v>
      </c>
      <c r="G29" s="22"/>
      <c r="H29" s="15">
        <f t="shared" ref="H29:H33" si="7">IFERROR(F29/F$36,0)</f>
        <v>0</v>
      </c>
      <c r="I29" s="14">
        <v>0</v>
      </c>
      <c r="J29" s="22"/>
      <c r="K29" s="17">
        <f t="shared" ref="K29:K33" si="8">IFERROR(I29/I$36,0)</f>
        <v>0</v>
      </c>
    </row>
    <row r="30" spans="2:11" s="5" customFormat="1" x14ac:dyDescent="0.25">
      <c r="B30" s="21" t="s">
        <v>17</v>
      </c>
      <c r="C30" s="14">
        <v>0</v>
      </c>
      <c r="D30" s="22"/>
      <c r="E30" s="15">
        <f t="shared" si="6"/>
        <v>0</v>
      </c>
      <c r="F30" s="14">
        <v>0</v>
      </c>
      <c r="G30" s="22"/>
      <c r="H30" s="15">
        <f t="shared" si="7"/>
        <v>0</v>
      </c>
      <c r="I30" s="14">
        <v>0</v>
      </c>
      <c r="J30" s="22"/>
      <c r="K30" s="17">
        <f t="shared" si="8"/>
        <v>0</v>
      </c>
    </row>
    <row r="31" spans="2:11" s="5" customFormat="1" x14ac:dyDescent="0.25">
      <c r="B31" s="21" t="s">
        <v>18</v>
      </c>
      <c r="C31" s="14">
        <v>1.6782407407407399E-3</v>
      </c>
      <c r="D31" s="22"/>
      <c r="E31" s="15">
        <f t="shared" si="6"/>
        <v>0.20194986072423407</v>
      </c>
      <c r="F31" s="14">
        <v>0</v>
      </c>
      <c r="G31" s="22"/>
      <c r="H31" s="15">
        <f t="shared" si="7"/>
        <v>0</v>
      </c>
      <c r="I31" s="14">
        <v>1.6782407407407399E-3</v>
      </c>
      <c r="J31" s="22"/>
      <c r="K31" s="17">
        <f t="shared" si="8"/>
        <v>0.20194986072423407</v>
      </c>
    </row>
    <row r="32" spans="2:11" s="5" customFormat="1" x14ac:dyDescent="0.25">
      <c r="B32" s="21" t="s">
        <v>19</v>
      </c>
      <c r="C32" s="14">
        <v>2.6504629629629599E-3</v>
      </c>
      <c r="D32" s="22"/>
      <c r="E32" s="15">
        <f t="shared" si="6"/>
        <v>0.31894150417827294</v>
      </c>
      <c r="F32" s="14">
        <v>0</v>
      </c>
      <c r="G32" s="22"/>
      <c r="H32" s="15">
        <f t="shared" si="7"/>
        <v>0</v>
      </c>
      <c r="I32" s="14">
        <v>2.6504629629629599E-3</v>
      </c>
      <c r="J32" s="22"/>
      <c r="K32" s="17">
        <f t="shared" si="8"/>
        <v>0.31894150417827294</v>
      </c>
    </row>
    <row r="33" spans="2:11" s="5" customFormat="1" ht="15.75" thickBot="1" x14ac:dyDescent="0.3">
      <c r="B33" s="28" t="s">
        <v>20</v>
      </c>
      <c r="C33" s="24">
        <v>0</v>
      </c>
      <c r="D33" s="29"/>
      <c r="E33" s="25">
        <f t="shared" si="6"/>
        <v>0</v>
      </c>
      <c r="F33" s="24">
        <v>0</v>
      </c>
      <c r="G33" s="29"/>
      <c r="H33" s="25">
        <f t="shared" si="7"/>
        <v>0</v>
      </c>
      <c r="I33" s="24">
        <v>0</v>
      </c>
      <c r="J33" s="29"/>
      <c r="K33" s="27">
        <f t="shared" si="8"/>
        <v>0</v>
      </c>
    </row>
    <row r="34" spans="2:11" s="5" customFormat="1" ht="16.5" thickTop="1" thickBot="1" x14ac:dyDescent="0.3">
      <c r="B34" s="36" t="s">
        <v>3</v>
      </c>
      <c r="C34" s="37">
        <f>SUM(C28:C33)</f>
        <v>4.6064814814814779E-3</v>
      </c>
      <c r="D34" s="38"/>
      <c r="E34" s="38">
        <f>IFERROR(SUM(E28:E33),0)</f>
        <v>0.55431754874651817</v>
      </c>
      <c r="F34" s="37">
        <f>SUM(F28:F33)</f>
        <v>0</v>
      </c>
      <c r="G34" s="38"/>
      <c r="H34" s="38">
        <f>IFERROR(SUM(H28:H33),0)</f>
        <v>0</v>
      </c>
      <c r="I34" s="37">
        <f>SUM(I28:I33)</f>
        <v>4.6064814814814779E-3</v>
      </c>
      <c r="J34" s="38"/>
      <c r="K34" s="39">
        <f>IFERROR(SUM(K28:K33),0)</f>
        <v>0.55431754874651817</v>
      </c>
    </row>
    <row r="35" spans="2:11" s="5" customFormat="1" ht="16.5" thickTop="1" thickBot="1" x14ac:dyDescent="0.3">
      <c r="B35" s="33"/>
      <c r="C35" s="34"/>
      <c r="D35" s="34"/>
      <c r="E35" s="34"/>
      <c r="F35" s="34"/>
      <c r="G35" s="34"/>
      <c r="H35" s="34"/>
      <c r="I35" s="34"/>
      <c r="J35" s="34"/>
      <c r="K35" s="35"/>
    </row>
    <row r="36" spans="2:11" s="5" customFormat="1" ht="16.5" thickTop="1" thickBot="1" x14ac:dyDescent="0.3">
      <c r="B36" s="36" t="s">
        <v>6</v>
      </c>
      <c r="C36" s="37">
        <f>SUM(C25,C34)</f>
        <v>8.3101851851851774E-3</v>
      </c>
      <c r="D36" s="40"/>
      <c r="E36" s="41">
        <f>IFERROR(SUM(E25,E34),0)</f>
        <v>1</v>
      </c>
      <c r="F36" s="37">
        <f>SUM(F25,F34)</f>
        <v>0</v>
      </c>
      <c r="G36" s="40"/>
      <c r="H36" s="41">
        <f>IFERROR(SUM(H25,H34),0)</f>
        <v>0</v>
      </c>
      <c r="I36" s="37">
        <f>SUM(I25,I34)</f>
        <v>8.3101851851851774E-3</v>
      </c>
      <c r="J36" s="40"/>
      <c r="K36" s="43">
        <f>IFERROR(SUM(K25,K34),0)</f>
        <v>1</v>
      </c>
    </row>
    <row r="37" spans="2:11" s="5" customFormat="1" ht="66" customHeight="1" thickTop="1" thickBot="1" x14ac:dyDescent="0.3">
      <c r="B37" s="136" t="s">
        <v>36</v>
      </c>
      <c r="C37" s="137"/>
      <c r="D37" s="137"/>
      <c r="E37" s="137"/>
      <c r="F37" s="137"/>
      <c r="G37" s="137"/>
      <c r="H37" s="137"/>
      <c r="I37" s="137"/>
      <c r="J37" s="137"/>
      <c r="K37" s="138"/>
    </row>
    <row r="38" spans="2:11" s="5" customFormat="1" x14ac:dyDescent="0.25">
      <c r="C38" s="8"/>
      <c r="D38" s="8"/>
      <c r="E38" s="8"/>
      <c r="F38" s="8"/>
      <c r="H38" s="8"/>
    </row>
    <row r="39" spans="2:11" s="5" customFormat="1" x14ac:dyDescent="0.25">
      <c r="C39" s="8"/>
      <c r="D39" s="8"/>
      <c r="E39" s="8"/>
      <c r="F39" s="8"/>
      <c r="H39" s="8"/>
    </row>
    <row r="40" spans="2:11" s="5" customFormat="1" x14ac:dyDescent="0.25">
      <c r="C40" s="8"/>
      <c r="D40" s="8"/>
      <c r="E40" s="8"/>
      <c r="F40" s="8"/>
      <c r="H40" s="8"/>
    </row>
    <row r="41" spans="2:11" s="5" customFormat="1" x14ac:dyDescent="0.25">
      <c r="C41" s="8"/>
      <c r="D41" s="8"/>
      <c r="E41" s="8"/>
      <c r="F41" s="8"/>
      <c r="H41" s="8"/>
    </row>
    <row r="42" spans="2:11" s="5" customFormat="1" x14ac:dyDescent="0.25">
      <c r="C42" s="8"/>
      <c r="D42" s="8"/>
      <c r="E42" s="8"/>
      <c r="F42" s="8"/>
      <c r="H42" s="8"/>
    </row>
    <row r="43" spans="2:11" s="5" customFormat="1" x14ac:dyDescent="0.25">
      <c r="C43" s="8"/>
      <c r="D43" s="8"/>
      <c r="E43" s="8"/>
      <c r="F43" s="8"/>
      <c r="H43" s="8"/>
    </row>
    <row r="44" spans="2:11" s="5" customFormat="1" x14ac:dyDescent="0.25">
      <c r="C44" s="8"/>
      <c r="D44" s="8"/>
      <c r="E44" s="8"/>
      <c r="F44" s="8"/>
      <c r="H44" s="8"/>
    </row>
    <row r="45" spans="2:11" s="5" customFormat="1" x14ac:dyDescent="0.25">
      <c r="C45" s="8"/>
      <c r="D45" s="8"/>
      <c r="E45" s="8"/>
      <c r="F45" s="8"/>
      <c r="H45" s="8"/>
    </row>
    <row r="46" spans="2:11" s="5" customFormat="1" x14ac:dyDescent="0.25">
      <c r="C46" s="8"/>
      <c r="D46" s="8"/>
      <c r="E46" s="8"/>
      <c r="F46" s="8"/>
      <c r="H46" s="8"/>
    </row>
    <row r="47" spans="2:11" s="5" customFormat="1" x14ac:dyDescent="0.25">
      <c r="C47" s="8"/>
      <c r="D47" s="8"/>
      <c r="E47" s="8"/>
      <c r="F47" s="8"/>
      <c r="H47" s="8"/>
    </row>
    <row r="48" spans="2:11" s="5" customFormat="1" x14ac:dyDescent="0.25">
      <c r="C48" s="8"/>
      <c r="D48" s="8"/>
      <c r="E48" s="8"/>
      <c r="F48" s="8"/>
      <c r="H48" s="8"/>
    </row>
    <row r="49" spans="3:8" s="5" customFormat="1" x14ac:dyDescent="0.25">
      <c r="C49" s="8"/>
      <c r="D49" s="8"/>
      <c r="E49" s="8"/>
      <c r="F49" s="8"/>
      <c r="H49" s="8"/>
    </row>
    <row r="50" spans="3:8" s="5" customFormat="1" x14ac:dyDescent="0.25">
      <c r="C50" s="8"/>
      <c r="D50" s="8"/>
      <c r="E50" s="8"/>
      <c r="F50" s="8"/>
      <c r="H50" s="8"/>
    </row>
    <row r="51" spans="3:8" s="5" customFormat="1" x14ac:dyDescent="0.25">
      <c r="C51" s="8"/>
      <c r="D51" s="8"/>
      <c r="E51" s="8"/>
      <c r="F51" s="8"/>
      <c r="H51" s="8"/>
    </row>
    <row r="52" spans="3:8" s="5" customFormat="1" x14ac:dyDescent="0.25">
      <c r="C52" s="8"/>
      <c r="D52" s="8"/>
      <c r="E52" s="8"/>
      <c r="F52" s="8"/>
      <c r="H52" s="8"/>
    </row>
    <row r="53" spans="3:8" s="5" customFormat="1" x14ac:dyDescent="0.25">
      <c r="C53" s="8"/>
      <c r="D53" s="8"/>
      <c r="E53" s="8"/>
      <c r="F53" s="8"/>
      <c r="H53" s="8"/>
    </row>
    <row r="54" spans="3:8" s="5" customFormat="1" x14ac:dyDescent="0.25">
      <c r="C54" s="8"/>
      <c r="D54" s="8"/>
      <c r="E54" s="8"/>
      <c r="F54" s="8"/>
      <c r="H54" s="8"/>
    </row>
    <row r="55" spans="3:8" s="5" customFormat="1" x14ac:dyDescent="0.25">
      <c r="C55" s="8"/>
      <c r="D55" s="8"/>
      <c r="E55" s="8"/>
      <c r="F55" s="8"/>
      <c r="H55" s="8"/>
    </row>
    <row r="56" spans="3:8" s="5" customFormat="1" x14ac:dyDescent="0.25">
      <c r="C56" s="8"/>
      <c r="D56" s="8"/>
      <c r="E56" s="8"/>
      <c r="F56" s="8"/>
      <c r="H56" s="8"/>
    </row>
    <row r="57" spans="3:8" s="5" customFormat="1" x14ac:dyDescent="0.25">
      <c r="C57" s="8"/>
      <c r="D57" s="8"/>
      <c r="E57" s="8"/>
      <c r="F57" s="8"/>
      <c r="H57" s="8"/>
    </row>
    <row r="58" spans="3:8" s="5" customFormat="1" x14ac:dyDescent="0.25">
      <c r="C58" s="8"/>
      <c r="D58" s="8"/>
      <c r="E58" s="8"/>
      <c r="F58" s="8"/>
      <c r="H58" s="8"/>
    </row>
    <row r="59" spans="3:8" s="5" customFormat="1" x14ac:dyDescent="0.25">
      <c r="C59" s="8"/>
      <c r="D59" s="8"/>
      <c r="E59" s="8"/>
      <c r="F59" s="8"/>
      <c r="H59" s="8"/>
    </row>
    <row r="60" spans="3:8" s="5" customFormat="1" x14ac:dyDescent="0.25">
      <c r="C60" s="8"/>
      <c r="D60" s="8"/>
      <c r="E60" s="8"/>
      <c r="F60" s="8"/>
      <c r="H60" s="8"/>
    </row>
    <row r="61" spans="3:8" s="5" customFormat="1" x14ac:dyDescent="0.25">
      <c r="C61" s="8"/>
      <c r="D61" s="8"/>
      <c r="E61" s="8"/>
      <c r="F61" s="8"/>
      <c r="H61" s="8"/>
    </row>
    <row r="62" spans="3:8" s="5" customFormat="1" x14ac:dyDescent="0.25">
      <c r="C62" s="8"/>
      <c r="D62" s="8"/>
      <c r="E62" s="8"/>
      <c r="F62" s="8"/>
      <c r="H62" s="8"/>
    </row>
    <row r="63" spans="3:8" s="5" customFormat="1" x14ac:dyDescent="0.25">
      <c r="C63" s="8"/>
      <c r="D63" s="8"/>
      <c r="E63" s="8"/>
      <c r="F63" s="8"/>
      <c r="H63" s="8"/>
    </row>
    <row r="64" spans="3:8" s="5" customFormat="1" x14ac:dyDescent="0.25">
      <c r="C64" s="8"/>
      <c r="D64" s="8"/>
      <c r="E64" s="8"/>
      <c r="F64" s="8"/>
      <c r="H64" s="8"/>
    </row>
    <row r="65" spans="3:8" s="5" customFormat="1" x14ac:dyDescent="0.25">
      <c r="C65" s="8"/>
      <c r="D65" s="8"/>
      <c r="E65" s="8"/>
      <c r="F65" s="8"/>
      <c r="H65" s="8"/>
    </row>
    <row r="66" spans="3:8" s="5" customFormat="1" x14ac:dyDescent="0.25">
      <c r="C66" s="8"/>
      <c r="D66" s="8"/>
      <c r="E66" s="8"/>
      <c r="F66" s="8"/>
      <c r="H66" s="8"/>
    </row>
    <row r="67" spans="3:8" s="5" customFormat="1" x14ac:dyDescent="0.25">
      <c r="C67" s="8"/>
      <c r="D67" s="8"/>
      <c r="E67" s="8"/>
      <c r="F67" s="8"/>
      <c r="H67" s="8"/>
    </row>
    <row r="68" spans="3:8" s="5" customFormat="1" x14ac:dyDescent="0.25">
      <c r="C68" s="8"/>
      <c r="D68" s="8"/>
      <c r="E68" s="8"/>
      <c r="F68" s="8"/>
      <c r="H68" s="8"/>
    </row>
    <row r="69" spans="3:8" s="5" customFormat="1" x14ac:dyDescent="0.25">
      <c r="C69" s="8"/>
      <c r="D69" s="8"/>
      <c r="E69" s="8"/>
      <c r="F69" s="8"/>
      <c r="H69" s="8"/>
    </row>
    <row r="70" spans="3:8" s="5" customFormat="1" x14ac:dyDescent="0.25">
      <c r="C70" s="8"/>
      <c r="D70" s="8"/>
      <c r="E70" s="8"/>
      <c r="F70" s="8"/>
      <c r="H70" s="8"/>
    </row>
    <row r="71" spans="3:8" s="5" customFormat="1" x14ac:dyDescent="0.25">
      <c r="C71" s="8"/>
      <c r="D71" s="8"/>
      <c r="E71" s="8"/>
      <c r="F71" s="8"/>
      <c r="H71" s="8"/>
    </row>
    <row r="72" spans="3:8" s="5" customFormat="1" x14ac:dyDescent="0.25">
      <c r="C72" s="8"/>
      <c r="D72" s="8"/>
      <c r="E72" s="8"/>
      <c r="F72" s="8"/>
      <c r="H72" s="8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
</oddFooter>
  </headerFooter>
  <colBreaks count="1" manualBreakCount="1">
    <brk id="11" max="1048575" man="1"/>
  </colBreaks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2"/>
  <dimension ref="A1:J27"/>
  <sheetViews>
    <sheetView showZeros="0" workbookViewId="0">
      <selection activeCell="D1" sqref="D1:E1"/>
    </sheetView>
  </sheetViews>
  <sheetFormatPr defaultRowHeight="15" x14ac:dyDescent="0.25"/>
  <cols>
    <col min="1" max="16384" width="9.140625" style="79"/>
  </cols>
  <sheetData>
    <row r="1" spans="1:10" x14ac:dyDescent="0.25">
      <c r="A1" s="79" t="s">
        <v>74</v>
      </c>
      <c r="B1" s="79" t="s">
        <v>75</v>
      </c>
      <c r="C1" s="79" t="s">
        <v>76</v>
      </c>
      <c r="D1" s="79" t="s">
        <v>117</v>
      </c>
      <c r="E1" s="79" t="s">
        <v>118</v>
      </c>
    </row>
    <row r="2" spans="1:10" x14ac:dyDescent="0.25">
      <c r="A2" s="79" t="s">
        <v>48</v>
      </c>
      <c r="B2" s="79">
        <v>2.5694444444444402E-3</v>
      </c>
      <c r="C2" s="79">
        <v>4.6296296296296298E-4</v>
      </c>
      <c r="D2" s="80">
        <v>0.84732824427480902</v>
      </c>
      <c r="E2" s="80">
        <v>0.15267175572519101</v>
      </c>
    </row>
    <row r="3" spans="1:10" x14ac:dyDescent="0.25">
      <c r="A3" s="79" t="s">
        <v>149</v>
      </c>
      <c r="B3" s="79">
        <v>2.7777777777777801E-3</v>
      </c>
      <c r="C3" s="79">
        <v>0</v>
      </c>
      <c r="D3" s="80">
        <v>1</v>
      </c>
      <c r="E3" s="80">
        <v>0</v>
      </c>
    </row>
    <row r="4" spans="1:10" x14ac:dyDescent="0.25">
      <c r="A4" s="79" t="s">
        <v>11</v>
      </c>
      <c r="B4" s="79" t="s">
        <v>185</v>
      </c>
      <c r="C4" s="79">
        <v>4.8611111111111099E-4</v>
      </c>
      <c r="D4" s="80">
        <v>0.52808988764044995</v>
      </c>
      <c r="E4" s="80">
        <v>0.47191011235955099</v>
      </c>
    </row>
    <row r="5" spans="1:10" x14ac:dyDescent="0.25">
      <c r="A5" s="79" t="s">
        <v>63</v>
      </c>
      <c r="B5" s="79">
        <v>2.6620370370370399E-4</v>
      </c>
      <c r="C5" s="79">
        <v>0</v>
      </c>
      <c r="D5" s="80">
        <v>1</v>
      </c>
      <c r="E5" s="80">
        <v>0</v>
      </c>
    </row>
    <row r="6" spans="1:10" x14ac:dyDescent="0.25">
      <c r="A6" s="79" t="s">
        <v>12</v>
      </c>
      <c r="B6" s="79">
        <v>0</v>
      </c>
      <c r="C6" s="79">
        <v>0</v>
      </c>
      <c r="D6" s="80">
        <v>0</v>
      </c>
      <c r="E6" s="80">
        <v>0</v>
      </c>
    </row>
    <row r="7" spans="1:10" x14ac:dyDescent="0.25">
      <c r="A7" s="79" t="s">
        <v>150</v>
      </c>
      <c r="B7" s="79">
        <v>0</v>
      </c>
      <c r="C7" s="79">
        <v>0</v>
      </c>
      <c r="D7" s="80">
        <v>0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25">
      <c r="A8" s="79" t="s">
        <v>151</v>
      </c>
      <c r="B8" s="79">
        <v>0</v>
      </c>
      <c r="C8" s="79">
        <v>0</v>
      </c>
      <c r="D8" s="80">
        <v>0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25">
      <c r="A9" s="79" t="s">
        <v>152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25">
      <c r="A10" s="79" t="s">
        <v>153</v>
      </c>
      <c r="B10" s="79">
        <v>0</v>
      </c>
      <c r="C10" s="79">
        <v>0</v>
      </c>
      <c r="D10" s="80">
        <v>0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25">
      <c r="A11" s="79" t="s">
        <v>154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25">
      <c r="A12" s="79" t="s">
        <v>155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25">
      <c r="A13" s="79" t="s">
        <v>156</v>
      </c>
      <c r="B13" s="79">
        <v>4.9768518518518499E-4</v>
      </c>
      <c r="C13" s="79">
        <v>0</v>
      </c>
      <c r="D13" s="80">
        <v>1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25">
      <c r="A14" s="79" t="s">
        <v>157</v>
      </c>
      <c r="B14" s="79">
        <v>0</v>
      </c>
      <c r="C14" s="79">
        <v>0</v>
      </c>
      <c r="D14" s="80">
        <v>0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25">
      <c r="A15" s="79" t="s">
        <v>158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25">
      <c r="A16" s="79" t="s">
        <v>159</v>
      </c>
      <c r="B16" s="79">
        <v>0</v>
      </c>
      <c r="C16" s="79">
        <v>0</v>
      </c>
      <c r="D16" s="80">
        <v>0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25">
      <c r="A17" s="79" t="s">
        <v>160</v>
      </c>
      <c r="B17" s="79">
        <v>0</v>
      </c>
      <c r="C17" s="79">
        <v>0</v>
      </c>
      <c r="D17" s="80">
        <v>0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25">
      <c r="A18" s="79" t="s">
        <v>161</v>
      </c>
      <c r="B18" s="79">
        <v>0</v>
      </c>
      <c r="C18" s="79">
        <v>0</v>
      </c>
      <c r="D18" s="80">
        <v>0</v>
      </c>
      <c r="E18" s="80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25">
      <c r="A19" s="79" t="s">
        <v>13</v>
      </c>
      <c r="B19" s="79">
        <v>1.9560185185185201E-3</v>
      </c>
      <c r="C19" s="79">
        <v>7.4074074074074103E-4</v>
      </c>
      <c r="D19" s="80">
        <v>0.72532188841201695</v>
      </c>
      <c r="E19" s="80">
        <v>0.274678111587983</v>
      </c>
    </row>
    <row r="20" spans="1:10" x14ac:dyDescent="0.25">
      <c r="A20" s="79" t="s">
        <v>15</v>
      </c>
      <c r="B20" s="79">
        <v>0</v>
      </c>
      <c r="C20" s="79">
        <v>0</v>
      </c>
      <c r="D20" s="79">
        <v>0</v>
      </c>
      <c r="E20" s="79">
        <v>0</v>
      </c>
    </row>
    <row r="21" spans="1:10" x14ac:dyDescent="0.25">
      <c r="A21" s="79" t="s">
        <v>16</v>
      </c>
      <c r="B21" s="79">
        <v>0</v>
      </c>
      <c r="C21" s="79">
        <v>0</v>
      </c>
      <c r="D21" s="79">
        <v>0</v>
      </c>
      <c r="E21" s="79">
        <v>0</v>
      </c>
    </row>
    <row r="22" spans="1:10" x14ac:dyDescent="0.25">
      <c r="A22" s="79" t="s">
        <v>17</v>
      </c>
      <c r="B22" s="79">
        <v>0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25">
      <c r="A23" s="79" t="s">
        <v>18</v>
      </c>
      <c r="B23" s="79">
        <v>5.6712962962962999E-4</v>
      </c>
      <c r="C23" s="79">
        <v>0</v>
      </c>
      <c r="D23" s="79">
        <v>1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25">
      <c r="A24" s="79" t="s">
        <v>19</v>
      </c>
      <c r="B24" s="79">
        <v>3.37962962962963E-3</v>
      </c>
      <c r="C24" s="79">
        <v>3.8194444444444398E-4</v>
      </c>
      <c r="D24" s="79">
        <v>0.89846153846153898</v>
      </c>
      <c r="E24" s="79">
        <v>0.10153846153846199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25">
      <c r="A25" s="79" t="s">
        <v>20</v>
      </c>
      <c r="B25" s="79">
        <v>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25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25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3"/>
  <dimension ref="A1:J27"/>
  <sheetViews>
    <sheetView showZeros="0" workbookViewId="0">
      <selection activeCell="D1" sqref="D1:E1"/>
    </sheetView>
  </sheetViews>
  <sheetFormatPr defaultRowHeight="15" x14ac:dyDescent="0.25"/>
  <cols>
    <col min="1" max="16384" width="9.140625" style="79"/>
  </cols>
  <sheetData>
    <row r="1" spans="1:10" x14ac:dyDescent="0.25">
      <c r="A1" s="79" t="s">
        <v>74</v>
      </c>
      <c r="B1" s="79" t="s">
        <v>75</v>
      </c>
      <c r="C1" s="79" t="s">
        <v>76</v>
      </c>
      <c r="D1" s="79" t="s">
        <v>117</v>
      </c>
      <c r="E1" s="79" t="s">
        <v>118</v>
      </c>
    </row>
    <row r="2" spans="1:10" x14ac:dyDescent="0.25">
      <c r="A2" s="79" t="s">
        <v>48</v>
      </c>
      <c r="B2" s="79">
        <v>1.6203703703703701E-4</v>
      </c>
      <c r="C2" s="79">
        <v>1.68981481481481E-3</v>
      </c>
      <c r="D2" s="80">
        <v>8.7499999999999994E-2</v>
      </c>
      <c r="E2" s="80">
        <v>0.91249999999999998</v>
      </c>
    </row>
    <row r="3" spans="1:10" x14ac:dyDescent="0.25">
      <c r="A3" s="79" t="s">
        <v>149</v>
      </c>
      <c r="B3" s="79">
        <v>2.4537037037037001E-3</v>
      </c>
      <c r="C3" s="79">
        <v>0</v>
      </c>
      <c r="D3" s="80">
        <v>1</v>
      </c>
      <c r="E3" s="80">
        <v>0</v>
      </c>
    </row>
    <row r="4" spans="1:10" x14ac:dyDescent="0.25">
      <c r="A4" s="79" t="s">
        <v>11</v>
      </c>
      <c r="B4" s="79" t="s">
        <v>185</v>
      </c>
      <c r="C4" s="79">
        <v>0</v>
      </c>
      <c r="D4" s="80">
        <v>1</v>
      </c>
      <c r="E4" s="80">
        <v>0</v>
      </c>
    </row>
    <row r="5" spans="1:10" x14ac:dyDescent="0.25">
      <c r="A5" s="79" t="s">
        <v>63</v>
      </c>
      <c r="B5" s="79">
        <v>5.5671296296296302E-3</v>
      </c>
      <c r="C5" s="79">
        <v>0</v>
      </c>
      <c r="D5" s="80">
        <v>1</v>
      </c>
      <c r="E5" s="80">
        <v>0</v>
      </c>
    </row>
    <row r="6" spans="1:10" x14ac:dyDescent="0.25">
      <c r="A6" s="79" t="s">
        <v>12</v>
      </c>
      <c r="B6" s="79">
        <v>0</v>
      </c>
      <c r="C6" s="79">
        <v>3.2870370370370401E-3</v>
      </c>
      <c r="D6" s="80">
        <v>0</v>
      </c>
      <c r="E6" s="80">
        <v>1</v>
      </c>
    </row>
    <row r="7" spans="1:10" x14ac:dyDescent="0.25">
      <c r="A7" s="79" t="s">
        <v>150</v>
      </c>
      <c r="B7" s="79">
        <v>0</v>
      </c>
      <c r="C7" s="79">
        <v>2.1759259259259301E-3</v>
      </c>
      <c r="D7" s="80">
        <v>0</v>
      </c>
      <c r="E7" s="80">
        <v>1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25">
      <c r="A8" s="79" t="s">
        <v>151</v>
      </c>
      <c r="B8" s="79">
        <v>7.1759259259259302E-4</v>
      </c>
      <c r="C8" s="79">
        <v>0</v>
      </c>
      <c r="D8" s="80">
        <v>1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25">
      <c r="A9" s="79" t="s">
        <v>152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25">
      <c r="A10" s="79" t="s">
        <v>153</v>
      </c>
      <c r="B10" s="79">
        <v>1.4351851851851899E-3</v>
      </c>
      <c r="C10" s="79">
        <v>0</v>
      </c>
      <c r="D10" s="80">
        <v>1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25">
      <c r="A11" s="79" t="s">
        <v>154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25">
      <c r="A12" s="79" t="s">
        <v>155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25">
      <c r="A13" s="79" t="s">
        <v>156</v>
      </c>
      <c r="B13" s="79">
        <v>0</v>
      </c>
      <c r="C13" s="79">
        <v>0</v>
      </c>
      <c r="D13" s="80">
        <v>0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25">
      <c r="A14" s="79" t="s">
        <v>157</v>
      </c>
      <c r="B14" s="79">
        <v>0</v>
      </c>
      <c r="C14" s="79">
        <v>0</v>
      </c>
      <c r="D14" s="80">
        <v>0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25">
      <c r="A15" s="79" t="s">
        <v>158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25">
      <c r="A16" s="79" t="s">
        <v>159</v>
      </c>
      <c r="B16" s="79">
        <v>0</v>
      </c>
      <c r="C16" s="79">
        <v>0</v>
      </c>
      <c r="D16" s="80">
        <v>0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25">
      <c r="A17" s="79" t="s">
        <v>160</v>
      </c>
      <c r="B17" s="79">
        <v>0</v>
      </c>
      <c r="C17" s="79">
        <v>0</v>
      </c>
      <c r="D17" s="80">
        <v>0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25">
      <c r="A18" s="79" t="s">
        <v>161</v>
      </c>
      <c r="B18" s="79">
        <v>0</v>
      </c>
      <c r="C18" s="79">
        <v>0</v>
      </c>
      <c r="D18" s="80">
        <v>0</v>
      </c>
      <c r="E18" s="80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25">
      <c r="A19" s="79" t="s">
        <v>13</v>
      </c>
      <c r="B19" s="79">
        <v>3.8194444444444398E-4</v>
      </c>
      <c r="C19" s="79">
        <v>0</v>
      </c>
      <c r="D19" s="80">
        <v>1</v>
      </c>
      <c r="E19" s="80">
        <v>0</v>
      </c>
    </row>
    <row r="20" spans="1:10" x14ac:dyDescent="0.25">
      <c r="A20" s="79" t="s">
        <v>15</v>
      </c>
      <c r="B20" s="79">
        <v>0</v>
      </c>
      <c r="C20" s="79">
        <v>0</v>
      </c>
      <c r="D20" s="79">
        <v>0</v>
      </c>
      <c r="E20" s="79">
        <v>0</v>
      </c>
    </row>
    <row r="21" spans="1:10" x14ac:dyDescent="0.25">
      <c r="A21" s="79" t="s">
        <v>16</v>
      </c>
      <c r="B21" s="79">
        <v>0</v>
      </c>
      <c r="C21" s="79">
        <v>0</v>
      </c>
      <c r="D21" s="79">
        <v>0</v>
      </c>
      <c r="E21" s="79">
        <v>0</v>
      </c>
    </row>
    <row r="22" spans="1:10" x14ac:dyDescent="0.25">
      <c r="A22" s="79" t="s">
        <v>17</v>
      </c>
      <c r="B22" s="79">
        <v>0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25">
      <c r="A23" s="79" t="s">
        <v>18</v>
      </c>
      <c r="B23" s="79">
        <v>2.6851851851851802E-3</v>
      </c>
      <c r="C23" s="79">
        <v>0</v>
      </c>
      <c r="D23" s="79">
        <v>1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25">
      <c r="A24" s="79" t="s">
        <v>19</v>
      </c>
      <c r="B24" s="79">
        <v>2.31597222222222E-2</v>
      </c>
      <c r="C24" s="79">
        <v>1.0416666666666699E-3</v>
      </c>
      <c r="D24" s="79">
        <v>0.95695839311334296</v>
      </c>
      <c r="E24" s="79">
        <v>4.3041606886657098E-2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25">
      <c r="A25" s="79" t="s">
        <v>20</v>
      </c>
      <c r="B25" s="79">
        <v>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25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25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5"/>
  <dimension ref="A1:J27"/>
  <sheetViews>
    <sheetView showZeros="0" workbookViewId="0">
      <selection activeCell="D1" sqref="D1:E1"/>
    </sheetView>
  </sheetViews>
  <sheetFormatPr defaultRowHeight="15" x14ac:dyDescent="0.25"/>
  <cols>
    <col min="1" max="16384" width="9.140625" style="79"/>
  </cols>
  <sheetData>
    <row r="1" spans="1:10" x14ac:dyDescent="0.25">
      <c r="A1" s="79" t="s">
        <v>74</v>
      </c>
      <c r="B1" s="79" t="s">
        <v>75</v>
      </c>
      <c r="C1" s="79" t="s">
        <v>76</v>
      </c>
      <c r="D1" s="79" t="s">
        <v>117</v>
      </c>
      <c r="E1" s="79" t="s">
        <v>118</v>
      </c>
    </row>
    <row r="2" spans="1:10" x14ac:dyDescent="0.25">
      <c r="A2" s="79" t="s">
        <v>48</v>
      </c>
      <c r="B2" s="79">
        <v>1.9675925925925899E-4</v>
      </c>
      <c r="C2" s="79">
        <v>0</v>
      </c>
      <c r="D2" s="80">
        <v>1</v>
      </c>
      <c r="E2" s="80">
        <v>0</v>
      </c>
    </row>
    <row r="3" spans="1:10" x14ac:dyDescent="0.25">
      <c r="A3" s="79" t="s">
        <v>149</v>
      </c>
      <c r="B3" s="79">
        <v>1.2731481481481499E-4</v>
      </c>
      <c r="C3" s="79">
        <v>0</v>
      </c>
      <c r="D3" s="80">
        <v>1</v>
      </c>
      <c r="E3" s="80">
        <v>0</v>
      </c>
    </row>
    <row r="4" spans="1:10" x14ac:dyDescent="0.25">
      <c r="A4" s="79" t="s">
        <v>11</v>
      </c>
      <c r="B4" s="79" t="s">
        <v>185</v>
      </c>
      <c r="C4" s="79">
        <v>0</v>
      </c>
      <c r="D4" s="80">
        <v>0</v>
      </c>
      <c r="E4" s="80">
        <v>0</v>
      </c>
    </row>
    <row r="5" spans="1:10" x14ac:dyDescent="0.25">
      <c r="A5" s="79" t="s">
        <v>63</v>
      </c>
      <c r="B5" s="79">
        <v>0</v>
      </c>
      <c r="C5" s="79">
        <v>0</v>
      </c>
      <c r="D5" s="80">
        <v>0</v>
      </c>
      <c r="E5" s="80">
        <v>0</v>
      </c>
    </row>
    <row r="6" spans="1:10" x14ac:dyDescent="0.25">
      <c r="A6" s="79" t="s">
        <v>12</v>
      </c>
      <c r="B6" s="79">
        <v>0</v>
      </c>
      <c r="C6" s="79">
        <v>0</v>
      </c>
      <c r="D6" s="80">
        <v>0</v>
      </c>
      <c r="E6" s="80">
        <v>0</v>
      </c>
    </row>
    <row r="7" spans="1:10" x14ac:dyDescent="0.25">
      <c r="A7" s="79" t="s">
        <v>150</v>
      </c>
      <c r="B7" s="79">
        <v>0</v>
      </c>
      <c r="C7" s="79">
        <v>0</v>
      </c>
      <c r="D7" s="80">
        <v>0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25">
      <c r="A8" s="79" t="s">
        <v>151</v>
      </c>
      <c r="B8" s="79">
        <v>0</v>
      </c>
      <c r="C8" s="79">
        <v>0</v>
      </c>
      <c r="D8" s="80">
        <v>0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25">
      <c r="A9" s="79" t="s">
        <v>152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25">
      <c r="A10" s="79" t="s">
        <v>153</v>
      </c>
      <c r="B10" s="79">
        <v>0</v>
      </c>
      <c r="C10" s="79">
        <v>0</v>
      </c>
      <c r="D10" s="80">
        <v>0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25">
      <c r="A11" s="79" t="s">
        <v>154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25">
      <c r="A12" s="79" t="s">
        <v>155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25">
      <c r="A13" s="79" t="s">
        <v>156</v>
      </c>
      <c r="B13" s="79">
        <v>0</v>
      </c>
      <c r="C13" s="79">
        <v>0</v>
      </c>
      <c r="D13" s="80">
        <v>0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25">
      <c r="A14" s="79" t="s">
        <v>157</v>
      </c>
      <c r="B14" s="79">
        <v>0</v>
      </c>
      <c r="C14" s="79">
        <v>0</v>
      </c>
      <c r="D14" s="80">
        <v>0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25">
      <c r="A15" s="79" t="s">
        <v>158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25">
      <c r="A16" s="79" t="s">
        <v>159</v>
      </c>
      <c r="B16" s="79">
        <v>0</v>
      </c>
      <c r="C16" s="79">
        <v>0</v>
      </c>
      <c r="D16" s="80">
        <v>0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25">
      <c r="A17" s="79" t="s">
        <v>160</v>
      </c>
      <c r="B17" s="79">
        <v>0</v>
      </c>
      <c r="C17" s="79">
        <v>0</v>
      </c>
      <c r="D17" s="80">
        <v>0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25">
      <c r="A18" s="79" t="s">
        <v>161</v>
      </c>
      <c r="B18" s="79">
        <v>0</v>
      </c>
      <c r="C18" s="79">
        <v>0</v>
      </c>
      <c r="D18" s="80">
        <v>0</v>
      </c>
      <c r="E18" s="80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25">
      <c r="A19" s="79" t="s">
        <v>13</v>
      </c>
      <c r="B19" s="79">
        <v>0</v>
      </c>
      <c r="C19" s="79">
        <v>0</v>
      </c>
      <c r="D19" s="80">
        <v>0</v>
      </c>
      <c r="E19" s="80">
        <v>0</v>
      </c>
    </row>
    <row r="20" spans="1:10" x14ac:dyDescent="0.25">
      <c r="A20" s="79" t="s">
        <v>15</v>
      </c>
      <c r="B20" s="79">
        <v>0</v>
      </c>
      <c r="C20" s="79">
        <v>0</v>
      </c>
      <c r="D20" s="79">
        <v>0</v>
      </c>
      <c r="E20" s="79">
        <v>0</v>
      </c>
    </row>
    <row r="21" spans="1:10" x14ac:dyDescent="0.25">
      <c r="A21" s="79" t="s">
        <v>16</v>
      </c>
      <c r="B21" s="79">
        <v>0</v>
      </c>
      <c r="C21" s="79">
        <v>0</v>
      </c>
      <c r="D21" s="79">
        <v>0</v>
      </c>
      <c r="E21" s="79">
        <v>0</v>
      </c>
    </row>
    <row r="22" spans="1:10" x14ac:dyDescent="0.25">
      <c r="A22" s="79" t="s">
        <v>17</v>
      </c>
      <c r="B22" s="79">
        <v>0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25">
      <c r="A23" s="79" t="s">
        <v>18</v>
      </c>
      <c r="B23" s="79">
        <v>0</v>
      </c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25">
      <c r="A24" s="79" t="s">
        <v>19</v>
      </c>
      <c r="B24" s="79">
        <v>8.2175925925925895E-4</v>
      </c>
      <c r="C24" s="79">
        <v>0</v>
      </c>
      <c r="D24" s="79">
        <v>1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25">
      <c r="A25" s="79" t="s">
        <v>20</v>
      </c>
      <c r="B25" s="79">
        <v>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25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25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6"/>
  <dimension ref="A1:Q27"/>
  <sheetViews>
    <sheetView showZeros="0" workbookViewId="0">
      <selection activeCell="D1" sqref="D1:E1"/>
    </sheetView>
  </sheetViews>
  <sheetFormatPr defaultRowHeight="15" x14ac:dyDescent="0.25"/>
  <cols>
    <col min="1" max="1" width="39.85546875" style="79" customWidth="1"/>
    <col min="2" max="16384" width="9.140625" style="79"/>
  </cols>
  <sheetData>
    <row r="1" spans="1:17" x14ac:dyDescent="0.25">
      <c r="A1" s="79" t="s">
        <v>74</v>
      </c>
      <c r="B1" s="79" t="s">
        <v>75</v>
      </c>
      <c r="C1" s="79" t="s">
        <v>76</v>
      </c>
      <c r="D1" s="79" t="s">
        <v>117</v>
      </c>
      <c r="E1" s="79" t="s">
        <v>118</v>
      </c>
    </row>
    <row r="2" spans="1:17" x14ac:dyDescent="0.25">
      <c r="A2" s="79" t="s">
        <v>48</v>
      </c>
      <c r="B2" s="79">
        <v>8.3333333333333328E-4</v>
      </c>
      <c r="C2" s="79">
        <v>1.1689814814814816E-3</v>
      </c>
      <c r="D2" s="80">
        <v>0.41618497109826585</v>
      </c>
      <c r="E2" s="80">
        <v>0.58381502890173409</v>
      </c>
      <c r="J2" s="79" t="s">
        <v>48</v>
      </c>
      <c r="M2" s="183">
        <v>8.3333333333333328E-4</v>
      </c>
      <c r="N2" s="183">
        <v>1.1689814814814816E-3</v>
      </c>
      <c r="O2" s="184">
        <f>SUM(M2:N2)</f>
        <v>2.0023148148148148E-3</v>
      </c>
      <c r="P2" s="80">
        <f>M2/O2</f>
        <v>0.41618497109826585</v>
      </c>
      <c r="Q2" s="80">
        <f>N2/O2</f>
        <v>0.58381502890173409</v>
      </c>
    </row>
    <row r="3" spans="1:17" x14ac:dyDescent="0.25">
      <c r="A3" s="79" t="s">
        <v>149</v>
      </c>
      <c r="B3" s="79">
        <v>6.9444444444444444E-5</v>
      </c>
      <c r="C3" s="79">
        <v>0</v>
      </c>
      <c r="D3" s="80">
        <v>1</v>
      </c>
      <c r="E3" s="80">
        <v>0</v>
      </c>
      <c r="J3" s="79" t="s">
        <v>149</v>
      </c>
      <c r="M3" s="183">
        <v>6.9444444444444444E-5</v>
      </c>
      <c r="N3" s="183">
        <v>0</v>
      </c>
      <c r="O3" s="184"/>
      <c r="P3" s="80"/>
      <c r="Q3" s="80"/>
    </row>
    <row r="4" spans="1:17" x14ac:dyDescent="0.25">
      <c r="A4" s="79" t="s">
        <v>11</v>
      </c>
      <c r="B4" s="79">
        <v>2.3148148148148149E-4</v>
      </c>
      <c r="C4" s="79">
        <v>6.4814814814814813E-4</v>
      </c>
      <c r="D4" s="80">
        <v>0.26315789473684209</v>
      </c>
      <c r="E4" s="80">
        <v>0.73684210526315785</v>
      </c>
      <c r="J4" s="79" t="s">
        <v>11</v>
      </c>
      <c r="M4" s="183">
        <v>2.3148148148148149E-4</v>
      </c>
      <c r="N4" s="183">
        <v>6.4814814814814813E-4</v>
      </c>
      <c r="O4" s="184">
        <f t="shared" ref="O3:O5" si="0">SUM(M4:N4)</f>
        <v>8.7962962962962962E-4</v>
      </c>
      <c r="P4" s="80">
        <f t="shared" ref="P3:P5" si="1">M4/O4</f>
        <v>0.26315789473684209</v>
      </c>
      <c r="Q4" s="80">
        <f t="shared" ref="Q3:Q5" si="2">N4/O4</f>
        <v>0.73684210526315785</v>
      </c>
    </row>
    <row r="5" spans="1:17" x14ac:dyDescent="0.25">
      <c r="A5" s="79" t="s">
        <v>63</v>
      </c>
      <c r="B5" s="79">
        <v>1.9212962962962959E-3</v>
      </c>
      <c r="C5" s="79">
        <v>9.0277777777777774E-4</v>
      </c>
      <c r="D5" s="80">
        <v>0.68032786885245899</v>
      </c>
      <c r="E5" s="80">
        <v>0.31967213114754106</v>
      </c>
      <c r="J5" s="79" t="s">
        <v>63</v>
      </c>
      <c r="M5" s="183">
        <v>1.9212962962962959E-3</v>
      </c>
      <c r="N5" s="183">
        <v>9.0277777777777774E-4</v>
      </c>
      <c r="O5" s="184">
        <f t="shared" si="0"/>
        <v>2.8240740740740735E-3</v>
      </c>
      <c r="P5" s="80">
        <f t="shared" si="1"/>
        <v>0.68032786885245899</v>
      </c>
      <c r="Q5" s="80">
        <f t="shared" si="2"/>
        <v>0.31967213114754106</v>
      </c>
    </row>
    <row r="6" spans="1:17" x14ac:dyDescent="0.25">
      <c r="A6" s="79" t="s">
        <v>12</v>
      </c>
      <c r="C6" s="79">
        <v>9.2592592592592588E-5</v>
      </c>
      <c r="D6" s="80">
        <v>0</v>
      </c>
      <c r="E6" s="80">
        <v>1</v>
      </c>
      <c r="J6" s="79" t="s">
        <v>12</v>
      </c>
      <c r="M6" s="183"/>
      <c r="N6" s="183">
        <v>9.2592592592592588E-5</v>
      </c>
    </row>
    <row r="7" spans="1:17" x14ac:dyDescent="0.25">
      <c r="A7" s="79" t="s">
        <v>150</v>
      </c>
      <c r="C7" s="79">
        <v>4.7453703703703704E-4</v>
      </c>
      <c r="D7" s="80"/>
      <c r="E7" s="80">
        <v>1</v>
      </c>
      <c r="F7" s="79">
        <v>0</v>
      </c>
      <c r="G7" s="79">
        <v>0</v>
      </c>
      <c r="H7" s="79">
        <v>0</v>
      </c>
      <c r="I7" s="79">
        <v>0</v>
      </c>
      <c r="J7" s="79" t="s">
        <v>150</v>
      </c>
      <c r="M7" s="183"/>
      <c r="N7" s="183">
        <v>4.7453703703703704E-4</v>
      </c>
    </row>
    <row r="8" spans="1:17" x14ac:dyDescent="0.25">
      <c r="A8" s="79" t="s">
        <v>151</v>
      </c>
      <c r="B8" s="79">
        <v>1.0416666666666667E-4</v>
      </c>
      <c r="D8" s="80">
        <v>1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 t="s">
        <v>151</v>
      </c>
      <c r="M8" s="183">
        <v>1.0416666666666667E-4</v>
      </c>
      <c r="N8" s="183"/>
    </row>
    <row r="9" spans="1:17" x14ac:dyDescent="0.25">
      <c r="A9" s="79" t="s">
        <v>152</v>
      </c>
      <c r="D9" s="80"/>
      <c r="E9" s="80">
        <v>0</v>
      </c>
      <c r="F9" s="79">
        <v>0</v>
      </c>
      <c r="G9" s="79">
        <v>0</v>
      </c>
      <c r="H9" s="79">
        <v>0</v>
      </c>
      <c r="I9" s="79">
        <v>0</v>
      </c>
      <c r="M9" s="183"/>
      <c r="N9" s="183"/>
    </row>
    <row r="10" spans="1:17" x14ac:dyDescent="0.25">
      <c r="A10" s="79" t="s">
        <v>153</v>
      </c>
      <c r="D10" s="80">
        <v>0</v>
      </c>
      <c r="E10" s="80"/>
      <c r="F10" s="79">
        <v>0</v>
      </c>
      <c r="G10" s="79">
        <v>0</v>
      </c>
      <c r="H10" s="79">
        <v>0</v>
      </c>
      <c r="I10" s="79">
        <v>0</v>
      </c>
      <c r="M10" s="183"/>
      <c r="N10" s="183"/>
    </row>
    <row r="11" spans="1:17" x14ac:dyDescent="0.25">
      <c r="A11" s="79" t="s">
        <v>154</v>
      </c>
      <c r="B11" s="79">
        <v>1.5046296296296297E-4</v>
      </c>
      <c r="D11" s="80">
        <v>1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 t="s">
        <v>154</v>
      </c>
      <c r="M11" s="183">
        <v>1.5046296296296297E-4</v>
      </c>
      <c r="N11" s="183"/>
    </row>
    <row r="12" spans="1:17" x14ac:dyDescent="0.25">
      <c r="A12" s="79" t="s">
        <v>155</v>
      </c>
      <c r="B12" s="79">
        <v>1.1574074074074073E-4</v>
      </c>
      <c r="D12" s="80">
        <v>1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 t="s">
        <v>155</v>
      </c>
      <c r="M12" s="183">
        <v>1.1574074074074073E-4</v>
      </c>
      <c r="N12" s="183"/>
    </row>
    <row r="13" spans="1:17" x14ac:dyDescent="0.25">
      <c r="A13" s="79" t="s">
        <v>156</v>
      </c>
      <c r="B13" s="79">
        <v>1.9675925925925926E-4</v>
      </c>
      <c r="D13" s="80">
        <v>1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 t="s">
        <v>156</v>
      </c>
      <c r="M13" s="183">
        <v>1.9675925925925926E-4</v>
      </c>
      <c r="N13" s="183"/>
    </row>
    <row r="14" spans="1:17" x14ac:dyDescent="0.25">
      <c r="A14" s="79" t="s">
        <v>157</v>
      </c>
      <c r="D14" s="80"/>
      <c r="E14" s="80">
        <v>0</v>
      </c>
      <c r="F14" s="79">
        <v>0</v>
      </c>
      <c r="G14" s="79">
        <v>0</v>
      </c>
      <c r="H14" s="79">
        <v>0</v>
      </c>
      <c r="I14" s="79">
        <v>0</v>
      </c>
      <c r="M14" s="183"/>
      <c r="N14" s="183"/>
    </row>
    <row r="15" spans="1:17" x14ac:dyDescent="0.25">
      <c r="A15" s="79" t="s">
        <v>158</v>
      </c>
      <c r="B15" s="79">
        <v>1.273148148148148E-4</v>
      </c>
      <c r="D15" s="80">
        <v>1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 t="s">
        <v>158</v>
      </c>
      <c r="M15" s="183">
        <v>1.273148148148148E-4</v>
      </c>
      <c r="N15" s="183"/>
    </row>
    <row r="16" spans="1:17" x14ac:dyDescent="0.25">
      <c r="A16" s="79" t="s">
        <v>159</v>
      </c>
      <c r="C16" s="79">
        <v>0</v>
      </c>
      <c r="D16" s="80"/>
      <c r="E16" s="80">
        <v>0</v>
      </c>
      <c r="F16" s="79">
        <v>0</v>
      </c>
      <c r="G16" s="79">
        <v>0</v>
      </c>
      <c r="H16" s="79">
        <v>0</v>
      </c>
      <c r="I16" s="79">
        <v>0</v>
      </c>
      <c r="M16" s="183"/>
      <c r="N16" s="183">
        <v>0</v>
      </c>
    </row>
    <row r="17" spans="1:14" x14ac:dyDescent="0.25">
      <c r="A17" s="79" t="s">
        <v>160</v>
      </c>
      <c r="D17" s="80"/>
      <c r="E17" s="80">
        <v>0</v>
      </c>
      <c r="F17" s="79">
        <v>0</v>
      </c>
      <c r="G17" s="79">
        <v>0</v>
      </c>
      <c r="H17" s="79">
        <v>0</v>
      </c>
      <c r="I17" s="79">
        <v>0</v>
      </c>
      <c r="M17" s="183"/>
      <c r="N17" s="183"/>
    </row>
    <row r="18" spans="1:14" x14ac:dyDescent="0.25">
      <c r="A18" s="79" t="s">
        <v>161</v>
      </c>
      <c r="D18" s="80"/>
      <c r="E18" s="80">
        <v>0</v>
      </c>
      <c r="F18" s="79">
        <v>0</v>
      </c>
      <c r="G18" s="79">
        <v>0</v>
      </c>
      <c r="H18" s="79">
        <v>0</v>
      </c>
      <c r="I18" s="79">
        <v>0</v>
      </c>
      <c r="M18" s="183"/>
      <c r="N18" s="183"/>
    </row>
    <row r="19" spans="1:14" x14ac:dyDescent="0.25">
      <c r="A19" s="79" t="s">
        <v>13</v>
      </c>
      <c r="B19" s="79">
        <v>0</v>
      </c>
      <c r="D19" s="80"/>
      <c r="E19" s="80">
        <v>0</v>
      </c>
      <c r="J19" s="79" t="s">
        <v>13</v>
      </c>
      <c r="K19" s="79">
        <v>0</v>
      </c>
      <c r="M19" s="183">
        <v>0</v>
      </c>
      <c r="N19" s="183"/>
    </row>
    <row r="20" spans="1:14" x14ac:dyDescent="0.25">
      <c r="A20" s="79" t="s">
        <v>15</v>
      </c>
      <c r="B20" s="79">
        <v>0</v>
      </c>
      <c r="D20" s="79">
        <v>0</v>
      </c>
      <c r="E20" s="79">
        <v>0</v>
      </c>
      <c r="J20" s="79" t="s">
        <v>15</v>
      </c>
      <c r="M20" s="183">
        <v>0</v>
      </c>
      <c r="N20" s="183"/>
    </row>
    <row r="21" spans="1:14" x14ac:dyDescent="0.25">
      <c r="A21" s="79" t="s">
        <v>16</v>
      </c>
      <c r="D21" s="79">
        <v>0</v>
      </c>
      <c r="E21" s="79">
        <v>0</v>
      </c>
      <c r="M21" s="183"/>
      <c r="N21" s="183"/>
    </row>
    <row r="22" spans="1:14" x14ac:dyDescent="0.25">
      <c r="A22" s="79" t="s">
        <v>17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M22" s="183"/>
      <c r="N22" s="183"/>
    </row>
    <row r="23" spans="1:14" x14ac:dyDescent="0.25">
      <c r="A23" s="79" t="s">
        <v>18</v>
      </c>
      <c r="B23" s="79">
        <v>2.1064814814814817E-3</v>
      </c>
      <c r="D23" s="80">
        <v>1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 t="s">
        <v>18</v>
      </c>
      <c r="M23" s="183">
        <v>2.1064814814814817E-3</v>
      </c>
      <c r="N23" s="183"/>
    </row>
    <row r="24" spans="1:14" x14ac:dyDescent="0.25">
      <c r="A24" s="79" t="s">
        <v>19</v>
      </c>
      <c r="B24" s="79">
        <v>4.1666666666666664E-4</v>
      </c>
      <c r="D24" s="80">
        <v>1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 t="s">
        <v>19</v>
      </c>
      <c r="K24" s="79">
        <v>0</v>
      </c>
      <c r="M24" s="183">
        <v>4.1666666666666664E-4</v>
      </c>
      <c r="N24" s="183"/>
    </row>
    <row r="25" spans="1:14" x14ac:dyDescent="0.25">
      <c r="A25" s="79" t="s">
        <v>20</v>
      </c>
      <c r="B25" s="79">
        <v>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4" x14ac:dyDescent="0.25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4" x14ac:dyDescent="0.25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7"/>
  <dimension ref="A1:J27"/>
  <sheetViews>
    <sheetView showZeros="0" workbookViewId="0">
      <selection activeCell="D1" sqref="D1:E1"/>
    </sheetView>
  </sheetViews>
  <sheetFormatPr defaultRowHeight="15" x14ac:dyDescent="0.25"/>
  <cols>
    <col min="1" max="16384" width="9.140625" style="79"/>
  </cols>
  <sheetData>
    <row r="1" spans="1:10" x14ac:dyDescent="0.25">
      <c r="A1" s="79" t="s">
        <v>74</v>
      </c>
      <c r="B1" s="79" t="s">
        <v>75</v>
      </c>
      <c r="C1" s="79" t="s">
        <v>76</v>
      </c>
      <c r="D1" s="79" t="s">
        <v>117</v>
      </c>
      <c r="E1" s="79" t="s">
        <v>118</v>
      </c>
    </row>
    <row r="2" spans="1:10" x14ac:dyDescent="0.25">
      <c r="A2" s="79" t="s">
        <v>48</v>
      </c>
      <c r="B2" s="79">
        <v>1.41203703703704E-3</v>
      </c>
      <c r="C2" s="79">
        <v>1.19212962962963E-3</v>
      </c>
      <c r="D2" s="80">
        <v>0.54222222222222205</v>
      </c>
      <c r="E2" s="80">
        <v>0.45777777777777801</v>
      </c>
    </row>
    <row r="3" spans="1:10" x14ac:dyDescent="0.25">
      <c r="A3" s="79" t="s">
        <v>149</v>
      </c>
      <c r="B3" s="79">
        <v>4.5023148148148097E-3</v>
      </c>
      <c r="C3" s="79">
        <v>0</v>
      </c>
      <c r="D3" s="80">
        <v>1</v>
      </c>
      <c r="E3" s="80">
        <v>0</v>
      </c>
    </row>
    <row r="4" spans="1:10" x14ac:dyDescent="0.25">
      <c r="A4" s="79" t="s">
        <v>11</v>
      </c>
      <c r="B4" s="79" t="s">
        <v>185</v>
      </c>
      <c r="C4" s="79">
        <v>5.32407407407407E-4</v>
      </c>
      <c r="D4" s="80">
        <v>0.83687943262411302</v>
      </c>
      <c r="E4" s="80">
        <v>0.16312056737588701</v>
      </c>
    </row>
    <row r="5" spans="1:10" x14ac:dyDescent="0.25">
      <c r="A5" s="79" t="s">
        <v>63</v>
      </c>
      <c r="B5" s="79">
        <v>1.4583333333333299E-3</v>
      </c>
      <c r="C5" s="79">
        <v>0</v>
      </c>
      <c r="D5" s="80">
        <v>1</v>
      </c>
      <c r="E5" s="80">
        <v>0</v>
      </c>
    </row>
    <row r="6" spans="1:10" x14ac:dyDescent="0.25">
      <c r="A6" s="79" t="s">
        <v>12</v>
      </c>
      <c r="B6" s="79">
        <v>0</v>
      </c>
      <c r="C6" s="79">
        <v>5.20833333333333E-4</v>
      </c>
      <c r="D6" s="80">
        <v>0</v>
      </c>
      <c r="E6" s="80">
        <v>1</v>
      </c>
    </row>
    <row r="7" spans="1:10" x14ac:dyDescent="0.25">
      <c r="A7" s="79" t="s">
        <v>150</v>
      </c>
      <c r="B7" s="79">
        <v>0</v>
      </c>
      <c r="C7" s="79">
        <v>0</v>
      </c>
      <c r="D7" s="80">
        <v>0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25">
      <c r="A8" s="79" t="s">
        <v>151</v>
      </c>
      <c r="B8" s="79">
        <v>0</v>
      </c>
      <c r="C8" s="79">
        <v>0</v>
      </c>
      <c r="D8" s="80">
        <v>0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25">
      <c r="A9" s="79" t="s">
        <v>152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25">
      <c r="A10" s="79" t="s">
        <v>153</v>
      </c>
      <c r="B10" s="79">
        <v>0</v>
      </c>
      <c r="C10" s="79">
        <v>0</v>
      </c>
      <c r="D10" s="80">
        <v>0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25">
      <c r="A11" s="79" t="s">
        <v>154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25">
      <c r="A12" s="79" t="s">
        <v>155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25">
      <c r="A13" s="79" t="s">
        <v>156</v>
      </c>
      <c r="B13" s="79">
        <v>2.31481481481481E-4</v>
      </c>
      <c r="C13" s="79">
        <v>0</v>
      </c>
      <c r="D13" s="80">
        <v>1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25">
      <c r="A14" s="79" t="s">
        <v>157</v>
      </c>
      <c r="B14" s="79">
        <v>0</v>
      </c>
      <c r="C14" s="79">
        <v>0</v>
      </c>
      <c r="D14" s="80">
        <v>0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25">
      <c r="A15" s="79" t="s">
        <v>158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25">
      <c r="A16" s="79" t="s">
        <v>159</v>
      </c>
      <c r="B16" s="79">
        <v>0</v>
      </c>
      <c r="C16" s="79">
        <v>0</v>
      </c>
      <c r="D16" s="80">
        <v>0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25">
      <c r="A17" s="79" t="s">
        <v>160</v>
      </c>
      <c r="B17" s="79">
        <v>0</v>
      </c>
      <c r="C17" s="79">
        <v>0</v>
      </c>
      <c r="D17" s="80">
        <v>0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25">
      <c r="A18" s="79" t="s">
        <v>161</v>
      </c>
      <c r="B18" s="79">
        <v>0</v>
      </c>
      <c r="C18" s="79">
        <v>0</v>
      </c>
      <c r="D18" s="80">
        <v>0</v>
      </c>
      <c r="E18" s="80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25">
      <c r="A19" s="79" t="s">
        <v>13</v>
      </c>
      <c r="B19" s="79">
        <v>0</v>
      </c>
      <c r="C19" s="79">
        <v>0</v>
      </c>
      <c r="D19" s="80">
        <v>0</v>
      </c>
      <c r="E19" s="80">
        <v>0</v>
      </c>
    </row>
    <row r="20" spans="1:10" x14ac:dyDescent="0.25">
      <c r="A20" s="79" t="s">
        <v>15</v>
      </c>
      <c r="B20" s="79">
        <v>0</v>
      </c>
      <c r="C20" s="79">
        <v>0</v>
      </c>
      <c r="D20" s="79">
        <v>0</v>
      </c>
      <c r="E20" s="79">
        <v>0</v>
      </c>
    </row>
    <row r="21" spans="1:10" x14ac:dyDescent="0.25">
      <c r="A21" s="79" t="s">
        <v>16</v>
      </c>
      <c r="B21" s="79">
        <v>0</v>
      </c>
      <c r="C21" s="79">
        <v>0</v>
      </c>
      <c r="D21" s="79">
        <v>0</v>
      </c>
      <c r="E21" s="79">
        <v>0</v>
      </c>
    </row>
    <row r="22" spans="1:10" x14ac:dyDescent="0.25">
      <c r="A22" s="79" t="s">
        <v>17</v>
      </c>
      <c r="B22" s="79">
        <v>0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25">
      <c r="A23" s="79" t="s">
        <v>18</v>
      </c>
      <c r="B23" s="79">
        <v>3.0902777777777799E-3</v>
      </c>
      <c r="C23" s="79">
        <v>0</v>
      </c>
      <c r="D23" s="79">
        <v>1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25">
      <c r="A24" s="79" t="s">
        <v>19</v>
      </c>
      <c r="B24" s="79">
        <v>4.3981481481481502E-3</v>
      </c>
      <c r="C24" s="79">
        <v>0</v>
      </c>
      <c r="D24" s="79">
        <v>1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25">
      <c r="A25" s="79" t="s">
        <v>20</v>
      </c>
      <c r="B25" s="79">
        <v>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25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25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8"/>
  <dimension ref="A1:J27"/>
  <sheetViews>
    <sheetView showZeros="0" workbookViewId="0">
      <selection activeCell="D1" sqref="D1:E1"/>
    </sheetView>
  </sheetViews>
  <sheetFormatPr defaultRowHeight="15" x14ac:dyDescent="0.25"/>
  <cols>
    <col min="1" max="16384" width="9.140625" style="79"/>
  </cols>
  <sheetData>
    <row r="1" spans="1:10" x14ac:dyDescent="0.25">
      <c r="A1" s="79" t="s">
        <v>74</v>
      </c>
      <c r="B1" s="79" t="s">
        <v>75</v>
      </c>
      <c r="C1" s="79" t="s">
        <v>76</v>
      </c>
      <c r="D1" s="79" t="s">
        <v>117</v>
      </c>
      <c r="E1" s="79" t="s">
        <v>118</v>
      </c>
    </row>
    <row r="2" spans="1:10" x14ac:dyDescent="0.25">
      <c r="A2" s="79" t="s">
        <v>48</v>
      </c>
      <c r="B2" s="79">
        <v>0</v>
      </c>
      <c r="C2" s="79">
        <v>0</v>
      </c>
      <c r="D2" s="80">
        <v>0</v>
      </c>
      <c r="E2" s="80">
        <v>0</v>
      </c>
    </row>
    <row r="3" spans="1:10" x14ac:dyDescent="0.25">
      <c r="A3" s="79" t="s">
        <v>149</v>
      </c>
      <c r="B3" s="79">
        <v>0</v>
      </c>
      <c r="C3" s="79">
        <v>0</v>
      </c>
      <c r="D3" s="80">
        <v>0</v>
      </c>
      <c r="E3" s="80">
        <v>0</v>
      </c>
    </row>
    <row r="4" spans="1:10" x14ac:dyDescent="0.25">
      <c r="A4" s="79" t="s">
        <v>11</v>
      </c>
      <c r="B4" s="79" t="s">
        <v>185</v>
      </c>
      <c r="C4" s="79">
        <v>0</v>
      </c>
      <c r="D4" s="80">
        <v>0</v>
      </c>
      <c r="E4" s="80">
        <v>0</v>
      </c>
    </row>
    <row r="5" spans="1:10" x14ac:dyDescent="0.25">
      <c r="A5" s="79" t="s">
        <v>63</v>
      </c>
      <c r="B5" s="79">
        <v>0</v>
      </c>
      <c r="C5" s="79">
        <v>0</v>
      </c>
      <c r="D5" s="80">
        <v>0</v>
      </c>
      <c r="E5" s="80">
        <v>0</v>
      </c>
    </row>
    <row r="6" spans="1:10" x14ac:dyDescent="0.25">
      <c r="A6" s="79" t="s">
        <v>12</v>
      </c>
      <c r="B6" s="79">
        <v>0</v>
      </c>
      <c r="C6" s="79">
        <v>0</v>
      </c>
      <c r="D6" s="80">
        <v>0</v>
      </c>
      <c r="E6" s="80">
        <v>0</v>
      </c>
    </row>
    <row r="7" spans="1:10" x14ac:dyDescent="0.25">
      <c r="A7" s="79" t="s">
        <v>150</v>
      </c>
      <c r="B7" s="79">
        <v>0</v>
      </c>
      <c r="C7" s="79">
        <v>0</v>
      </c>
      <c r="D7" s="80">
        <v>0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25">
      <c r="A8" s="79" t="s">
        <v>151</v>
      </c>
      <c r="B8" s="79">
        <v>0</v>
      </c>
      <c r="C8" s="79">
        <v>0</v>
      </c>
      <c r="D8" s="80">
        <v>0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25">
      <c r="A9" s="79" t="s">
        <v>152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25">
      <c r="A10" s="79" t="s">
        <v>153</v>
      </c>
      <c r="B10" s="79">
        <v>0</v>
      </c>
      <c r="C10" s="79">
        <v>0</v>
      </c>
      <c r="D10" s="80">
        <v>0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25">
      <c r="A11" s="79" t="s">
        <v>154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25">
      <c r="A12" s="79" t="s">
        <v>155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25">
      <c r="A13" s="79" t="s">
        <v>156</v>
      </c>
      <c r="B13" s="79">
        <v>0</v>
      </c>
      <c r="C13" s="79">
        <v>0</v>
      </c>
      <c r="D13" s="80">
        <v>0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25">
      <c r="A14" s="79" t="s">
        <v>157</v>
      </c>
      <c r="B14" s="79">
        <v>0</v>
      </c>
      <c r="C14" s="79">
        <v>0</v>
      </c>
      <c r="D14" s="80">
        <v>0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25">
      <c r="A15" s="79" t="s">
        <v>158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25">
      <c r="A16" s="79" t="s">
        <v>159</v>
      </c>
      <c r="B16" s="79">
        <v>0</v>
      </c>
      <c r="C16" s="79">
        <v>0</v>
      </c>
      <c r="D16" s="80">
        <v>0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25">
      <c r="A17" s="79" t="s">
        <v>160</v>
      </c>
      <c r="B17" s="79">
        <v>0</v>
      </c>
      <c r="C17" s="79">
        <v>0</v>
      </c>
      <c r="D17" s="80">
        <v>0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25">
      <c r="A18" s="79" t="s">
        <v>161</v>
      </c>
      <c r="B18" s="79">
        <v>0</v>
      </c>
      <c r="C18" s="79">
        <v>0</v>
      </c>
      <c r="D18" s="80">
        <v>0</v>
      </c>
      <c r="E18" s="80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25">
      <c r="A19" s="79" t="s">
        <v>13</v>
      </c>
      <c r="B19" s="79">
        <v>0</v>
      </c>
      <c r="C19" s="79">
        <v>0</v>
      </c>
      <c r="D19" s="80">
        <v>0</v>
      </c>
      <c r="E19" s="80">
        <v>0</v>
      </c>
    </row>
    <row r="20" spans="1:10" x14ac:dyDescent="0.25">
      <c r="A20" s="79" t="s">
        <v>15</v>
      </c>
      <c r="B20" s="79">
        <v>0</v>
      </c>
      <c r="C20" s="79">
        <v>0</v>
      </c>
      <c r="D20" s="79">
        <v>0</v>
      </c>
      <c r="E20" s="79">
        <v>0</v>
      </c>
    </row>
    <row r="21" spans="1:10" x14ac:dyDescent="0.25">
      <c r="A21" s="79" t="s">
        <v>16</v>
      </c>
      <c r="B21" s="79">
        <v>0</v>
      </c>
      <c r="C21" s="79">
        <v>0</v>
      </c>
      <c r="D21" s="79">
        <v>0</v>
      </c>
      <c r="E21" s="79">
        <v>0</v>
      </c>
    </row>
    <row r="22" spans="1:10" x14ac:dyDescent="0.25">
      <c r="A22" s="79" t="s">
        <v>17</v>
      </c>
      <c r="B22" s="79">
        <v>0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25">
      <c r="A23" s="79" t="s">
        <v>18</v>
      </c>
      <c r="B23" s="79">
        <v>0</v>
      </c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25">
      <c r="A24" s="79" t="s">
        <v>19</v>
      </c>
      <c r="B24" s="79">
        <v>0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25">
      <c r="A25" s="79" t="s">
        <v>20</v>
      </c>
      <c r="B25" s="79">
        <v>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25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25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9"/>
  <dimension ref="A1:J27"/>
  <sheetViews>
    <sheetView showZeros="0" workbookViewId="0">
      <selection activeCell="D1" sqref="D1:E1"/>
    </sheetView>
  </sheetViews>
  <sheetFormatPr defaultRowHeight="15" x14ac:dyDescent="0.25"/>
  <cols>
    <col min="1" max="16384" width="9.140625" style="79"/>
  </cols>
  <sheetData>
    <row r="1" spans="1:10" x14ac:dyDescent="0.25">
      <c r="A1" s="79" t="s">
        <v>74</v>
      </c>
      <c r="B1" s="79" t="s">
        <v>75</v>
      </c>
      <c r="C1" s="79" t="s">
        <v>76</v>
      </c>
      <c r="D1" s="79" t="s">
        <v>117</v>
      </c>
      <c r="E1" s="79" t="s">
        <v>118</v>
      </c>
    </row>
    <row r="2" spans="1:10" x14ac:dyDescent="0.25">
      <c r="A2" s="79" t="s">
        <v>48</v>
      </c>
      <c r="B2" s="79">
        <v>2.1006944444444401E-2</v>
      </c>
      <c r="C2" s="79">
        <v>2.2037037037037001E-2</v>
      </c>
      <c r="D2" s="80">
        <v>0.48803441785426199</v>
      </c>
      <c r="E2" s="80">
        <v>0.51196558214573795</v>
      </c>
    </row>
    <row r="3" spans="1:10" x14ac:dyDescent="0.25">
      <c r="A3" s="79" t="s">
        <v>149</v>
      </c>
      <c r="B3" s="79">
        <v>1.6122685185185202E-2</v>
      </c>
      <c r="C3" s="79">
        <v>1.6469907407407398E-2</v>
      </c>
      <c r="D3" s="80">
        <v>0.49467329545454503</v>
      </c>
      <c r="E3" s="80">
        <v>0.50532670454545503</v>
      </c>
    </row>
    <row r="4" spans="1:10" x14ac:dyDescent="0.25">
      <c r="A4" s="79" t="s">
        <v>11</v>
      </c>
      <c r="B4" s="79" t="s">
        <v>185</v>
      </c>
      <c r="C4" s="79">
        <v>1.26273148148148E-2</v>
      </c>
      <c r="D4" s="80">
        <v>0.53135738831615098</v>
      </c>
      <c r="E4" s="80">
        <v>0.46864261168384902</v>
      </c>
    </row>
    <row r="5" spans="1:10" x14ac:dyDescent="0.25">
      <c r="A5" s="79" t="s">
        <v>63</v>
      </c>
      <c r="B5" s="79">
        <v>7.3032407407407404E-3</v>
      </c>
      <c r="C5" s="79">
        <v>2.3136574074074101E-2</v>
      </c>
      <c r="D5" s="80">
        <v>0.23992395437262401</v>
      </c>
      <c r="E5" s="80">
        <v>0.76007604562737596</v>
      </c>
    </row>
    <row r="6" spans="1:10" x14ac:dyDescent="0.25">
      <c r="A6" s="79" t="s">
        <v>12</v>
      </c>
      <c r="B6" s="79">
        <v>2.82407407407407E-3</v>
      </c>
      <c r="C6" s="79">
        <v>5.2199074074074101E-3</v>
      </c>
      <c r="D6" s="80">
        <v>0.351079136690647</v>
      </c>
      <c r="E6" s="80">
        <v>0.64892086330935295</v>
      </c>
    </row>
    <row r="7" spans="1:10" x14ac:dyDescent="0.25">
      <c r="A7" s="79" t="s">
        <v>150</v>
      </c>
      <c r="B7" s="79">
        <v>3.65740740740741E-3</v>
      </c>
      <c r="C7" s="79">
        <v>2.7430555555555602E-3</v>
      </c>
      <c r="D7" s="80">
        <v>0.57142857142857095</v>
      </c>
      <c r="E7" s="80">
        <v>0.42857142857142899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25">
      <c r="A8" s="79" t="s">
        <v>151</v>
      </c>
      <c r="B8" s="79">
        <v>0</v>
      </c>
      <c r="C8" s="79">
        <v>2.2916666666666701E-3</v>
      </c>
      <c r="D8" s="80">
        <v>0</v>
      </c>
      <c r="E8" s="80">
        <v>1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25">
      <c r="A9" s="79" t="s">
        <v>152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25">
      <c r="A10" s="79" t="s">
        <v>153</v>
      </c>
      <c r="B10" s="79">
        <v>0</v>
      </c>
      <c r="C10" s="79">
        <v>2.2222222222222201E-3</v>
      </c>
      <c r="D10" s="80">
        <v>0</v>
      </c>
      <c r="E10" s="80">
        <v>1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25">
      <c r="A11" s="79" t="s">
        <v>154</v>
      </c>
      <c r="B11" s="79">
        <v>2.1412037037036999E-3</v>
      </c>
      <c r="C11" s="79">
        <v>0</v>
      </c>
      <c r="D11" s="80">
        <v>1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25">
      <c r="A12" s="79" t="s">
        <v>155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25">
      <c r="A13" s="79" t="s">
        <v>156</v>
      </c>
      <c r="B13" s="79">
        <v>2.0254629629629598E-3</v>
      </c>
      <c r="C13" s="79">
        <v>0</v>
      </c>
      <c r="D13" s="80">
        <v>1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25">
      <c r="A14" s="79" t="s">
        <v>157</v>
      </c>
      <c r="B14" s="79">
        <v>0</v>
      </c>
      <c r="C14" s="79">
        <v>0</v>
      </c>
      <c r="D14" s="80">
        <v>0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25">
      <c r="A15" s="79" t="s">
        <v>158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25">
      <c r="A16" s="79" t="s">
        <v>159</v>
      </c>
      <c r="B16" s="79">
        <v>0</v>
      </c>
      <c r="C16" s="79">
        <v>0</v>
      </c>
      <c r="D16" s="80">
        <v>0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25">
      <c r="A17" s="79" t="s">
        <v>160</v>
      </c>
      <c r="B17" s="79">
        <v>1.8749999999999999E-3</v>
      </c>
      <c r="C17" s="79">
        <v>0</v>
      </c>
      <c r="D17" s="80">
        <v>1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25">
      <c r="A18" s="79" t="s">
        <v>161</v>
      </c>
      <c r="B18" s="79">
        <v>0</v>
      </c>
      <c r="C18" s="79">
        <v>0</v>
      </c>
      <c r="D18" s="80">
        <v>0</v>
      </c>
      <c r="E18" s="80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25">
      <c r="A19" s="79" t="s">
        <v>13</v>
      </c>
      <c r="B19" s="79">
        <v>4.0046296296296297E-3</v>
      </c>
      <c r="C19" s="79">
        <v>6.2384259259259302E-3</v>
      </c>
      <c r="D19" s="80">
        <v>0.39096045197740098</v>
      </c>
      <c r="E19" s="80">
        <v>0.60903954802259896</v>
      </c>
    </row>
    <row r="20" spans="1:10" x14ac:dyDescent="0.25">
      <c r="A20" s="79" t="s">
        <v>15</v>
      </c>
      <c r="B20" s="79">
        <v>0</v>
      </c>
      <c r="C20" s="79">
        <v>0</v>
      </c>
      <c r="D20" s="79">
        <v>0</v>
      </c>
      <c r="E20" s="79">
        <v>0</v>
      </c>
    </row>
    <row r="21" spans="1:10" x14ac:dyDescent="0.25">
      <c r="A21" s="79" t="s">
        <v>16</v>
      </c>
      <c r="B21" s="79">
        <v>0</v>
      </c>
      <c r="C21" s="79">
        <v>0</v>
      </c>
      <c r="D21" s="79">
        <v>0</v>
      </c>
      <c r="E21" s="79">
        <v>0</v>
      </c>
    </row>
    <row r="22" spans="1:10" x14ac:dyDescent="0.25">
      <c r="A22" s="79" t="s">
        <v>17</v>
      </c>
      <c r="B22" s="79">
        <v>0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25">
      <c r="A23" s="79" t="s">
        <v>18</v>
      </c>
      <c r="B23" s="79">
        <v>7.7546296296296304E-4</v>
      </c>
      <c r="C23" s="79">
        <v>0</v>
      </c>
      <c r="D23" s="79">
        <v>1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25">
      <c r="A24" s="79" t="s">
        <v>19</v>
      </c>
      <c r="B24" s="79">
        <v>2.1724537037037001E-2</v>
      </c>
      <c r="C24" s="79">
        <v>2.7777777777777801E-3</v>
      </c>
      <c r="D24" s="79">
        <v>0.88663202645252703</v>
      </c>
      <c r="E24" s="79">
        <v>0.11336797354747299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25">
      <c r="A25" s="79" t="s">
        <v>20</v>
      </c>
      <c r="B25" s="79">
        <v>9.9537037037036999E-4</v>
      </c>
      <c r="C25" s="79">
        <v>0</v>
      </c>
      <c r="D25" s="79">
        <v>1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25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25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0"/>
  <dimension ref="A1:J27"/>
  <sheetViews>
    <sheetView showZeros="0" workbookViewId="0">
      <selection activeCell="D1" sqref="D1:E1"/>
    </sheetView>
  </sheetViews>
  <sheetFormatPr defaultRowHeight="15" x14ac:dyDescent="0.25"/>
  <cols>
    <col min="1" max="16384" width="9.140625" style="79"/>
  </cols>
  <sheetData>
    <row r="1" spans="1:10" x14ac:dyDescent="0.25">
      <c r="A1" s="79" t="s">
        <v>74</v>
      </c>
      <c r="B1" s="79" t="s">
        <v>75</v>
      </c>
      <c r="C1" s="79" t="s">
        <v>76</v>
      </c>
      <c r="D1" s="79" t="s">
        <v>117</v>
      </c>
      <c r="E1" s="79" t="s">
        <v>118</v>
      </c>
    </row>
    <row r="2" spans="1:10" x14ac:dyDescent="0.25">
      <c r="A2" s="79" t="s">
        <v>48</v>
      </c>
      <c r="B2" s="79">
        <v>0</v>
      </c>
      <c r="C2" s="79">
        <v>0</v>
      </c>
      <c r="D2" s="80">
        <v>0</v>
      </c>
      <c r="E2" s="80">
        <v>0</v>
      </c>
    </row>
    <row r="3" spans="1:10" x14ac:dyDescent="0.25">
      <c r="A3" s="79" t="s">
        <v>149</v>
      </c>
      <c r="B3" s="79">
        <v>0</v>
      </c>
      <c r="C3" s="79">
        <v>0</v>
      </c>
      <c r="D3" s="80">
        <v>0</v>
      </c>
      <c r="E3" s="80">
        <v>0</v>
      </c>
    </row>
    <row r="4" spans="1:10" x14ac:dyDescent="0.25">
      <c r="A4" s="79" t="s">
        <v>11</v>
      </c>
      <c r="B4" s="79" t="s">
        <v>185</v>
      </c>
      <c r="C4" s="79">
        <v>0</v>
      </c>
      <c r="D4" s="80">
        <v>0</v>
      </c>
      <c r="E4" s="80">
        <v>0</v>
      </c>
    </row>
    <row r="5" spans="1:10" x14ac:dyDescent="0.25">
      <c r="A5" s="79" t="s">
        <v>63</v>
      </c>
      <c r="B5" s="79">
        <v>0</v>
      </c>
      <c r="C5" s="79">
        <v>0</v>
      </c>
      <c r="D5" s="80">
        <v>0</v>
      </c>
      <c r="E5" s="80">
        <v>0</v>
      </c>
    </row>
    <row r="6" spans="1:10" x14ac:dyDescent="0.25">
      <c r="A6" s="79" t="s">
        <v>12</v>
      </c>
      <c r="B6" s="79">
        <v>0</v>
      </c>
      <c r="C6" s="79">
        <v>0</v>
      </c>
      <c r="D6" s="80">
        <v>0</v>
      </c>
      <c r="E6" s="80">
        <v>0</v>
      </c>
    </row>
    <row r="7" spans="1:10" x14ac:dyDescent="0.25">
      <c r="A7" s="79" t="s">
        <v>150</v>
      </c>
      <c r="B7" s="79">
        <v>0</v>
      </c>
      <c r="C7" s="79">
        <v>0</v>
      </c>
      <c r="D7" s="80">
        <v>0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25">
      <c r="A8" s="79" t="s">
        <v>151</v>
      </c>
      <c r="B8" s="79">
        <v>0</v>
      </c>
      <c r="C8" s="79">
        <v>0</v>
      </c>
      <c r="D8" s="80">
        <v>0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25">
      <c r="A9" s="79" t="s">
        <v>152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25">
      <c r="A10" s="79" t="s">
        <v>153</v>
      </c>
      <c r="B10" s="79">
        <v>0</v>
      </c>
      <c r="C10" s="79">
        <v>0</v>
      </c>
      <c r="D10" s="80">
        <v>0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25">
      <c r="A11" s="79" t="s">
        <v>154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25">
      <c r="A12" s="79" t="s">
        <v>155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25">
      <c r="A13" s="79" t="s">
        <v>156</v>
      </c>
      <c r="B13" s="79">
        <v>0</v>
      </c>
      <c r="C13" s="79">
        <v>0</v>
      </c>
      <c r="D13" s="80">
        <v>0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25">
      <c r="A14" s="79" t="s">
        <v>157</v>
      </c>
      <c r="B14" s="79">
        <v>0</v>
      </c>
      <c r="C14" s="79">
        <v>0</v>
      </c>
      <c r="D14" s="80">
        <v>0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25">
      <c r="A15" s="79" t="s">
        <v>158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25">
      <c r="A16" s="79" t="s">
        <v>159</v>
      </c>
      <c r="B16" s="79">
        <v>0</v>
      </c>
      <c r="C16" s="79">
        <v>0</v>
      </c>
      <c r="D16" s="80">
        <v>0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25">
      <c r="A17" s="79" t="s">
        <v>160</v>
      </c>
      <c r="B17" s="79">
        <v>0</v>
      </c>
      <c r="C17" s="79">
        <v>0</v>
      </c>
      <c r="D17" s="80">
        <v>0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25">
      <c r="A18" s="79" t="s">
        <v>161</v>
      </c>
      <c r="B18" s="79">
        <v>0</v>
      </c>
      <c r="C18" s="79">
        <v>0</v>
      </c>
      <c r="D18" s="80">
        <v>0</v>
      </c>
      <c r="E18" s="80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25">
      <c r="A19" s="79" t="s">
        <v>13</v>
      </c>
      <c r="B19" s="79">
        <v>0</v>
      </c>
      <c r="C19" s="79">
        <v>0</v>
      </c>
      <c r="D19" s="80">
        <v>0</v>
      </c>
      <c r="E19" s="80">
        <v>0</v>
      </c>
    </row>
    <row r="20" spans="1:10" x14ac:dyDescent="0.25">
      <c r="A20" s="79" t="s">
        <v>15</v>
      </c>
      <c r="B20" s="79">
        <v>0</v>
      </c>
      <c r="C20" s="79">
        <v>0</v>
      </c>
      <c r="D20" s="79">
        <v>0</v>
      </c>
      <c r="E20" s="79">
        <v>0</v>
      </c>
    </row>
    <row r="21" spans="1:10" x14ac:dyDescent="0.25">
      <c r="A21" s="79" t="s">
        <v>16</v>
      </c>
      <c r="B21" s="79">
        <v>0</v>
      </c>
      <c r="C21" s="79">
        <v>0</v>
      </c>
      <c r="D21" s="79">
        <v>0</v>
      </c>
      <c r="E21" s="79">
        <v>0</v>
      </c>
    </row>
    <row r="22" spans="1:10" x14ac:dyDescent="0.25">
      <c r="A22" s="79" t="s">
        <v>17</v>
      </c>
      <c r="B22" s="79">
        <v>0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25">
      <c r="A23" s="79" t="s">
        <v>18</v>
      </c>
      <c r="B23" s="79">
        <v>0</v>
      </c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25">
      <c r="A24" s="79" t="s">
        <v>19</v>
      </c>
      <c r="B24" s="79">
        <v>0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25">
      <c r="A25" s="79" t="s">
        <v>20</v>
      </c>
      <c r="B25" s="79">
        <v>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25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25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1"/>
  <dimension ref="A1:J27"/>
  <sheetViews>
    <sheetView showZeros="0" workbookViewId="0">
      <selection activeCell="D1" sqref="D1:E1"/>
    </sheetView>
  </sheetViews>
  <sheetFormatPr defaultRowHeight="15" x14ac:dyDescent="0.25"/>
  <cols>
    <col min="1" max="16384" width="9.140625" style="79"/>
  </cols>
  <sheetData>
    <row r="1" spans="1:10" x14ac:dyDescent="0.25">
      <c r="A1" s="79" t="s">
        <v>74</v>
      </c>
      <c r="B1" s="79" t="s">
        <v>75</v>
      </c>
      <c r="C1" s="79" t="s">
        <v>76</v>
      </c>
      <c r="D1" s="79" t="s">
        <v>117</v>
      </c>
      <c r="E1" s="79" t="s">
        <v>118</v>
      </c>
    </row>
    <row r="2" spans="1:10" x14ac:dyDescent="0.25">
      <c r="A2" s="79" t="s">
        <v>48</v>
      </c>
      <c r="B2" s="79">
        <v>1.7349537037037E-2</v>
      </c>
      <c r="C2" s="79">
        <v>3.6111111111111101E-3</v>
      </c>
      <c r="D2" s="80">
        <v>0.82771949199337402</v>
      </c>
      <c r="E2" s="80">
        <v>0.172280508006626</v>
      </c>
    </row>
    <row r="3" spans="1:10" x14ac:dyDescent="0.25">
      <c r="A3" s="79" t="s">
        <v>149</v>
      </c>
      <c r="B3" s="79">
        <v>4.9189814814814799E-3</v>
      </c>
      <c r="C3" s="79">
        <v>0</v>
      </c>
      <c r="D3" s="80">
        <v>1</v>
      </c>
      <c r="E3" s="80">
        <v>0</v>
      </c>
    </row>
    <row r="4" spans="1:10" x14ac:dyDescent="0.25">
      <c r="A4" s="79" t="s">
        <v>11</v>
      </c>
      <c r="B4" s="79" t="s">
        <v>185</v>
      </c>
      <c r="C4" s="79">
        <v>0</v>
      </c>
      <c r="D4" s="80">
        <v>1</v>
      </c>
      <c r="E4" s="80">
        <v>0</v>
      </c>
    </row>
    <row r="5" spans="1:10" x14ac:dyDescent="0.25">
      <c r="A5" s="79" t="s">
        <v>63</v>
      </c>
      <c r="B5" s="79">
        <v>1.4004629629629599E-3</v>
      </c>
      <c r="C5" s="79">
        <v>0</v>
      </c>
      <c r="D5" s="80">
        <v>1</v>
      </c>
      <c r="E5" s="80">
        <v>0</v>
      </c>
    </row>
    <row r="6" spans="1:10" x14ac:dyDescent="0.25">
      <c r="A6" s="79" t="s">
        <v>12</v>
      </c>
      <c r="B6" s="79">
        <v>0</v>
      </c>
      <c r="C6" s="79">
        <v>2.66203703703704E-3</v>
      </c>
      <c r="D6" s="80">
        <v>0</v>
      </c>
      <c r="E6" s="80">
        <v>1</v>
      </c>
    </row>
    <row r="7" spans="1:10" x14ac:dyDescent="0.25">
      <c r="A7" s="79" t="s">
        <v>150</v>
      </c>
      <c r="B7" s="79">
        <v>0</v>
      </c>
      <c r="C7" s="79">
        <v>0</v>
      </c>
      <c r="D7" s="80">
        <v>0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25">
      <c r="A8" s="79" t="s">
        <v>151</v>
      </c>
      <c r="B8" s="79">
        <v>0</v>
      </c>
      <c r="C8" s="79">
        <v>0</v>
      </c>
      <c r="D8" s="80">
        <v>0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25">
      <c r="A9" s="79" t="s">
        <v>152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25">
      <c r="A10" s="79" t="s">
        <v>153</v>
      </c>
      <c r="B10" s="79">
        <v>0</v>
      </c>
      <c r="C10" s="79">
        <v>0</v>
      </c>
      <c r="D10" s="80">
        <v>0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25">
      <c r="A11" s="79" t="s">
        <v>154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25">
      <c r="A12" s="79" t="s">
        <v>155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25">
      <c r="A13" s="79" t="s">
        <v>156</v>
      </c>
      <c r="B13" s="79">
        <v>6.6087962962963001E-3</v>
      </c>
      <c r="C13" s="79">
        <v>0</v>
      </c>
      <c r="D13" s="80">
        <v>1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25">
      <c r="A14" s="79" t="s">
        <v>157</v>
      </c>
      <c r="B14" s="79">
        <v>0</v>
      </c>
      <c r="C14" s="79">
        <v>0</v>
      </c>
      <c r="D14" s="80">
        <v>0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25">
      <c r="A15" s="79" t="s">
        <v>158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25">
      <c r="A16" s="79" t="s">
        <v>159</v>
      </c>
      <c r="B16" s="79">
        <v>0</v>
      </c>
      <c r="C16" s="79">
        <v>0</v>
      </c>
      <c r="D16" s="80">
        <v>0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25">
      <c r="A17" s="79" t="s">
        <v>160</v>
      </c>
      <c r="B17" s="79">
        <v>0</v>
      </c>
      <c r="C17" s="79">
        <v>0</v>
      </c>
      <c r="D17" s="80">
        <v>0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25">
      <c r="A18" s="79" t="s">
        <v>161</v>
      </c>
      <c r="B18" s="79">
        <v>0</v>
      </c>
      <c r="C18" s="79">
        <v>0</v>
      </c>
      <c r="D18" s="80">
        <v>0</v>
      </c>
      <c r="E18" s="80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25">
      <c r="A19" s="79" t="s">
        <v>13</v>
      </c>
      <c r="B19" s="79">
        <v>0</v>
      </c>
      <c r="C19" s="79">
        <v>0</v>
      </c>
      <c r="D19" s="80">
        <v>0</v>
      </c>
      <c r="E19" s="80">
        <v>0</v>
      </c>
    </row>
    <row r="20" spans="1:10" x14ac:dyDescent="0.25">
      <c r="A20" s="79" t="s">
        <v>15</v>
      </c>
      <c r="B20" s="79">
        <v>0</v>
      </c>
      <c r="C20" s="79">
        <v>0</v>
      </c>
      <c r="D20" s="79">
        <v>0</v>
      </c>
      <c r="E20" s="79">
        <v>0</v>
      </c>
    </row>
    <row r="21" spans="1:10" x14ac:dyDescent="0.25">
      <c r="A21" s="79" t="s">
        <v>16</v>
      </c>
      <c r="B21" s="79">
        <v>0</v>
      </c>
      <c r="C21" s="79">
        <v>0</v>
      </c>
      <c r="D21" s="79">
        <v>0</v>
      </c>
      <c r="E21" s="79">
        <v>0</v>
      </c>
    </row>
    <row r="22" spans="1:10" x14ac:dyDescent="0.25">
      <c r="A22" s="79" t="s">
        <v>17</v>
      </c>
      <c r="B22" s="79">
        <v>0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25">
      <c r="A23" s="79" t="s">
        <v>18</v>
      </c>
      <c r="B23" s="79">
        <v>1.0069444444444401E-3</v>
      </c>
      <c r="C23" s="79">
        <v>0</v>
      </c>
      <c r="D23" s="79">
        <v>1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25">
      <c r="A24" s="79" t="s">
        <v>19</v>
      </c>
      <c r="B24" s="79">
        <v>1.4525462962963E-2</v>
      </c>
      <c r="C24" s="79">
        <v>9.2939814814814795E-3</v>
      </c>
      <c r="D24" s="79">
        <v>0.60981535471331405</v>
      </c>
      <c r="E24" s="79">
        <v>0.390184645286686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25">
      <c r="A25" s="79" t="s">
        <v>20</v>
      </c>
      <c r="B25" s="79">
        <v>2.70833333333333E-3</v>
      </c>
      <c r="C25" s="79">
        <v>0</v>
      </c>
      <c r="D25" s="79">
        <v>1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25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25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2"/>
  <dimension ref="A1:J27"/>
  <sheetViews>
    <sheetView showZeros="0" workbookViewId="0">
      <selection activeCell="D1" sqref="D1:E1"/>
    </sheetView>
  </sheetViews>
  <sheetFormatPr defaultRowHeight="15" x14ac:dyDescent="0.25"/>
  <cols>
    <col min="1" max="16384" width="9.140625" style="79"/>
  </cols>
  <sheetData>
    <row r="1" spans="1:10" x14ac:dyDescent="0.25">
      <c r="A1" s="79" t="s">
        <v>74</v>
      </c>
      <c r="B1" s="79" t="s">
        <v>75</v>
      </c>
      <c r="C1" s="79" t="s">
        <v>76</v>
      </c>
      <c r="D1" s="79" t="s">
        <v>117</v>
      </c>
      <c r="E1" s="79" t="s">
        <v>118</v>
      </c>
    </row>
    <row r="2" spans="1:10" x14ac:dyDescent="0.25">
      <c r="A2" s="79" t="s">
        <v>48</v>
      </c>
      <c r="B2" s="79">
        <v>0</v>
      </c>
      <c r="C2" s="79">
        <v>1.40972222222222E-2</v>
      </c>
      <c r="D2" s="80">
        <v>0</v>
      </c>
      <c r="E2" s="80">
        <v>1</v>
      </c>
    </row>
    <row r="3" spans="1:10" x14ac:dyDescent="0.25">
      <c r="A3" s="79" t="s">
        <v>149</v>
      </c>
      <c r="B3" s="79">
        <v>1.7824074074074101E-3</v>
      </c>
      <c r="C3" s="79">
        <v>0</v>
      </c>
      <c r="D3" s="80">
        <v>1</v>
      </c>
      <c r="E3" s="80">
        <v>0</v>
      </c>
    </row>
    <row r="4" spans="1:10" x14ac:dyDescent="0.25">
      <c r="A4" s="79" t="s">
        <v>11</v>
      </c>
      <c r="B4" s="79" t="s">
        <v>185</v>
      </c>
      <c r="C4" s="79">
        <v>1.28356481481481E-2</v>
      </c>
      <c r="D4" s="80">
        <v>0.494069343065693</v>
      </c>
      <c r="E4" s="80">
        <v>0.50593065693430705</v>
      </c>
    </row>
    <row r="5" spans="1:10" x14ac:dyDescent="0.25">
      <c r="A5" s="79" t="s">
        <v>63</v>
      </c>
      <c r="B5" s="79">
        <v>9.7916666666666707E-3</v>
      </c>
      <c r="C5" s="79">
        <v>4.2939814814814802E-3</v>
      </c>
      <c r="D5" s="80">
        <v>0.69515201314708297</v>
      </c>
      <c r="E5" s="80">
        <v>0.30484798685291697</v>
      </c>
    </row>
    <row r="6" spans="1:10" x14ac:dyDescent="0.25">
      <c r="A6" s="79" t="s">
        <v>12</v>
      </c>
      <c r="B6" s="79">
        <v>0</v>
      </c>
      <c r="C6" s="79">
        <v>1.04166666666667E-4</v>
      </c>
      <c r="D6" s="80">
        <v>0</v>
      </c>
      <c r="E6" s="80">
        <v>1</v>
      </c>
    </row>
    <row r="7" spans="1:10" x14ac:dyDescent="0.25">
      <c r="A7" s="79" t="s">
        <v>150</v>
      </c>
      <c r="B7" s="79">
        <v>4.5023148148148097E-3</v>
      </c>
      <c r="C7" s="79">
        <v>0</v>
      </c>
      <c r="D7" s="80">
        <v>1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25">
      <c r="A8" s="79" t="s">
        <v>151</v>
      </c>
      <c r="B8" s="79">
        <v>9.2592592592592602E-5</v>
      </c>
      <c r="C8" s="79">
        <v>0</v>
      </c>
      <c r="D8" s="80">
        <v>1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25">
      <c r="A9" s="79" t="s">
        <v>152</v>
      </c>
      <c r="B9" s="79">
        <v>7.1643518518518497E-3</v>
      </c>
      <c r="C9" s="79">
        <v>0</v>
      </c>
      <c r="D9" s="80">
        <v>1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25">
      <c r="A10" s="79" t="s">
        <v>153</v>
      </c>
      <c r="B10" s="79">
        <v>8.1018518518518503E-5</v>
      </c>
      <c r="C10" s="79">
        <v>0</v>
      </c>
      <c r="D10" s="80">
        <v>1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25">
      <c r="A11" s="79" t="s">
        <v>154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25">
      <c r="A12" s="79" t="s">
        <v>155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25">
      <c r="A13" s="79" t="s">
        <v>156</v>
      </c>
      <c r="B13" s="79">
        <v>1.38888888888889E-4</v>
      </c>
      <c r="C13" s="79">
        <v>0</v>
      </c>
      <c r="D13" s="80">
        <v>1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25">
      <c r="A14" s="79" t="s">
        <v>157</v>
      </c>
      <c r="B14" s="79">
        <v>0</v>
      </c>
      <c r="C14" s="79">
        <v>0</v>
      </c>
      <c r="D14" s="80">
        <v>0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25">
      <c r="A15" s="79" t="s">
        <v>158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25">
      <c r="A16" s="79" t="s">
        <v>159</v>
      </c>
      <c r="B16" s="79">
        <v>1.2731481481481499E-4</v>
      </c>
      <c r="C16" s="79">
        <v>0</v>
      </c>
      <c r="D16" s="80">
        <v>1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25">
      <c r="A17" s="79" t="s">
        <v>160</v>
      </c>
      <c r="B17" s="79">
        <v>1.38888888888889E-4</v>
      </c>
      <c r="C17" s="79">
        <v>0</v>
      </c>
      <c r="D17" s="80">
        <v>1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25">
      <c r="A18" s="79" t="s">
        <v>161</v>
      </c>
      <c r="B18" s="79">
        <v>0</v>
      </c>
      <c r="C18" s="79">
        <v>0</v>
      </c>
      <c r="D18" s="80">
        <v>0</v>
      </c>
      <c r="E18" s="80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25">
      <c r="A19" s="79" t="s">
        <v>13</v>
      </c>
      <c r="B19" s="79">
        <v>2.5347222222222199E-3</v>
      </c>
      <c r="C19" s="79">
        <v>0</v>
      </c>
      <c r="D19" s="80">
        <v>1</v>
      </c>
      <c r="E19" s="80">
        <v>0</v>
      </c>
    </row>
    <row r="20" spans="1:10" x14ac:dyDescent="0.25">
      <c r="A20" s="79" t="s">
        <v>15</v>
      </c>
      <c r="B20" s="79">
        <v>0</v>
      </c>
      <c r="C20" s="79">
        <v>0</v>
      </c>
      <c r="D20" s="79">
        <v>0</v>
      </c>
      <c r="E20" s="79">
        <v>0</v>
      </c>
    </row>
    <row r="21" spans="1:10" x14ac:dyDescent="0.25">
      <c r="A21" s="79" t="s">
        <v>16</v>
      </c>
      <c r="B21" s="79">
        <v>0</v>
      </c>
      <c r="C21" s="79">
        <v>0</v>
      </c>
      <c r="D21" s="79">
        <v>0</v>
      </c>
      <c r="E21" s="79">
        <v>0</v>
      </c>
    </row>
    <row r="22" spans="1:10" x14ac:dyDescent="0.25">
      <c r="A22" s="79" t="s">
        <v>17</v>
      </c>
      <c r="B22" s="79">
        <v>0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25">
      <c r="A23" s="79" t="s">
        <v>18</v>
      </c>
      <c r="B23" s="79">
        <v>1.7592592592592601E-3</v>
      </c>
      <c r="C23" s="79">
        <v>0</v>
      </c>
      <c r="D23" s="79">
        <v>1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25">
      <c r="A24" s="79" t="s">
        <v>19</v>
      </c>
      <c r="B24" s="79">
        <v>1.01851851851852E-2</v>
      </c>
      <c r="C24" s="79">
        <v>1.0902777777777799E-2</v>
      </c>
      <c r="D24" s="79">
        <v>0.48298572996706901</v>
      </c>
      <c r="E24" s="79">
        <v>0.51701427003293099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25">
      <c r="A25" s="79" t="s">
        <v>20</v>
      </c>
      <c r="B25" s="79">
        <v>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25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25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/>
  <dimension ref="B2:K37"/>
  <sheetViews>
    <sheetView showGridLines="0" showZeros="0" topLeftCell="B1" zoomScale="80" zoomScaleNormal="80" zoomScaleSheetLayoutView="110" workbookViewId="0">
      <selection activeCell="B24" sqref="B2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85546875" style="4" customWidth="1"/>
    <col min="7" max="7" width="10.85546875" style="1" customWidth="1"/>
    <col min="8" max="8" width="10.85546875" style="4" customWidth="1"/>
    <col min="9" max="11" width="10.85546875" style="1" customWidth="1"/>
    <col min="12" max="16384" width="8.85546875" style="1"/>
  </cols>
  <sheetData>
    <row r="2" spans="2:11" ht="15.75" thickBot="1" x14ac:dyDescent="0.3"/>
    <row r="3" spans="2:11" ht="16.5" customHeight="1" x14ac:dyDescent="0.25">
      <c r="B3" s="139" t="s">
        <v>59</v>
      </c>
      <c r="C3" s="140"/>
      <c r="D3" s="140"/>
      <c r="E3" s="140"/>
      <c r="F3" s="140"/>
      <c r="G3" s="140"/>
      <c r="H3" s="140"/>
      <c r="I3" s="140"/>
      <c r="J3" s="140"/>
      <c r="K3" s="141"/>
    </row>
    <row r="4" spans="2:11" ht="15.75" thickBot="1" x14ac:dyDescent="0.3">
      <c r="B4" s="142" t="s">
        <v>185</v>
      </c>
      <c r="C4" s="143"/>
      <c r="D4" s="143"/>
      <c r="E4" s="143"/>
      <c r="F4" s="143"/>
      <c r="G4" s="143"/>
      <c r="H4" s="143"/>
      <c r="I4" s="143"/>
      <c r="J4" s="143"/>
      <c r="K4" s="144"/>
    </row>
    <row r="5" spans="2:11" x14ac:dyDescent="0.25">
      <c r="B5" s="44"/>
      <c r="C5" s="145" t="s">
        <v>33</v>
      </c>
      <c r="D5" s="145"/>
      <c r="E5" s="145"/>
      <c r="F5" s="145" t="s">
        <v>34</v>
      </c>
      <c r="G5" s="145"/>
      <c r="H5" s="145"/>
      <c r="I5" s="145" t="s">
        <v>35</v>
      </c>
      <c r="J5" s="145"/>
      <c r="K5" s="146"/>
    </row>
    <row r="6" spans="2:11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x14ac:dyDescent="0.25">
      <c r="B7" s="13" t="s">
        <v>48</v>
      </c>
      <c r="C7" s="14">
        <v>4.6296296296296302E-3</v>
      </c>
      <c r="D7" s="15">
        <f>IFERROR(C7/C$25,0)</f>
        <v>0.33112582781456962</v>
      </c>
      <c r="E7" s="15">
        <f>IFERROR(C7/C$36,0)</f>
        <v>0.15594541910331386</v>
      </c>
      <c r="F7" s="14">
        <v>0</v>
      </c>
      <c r="G7" s="15">
        <f>IFERROR(F7/F$25,0)</f>
        <v>0</v>
      </c>
      <c r="H7" s="15">
        <f>IFERROR(F7/F$36,0)</f>
        <v>0</v>
      </c>
      <c r="I7" s="14">
        <v>4.6296296296296302E-3</v>
      </c>
      <c r="J7" s="15">
        <f>IFERROR(I7/I$25,0)</f>
        <v>0.33112582781456962</v>
      </c>
      <c r="K7" s="17">
        <f>IFERROR(I7/I$36,0)</f>
        <v>0.15594541910331386</v>
      </c>
    </row>
    <row r="8" spans="2:11" x14ac:dyDescent="0.25">
      <c r="B8" s="13" t="s">
        <v>149</v>
      </c>
      <c r="C8" s="14">
        <v>3.7268518518518501E-3</v>
      </c>
      <c r="D8" s="15">
        <f t="shared" ref="D8:D24" si="0">IFERROR(C8/C$25,0)</f>
        <v>0.26655629139072839</v>
      </c>
      <c r="E8" s="15">
        <f t="shared" ref="E8:E24" si="1">IFERROR(C8/C$36,0)</f>
        <v>0.12553606237816758</v>
      </c>
      <c r="F8" s="14">
        <v>0</v>
      </c>
      <c r="G8" s="15">
        <f t="shared" ref="G8:G24" si="2">IFERROR(F8/F$25,0)</f>
        <v>0</v>
      </c>
      <c r="H8" s="15">
        <f t="shared" ref="H8:H24" si="3">IFERROR(F8/F$36,0)</f>
        <v>0</v>
      </c>
      <c r="I8" s="14">
        <v>3.7268518518518501E-3</v>
      </c>
      <c r="J8" s="15">
        <f t="shared" ref="J8:J24" si="4">IFERROR(I8/I$25,0)</f>
        <v>0.26655629139072839</v>
      </c>
      <c r="K8" s="17">
        <f t="shared" ref="K8:K24" si="5">IFERROR(I8/I$36,0)</f>
        <v>0.12553606237816758</v>
      </c>
    </row>
    <row r="9" spans="2:11" x14ac:dyDescent="0.25">
      <c r="B9" s="13" t="s">
        <v>11</v>
      </c>
      <c r="C9" s="14">
        <v>0</v>
      </c>
      <c r="D9" s="15">
        <f t="shared" si="0"/>
        <v>0</v>
      </c>
      <c r="E9" s="15">
        <f t="shared" si="1"/>
        <v>0</v>
      </c>
      <c r="F9" s="14">
        <v>0</v>
      </c>
      <c r="G9" s="15">
        <f t="shared" si="2"/>
        <v>0</v>
      </c>
      <c r="H9" s="15">
        <f t="shared" si="3"/>
        <v>0</v>
      </c>
      <c r="I9" s="14">
        <v>0</v>
      </c>
      <c r="J9" s="15">
        <f t="shared" si="4"/>
        <v>0</v>
      </c>
      <c r="K9" s="17">
        <f t="shared" si="5"/>
        <v>0</v>
      </c>
    </row>
    <row r="10" spans="2:11" x14ac:dyDescent="0.25">
      <c r="B10" s="13" t="s">
        <v>63</v>
      </c>
      <c r="C10" s="14">
        <v>1.8171296296296299E-3</v>
      </c>
      <c r="D10" s="15">
        <f t="shared" si="0"/>
        <v>0.12996688741721857</v>
      </c>
      <c r="E10" s="15">
        <f t="shared" si="1"/>
        <v>6.1208576998050684E-2</v>
      </c>
      <c r="F10" s="14">
        <v>0</v>
      </c>
      <c r="G10" s="15">
        <f t="shared" si="2"/>
        <v>0</v>
      </c>
      <c r="H10" s="15">
        <f t="shared" si="3"/>
        <v>0</v>
      </c>
      <c r="I10" s="14">
        <v>1.8171296296296299E-3</v>
      </c>
      <c r="J10" s="15">
        <f t="shared" si="4"/>
        <v>0.12996688741721857</v>
      </c>
      <c r="K10" s="17">
        <f t="shared" si="5"/>
        <v>6.1208576998050684E-2</v>
      </c>
    </row>
    <row r="11" spans="2:11" x14ac:dyDescent="0.25">
      <c r="B11" s="13" t="s">
        <v>12</v>
      </c>
      <c r="C11" s="14">
        <v>5.78703703703704E-5</v>
      </c>
      <c r="D11" s="15">
        <f t="shared" si="0"/>
        <v>4.1390728476821221E-3</v>
      </c>
      <c r="E11" s="15">
        <f t="shared" si="1"/>
        <v>1.9493177387914238E-3</v>
      </c>
      <c r="F11" s="14">
        <v>0</v>
      </c>
      <c r="G11" s="15">
        <f t="shared" si="2"/>
        <v>0</v>
      </c>
      <c r="H11" s="15">
        <f t="shared" si="3"/>
        <v>0</v>
      </c>
      <c r="I11" s="14">
        <v>5.78703703703704E-5</v>
      </c>
      <c r="J11" s="15">
        <f t="shared" si="4"/>
        <v>4.1390728476821221E-3</v>
      </c>
      <c r="K11" s="17">
        <f t="shared" si="5"/>
        <v>1.9493177387914238E-3</v>
      </c>
    </row>
    <row r="12" spans="2:11" x14ac:dyDescent="0.25">
      <c r="B12" s="13" t="s">
        <v>150</v>
      </c>
      <c r="C12" s="14">
        <v>0</v>
      </c>
      <c r="D12" s="15">
        <f t="shared" si="0"/>
        <v>0</v>
      </c>
      <c r="E12" s="15">
        <f t="shared" si="1"/>
        <v>0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7">
        <f t="shared" si="5"/>
        <v>0</v>
      </c>
    </row>
    <row r="13" spans="2:11" x14ac:dyDescent="0.25">
      <c r="B13" s="13" t="s">
        <v>151</v>
      </c>
      <c r="C13" s="14">
        <v>0</v>
      </c>
      <c r="D13" s="15">
        <f t="shared" si="0"/>
        <v>0</v>
      </c>
      <c r="E13" s="15">
        <f t="shared" si="1"/>
        <v>0</v>
      </c>
      <c r="F13" s="14">
        <v>0</v>
      </c>
      <c r="G13" s="15">
        <f t="shared" si="2"/>
        <v>0</v>
      </c>
      <c r="H13" s="15">
        <f t="shared" si="3"/>
        <v>0</v>
      </c>
      <c r="I13" s="14">
        <v>0</v>
      </c>
      <c r="J13" s="15">
        <f t="shared" si="4"/>
        <v>0</v>
      </c>
      <c r="K13" s="17">
        <f t="shared" si="5"/>
        <v>0</v>
      </c>
    </row>
    <row r="14" spans="2:11" x14ac:dyDescent="0.25">
      <c r="B14" s="13" t="s">
        <v>152</v>
      </c>
      <c r="C14" s="14">
        <v>0</v>
      </c>
      <c r="D14" s="15">
        <f t="shared" si="0"/>
        <v>0</v>
      </c>
      <c r="E14" s="15">
        <f t="shared" si="1"/>
        <v>0</v>
      </c>
      <c r="F14" s="14">
        <v>0</v>
      </c>
      <c r="G14" s="15">
        <f t="shared" si="2"/>
        <v>0</v>
      </c>
      <c r="H14" s="15">
        <f t="shared" si="3"/>
        <v>0</v>
      </c>
      <c r="I14" s="14">
        <v>0</v>
      </c>
      <c r="J14" s="15">
        <f t="shared" si="4"/>
        <v>0</v>
      </c>
      <c r="K14" s="17">
        <f t="shared" si="5"/>
        <v>0</v>
      </c>
    </row>
    <row r="15" spans="2:11" x14ac:dyDescent="0.25">
      <c r="B15" s="13" t="s">
        <v>153</v>
      </c>
      <c r="C15" s="14">
        <v>0</v>
      </c>
      <c r="D15" s="15">
        <f t="shared" si="0"/>
        <v>0</v>
      </c>
      <c r="E15" s="15">
        <f t="shared" si="1"/>
        <v>0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7">
        <f t="shared" si="5"/>
        <v>0</v>
      </c>
    </row>
    <row r="16" spans="2:11" x14ac:dyDescent="0.25">
      <c r="B16" s="13" t="s">
        <v>154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>IFERROR(I16/I$36,0)</f>
        <v>0</v>
      </c>
    </row>
    <row r="17" spans="2:11" x14ac:dyDescent="0.25">
      <c r="B17" s="13" t="s">
        <v>155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1" x14ac:dyDescent="0.25">
      <c r="B18" s="13" t="s">
        <v>156</v>
      </c>
      <c r="C18" s="14">
        <v>1.58564814814815E-3</v>
      </c>
      <c r="D18" s="15">
        <f t="shared" si="0"/>
        <v>0.11341059602649022</v>
      </c>
      <c r="E18" s="15">
        <f t="shared" si="1"/>
        <v>5.3411306042885048E-2</v>
      </c>
      <c r="F18" s="14">
        <v>0</v>
      </c>
      <c r="G18" s="15">
        <f t="shared" si="2"/>
        <v>0</v>
      </c>
      <c r="H18" s="15">
        <f t="shared" si="3"/>
        <v>0</v>
      </c>
      <c r="I18" s="14">
        <v>1.58564814814815E-3</v>
      </c>
      <c r="J18" s="15">
        <f t="shared" si="4"/>
        <v>0.11341059602649022</v>
      </c>
      <c r="K18" s="17">
        <f t="shared" si="5"/>
        <v>5.3411306042885048E-2</v>
      </c>
    </row>
    <row r="19" spans="2:11" x14ac:dyDescent="0.25">
      <c r="B19" s="13" t="s">
        <v>157</v>
      </c>
      <c r="C19" s="14">
        <v>0</v>
      </c>
      <c r="D19" s="15">
        <f t="shared" si="0"/>
        <v>0</v>
      </c>
      <c r="E19" s="15">
        <f t="shared" si="1"/>
        <v>0</v>
      </c>
      <c r="F19" s="18">
        <v>0</v>
      </c>
      <c r="G19" s="15">
        <f t="shared" si="2"/>
        <v>0</v>
      </c>
      <c r="H19" s="15">
        <f t="shared" si="3"/>
        <v>0</v>
      </c>
      <c r="I19" s="18">
        <v>0</v>
      </c>
      <c r="J19" s="15">
        <f t="shared" si="4"/>
        <v>0</v>
      </c>
      <c r="K19" s="17">
        <f t="shared" si="5"/>
        <v>0</v>
      </c>
    </row>
    <row r="20" spans="2:11" x14ac:dyDescent="0.25">
      <c r="B20" s="13" t="s">
        <v>158</v>
      </c>
      <c r="C20" s="14">
        <v>0</v>
      </c>
      <c r="D20" s="15">
        <f t="shared" si="0"/>
        <v>0</v>
      </c>
      <c r="E20" s="15">
        <f t="shared" si="1"/>
        <v>0</v>
      </c>
      <c r="F20" s="18">
        <v>0</v>
      </c>
      <c r="G20" s="15">
        <f t="shared" si="2"/>
        <v>0</v>
      </c>
      <c r="H20" s="15">
        <f t="shared" si="3"/>
        <v>0</v>
      </c>
      <c r="I20" s="18">
        <v>0</v>
      </c>
      <c r="J20" s="15">
        <f t="shared" si="4"/>
        <v>0</v>
      </c>
      <c r="K20" s="17">
        <f t="shared" si="5"/>
        <v>0</v>
      </c>
    </row>
    <row r="21" spans="2:11" x14ac:dyDescent="0.25">
      <c r="B21" s="13" t="s">
        <v>159</v>
      </c>
      <c r="C21" s="14">
        <v>0</v>
      </c>
      <c r="D21" s="15">
        <f t="shared" si="0"/>
        <v>0</v>
      </c>
      <c r="E21" s="15">
        <f t="shared" si="1"/>
        <v>0</v>
      </c>
      <c r="F21" s="14">
        <v>0</v>
      </c>
      <c r="G21" s="15">
        <f t="shared" si="2"/>
        <v>0</v>
      </c>
      <c r="H21" s="15">
        <f t="shared" si="3"/>
        <v>0</v>
      </c>
      <c r="I21" s="14">
        <v>0</v>
      </c>
      <c r="J21" s="15">
        <f t="shared" si="4"/>
        <v>0</v>
      </c>
      <c r="K21" s="17">
        <f t="shared" si="5"/>
        <v>0</v>
      </c>
    </row>
    <row r="22" spans="2:11" x14ac:dyDescent="0.25">
      <c r="B22" s="13" t="s">
        <v>160</v>
      </c>
      <c r="C22" s="14">
        <v>0</v>
      </c>
      <c r="D22" s="15">
        <f t="shared" si="0"/>
        <v>0</v>
      </c>
      <c r="E22" s="15">
        <f t="shared" si="1"/>
        <v>0</v>
      </c>
      <c r="F22" s="14">
        <v>0</v>
      </c>
      <c r="G22" s="15">
        <f t="shared" si="2"/>
        <v>0</v>
      </c>
      <c r="H22" s="15">
        <f t="shared" si="3"/>
        <v>0</v>
      </c>
      <c r="I22" s="14">
        <v>0</v>
      </c>
      <c r="J22" s="15">
        <f t="shared" si="4"/>
        <v>0</v>
      </c>
      <c r="K22" s="17">
        <f t="shared" si="5"/>
        <v>0</v>
      </c>
    </row>
    <row r="23" spans="2:11" x14ac:dyDescent="0.25">
      <c r="B23" s="13" t="s">
        <v>161</v>
      </c>
      <c r="C23" s="14">
        <v>0</v>
      </c>
      <c r="D23" s="15">
        <f t="shared" si="0"/>
        <v>0</v>
      </c>
      <c r="E23" s="15">
        <f t="shared" si="1"/>
        <v>0</v>
      </c>
      <c r="F23" s="14">
        <v>0</v>
      </c>
      <c r="G23" s="15">
        <f t="shared" si="2"/>
        <v>0</v>
      </c>
      <c r="H23" s="15">
        <f t="shared" si="3"/>
        <v>0</v>
      </c>
      <c r="I23" s="14">
        <v>0</v>
      </c>
      <c r="J23" s="15">
        <f t="shared" si="4"/>
        <v>0</v>
      </c>
      <c r="K23" s="17">
        <f t="shared" si="5"/>
        <v>0</v>
      </c>
    </row>
    <row r="24" spans="2:11" ht="15.75" thickBot="1" x14ac:dyDescent="0.3">
      <c r="B24" s="23" t="s">
        <v>13</v>
      </c>
      <c r="C24" s="24">
        <v>2.16435185185185E-3</v>
      </c>
      <c r="D24" s="15">
        <f t="shared" si="0"/>
        <v>0.15480132450331113</v>
      </c>
      <c r="E24" s="15">
        <f t="shared" si="1"/>
        <v>7.2904483430799152E-2</v>
      </c>
      <c r="F24" s="24">
        <v>0</v>
      </c>
      <c r="G24" s="15">
        <f t="shared" si="2"/>
        <v>0</v>
      </c>
      <c r="H24" s="15">
        <f t="shared" si="3"/>
        <v>0</v>
      </c>
      <c r="I24" s="24">
        <v>2.16435185185185E-3</v>
      </c>
      <c r="J24" s="15">
        <f t="shared" si="4"/>
        <v>0.15480132450331113</v>
      </c>
      <c r="K24" s="17">
        <f t="shared" si="5"/>
        <v>7.2904483430799152E-2</v>
      </c>
    </row>
    <row r="25" spans="2:11" ht="16.5" thickTop="1" thickBot="1" x14ac:dyDescent="0.3">
      <c r="B25" s="36" t="s">
        <v>3</v>
      </c>
      <c r="C25" s="37">
        <f>SUM(C7:C24)</f>
        <v>1.398148148148148E-2</v>
      </c>
      <c r="D25" s="38">
        <f>IFERROR(SUM(D7:D24),0)</f>
        <v>1</v>
      </c>
      <c r="E25" s="38">
        <f>IFERROR(SUM(E7:E24),0)</f>
        <v>0.47095516569200779</v>
      </c>
      <c r="F25" s="37">
        <f>SUM(F7:F24)</f>
        <v>0</v>
      </c>
      <c r="G25" s="38">
        <f>IFERROR(SUM(G7:G24),0)</f>
        <v>0</v>
      </c>
      <c r="H25" s="38">
        <f>IFERROR(SUM(H7:H24),0)</f>
        <v>0</v>
      </c>
      <c r="I25" s="37">
        <f>SUM(I7:I24)</f>
        <v>1.398148148148148E-2</v>
      </c>
      <c r="J25" s="38">
        <f>IFERROR(SUM(J7:J24),0)</f>
        <v>1</v>
      </c>
      <c r="K25" s="39">
        <f>IFERROR(SUM(K7:K24),0)</f>
        <v>0.47095516569200779</v>
      </c>
    </row>
    <row r="26" spans="2:11" ht="15.75" thickTop="1" x14ac:dyDescent="0.25">
      <c r="B26" s="30"/>
      <c r="C26" s="31"/>
      <c r="D26" s="31"/>
      <c r="E26" s="31"/>
      <c r="F26" s="31"/>
      <c r="G26" s="31"/>
      <c r="H26" s="31"/>
      <c r="I26" s="31"/>
      <c r="J26" s="31"/>
      <c r="K26" s="32"/>
    </row>
    <row r="27" spans="2:11" x14ac:dyDescent="0.25">
      <c r="B27" s="10" t="s">
        <v>14</v>
      </c>
      <c r="C27" s="11" t="s">
        <v>72</v>
      </c>
      <c r="D27" s="19" t="s">
        <v>5</v>
      </c>
      <c r="E27" s="19" t="s">
        <v>5</v>
      </c>
      <c r="F27" s="11" t="s">
        <v>72</v>
      </c>
      <c r="G27" s="19" t="s">
        <v>5</v>
      </c>
      <c r="H27" s="19" t="s">
        <v>5</v>
      </c>
      <c r="I27" s="11" t="s">
        <v>72</v>
      </c>
      <c r="J27" s="19" t="s">
        <v>5</v>
      </c>
      <c r="K27" s="20" t="s">
        <v>5</v>
      </c>
    </row>
    <row r="28" spans="2:11" x14ac:dyDescent="0.25">
      <c r="B28" s="21" t="s">
        <v>15</v>
      </c>
      <c r="C28" s="14">
        <v>8.4490740740740696E-4</v>
      </c>
      <c r="D28" s="22"/>
      <c r="E28" s="15">
        <f>IFERROR(C28/C$36,0)</f>
        <v>2.8460038986354758E-2</v>
      </c>
      <c r="F28" s="14">
        <v>0</v>
      </c>
      <c r="G28" s="22"/>
      <c r="H28" s="15">
        <f>IFERROR(F28/F$36,0)</f>
        <v>0</v>
      </c>
      <c r="I28" s="14">
        <v>8.4490740740740696E-4</v>
      </c>
      <c r="J28" s="22"/>
      <c r="K28" s="17">
        <f>IFERROR(I28/I$36,0)</f>
        <v>2.8460038986354758E-2</v>
      </c>
    </row>
    <row r="29" spans="2:11" x14ac:dyDescent="0.25">
      <c r="B29" s="21" t="s">
        <v>16</v>
      </c>
      <c r="C29" s="14">
        <v>0</v>
      </c>
      <c r="D29" s="22"/>
      <c r="E29" s="15">
        <f t="shared" ref="E29:E33" si="6">IFERROR(C29/C$36,0)</f>
        <v>0</v>
      </c>
      <c r="F29" s="14">
        <v>0</v>
      </c>
      <c r="G29" s="22"/>
      <c r="H29" s="15">
        <f t="shared" ref="H29:H33" si="7">IFERROR(F29/F$36,0)</f>
        <v>0</v>
      </c>
      <c r="I29" s="14">
        <v>0</v>
      </c>
      <c r="J29" s="22"/>
      <c r="K29" s="17">
        <f t="shared" ref="K29:K33" si="8">IFERROR(I29/I$36,0)</f>
        <v>0</v>
      </c>
    </row>
    <row r="30" spans="2:11" x14ac:dyDescent="0.25">
      <c r="B30" s="21" t="s">
        <v>17</v>
      </c>
      <c r="C30" s="14">
        <v>1.2731481481481499E-4</v>
      </c>
      <c r="D30" s="22"/>
      <c r="E30" s="15">
        <f t="shared" si="6"/>
        <v>4.2884990253411366E-3</v>
      </c>
      <c r="F30" s="14">
        <v>0</v>
      </c>
      <c r="G30" s="22"/>
      <c r="H30" s="15">
        <f t="shared" si="7"/>
        <v>0</v>
      </c>
      <c r="I30" s="14">
        <v>1.2731481481481499E-4</v>
      </c>
      <c r="J30" s="22"/>
      <c r="K30" s="17">
        <f t="shared" si="8"/>
        <v>4.2884990253411366E-3</v>
      </c>
    </row>
    <row r="31" spans="2:11" x14ac:dyDescent="0.25">
      <c r="B31" s="21" t="s">
        <v>18</v>
      </c>
      <c r="C31" s="14">
        <v>4.98842592592593E-3</v>
      </c>
      <c r="D31" s="22"/>
      <c r="E31" s="15">
        <f t="shared" si="6"/>
        <v>0.16803118908382078</v>
      </c>
      <c r="F31" s="14">
        <v>0</v>
      </c>
      <c r="G31" s="22"/>
      <c r="H31" s="15">
        <f t="shared" si="7"/>
        <v>0</v>
      </c>
      <c r="I31" s="14">
        <v>4.98842592592593E-3</v>
      </c>
      <c r="J31" s="22"/>
      <c r="K31" s="17">
        <f t="shared" si="8"/>
        <v>0.16803118908382078</v>
      </c>
    </row>
    <row r="32" spans="2:11" x14ac:dyDescent="0.25">
      <c r="B32" s="21" t="s">
        <v>19</v>
      </c>
      <c r="C32" s="14">
        <v>9.7453703703703695E-3</v>
      </c>
      <c r="D32" s="22"/>
      <c r="E32" s="15">
        <f t="shared" si="6"/>
        <v>0.32826510721247559</v>
      </c>
      <c r="F32" s="14">
        <v>0</v>
      </c>
      <c r="G32" s="22"/>
      <c r="H32" s="15">
        <f t="shared" si="7"/>
        <v>0</v>
      </c>
      <c r="I32" s="14">
        <v>9.7453703703703695E-3</v>
      </c>
      <c r="J32" s="22"/>
      <c r="K32" s="17">
        <f t="shared" si="8"/>
        <v>0.32826510721247559</v>
      </c>
    </row>
    <row r="33" spans="2:11" ht="15.75" thickBot="1" x14ac:dyDescent="0.3">
      <c r="B33" s="28" t="s">
        <v>20</v>
      </c>
      <c r="C33" s="24">
        <v>0</v>
      </c>
      <c r="D33" s="29"/>
      <c r="E33" s="25">
        <f t="shared" si="6"/>
        <v>0</v>
      </c>
      <c r="F33" s="24">
        <v>0</v>
      </c>
      <c r="G33" s="29"/>
      <c r="H33" s="25">
        <f t="shared" si="7"/>
        <v>0</v>
      </c>
      <c r="I33" s="24">
        <v>0</v>
      </c>
      <c r="J33" s="29"/>
      <c r="K33" s="27">
        <f t="shared" si="8"/>
        <v>0</v>
      </c>
    </row>
    <row r="34" spans="2:11" ht="16.5" thickTop="1" thickBot="1" x14ac:dyDescent="0.3">
      <c r="B34" s="36" t="s">
        <v>3</v>
      </c>
      <c r="C34" s="37">
        <f>SUM(C28:C33)</f>
        <v>1.5706018518518522E-2</v>
      </c>
      <c r="D34" s="38"/>
      <c r="E34" s="38">
        <f>IFERROR(SUM(E28:E33),0)</f>
        <v>0.52904483430799232</v>
      </c>
      <c r="F34" s="37">
        <f>SUM(F28:F33)</f>
        <v>0</v>
      </c>
      <c r="G34" s="38"/>
      <c r="H34" s="38">
        <f>IFERROR(SUM(H28:H33),0)</f>
        <v>0</v>
      </c>
      <c r="I34" s="37">
        <f>SUM(I28:I33)</f>
        <v>1.5706018518518522E-2</v>
      </c>
      <c r="J34" s="38"/>
      <c r="K34" s="39">
        <f>IFERROR(SUM(K28:K33),0)</f>
        <v>0.52904483430799232</v>
      </c>
    </row>
    <row r="35" spans="2:11" ht="16.5" thickTop="1" thickBot="1" x14ac:dyDescent="0.3">
      <c r="B35" s="33"/>
      <c r="C35" s="34"/>
      <c r="D35" s="34"/>
      <c r="E35" s="34"/>
      <c r="F35" s="34"/>
      <c r="G35" s="34"/>
      <c r="H35" s="34"/>
      <c r="I35" s="34"/>
      <c r="J35" s="34"/>
      <c r="K35" s="35"/>
    </row>
    <row r="36" spans="2:11" ht="16.5" thickTop="1" thickBot="1" x14ac:dyDescent="0.3">
      <c r="B36" s="36" t="s">
        <v>6</v>
      </c>
      <c r="C36" s="37">
        <f>SUM(C25,C34)</f>
        <v>2.9687500000000002E-2</v>
      </c>
      <c r="D36" s="40"/>
      <c r="E36" s="41">
        <f>IFERROR(SUM(E25,E34),0)</f>
        <v>1</v>
      </c>
      <c r="F36" s="37">
        <f>SUM(F25,F34)</f>
        <v>0</v>
      </c>
      <c r="G36" s="40"/>
      <c r="H36" s="41">
        <f>IFERROR(SUM(H25,H34),0)</f>
        <v>0</v>
      </c>
      <c r="I36" s="37">
        <f>SUM(I25,I34)</f>
        <v>2.9687500000000002E-2</v>
      </c>
      <c r="J36" s="40"/>
      <c r="K36" s="43">
        <f>IFERROR(SUM(K25,K34),0)</f>
        <v>1</v>
      </c>
    </row>
    <row r="37" spans="2:11" ht="66" customHeight="1" thickTop="1" thickBot="1" x14ac:dyDescent="0.3">
      <c r="B37" s="136" t="s">
        <v>36</v>
      </c>
      <c r="C37" s="137"/>
      <c r="D37" s="137"/>
      <c r="E37" s="137"/>
      <c r="F37" s="137"/>
      <c r="G37" s="137"/>
      <c r="H37" s="137"/>
      <c r="I37" s="137"/>
      <c r="J37" s="137"/>
      <c r="K37" s="138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4"/>
  <dimension ref="A1:J27"/>
  <sheetViews>
    <sheetView showZeros="0" workbookViewId="0">
      <selection activeCell="D1" sqref="D1:E1"/>
    </sheetView>
  </sheetViews>
  <sheetFormatPr defaultRowHeight="15" x14ac:dyDescent="0.25"/>
  <cols>
    <col min="1" max="16384" width="9.140625" style="79"/>
  </cols>
  <sheetData>
    <row r="1" spans="1:10" x14ac:dyDescent="0.25">
      <c r="A1" s="79" t="s">
        <v>74</v>
      </c>
      <c r="B1" s="79" t="s">
        <v>75</v>
      </c>
      <c r="C1" s="79" t="s">
        <v>76</v>
      </c>
      <c r="D1" s="79" t="s">
        <v>117</v>
      </c>
      <c r="E1" s="79" t="s">
        <v>118</v>
      </c>
    </row>
    <row r="2" spans="1:10" x14ac:dyDescent="0.25">
      <c r="A2" s="79" t="s">
        <v>48</v>
      </c>
      <c r="B2" s="79">
        <v>0</v>
      </c>
      <c r="C2" s="79">
        <v>0</v>
      </c>
      <c r="D2" s="80">
        <v>0</v>
      </c>
      <c r="E2" s="80">
        <v>0</v>
      </c>
    </row>
    <row r="3" spans="1:10" x14ac:dyDescent="0.25">
      <c r="A3" s="79" t="s">
        <v>149</v>
      </c>
      <c r="B3" s="79">
        <v>0</v>
      </c>
      <c r="C3" s="79">
        <v>0</v>
      </c>
      <c r="D3" s="80">
        <v>0</v>
      </c>
      <c r="E3" s="80">
        <v>0</v>
      </c>
    </row>
    <row r="4" spans="1:10" x14ac:dyDescent="0.25">
      <c r="A4" s="79" t="s">
        <v>11</v>
      </c>
      <c r="B4" s="79" t="s">
        <v>185</v>
      </c>
      <c r="C4" s="79">
        <v>0</v>
      </c>
      <c r="D4" s="80">
        <v>0</v>
      </c>
      <c r="E4" s="80">
        <v>0</v>
      </c>
    </row>
    <row r="5" spans="1:10" x14ac:dyDescent="0.25">
      <c r="A5" s="79" t="s">
        <v>63</v>
      </c>
      <c r="B5" s="79">
        <v>0</v>
      </c>
      <c r="C5" s="79">
        <v>0</v>
      </c>
      <c r="D5" s="80">
        <v>0</v>
      </c>
      <c r="E5" s="80">
        <v>0</v>
      </c>
    </row>
    <row r="6" spans="1:10" x14ac:dyDescent="0.25">
      <c r="A6" s="79" t="s">
        <v>12</v>
      </c>
      <c r="B6" s="79">
        <v>0</v>
      </c>
      <c r="C6" s="79">
        <v>0</v>
      </c>
      <c r="D6" s="80">
        <v>0</v>
      </c>
      <c r="E6" s="80">
        <v>0</v>
      </c>
    </row>
    <row r="7" spans="1:10" x14ac:dyDescent="0.25">
      <c r="A7" s="79" t="s">
        <v>150</v>
      </c>
      <c r="B7" s="79">
        <v>0</v>
      </c>
      <c r="C7" s="79">
        <v>0</v>
      </c>
      <c r="D7" s="80">
        <v>0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25">
      <c r="A8" s="79" t="s">
        <v>151</v>
      </c>
      <c r="B8" s="79">
        <v>0</v>
      </c>
      <c r="C8" s="79">
        <v>0</v>
      </c>
      <c r="D8" s="80">
        <v>0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25">
      <c r="A9" s="79" t="s">
        <v>152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25">
      <c r="A10" s="79" t="s">
        <v>153</v>
      </c>
      <c r="B10" s="79">
        <v>0</v>
      </c>
      <c r="C10" s="79">
        <v>0</v>
      </c>
      <c r="D10" s="80">
        <v>0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25">
      <c r="A11" s="79" t="s">
        <v>154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25">
      <c r="A12" s="79" t="s">
        <v>155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25">
      <c r="A13" s="79" t="s">
        <v>156</v>
      </c>
      <c r="B13" s="79">
        <v>0</v>
      </c>
      <c r="C13" s="79">
        <v>0</v>
      </c>
      <c r="D13" s="80">
        <v>0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25">
      <c r="A14" s="79" t="s">
        <v>157</v>
      </c>
      <c r="B14" s="79">
        <v>0</v>
      </c>
      <c r="C14" s="79">
        <v>0</v>
      </c>
      <c r="D14" s="80">
        <v>0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25">
      <c r="A15" s="79" t="s">
        <v>158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25">
      <c r="A16" s="79" t="s">
        <v>159</v>
      </c>
      <c r="B16" s="79">
        <v>0</v>
      </c>
      <c r="C16" s="79">
        <v>0</v>
      </c>
      <c r="D16" s="80">
        <v>0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25">
      <c r="A17" s="79" t="s">
        <v>160</v>
      </c>
      <c r="B17" s="79">
        <v>0</v>
      </c>
      <c r="C17" s="79">
        <v>0</v>
      </c>
      <c r="D17" s="80">
        <v>0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25">
      <c r="A18" s="79" t="s">
        <v>161</v>
      </c>
      <c r="B18" s="79">
        <v>0</v>
      </c>
      <c r="C18" s="79">
        <v>0</v>
      </c>
      <c r="D18" s="80">
        <v>0</v>
      </c>
      <c r="E18" s="80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25">
      <c r="A19" s="79" t="s">
        <v>13</v>
      </c>
      <c r="B19" s="79">
        <v>0</v>
      </c>
      <c r="C19" s="79">
        <v>0</v>
      </c>
      <c r="D19" s="80">
        <v>0</v>
      </c>
      <c r="E19" s="80">
        <v>0</v>
      </c>
    </row>
    <row r="20" spans="1:10" x14ac:dyDescent="0.25">
      <c r="A20" s="79" t="s">
        <v>15</v>
      </c>
      <c r="B20" s="79">
        <v>0</v>
      </c>
      <c r="C20" s="79">
        <v>0</v>
      </c>
      <c r="D20" s="79">
        <v>0</v>
      </c>
      <c r="E20" s="79">
        <v>0</v>
      </c>
    </row>
    <row r="21" spans="1:10" x14ac:dyDescent="0.25">
      <c r="A21" s="79" t="s">
        <v>16</v>
      </c>
      <c r="B21" s="79">
        <v>0</v>
      </c>
      <c r="C21" s="79">
        <v>0</v>
      </c>
      <c r="D21" s="79">
        <v>0</v>
      </c>
      <c r="E21" s="79">
        <v>0</v>
      </c>
    </row>
    <row r="22" spans="1:10" x14ac:dyDescent="0.25">
      <c r="A22" s="79" t="s">
        <v>17</v>
      </c>
      <c r="B22" s="79">
        <v>0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25">
      <c r="A23" s="79" t="s">
        <v>18</v>
      </c>
      <c r="B23" s="79">
        <v>0</v>
      </c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25">
      <c r="A24" s="79" t="s">
        <v>19</v>
      </c>
      <c r="B24" s="79">
        <v>0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25">
      <c r="A25" s="79" t="s">
        <v>20</v>
      </c>
      <c r="B25" s="79">
        <v>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25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25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5"/>
  <dimension ref="A1:J27"/>
  <sheetViews>
    <sheetView showZeros="0" workbookViewId="0">
      <selection activeCell="D1" sqref="D1:E1"/>
    </sheetView>
  </sheetViews>
  <sheetFormatPr defaultRowHeight="15" x14ac:dyDescent="0.25"/>
  <cols>
    <col min="1" max="16384" width="9.140625" style="79"/>
  </cols>
  <sheetData>
    <row r="1" spans="1:10" x14ac:dyDescent="0.25">
      <c r="A1" s="79" t="s">
        <v>74</v>
      </c>
      <c r="B1" s="79" t="s">
        <v>75</v>
      </c>
      <c r="C1" s="79" t="s">
        <v>76</v>
      </c>
      <c r="D1" s="79" t="s">
        <v>117</v>
      </c>
      <c r="E1" s="79" t="s">
        <v>118</v>
      </c>
    </row>
    <row r="2" spans="1:10" x14ac:dyDescent="0.25">
      <c r="A2" s="79" t="s">
        <v>48</v>
      </c>
      <c r="B2" s="79">
        <v>0</v>
      </c>
      <c r="C2" s="79">
        <v>0</v>
      </c>
      <c r="D2" s="80">
        <v>0</v>
      </c>
      <c r="E2" s="80">
        <v>0</v>
      </c>
    </row>
    <row r="3" spans="1:10" x14ac:dyDescent="0.25">
      <c r="A3" s="79" t="s">
        <v>149</v>
      </c>
      <c r="B3" s="79">
        <v>0</v>
      </c>
      <c r="C3" s="79">
        <v>0</v>
      </c>
      <c r="D3" s="80">
        <v>0</v>
      </c>
      <c r="E3" s="80">
        <v>0</v>
      </c>
    </row>
    <row r="4" spans="1:10" x14ac:dyDescent="0.25">
      <c r="A4" s="79" t="s">
        <v>11</v>
      </c>
      <c r="B4" s="79" t="s">
        <v>185</v>
      </c>
      <c r="C4" s="79">
        <v>0</v>
      </c>
      <c r="D4" s="80">
        <v>0</v>
      </c>
      <c r="E4" s="80">
        <v>0</v>
      </c>
    </row>
    <row r="5" spans="1:10" x14ac:dyDescent="0.25">
      <c r="A5" s="79" t="s">
        <v>63</v>
      </c>
      <c r="B5" s="79">
        <v>0</v>
      </c>
      <c r="C5" s="79">
        <v>7.5231481481481503E-3</v>
      </c>
      <c r="D5" s="80">
        <v>0</v>
      </c>
      <c r="E5" s="80">
        <v>1</v>
      </c>
    </row>
    <row r="6" spans="1:10" x14ac:dyDescent="0.25">
      <c r="A6" s="79" t="s">
        <v>12</v>
      </c>
      <c r="B6" s="79">
        <v>0</v>
      </c>
      <c r="C6" s="79">
        <v>0</v>
      </c>
      <c r="D6" s="80">
        <v>0</v>
      </c>
      <c r="E6" s="80">
        <v>0</v>
      </c>
    </row>
    <row r="7" spans="1:10" x14ac:dyDescent="0.25">
      <c r="A7" s="79" t="s">
        <v>150</v>
      </c>
      <c r="B7" s="79">
        <v>0</v>
      </c>
      <c r="C7" s="79">
        <v>0</v>
      </c>
      <c r="D7" s="80">
        <v>0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25">
      <c r="A8" s="79" t="s">
        <v>151</v>
      </c>
      <c r="B8" s="79">
        <v>0</v>
      </c>
      <c r="C8" s="79">
        <v>0</v>
      </c>
      <c r="D8" s="80">
        <v>0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25">
      <c r="A9" s="79" t="s">
        <v>152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25">
      <c r="A10" s="79" t="s">
        <v>153</v>
      </c>
      <c r="B10" s="79">
        <v>0</v>
      </c>
      <c r="C10" s="79">
        <v>0</v>
      </c>
      <c r="D10" s="80">
        <v>0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25">
      <c r="A11" s="79" t="s">
        <v>154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25">
      <c r="A12" s="79" t="s">
        <v>155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25">
      <c r="A13" s="79" t="s">
        <v>156</v>
      </c>
      <c r="B13" s="79">
        <v>0</v>
      </c>
      <c r="C13" s="79">
        <v>0</v>
      </c>
      <c r="D13" s="80">
        <v>0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25">
      <c r="A14" s="79" t="s">
        <v>157</v>
      </c>
      <c r="B14" s="79">
        <v>0</v>
      </c>
      <c r="C14" s="79">
        <v>0</v>
      </c>
      <c r="D14" s="80">
        <v>0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25">
      <c r="A15" s="79" t="s">
        <v>158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25">
      <c r="A16" s="79" t="s">
        <v>159</v>
      </c>
      <c r="B16" s="79">
        <v>0</v>
      </c>
      <c r="C16" s="79">
        <v>0</v>
      </c>
      <c r="D16" s="80">
        <v>0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25">
      <c r="A17" s="79" t="s">
        <v>160</v>
      </c>
      <c r="B17" s="79">
        <v>0</v>
      </c>
      <c r="C17" s="79">
        <v>0</v>
      </c>
      <c r="D17" s="80">
        <v>0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25">
      <c r="A18" s="79" t="s">
        <v>161</v>
      </c>
      <c r="B18" s="79">
        <v>0</v>
      </c>
      <c r="C18" s="79">
        <v>0</v>
      </c>
      <c r="D18" s="80">
        <v>0</v>
      </c>
      <c r="E18" s="80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25">
      <c r="A19" s="79" t="s">
        <v>13</v>
      </c>
      <c r="B19" s="79">
        <v>0</v>
      </c>
      <c r="C19" s="79">
        <v>0</v>
      </c>
      <c r="D19" s="80">
        <v>0</v>
      </c>
      <c r="E19" s="80">
        <v>0</v>
      </c>
    </row>
    <row r="20" spans="1:10" x14ac:dyDescent="0.25">
      <c r="A20" s="79" t="s">
        <v>15</v>
      </c>
      <c r="B20" s="79">
        <v>0</v>
      </c>
      <c r="C20" s="79">
        <v>0</v>
      </c>
      <c r="D20" s="79">
        <v>0</v>
      </c>
      <c r="E20" s="79">
        <v>0</v>
      </c>
    </row>
    <row r="21" spans="1:10" x14ac:dyDescent="0.25">
      <c r="A21" s="79" t="s">
        <v>16</v>
      </c>
      <c r="B21" s="79">
        <v>0</v>
      </c>
      <c r="C21" s="79">
        <v>0</v>
      </c>
      <c r="D21" s="79">
        <v>0</v>
      </c>
      <c r="E21" s="79">
        <v>0</v>
      </c>
    </row>
    <row r="22" spans="1:10" x14ac:dyDescent="0.25">
      <c r="A22" s="79" t="s">
        <v>17</v>
      </c>
      <c r="B22" s="79">
        <v>0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25">
      <c r="A23" s="79" t="s">
        <v>18</v>
      </c>
      <c r="B23" s="79">
        <v>0</v>
      </c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25">
      <c r="A24" s="79" t="s">
        <v>19</v>
      </c>
      <c r="B24" s="79">
        <v>0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25">
      <c r="A25" s="79" t="s">
        <v>20</v>
      </c>
      <c r="B25" s="79">
        <v>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25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25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6"/>
  <dimension ref="A1:J27"/>
  <sheetViews>
    <sheetView showZeros="0" workbookViewId="0">
      <selection activeCell="D1" sqref="D1:E1"/>
    </sheetView>
  </sheetViews>
  <sheetFormatPr defaultRowHeight="15" x14ac:dyDescent="0.25"/>
  <cols>
    <col min="1" max="16384" width="9.140625" style="79"/>
  </cols>
  <sheetData>
    <row r="1" spans="1:10" x14ac:dyDescent="0.25">
      <c r="A1" s="79" t="s">
        <v>74</v>
      </c>
      <c r="B1" s="79" t="s">
        <v>75</v>
      </c>
      <c r="C1" s="79" t="s">
        <v>76</v>
      </c>
      <c r="D1" s="79" t="s">
        <v>117</v>
      </c>
      <c r="E1" s="79" t="s">
        <v>118</v>
      </c>
    </row>
    <row r="2" spans="1:10" x14ac:dyDescent="0.25">
      <c r="A2" s="79" t="s">
        <v>48</v>
      </c>
      <c r="B2" s="79">
        <v>0</v>
      </c>
      <c r="C2" s="79">
        <v>0</v>
      </c>
      <c r="D2" s="80">
        <v>0</v>
      </c>
      <c r="E2" s="80">
        <v>0</v>
      </c>
    </row>
    <row r="3" spans="1:10" x14ac:dyDescent="0.25">
      <c r="A3" s="79" t="s">
        <v>149</v>
      </c>
      <c r="B3" s="79">
        <v>0</v>
      </c>
      <c r="C3" s="79">
        <v>0</v>
      </c>
      <c r="D3" s="80">
        <v>0</v>
      </c>
      <c r="E3" s="80">
        <v>0</v>
      </c>
    </row>
    <row r="4" spans="1:10" x14ac:dyDescent="0.25">
      <c r="A4" s="79" t="s">
        <v>11</v>
      </c>
      <c r="B4" s="79" t="s">
        <v>185</v>
      </c>
      <c r="C4" s="79">
        <v>0</v>
      </c>
      <c r="D4" s="80">
        <v>0</v>
      </c>
      <c r="E4" s="80">
        <v>0</v>
      </c>
    </row>
    <row r="5" spans="1:10" x14ac:dyDescent="0.25">
      <c r="A5" s="79" t="s">
        <v>63</v>
      </c>
      <c r="B5" s="79">
        <v>0</v>
      </c>
      <c r="C5" s="79">
        <v>0</v>
      </c>
      <c r="D5" s="80">
        <v>0</v>
      </c>
      <c r="E5" s="80">
        <v>0</v>
      </c>
    </row>
    <row r="6" spans="1:10" x14ac:dyDescent="0.25">
      <c r="A6" s="79" t="s">
        <v>12</v>
      </c>
      <c r="B6" s="79">
        <v>0</v>
      </c>
      <c r="C6" s="79">
        <v>0</v>
      </c>
      <c r="D6" s="80">
        <v>0</v>
      </c>
      <c r="E6" s="80">
        <v>0</v>
      </c>
    </row>
    <row r="7" spans="1:10" x14ac:dyDescent="0.25">
      <c r="A7" s="79" t="s">
        <v>150</v>
      </c>
      <c r="B7" s="79">
        <v>0</v>
      </c>
      <c r="C7" s="79">
        <v>0</v>
      </c>
      <c r="D7" s="80">
        <v>0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25">
      <c r="A8" s="79" t="s">
        <v>151</v>
      </c>
      <c r="B8" s="79">
        <v>0</v>
      </c>
      <c r="C8" s="79">
        <v>0</v>
      </c>
      <c r="D8" s="80">
        <v>0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25">
      <c r="A9" s="79" t="s">
        <v>152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25">
      <c r="A10" s="79" t="s">
        <v>153</v>
      </c>
      <c r="B10" s="79">
        <v>0</v>
      </c>
      <c r="C10" s="79">
        <v>0</v>
      </c>
      <c r="D10" s="80">
        <v>0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25">
      <c r="A11" s="79" t="s">
        <v>154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25">
      <c r="A12" s="79" t="s">
        <v>155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25">
      <c r="A13" s="79" t="s">
        <v>156</v>
      </c>
      <c r="B13" s="79">
        <v>0</v>
      </c>
      <c r="C13" s="79">
        <v>0</v>
      </c>
      <c r="D13" s="80">
        <v>0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25">
      <c r="A14" s="79" t="s">
        <v>157</v>
      </c>
      <c r="B14" s="79">
        <v>0</v>
      </c>
      <c r="C14" s="79">
        <v>0</v>
      </c>
      <c r="D14" s="80">
        <v>0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25">
      <c r="A15" s="79" t="s">
        <v>158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25">
      <c r="A16" s="79" t="s">
        <v>159</v>
      </c>
      <c r="B16" s="79">
        <v>0</v>
      </c>
      <c r="C16" s="79">
        <v>0</v>
      </c>
      <c r="D16" s="80">
        <v>0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25">
      <c r="A17" s="79" t="s">
        <v>160</v>
      </c>
      <c r="B17" s="79">
        <v>0</v>
      </c>
      <c r="C17" s="79">
        <v>0</v>
      </c>
      <c r="D17" s="80">
        <v>0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25">
      <c r="A18" s="79" t="s">
        <v>161</v>
      </c>
      <c r="B18" s="79">
        <v>0</v>
      </c>
      <c r="C18" s="79">
        <v>0</v>
      </c>
      <c r="D18" s="80">
        <v>0</v>
      </c>
      <c r="E18" s="80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25">
      <c r="A19" s="79" t="s">
        <v>13</v>
      </c>
      <c r="B19" s="79">
        <v>0</v>
      </c>
      <c r="C19" s="79">
        <v>0</v>
      </c>
      <c r="D19" s="80">
        <v>0</v>
      </c>
      <c r="E19" s="80">
        <v>0</v>
      </c>
    </row>
    <row r="20" spans="1:10" x14ac:dyDescent="0.25">
      <c r="A20" s="79" t="s">
        <v>15</v>
      </c>
      <c r="B20" s="79">
        <v>0</v>
      </c>
      <c r="C20" s="79">
        <v>0</v>
      </c>
      <c r="D20" s="79">
        <v>0</v>
      </c>
      <c r="E20" s="79">
        <v>0</v>
      </c>
    </row>
    <row r="21" spans="1:10" x14ac:dyDescent="0.25">
      <c r="A21" s="79" t="s">
        <v>16</v>
      </c>
      <c r="B21" s="79">
        <v>0</v>
      </c>
      <c r="C21" s="79">
        <v>0</v>
      </c>
      <c r="D21" s="79">
        <v>0</v>
      </c>
      <c r="E21" s="79">
        <v>0</v>
      </c>
    </row>
    <row r="22" spans="1:10" x14ac:dyDescent="0.25">
      <c r="A22" s="79" t="s">
        <v>17</v>
      </c>
      <c r="B22" s="79">
        <v>0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25">
      <c r="A23" s="79" t="s">
        <v>18</v>
      </c>
      <c r="B23" s="79">
        <v>0</v>
      </c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25">
      <c r="A24" s="79" t="s">
        <v>19</v>
      </c>
      <c r="B24" s="79">
        <v>0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25">
      <c r="A25" s="79" t="s">
        <v>20</v>
      </c>
      <c r="B25" s="79">
        <v>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25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25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7"/>
  <dimension ref="A1:J27"/>
  <sheetViews>
    <sheetView showZeros="0" workbookViewId="0">
      <selection activeCell="D1" sqref="D1:E1"/>
    </sheetView>
  </sheetViews>
  <sheetFormatPr defaultRowHeight="15" x14ac:dyDescent="0.25"/>
  <cols>
    <col min="1" max="16384" width="9.140625" style="79"/>
  </cols>
  <sheetData>
    <row r="1" spans="1:10" x14ac:dyDescent="0.25">
      <c r="A1" s="79" t="s">
        <v>74</v>
      </c>
      <c r="B1" s="79" t="s">
        <v>75</v>
      </c>
      <c r="C1" s="79" t="s">
        <v>76</v>
      </c>
      <c r="D1" s="79" t="s">
        <v>117</v>
      </c>
      <c r="E1" s="79" t="s">
        <v>118</v>
      </c>
    </row>
    <row r="2" spans="1:10" x14ac:dyDescent="0.25">
      <c r="A2" s="79" t="s">
        <v>48</v>
      </c>
      <c r="B2" s="79">
        <v>0</v>
      </c>
      <c r="C2" s="79">
        <v>0</v>
      </c>
      <c r="D2" s="80">
        <v>0</v>
      </c>
      <c r="E2" s="80">
        <v>0</v>
      </c>
    </row>
    <row r="3" spans="1:10" x14ac:dyDescent="0.25">
      <c r="A3" s="79" t="s">
        <v>149</v>
      </c>
      <c r="B3" s="79">
        <v>0</v>
      </c>
      <c r="C3" s="79">
        <v>0</v>
      </c>
      <c r="D3" s="80">
        <v>0</v>
      </c>
      <c r="E3" s="80">
        <v>0</v>
      </c>
    </row>
    <row r="4" spans="1:10" x14ac:dyDescent="0.25">
      <c r="A4" s="79" t="s">
        <v>11</v>
      </c>
      <c r="B4" s="79" t="s">
        <v>185</v>
      </c>
      <c r="C4" s="79">
        <v>0</v>
      </c>
      <c r="D4" s="80">
        <v>0</v>
      </c>
      <c r="E4" s="80">
        <v>0</v>
      </c>
    </row>
    <row r="5" spans="1:10" x14ac:dyDescent="0.25">
      <c r="A5" s="79" t="s">
        <v>63</v>
      </c>
      <c r="B5" s="79">
        <v>0</v>
      </c>
      <c r="C5" s="79">
        <v>0</v>
      </c>
      <c r="D5" s="80">
        <v>0</v>
      </c>
      <c r="E5" s="80">
        <v>0</v>
      </c>
    </row>
    <row r="6" spans="1:10" x14ac:dyDescent="0.25">
      <c r="A6" s="79" t="s">
        <v>12</v>
      </c>
      <c r="B6" s="79">
        <v>0</v>
      </c>
      <c r="C6" s="79">
        <v>0</v>
      </c>
      <c r="D6" s="80">
        <v>0</v>
      </c>
      <c r="E6" s="80">
        <v>0</v>
      </c>
    </row>
    <row r="7" spans="1:10" x14ac:dyDescent="0.25">
      <c r="A7" s="79" t="s">
        <v>150</v>
      </c>
      <c r="B7" s="79">
        <v>0</v>
      </c>
      <c r="C7" s="79">
        <v>0</v>
      </c>
      <c r="D7" s="80">
        <v>0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25">
      <c r="A8" s="79" t="s">
        <v>151</v>
      </c>
      <c r="B8" s="79">
        <v>0</v>
      </c>
      <c r="C8" s="79">
        <v>0</v>
      </c>
      <c r="D8" s="80">
        <v>0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25">
      <c r="A9" s="79" t="s">
        <v>152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25">
      <c r="A10" s="79" t="s">
        <v>153</v>
      </c>
      <c r="B10" s="79">
        <v>0</v>
      </c>
      <c r="C10" s="79">
        <v>0</v>
      </c>
      <c r="D10" s="80">
        <v>0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25">
      <c r="A11" s="79" t="s">
        <v>154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25">
      <c r="A12" s="79" t="s">
        <v>155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25">
      <c r="A13" s="79" t="s">
        <v>156</v>
      </c>
      <c r="B13" s="79">
        <v>0</v>
      </c>
      <c r="C13" s="79">
        <v>0</v>
      </c>
      <c r="D13" s="80">
        <v>0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25">
      <c r="A14" s="79" t="s">
        <v>157</v>
      </c>
      <c r="B14" s="79">
        <v>0</v>
      </c>
      <c r="C14" s="79">
        <v>0</v>
      </c>
      <c r="D14" s="80">
        <v>0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25">
      <c r="A15" s="79" t="s">
        <v>158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25">
      <c r="A16" s="79" t="s">
        <v>159</v>
      </c>
      <c r="B16" s="79">
        <v>0</v>
      </c>
      <c r="C16" s="79">
        <v>0</v>
      </c>
      <c r="D16" s="80">
        <v>0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25">
      <c r="A17" s="79" t="s">
        <v>160</v>
      </c>
      <c r="B17" s="79">
        <v>0</v>
      </c>
      <c r="C17" s="79">
        <v>0</v>
      </c>
      <c r="D17" s="80">
        <v>0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25">
      <c r="A18" s="79" t="s">
        <v>161</v>
      </c>
      <c r="B18" s="79">
        <v>0</v>
      </c>
      <c r="C18" s="79">
        <v>0</v>
      </c>
      <c r="D18" s="80">
        <v>0</v>
      </c>
      <c r="E18" s="80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25">
      <c r="A19" s="79" t="s">
        <v>13</v>
      </c>
      <c r="B19" s="79">
        <v>0</v>
      </c>
      <c r="C19" s="79">
        <v>0</v>
      </c>
      <c r="D19" s="80">
        <v>0</v>
      </c>
      <c r="E19" s="80">
        <v>0</v>
      </c>
    </row>
    <row r="20" spans="1:10" x14ac:dyDescent="0.25">
      <c r="A20" s="79" t="s">
        <v>15</v>
      </c>
      <c r="B20" s="79">
        <v>0</v>
      </c>
      <c r="C20" s="79">
        <v>0</v>
      </c>
      <c r="D20" s="79">
        <v>0</v>
      </c>
      <c r="E20" s="79">
        <v>0</v>
      </c>
    </row>
    <row r="21" spans="1:10" x14ac:dyDescent="0.25">
      <c r="A21" s="79" t="s">
        <v>16</v>
      </c>
      <c r="B21" s="79">
        <v>0</v>
      </c>
      <c r="C21" s="79">
        <v>0</v>
      </c>
      <c r="D21" s="79">
        <v>0</v>
      </c>
      <c r="E21" s="79">
        <v>0</v>
      </c>
    </row>
    <row r="22" spans="1:10" x14ac:dyDescent="0.25">
      <c r="A22" s="79" t="s">
        <v>17</v>
      </c>
      <c r="B22" s="79">
        <v>0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25">
      <c r="A23" s="79" t="s">
        <v>18</v>
      </c>
      <c r="B23" s="79">
        <v>0</v>
      </c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25">
      <c r="A24" s="79" t="s">
        <v>19</v>
      </c>
      <c r="B24" s="79">
        <v>0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25">
      <c r="A25" s="79" t="s">
        <v>20</v>
      </c>
      <c r="B25" s="79">
        <v>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25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25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/>
  <dimension ref="B1:K72"/>
  <sheetViews>
    <sheetView showGridLines="0" showZeros="0" zoomScale="80" zoomScaleNormal="80" zoomScaleSheetLayoutView="110" workbookViewId="0">
      <selection activeCell="B24" sqref="B2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85546875" style="4" customWidth="1"/>
    <col min="7" max="7" width="10.85546875" style="1" customWidth="1"/>
    <col min="8" max="8" width="10.85546875" style="4" customWidth="1"/>
    <col min="9" max="11" width="10.85546875" style="1" customWidth="1"/>
    <col min="12" max="16384" width="8.85546875" style="1"/>
  </cols>
  <sheetData>
    <row r="1" spans="2:11" s="5" customFormat="1" x14ac:dyDescent="0.25">
      <c r="C1" s="8"/>
      <c r="D1" s="8"/>
      <c r="E1" s="8"/>
      <c r="F1" s="8"/>
      <c r="H1" s="8"/>
    </row>
    <row r="2" spans="2:11" s="5" customFormat="1" ht="15.75" thickBot="1" x14ac:dyDescent="0.3">
      <c r="C2" s="8"/>
      <c r="D2" s="8"/>
      <c r="E2" s="8"/>
      <c r="F2" s="8"/>
      <c r="H2" s="8"/>
    </row>
    <row r="3" spans="2:11" s="5" customFormat="1" ht="16.5" customHeight="1" x14ac:dyDescent="0.25">
      <c r="B3" s="139" t="s">
        <v>49</v>
      </c>
      <c r="C3" s="140"/>
      <c r="D3" s="140"/>
      <c r="E3" s="140"/>
      <c r="F3" s="140"/>
      <c r="G3" s="140"/>
      <c r="H3" s="140"/>
      <c r="I3" s="140"/>
      <c r="J3" s="140"/>
      <c r="K3" s="141"/>
    </row>
    <row r="4" spans="2:11" s="5" customFormat="1" ht="15.75" thickBot="1" x14ac:dyDescent="0.3">
      <c r="B4" s="142" t="s">
        <v>185</v>
      </c>
      <c r="C4" s="143"/>
      <c r="D4" s="143"/>
      <c r="E4" s="143"/>
      <c r="F4" s="143"/>
      <c r="G4" s="143"/>
      <c r="H4" s="143"/>
      <c r="I4" s="143"/>
      <c r="J4" s="143"/>
      <c r="K4" s="144"/>
    </row>
    <row r="5" spans="2:11" s="5" customFormat="1" x14ac:dyDescent="0.25">
      <c r="B5" s="44"/>
      <c r="C5" s="145" t="s">
        <v>33</v>
      </c>
      <c r="D5" s="145"/>
      <c r="E5" s="145"/>
      <c r="F5" s="145" t="s">
        <v>34</v>
      </c>
      <c r="G5" s="145"/>
      <c r="H5" s="145"/>
      <c r="I5" s="145" t="s">
        <v>35</v>
      </c>
      <c r="J5" s="145"/>
      <c r="K5" s="146"/>
    </row>
    <row r="6" spans="2:11" s="5" customFormat="1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s="5" customFormat="1" x14ac:dyDescent="0.25">
      <c r="B7" s="13" t="s">
        <v>48</v>
      </c>
      <c r="C7" s="14">
        <v>1.9444444444444401E-3</v>
      </c>
      <c r="D7" s="15">
        <f>IFERROR(C7/C$25,0)</f>
        <v>0.45528455284552821</v>
      </c>
      <c r="E7" s="15">
        <f>IFERROR(C7/C$36,0)</f>
        <v>0.34215885947046809</v>
      </c>
      <c r="F7" s="14">
        <v>0</v>
      </c>
      <c r="G7" s="15">
        <f>IFERROR(F7/F$25,0)</f>
        <v>0</v>
      </c>
      <c r="H7" s="15">
        <f>IFERROR(F7/F$36,0)</f>
        <v>0</v>
      </c>
      <c r="I7" s="14">
        <v>1.9444444444444401E-3</v>
      </c>
      <c r="J7" s="15">
        <f>IFERROR(I7/I$25,0)</f>
        <v>0.45528455284552821</v>
      </c>
      <c r="K7" s="17">
        <f>IFERROR(I7/I$36,0)</f>
        <v>0.34215885947046809</v>
      </c>
    </row>
    <row r="8" spans="2:11" s="5" customFormat="1" x14ac:dyDescent="0.25">
      <c r="B8" s="13" t="s">
        <v>149</v>
      </c>
      <c r="C8" s="14">
        <v>1.4004629629629599E-3</v>
      </c>
      <c r="D8" s="15">
        <f t="shared" ref="D8:D24" si="0">IFERROR(C8/C$25,0)</f>
        <v>0.32791327913279117</v>
      </c>
      <c r="E8" s="15">
        <f t="shared" ref="E8:E24" si="1">IFERROR(C8/C$36,0)</f>
        <v>0.24643584521384906</v>
      </c>
      <c r="F8" s="14">
        <v>0</v>
      </c>
      <c r="G8" s="15">
        <f t="shared" ref="G8:G24" si="2">IFERROR(F8/F$25,0)</f>
        <v>0</v>
      </c>
      <c r="H8" s="15">
        <f t="shared" ref="H8:H24" si="3">IFERROR(F8/F$36,0)</f>
        <v>0</v>
      </c>
      <c r="I8" s="14">
        <v>1.4004629629629599E-3</v>
      </c>
      <c r="J8" s="15">
        <f t="shared" ref="J8:J24" si="4">IFERROR(I8/I$25,0)</f>
        <v>0.32791327913279117</v>
      </c>
      <c r="K8" s="17">
        <f t="shared" ref="K8:K24" si="5">IFERROR(I8/I$36,0)</f>
        <v>0.24643584521384906</v>
      </c>
    </row>
    <row r="9" spans="2:11" s="5" customFormat="1" x14ac:dyDescent="0.25">
      <c r="B9" s="13" t="s">
        <v>11</v>
      </c>
      <c r="C9" s="14">
        <v>0</v>
      </c>
      <c r="D9" s="15">
        <f t="shared" si="0"/>
        <v>0</v>
      </c>
      <c r="E9" s="15">
        <f t="shared" si="1"/>
        <v>0</v>
      </c>
      <c r="F9" s="14">
        <v>0</v>
      </c>
      <c r="G9" s="15">
        <f t="shared" si="2"/>
        <v>0</v>
      </c>
      <c r="H9" s="15">
        <f t="shared" si="3"/>
        <v>0</v>
      </c>
      <c r="I9" s="14">
        <v>0</v>
      </c>
      <c r="J9" s="15">
        <f t="shared" si="4"/>
        <v>0</v>
      </c>
      <c r="K9" s="17">
        <f t="shared" si="5"/>
        <v>0</v>
      </c>
    </row>
    <row r="10" spans="2:11" s="5" customFormat="1" x14ac:dyDescent="0.25">
      <c r="B10" s="13" t="s">
        <v>63</v>
      </c>
      <c r="C10" s="14">
        <v>6.8287037037037003E-4</v>
      </c>
      <c r="D10" s="15">
        <f t="shared" si="0"/>
        <v>0.15989159891598936</v>
      </c>
      <c r="E10" s="15">
        <f t="shared" si="1"/>
        <v>0.12016293279022412</v>
      </c>
      <c r="F10" s="14">
        <v>0</v>
      </c>
      <c r="G10" s="15">
        <f t="shared" si="2"/>
        <v>0</v>
      </c>
      <c r="H10" s="15">
        <f t="shared" si="3"/>
        <v>0</v>
      </c>
      <c r="I10" s="14">
        <v>6.8287037037037003E-4</v>
      </c>
      <c r="J10" s="15">
        <f t="shared" si="4"/>
        <v>0.15989159891598936</v>
      </c>
      <c r="K10" s="17">
        <f t="shared" si="5"/>
        <v>0.12016293279022412</v>
      </c>
    </row>
    <row r="11" spans="2:11" s="5" customFormat="1" x14ac:dyDescent="0.25">
      <c r="B11" s="13" t="s">
        <v>12</v>
      </c>
      <c r="C11" s="14">
        <v>0</v>
      </c>
      <c r="D11" s="15">
        <f t="shared" si="0"/>
        <v>0</v>
      </c>
      <c r="E11" s="15">
        <f t="shared" si="1"/>
        <v>0</v>
      </c>
      <c r="F11" s="14">
        <v>0</v>
      </c>
      <c r="G11" s="15">
        <f t="shared" si="2"/>
        <v>0</v>
      </c>
      <c r="H11" s="15">
        <f t="shared" si="3"/>
        <v>0</v>
      </c>
      <c r="I11" s="14">
        <v>0</v>
      </c>
      <c r="J11" s="15">
        <f t="shared" si="4"/>
        <v>0</v>
      </c>
      <c r="K11" s="17">
        <f t="shared" si="5"/>
        <v>0</v>
      </c>
    </row>
    <row r="12" spans="2:11" s="5" customFormat="1" x14ac:dyDescent="0.25">
      <c r="B12" s="13" t="s">
        <v>150</v>
      </c>
      <c r="C12" s="14">
        <v>0</v>
      </c>
      <c r="D12" s="15">
        <f t="shared" si="0"/>
        <v>0</v>
      </c>
      <c r="E12" s="15">
        <f t="shared" si="1"/>
        <v>0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7">
        <f t="shared" si="5"/>
        <v>0</v>
      </c>
    </row>
    <row r="13" spans="2:11" s="5" customFormat="1" x14ac:dyDescent="0.25">
      <c r="B13" s="13" t="s">
        <v>151</v>
      </c>
      <c r="C13" s="14">
        <v>0</v>
      </c>
      <c r="D13" s="15">
        <f t="shared" si="0"/>
        <v>0</v>
      </c>
      <c r="E13" s="15">
        <f t="shared" si="1"/>
        <v>0</v>
      </c>
      <c r="F13" s="14">
        <v>0</v>
      </c>
      <c r="G13" s="15">
        <f t="shared" si="2"/>
        <v>0</v>
      </c>
      <c r="H13" s="15">
        <f t="shared" si="3"/>
        <v>0</v>
      </c>
      <c r="I13" s="14">
        <v>0</v>
      </c>
      <c r="J13" s="15">
        <f t="shared" si="4"/>
        <v>0</v>
      </c>
      <c r="K13" s="17">
        <f t="shared" si="5"/>
        <v>0</v>
      </c>
    </row>
    <row r="14" spans="2:11" s="5" customFormat="1" x14ac:dyDescent="0.25">
      <c r="B14" s="13" t="s">
        <v>152</v>
      </c>
      <c r="C14" s="14">
        <v>0</v>
      </c>
      <c r="D14" s="15">
        <f t="shared" si="0"/>
        <v>0</v>
      </c>
      <c r="E14" s="15">
        <f t="shared" si="1"/>
        <v>0</v>
      </c>
      <c r="F14" s="14">
        <v>0</v>
      </c>
      <c r="G14" s="15">
        <f t="shared" si="2"/>
        <v>0</v>
      </c>
      <c r="H14" s="15">
        <f t="shared" si="3"/>
        <v>0</v>
      </c>
      <c r="I14" s="14">
        <v>0</v>
      </c>
      <c r="J14" s="15">
        <f t="shared" si="4"/>
        <v>0</v>
      </c>
      <c r="K14" s="17">
        <f t="shared" si="5"/>
        <v>0</v>
      </c>
    </row>
    <row r="15" spans="2:11" s="5" customFormat="1" x14ac:dyDescent="0.25">
      <c r="B15" s="13" t="s">
        <v>153</v>
      </c>
      <c r="C15" s="14">
        <v>0</v>
      </c>
      <c r="D15" s="15">
        <f t="shared" si="0"/>
        <v>0</v>
      </c>
      <c r="E15" s="15">
        <f t="shared" si="1"/>
        <v>0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7">
        <f t="shared" si="5"/>
        <v>0</v>
      </c>
    </row>
    <row r="16" spans="2:11" s="5" customFormat="1" x14ac:dyDescent="0.25">
      <c r="B16" s="13" t="s">
        <v>154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>IFERROR(I16/I$36,0)</f>
        <v>0</v>
      </c>
    </row>
    <row r="17" spans="2:11" s="5" customFormat="1" x14ac:dyDescent="0.25">
      <c r="B17" s="13" t="s">
        <v>155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1" s="5" customFormat="1" x14ac:dyDescent="0.25">
      <c r="B18" s="13" t="s">
        <v>156</v>
      </c>
      <c r="C18" s="14">
        <v>2.4305555555555601E-4</v>
      </c>
      <c r="D18" s="15">
        <f t="shared" si="0"/>
        <v>5.6910569105691262E-2</v>
      </c>
      <c r="E18" s="15">
        <f t="shared" si="1"/>
        <v>4.2769857433808685E-2</v>
      </c>
      <c r="F18" s="14">
        <v>0</v>
      </c>
      <c r="G18" s="15">
        <f t="shared" si="2"/>
        <v>0</v>
      </c>
      <c r="H18" s="15">
        <f t="shared" si="3"/>
        <v>0</v>
      </c>
      <c r="I18" s="14">
        <v>2.4305555555555601E-4</v>
      </c>
      <c r="J18" s="15">
        <f t="shared" si="4"/>
        <v>5.6910569105691262E-2</v>
      </c>
      <c r="K18" s="17">
        <f t="shared" si="5"/>
        <v>4.2769857433808685E-2</v>
      </c>
    </row>
    <row r="19" spans="2:11" s="5" customFormat="1" x14ac:dyDescent="0.25">
      <c r="B19" s="13" t="s">
        <v>157</v>
      </c>
      <c r="C19" s="14">
        <v>0</v>
      </c>
      <c r="D19" s="15">
        <f t="shared" si="0"/>
        <v>0</v>
      </c>
      <c r="E19" s="15">
        <f t="shared" si="1"/>
        <v>0</v>
      </c>
      <c r="F19" s="18">
        <v>0</v>
      </c>
      <c r="G19" s="15">
        <f t="shared" si="2"/>
        <v>0</v>
      </c>
      <c r="H19" s="15">
        <f t="shared" si="3"/>
        <v>0</v>
      </c>
      <c r="I19" s="18">
        <v>0</v>
      </c>
      <c r="J19" s="15">
        <f t="shared" si="4"/>
        <v>0</v>
      </c>
      <c r="K19" s="17">
        <f t="shared" si="5"/>
        <v>0</v>
      </c>
    </row>
    <row r="20" spans="2:11" s="5" customFormat="1" x14ac:dyDescent="0.25">
      <c r="B20" s="13" t="s">
        <v>158</v>
      </c>
      <c r="C20" s="14">
        <v>0</v>
      </c>
      <c r="D20" s="15">
        <f t="shared" si="0"/>
        <v>0</v>
      </c>
      <c r="E20" s="15">
        <f t="shared" si="1"/>
        <v>0</v>
      </c>
      <c r="F20" s="18">
        <v>0</v>
      </c>
      <c r="G20" s="15">
        <f t="shared" si="2"/>
        <v>0</v>
      </c>
      <c r="H20" s="15">
        <f t="shared" si="3"/>
        <v>0</v>
      </c>
      <c r="I20" s="18">
        <v>0</v>
      </c>
      <c r="J20" s="15">
        <f t="shared" si="4"/>
        <v>0</v>
      </c>
      <c r="K20" s="17">
        <f t="shared" si="5"/>
        <v>0</v>
      </c>
    </row>
    <row r="21" spans="2:11" s="5" customFormat="1" x14ac:dyDescent="0.25">
      <c r="B21" s="13" t="s">
        <v>159</v>
      </c>
      <c r="C21" s="14">
        <v>0</v>
      </c>
      <c r="D21" s="15">
        <f t="shared" si="0"/>
        <v>0</v>
      </c>
      <c r="E21" s="15">
        <f t="shared" si="1"/>
        <v>0</v>
      </c>
      <c r="F21" s="14">
        <v>0</v>
      </c>
      <c r="G21" s="15">
        <f t="shared" si="2"/>
        <v>0</v>
      </c>
      <c r="H21" s="15">
        <f t="shared" si="3"/>
        <v>0</v>
      </c>
      <c r="I21" s="14">
        <v>0</v>
      </c>
      <c r="J21" s="15">
        <f t="shared" si="4"/>
        <v>0</v>
      </c>
      <c r="K21" s="17">
        <f t="shared" si="5"/>
        <v>0</v>
      </c>
    </row>
    <row r="22" spans="2:11" s="5" customFormat="1" x14ac:dyDescent="0.25">
      <c r="B22" s="13" t="s">
        <v>160</v>
      </c>
      <c r="C22" s="14">
        <v>0</v>
      </c>
      <c r="D22" s="15">
        <f t="shared" si="0"/>
        <v>0</v>
      </c>
      <c r="E22" s="15">
        <f t="shared" si="1"/>
        <v>0</v>
      </c>
      <c r="F22" s="14">
        <v>0</v>
      </c>
      <c r="G22" s="15">
        <f t="shared" si="2"/>
        <v>0</v>
      </c>
      <c r="H22" s="15">
        <f t="shared" si="3"/>
        <v>0</v>
      </c>
      <c r="I22" s="14">
        <v>0</v>
      </c>
      <c r="J22" s="15">
        <f t="shared" si="4"/>
        <v>0</v>
      </c>
      <c r="K22" s="17">
        <f t="shared" si="5"/>
        <v>0</v>
      </c>
    </row>
    <row r="23" spans="2:11" s="5" customFormat="1" x14ac:dyDescent="0.25">
      <c r="B23" s="13" t="s">
        <v>161</v>
      </c>
      <c r="C23" s="14">
        <v>0</v>
      </c>
      <c r="D23" s="15">
        <f t="shared" si="0"/>
        <v>0</v>
      </c>
      <c r="E23" s="15">
        <f t="shared" si="1"/>
        <v>0</v>
      </c>
      <c r="F23" s="14">
        <v>0</v>
      </c>
      <c r="G23" s="15">
        <f t="shared" si="2"/>
        <v>0</v>
      </c>
      <c r="H23" s="15">
        <f t="shared" si="3"/>
        <v>0</v>
      </c>
      <c r="I23" s="14">
        <v>0</v>
      </c>
      <c r="J23" s="15">
        <f t="shared" si="4"/>
        <v>0</v>
      </c>
      <c r="K23" s="17">
        <f t="shared" si="5"/>
        <v>0</v>
      </c>
    </row>
    <row r="24" spans="2:11" s="5" customFormat="1" ht="15.75" thickBot="1" x14ac:dyDescent="0.3">
      <c r="B24" s="23" t="s">
        <v>13</v>
      </c>
      <c r="C24" s="24">
        <v>0</v>
      </c>
      <c r="D24" s="15">
        <f t="shared" si="0"/>
        <v>0</v>
      </c>
      <c r="E24" s="15">
        <f t="shared" si="1"/>
        <v>0</v>
      </c>
      <c r="F24" s="24">
        <v>0</v>
      </c>
      <c r="G24" s="15">
        <f t="shared" si="2"/>
        <v>0</v>
      </c>
      <c r="H24" s="15">
        <f t="shared" si="3"/>
        <v>0</v>
      </c>
      <c r="I24" s="24">
        <v>0</v>
      </c>
      <c r="J24" s="15">
        <f t="shared" si="4"/>
        <v>0</v>
      </c>
      <c r="K24" s="17">
        <f t="shared" si="5"/>
        <v>0</v>
      </c>
    </row>
    <row r="25" spans="2:11" s="5" customFormat="1" ht="16.5" thickTop="1" thickBot="1" x14ac:dyDescent="0.3">
      <c r="B25" s="36" t="s">
        <v>3</v>
      </c>
      <c r="C25" s="37">
        <f>SUM(C7:C24)</f>
        <v>4.2708333333333261E-3</v>
      </c>
      <c r="D25" s="38">
        <f>IFERROR(SUM(D7:D24),0)</f>
        <v>1</v>
      </c>
      <c r="E25" s="38">
        <f>IFERROR(SUM(E7:E24),0)</f>
        <v>0.75152749490835002</v>
      </c>
      <c r="F25" s="37">
        <f>SUM(F7:F24)</f>
        <v>0</v>
      </c>
      <c r="G25" s="38">
        <f>IFERROR(SUM(G7:G24),0)</f>
        <v>0</v>
      </c>
      <c r="H25" s="38">
        <f>IFERROR(SUM(H7:H24),0)</f>
        <v>0</v>
      </c>
      <c r="I25" s="37">
        <f>SUM(I7:I24)</f>
        <v>4.2708333333333261E-3</v>
      </c>
      <c r="J25" s="38">
        <f>IFERROR(SUM(J7:J24),0)</f>
        <v>1</v>
      </c>
      <c r="K25" s="39">
        <f>IFERROR(SUM(K7:K24),0)</f>
        <v>0.75152749490835002</v>
      </c>
    </row>
    <row r="26" spans="2:11" s="5" customFormat="1" ht="15.75" thickTop="1" x14ac:dyDescent="0.25">
      <c r="B26" s="30"/>
      <c r="C26" s="31"/>
      <c r="D26" s="31"/>
      <c r="E26" s="31"/>
      <c r="F26" s="31"/>
      <c r="G26" s="31"/>
      <c r="H26" s="31"/>
      <c r="I26" s="31"/>
      <c r="J26" s="31"/>
      <c r="K26" s="32"/>
    </row>
    <row r="27" spans="2:11" s="5" customFormat="1" x14ac:dyDescent="0.25">
      <c r="B27" s="10" t="s">
        <v>14</v>
      </c>
      <c r="C27" s="11" t="s">
        <v>72</v>
      </c>
      <c r="D27" s="19" t="s">
        <v>5</v>
      </c>
      <c r="E27" s="19" t="s">
        <v>5</v>
      </c>
      <c r="F27" s="11" t="s">
        <v>72</v>
      </c>
      <c r="G27" s="19" t="s">
        <v>5</v>
      </c>
      <c r="H27" s="19" t="s">
        <v>5</v>
      </c>
      <c r="I27" s="11" t="s">
        <v>72</v>
      </c>
      <c r="J27" s="19" t="s">
        <v>5</v>
      </c>
      <c r="K27" s="20" t="s">
        <v>5</v>
      </c>
    </row>
    <row r="28" spans="2:11" s="5" customFormat="1" x14ac:dyDescent="0.25">
      <c r="B28" s="21" t="s">
        <v>15</v>
      </c>
      <c r="C28" s="14">
        <v>2.31481481481481E-4</v>
      </c>
      <c r="D28" s="22"/>
      <c r="E28" s="15">
        <f>IFERROR(C28/C$36,0)</f>
        <v>4.0733197556008113E-2</v>
      </c>
      <c r="F28" s="14">
        <v>0</v>
      </c>
      <c r="G28" s="22"/>
      <c r="H28" s="15">
        <f>IFERROR(F28/F$36,0)</f>
        <v>0</v>
      </c>
      <c r="I28" s="14">
        <v>2.31481481481481E-4</v>
      </c>
      <c r="J28" s="22"/>
      <c r="K28" s="17">
        <f>IFERROR(I28/I$36,0)</f>
        <v>4.0733197556008113E-2</v>
      </c>
    </row>
    <row r="29" spans="2:11" s="5" customFormat="1" x14ac:dyDescent="0.25">
      <c r="B29" s="21" t="s">
        <v>16</v>
      </c>
      <c r="C29" s="14">
        <v>0</v>
      </c>
      <c r="D29" s="22"/>
      <c r="E29" s="15">
        <f t="shared" ref="E29:E33" si="6">IFERROR(C29/C$36,0)</f>
        <v>0</v>
      </c>
      <c r="F29" s="14">
        <v>0</v>
      </c>
      <c r="G29" s="22"/>
      <c r="H29" s="15">
        <f t="shared" ref="H29:H33" si="7">IFERROR(F29/F$36,0)</f>
        <v>0</v>
      </c>
      <c r="I29" s="14">
        <v>0</v>
      </c>
      <c r="J29" s="22"/>
      <c r="K29" s="17">
        <f t="shared" ref="K29:K33" si="8">IFERROR(I29/I$36,0)</f>
        <v>0</v>
      </c>
    </row>
    <row r="30" spans="2:11" s="5" customFormat="1" x14ac:dyDescent="0.25">
      <c r="B30" s="21" t="s">
        <v>17</v>
      </c>
      <c r="C30" s="14">
        <v>0</v>
      </c>
      <c r="D30" s="22"/>
      <c r="E30" s="15">
        <f t="shared" si="6"/>
        <v>0</v>
      </c>
      <c r="F30" s="14">
        <v>0</v>
      </c>
      <c r="G30" s="22"/>
      <c r="H30" s="15">
        <f t="shared" si="7"/>
        <v>0</v>
      </c>
      <c r="I30" s="14">
        <v>0</v>
      </c>
      <c r="J30" s="22"/>
      <c r="K30" s="17">
        <f t="shared" si="8"/>
        <v>0</v>
      </c>
    </row>
    <row r="31" spans="2:11" s="5" customFormat="1" x14ac:dyDescent="0.25">
      <c r="B31" s="21" t="s">
        <v>18</v>
      </c>
      <c r="C31" s="14">
        <v>4.3981481481481503E-4</v>
      </c>
      <c r="D31" s="22"/>
      <c r="E31" s="15">
        <f t="shared" si="6"/>
        <v>7.7393075356415611E-2</v>
      </c>
      <c r="F31" s="14">
        <v>0</v>
      </c>
      <c r="G31" s="22"/>
      <c r="H31" s="15">
        <f t="shared" si="7"/>
        <v>0</v>
      </c>
      <c r="I31" s="14">
        <v>4.3981481481481503E-4</v>
      </c>
      <c r="J31" s="22"/>
      <c r="K31" s="17">
        <f t="shared" si="8"/>
        <v>7.7393075356415611E-2</v>
      </c>
    </row>
    <row r="32" spans="2:11" s="5" customFormat="1" x14ac:dyDescent="0.25">
      <c r="B32" s="21" t="s">
        <v>19</v>
      </c>
      <c r="C32" s="14">
        <v>7.4074074074074103E-4</v>
      </c>
      <c r="D32" s="22"/>
      <c r="E32" s="15">
        <f t="shared" si="6"/>
        <v>0.13034623217922628</v>
      </c>
      <c r="F32" s="14">
        <v>0</v>
      </c>
      <c r="G32" s="22"/>
      <c r="H32" s="15">
        <f t="shared" si="7"/>
        <v>0</v>
      </c>
      <c r="I32" s="14">
        <v>7.4074074074074103E-4</v>
      </c>
      <c r="J32" s="22"/>
      <c r="K32" s="17">
        <f t="shared" si="8"/>
        <v>0.13034623217922628</v>
      </c>
    </row>
    <row r="33" spans="2:11" s="5" customFormat="1" ht="15.75" thickBot="1" x14ac:dyDescent="0.3">
      <c r="B33" s="28" t="s">
        <v>20</v>
      </c>
      <c r="C33" s="24">
        <v>0</v>
      </c>
      <c r="D33" s="29"/>
      <c r="E33" s="25">
        <f t="shared" si="6"/>
        <v>0</v>
      </c>
      <c r="F33" s="24">
        <v>0</v>
      </c>
      <c r="G33" s="29"/>
      <c r="H33" s="25">
        <f t="shared" si="7"/>
        <v>0</v>
      </c>
      <c r="I33" s="24">
        <v>0</v>
      </c>
      <c r="J33" s="29"/>
      <c r="K33" s="27">
        <f t="shared" si="8"/>
        <v>0</v>
      </c>
    </row>
    <row r="34" spans="2:11" s="5" customFormat="1" ht="16.5" thickTop="1" thickBot="1" x14ac:dyDescent="0.3">
      <c r="B34" s="36" t="s">
        <v>3</v>
      </c>
      <c r="C34" s="37">
        <f>SUM(C28:C33)</f>
        <v>1.4120370370370372E-3</v>
      </c>
      <c r="D34" s="38"/>
      <c r="E34" s="38">
        <f>IFERROR(SUM(E28:E33),0)</f>
        <v>0.24847250509165</v>
      </c>
      <c r="F34" s="37">
        <f>SUM(F28:F33)</f>
        <v>0</v>
      </c>
      <c r="G34" s="38"/>
      <c r="H34" s="38">
        <f>IFERROR(SUM(H28:H33),0)</f>
        <v>0</v>
      </c>
      <c r="I34" s="37">
        <f>SUM(I28:I33)</f>
        <v>1.4120370370370372E-3</v>
      </c>
      <c r="J34" s="38"/>
      <c r="K34" s="39">
        <f>IFERROR(SUM(K28:K33),0)</f>
        <v>0.24847250509165</v>
      </c>
    </row>
    <row r="35" spans="2:11" s="5" customFormat="1" ht="16.5" thickTop="1" thickBot="1" x14ac:dyDescent="0.3">
      <c r="B35" s="33"/>
      <c r="C35" s="34"/>
      <c r="D35" s="34"/>
      <c r="E35" s="34"/>
      <c r="F35" s="34"/>
      <c r="G35" s="34"/>
      <c r="H35" s="34"/>
      <c r="I35" s="34"/>
      <c r="J35" s="34"/>
      <c r="K35" s="35"/>
    </row>
    <row r="36" spans="2:11" s="5" customFormat="1" ht="16.5" thickTop="1" thickBot="1" x14ac:dyDescent="0.3">
      <c r="B36" s="36" t="s">
        <v>6</v>
      </c>
      <c r="C36" s="37">
        <f>SUM(C25,C34)</f>
        <v>5.6828703703703633E-3</v>
      </c>
      <c r="D36" s="40"/>
      <c r="E36" s="41">
        <f>IFERROR(SUM(E25,E34),0)</f>
        <v>1</v>
      </c>
      <c r="F36" s="37">
        <f>SUM(F25,F34)</f>
        <v>0</v>
      </c>
      <c r="G36" s="40"/>
      <c r="H36" s="41">
        <f>IFERROR(SUM(H25,H34),0)</f>
        <v>0</v>
      </c>
      <c r="I36" s="37">
        <f>SUM(I25,I34)</f>
        <v>5.6828703703703633E-3</v>
      </c>
      <c r="J36" s="40"/>
      <c r="K36" s="43">
        <f>IFERROR(SUM(K25,K34),0)</f>
        <v>1</v>
      </c>
    </row>
    <row r="37" spans="2:11" s="5" customFormat="1" ht="66" customHeight="1" thickTop="1" thickBot="1" x14ac:dyDescent="0.3">
      <c r="B37" s="136" t="s">
        <v>36</v>
      </c>
      <c r="C37" s="137"/>
      <c r="D37" s="137"/>
      <c r="E37" s="137"/>
      <c r="F37" s="137"/>
      <c r="G37" s="137"/>
      <c r="H37" s="137"/>
      <c r="I37" s="137"/>
      <c r="J37" s="137"/>
      <c r="K37" s="138"/>
    </row>
    <row r="38" spans="2:11" s="5" customFormat="1" x14ac:dyDescent="0.25">
      <c r="C38" s="8"/>
      <c r="D38" s="8"/>
      <c r="E38" s="8"/>
      <c r="F38" s="8"/>
      <c r="H38" s="8"/>
    </row>
    <row r="39" spans="2:11" s="5" customFormat="1" x14ac:dyDescent="0.25">
      <c r="C39" s="8"/>
      <c r="D39" s="8"/>
      <c r="E39" s="8"/>
      <c r="F39" s="8"/>
      <c r="H39" s="8"/>
    </row>
    <row r="40" spans="2:11" s="5" customFormat="1" x14ac:dyDescent="0.25">
      <c r="C40" s="8"/>
      <c r="D40" s="8"/>
      <c r="E40" s="8"/>
      <c r="F40" s="8"/>
      <c r="H40" s="8"/>
    </row>
    <row r="41" spans="2:11" s="5" customFormat="1" x14ac:dyDescent="0.25">
      <c r="C41" s="8"/>
      <c r="D41" s="8"/>
      <c r="E41" s="8"/>
      <c r="F41" s="8"/>
      <c r="H41" s="8"/>
    </row>
    <row r="42" spans="2:11" s="5" customFormat="1" x14ac:dyDescent="0.25">
      <c r="C42" s="8"/>
      <c r="D42" s="8"/>
      <c r="E42" s="8"/>
      <c r="F42" s="8"/>
      <c r="H42" s="8"/>
    </row>
    <row r="43" spans="2:11" s="5" customFormat="1" x14ac:dyDescent="0.25">
      <c r="C43" s="8"/>
      <c r="D43" s="8"/>
      <c r="E43" s="8"/>
      <c r="F43" s="8"/>
      <c r="H43" s="8"/>
    </row>
    <row r="44" spans="2:11" s="5" customFormat="1" x14ac:dyDescent="0.25">
      <c r="C44" s="8"/>
      <c r="D44" s="8"/>
      <c r="E44" s="8"/>
      <c r="F44" s="8"/>
      <c r="H44" s="8"/>
    </row>
    <row r="45" spans="2:11" s="5" customFormat="1" x14ac:dyDescent="0.25">
      <c r="C45" s="8"/>
      <c r="D45" s="8"/>
      <c r="E45" s="8"/>
      <c r="F45" s="8"/>
      <c r="H45" s="8"/>
    </row>
    <row r="46" spans="2:11" s="5" customFormat="1" x14ac:dyDescent="0.25">
      <c r="C46" s="8"/>
      <c r="D46" s="8"/>
      <c r="E46" s="8"/>
      <c r="F46" s="8"/>
      <c r="H46" s="8"/>
    </row>
    <row r="47" spans="2:11" s="5" customFormat="1" x14ac:dyDescent="0.25">
      <c r="C47" s="8"/>
      <c r="D47" s="8"/>
      <c r="E47" s="8"/>
      <c r="F47" s="8"/>
      <c r="H47" s="8"/>
    </row>
    <row r="48" spans="2:11" s="5" customFormat="1" x14ac:dyDescent="0.25">
      <c r="C48" s="8"/>
      <c r="D48" s="8"/>
      <c r="E48" s="8"/>
      <c r="F48" s="8"/>
      <c r="H48" s="8"/>
    </row>
    <row r="49" spans="3:8" s="5" customFormat="1" x14ac:dyDescent="0.25">
      <c r="C49" s="8"/>
      <c r="D49" s="8"/>
      <c r="E49" s="8"/>
      <c r="F49" s="8"/>
      <c r="H49" s="8"/>
    </row>
    <row r="50" spans="3:8" s="5" customFormat="1" x14ac:dyDescent="0.25">
      <c r="C50" s="8"/>
      <c r="D50" s="8"/>
      <c r="E50" s="8"/>
      <c r="F50" s="8"/>
      <c r="H50" s="8"/>
    </row>
    <row r="51" spans="3:8" s="5" customFormat="1" x14ac:dyDescent="0.25">
      <c r="C51" s="8"/>
      <c r="D51" s="8"/>
      <c r="E51" s="8"/>
      <c r="F51" s="8"/>
      <c r="H51" s="8"/>
    </row>
    <row r="52" spans="3:8" s="5" customFormat="1" x14ac:dyDescent="0.25">
      <c r="C52" s="8"/>
      <c r="D52" s="8"/>
      <c r="E52" s="8"/>
      <c r="F52" s="8"/>
      <c r="H52" s="8"/>
    </row>
    <row r="53" spans="3:8" s="5" customFormat="1" x14ac:dyDescent="0.25">
      <c r="C53" s="8"/>
      <c r="D53" s="8"/>
      <c r="E53" s="8"/>
      <c r="F53" s="8"/>
      <c r="H53" s="8"/>
    </row>
    <row r="54" spans="3:8" s="5" customFormat="1" x14ac:dyDescent="0.25">
      <c r="C54" s="8"/>
      <c r="D54" s="8"/>
      <c r="E54" s="8"/>
      <c r="F54" s="8"/>
      <c r="H54" s="8"/>
    </row>
    <row r="55" spans="3:8" s="5" customFormat="1" x14ac:dyDescent="0.25">
      <c r="C55" s="8"/>
      <c r="D55" s="8"/>
      <c r="E55" s="8"/>
      <c r="F55" s="8"/>
      <c r="H55" s="8"/>
    </row>
    <row r="56" spans="3:8" s="5" customFormat="1" x14ac:dyDescent="0.25">
      <c r="C56" s="8"/>
      <c r="D56" s="8"/>
      <c r="E56" s="8"/>
      <c r="F56" s="8"/>
      <c r="H56" s="8"/>
    </row>
    <row r="57" spans="3:8" s="5" customFormat="1" x14ac:dyDescent="0.25">
      <c r="C57" s="8"/>
      <c r="D57" s="8"/>
      <c r="E57" s="8"/>
      <c r="F57" s="8"/>
      <c r="H57" s="8"/>
    </row>
    <row r="58" spans="3:8" s="5" customFormat="1" x14ac:dyDescent="0.25">
      <c r="C58" s="8"/>
      <c r="D58" s="8"/>
      <c r="E58" s="8"/>
      <c r="F58" s="8"/>
      <c r="H58" s="8"/>
    </row>
    <row r="59" spans="3:8" s="5" customFormat="1" x14ac:dyDescent="0.25">
      <c r="C59" s="8"/>
      <c r="D59" s="8"/>
      <c r="E59" s="8"/>
      <c r="F59" s="8"/>
      <c r="H59" s="8"/>
    </row>
    <row r="60" spans="3:8" s="5" customFormat="1" x14ac:dyDescent="0.25">
      <c r="C60" s="8"/>
      <c r="D60" s="8"/>
      <c r="E60" s="8"/>
      <c r="F60" s="8"/>
      <c r="H60" s="8"/>
    </row>
    <row r="61" spans="3:8" s="5" customFormat="1" x14ac:dyDescent="0.25">
      <c r="C61" s="8"/>
      <c r="D61" s="8"/>
      <c r="E61" s="8"/>
      <c r="F61" s="8"/>
      <c r="H61" s="8"/>
    </row>
    <row r="62" spans="3:8" s="5" customFormat="1" x14ac:dyDescent="0.25">
      <c r="C62" s="8"/>
      <c r="D62" s="8"/>
      <c r="E62" s="8"/>
      <c r="F62" s="8"/>
      <c r="H62" s="8"/>
    </row>
    <row r="63" spans="3:8" s="5" customFormat="1" x14ac:dyDescent="0.25">
      <c r="C63" s="8"/>
      <c r="D63" s="8"/>
      <c r="E63" s="8"/>
      <c r="F63" s="8"/>
      <c r="H63" s="8"/>
    </row>
    <row r="64" spans="3:8" s="5" customFormat="1" x14ac:dyDescent="0.25">
      <c r="C64" s="8"/>
      <c r="D64" s="8"/>
      <c r="E64" s="8"/>
      <c r="F64" s="8"/>
      <c r="H64" s="8"/>
    </row>
    <row r="65" spans="3:8" s="5" customFormat="1" x14ac:dyDescent="0.25">
      <c r="C65" s="8"/>
      <c r="D65" s="8"/>
      <c r="E65" s="8"/>
      <c r="F65" s="8"/>
      <c r="H65" s="8"/>
    </row>
    <row r="66" spans="3:8" s="5" customFormat="1" x14ac:dyDescent="0.25">
      <c r="C66" s="8"/>
      <c r="D66" s="8"/>
      <c r="E66" s="8"/>
      <c r="F66" s="8"/>
      <c r="H66" s="8"/>
    </row>
    <row r="67" spans="3:8" s="5" customFormat="1" x14ac:dyDescent="0.25">
      <c r="C67" s="8"/>
      <c r="D67" s="8"/>
      <c r="E67" s="8"/>
      <c r="F67" s="8"/>
      <c r="H67" s="8"/>
    </row>
    <row r="68" spans="3:8" s="5" customFormat="1" x14ac:dyDescent="0.25">
      <c r="C68" s="8"/>
      <c r="D68" s="8"/>
      <c r="E68" s="8"/>
      <c r="F68" s="8"/>
      <c r="H68" s="8"/>
    </row>
    <row r="69" spans="3:8" s="5" customFormat="1" x14ac:dyDescent="0.25">
      <c r="C69" s="8"/>
      <c r="D69" s="8"/>
      <c r="E69" s="8"/>
      <c r="F69" s="8"/>
      <c r="H69" s="8"/>
    </row>
    <row r="70" spans="3:8" s="5" customFormat="1" x14ac:dyDescent="0.25">
      <c r="C70" s="8"/>
      <c r="D70" s="8"/>
      <c r="E70" s="8"/>
      <c r="F70" s="8"/>
      <c r="H70" s="8"/>
    </row>
    <row r="71" spans="3:8" s="5" customFormat="1" x14ac:dyDescent="0.25">
      <c r="C71" s="8"/>
      <c r="D71" s="8"/>
      <c r="E71" s="8"/>
      <c r="F71" s="8"/>
      <c r="H71" s="8"/>
    </row>
    <row r="72" spans="3:8" s="5" customFormat="1" x14ac:dyDescent="0.25">
      <c r="C72" s="8"/>
      <c r="D72" s="8"/>
      <c r="E72" s="8"/>
      <c r="F72" s="8"/>
      <c r="H72" s="8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Fogli di lavoro</vt:lpstr>
      </vt:variant>
      <vt:variant>
        <vt:i4>83</vt:i4>
      </vt:variant>
      <vt:variant>
        <vt:lpstr>Grafici</vt:lpstr>
      </vt:variant>
      <vt:variant>
        <vt:i4>17</vt:i4>
      </vt:variant>
      <vt:variant>
        <vt:lpstr>Intervalli denominati</vt:lpstr>
      </vt:variant>
      <vt:variant>
        <vt:i4>28</vt:i4>
      </vt:variant>
    </vt:vector>
  </HeadingPairs>
  <TitlesOfParts>
    <vt:vector size="128" baseType="lpstr"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A20</vt:lpstr>
      <vt:lpstr>A21</vt:lpstr>
      <vt:lpstr>A22</vt:lpstr>
      <vt:lpstr>A23</vt:lpstr>
      <vt:lpstr>B1</vt:lpstr>
      <vt:lpstr>B2</vt:lpstr>
      <vt:lpstr>B3</vt:lpstr>
      <vt:lpstr>B4</vt:lpstr>
      <vt:lpstr>B5</vt:lpstr>
      <vt:lpstr>B6</vt:lpstr>
      <vt:lpstr>B7</vt:lpstr>
      <vt:lpstr>B8</vt:lpstr>
      <vt:lpstr>B9</vt:lpstr>
      <vt:lpstr>B10</vt:lpstr>
      <vt:lpstr>B11</vt:lpstr>
      <vt:lpstr>B12</vt:lpstr>
      <vt:lpstr>B13</vt:lpstr>
      <vt:lpstr>Pagina 58</vt:lpstr>
      <vt:lpstr>Pagina 59</vt:lpstr>
      <vt:lpstr>Pagina 60</vt:lpstr>
      <vt:lpstr>Pagina 61</vt:lpstr>
      <vt:lpstr>Pagina 62</vt:lpstr>
      <vt:lpstr>Pagina 63</vt:lpstr>
      <vt:lpstr>Pagina 64</vt:lpstr>
      <vt:lpstr>Pagina 65</vt:lpstr>
      <vt:lpstr>Pagina 66</vt:lpstr>
      <vt:lpstr>Pagina 67</vt:lpstr>
      <vt:lpstr>Pagina 68</vt:lpstr>
      <vt:lpstr>Pagina 69</vt:lpstr>
      <vt:lpstr>Pagina 70</vt:lpstr>
      <vt:lpstr>Pagina 71</vt:lpstr>
      <vt:lpstr>Pagina 72</vt:lpstr>
      <vt:lpstr>Pagina 73</vt:lpstr>
      <vt:lpstr>Pagina 74</vt:lpstr>
      <vt:lpstr>Pagina 75</vt:lpstr>
      <vt:lpstr>Pagina 76</vt:lpstr>
      <vt:lpstr>Pagina 77</vt:lpstr>
      <vt:lpstr>Pagina 78</vt:lpstr>
      <vt:lpstr>Pagina 79</vt:lpstr>
      <vt:lpstr>Pagina 80</vt:lpstr>
      <vt:lpstr>Pagina 81</vt:lpstr>
      <vt:lpstr>Pagina 82</vt:lpstr>
      <vt:lpstr>Pagina 83</vt:lpstr>
      <vt:lpstr>Pagina 84</vt:lpstr>
      <vt:lpstr>Pagina 85</vt:lpstr>
      <vt:lpstr>Pagina 86</vt:lpstr>
      <vt:lpstr>Pagina 87</vt:lpstr>
      <vt:lpstr>grafico1</vt:lpstr>
      <vt:lpstr>gr1-RAI</vt:lpstr>
      <vt:lpstr>gr1-Mediaset</vt:lpstr>
      <vt:lpstr>gr1-Eleumedia</vt:lpstr>
      <vt:lpstr>gr1-Radio 24</vt:lpstr>
      <vt:lpstr>gr1-Radio Kiss Kiss</vt:lpstr>
      <vt:lpstr>gr1-RTL 102.5</vt:lpstr>
      <vt:lpstr>gr1-RDS</vt:lpstr>
      <vt:lpstr>gr1-Radio Italia</vt:lpstr>
      <vt:lpstr>gr2-RAI</vt:lpstr>
      <vt:lpstr>gr2-Mediaset</vt:lpstr>
      <vt:lpstr>gr2-Eleumedia</vt:lpstr>
      <vt:lpstr>gr2-Radio 24</vt:lpstr>
      <vt:lpstr>gr2-Radio Kiss Kiss</vt:lpstr>
      <vt:lpstr>gr2-RTL 102.5</vt:lpstr>
      <vt:lpstr>gr2-RDS</vt:lpstr>
      <vt:lpstr>gr2-Radio Italia</vt:lpstr>
      <vt:lpstr>Grafico 1</vt:lpstr>
      <vt:lpstr>Graf.2</vt:lpstr>
      <vt:lpstr>Graf.3</vt:lpstr>
      <vt:lpstr>Graf.4</vt:lpstr>
      <vt:lpstr>Graf.5</vt:lpstr>
      <vt:lpstr>Graf.6</vt:lpstr>
      <vt:lpstr>Graf.7</vt:lpstr>
      <vt:lpstr>Graf.8</vt:lpstr>
      <vt:lpstr>Graf.9</vt:lpstr>
      <vt:lpstr>Graf.10</vt:lpstr>
      <vt:lpstr>Graf.11</vt:lpstr>
      <vt:lpstr>Graf.12</vt:lpstr>
      <vt:lpstr>Graf.13</vt:lpstr>
      <vt:lpstr>Graf.14</vt:lpstr>
      <vt:lpstr>Graf.15</vt:lpstr>
      <vt:lpstr>Graf.16</vt:lpstr>
      <vt:lpstr>Graf.17</vt:lpstr>
      <vt:lpstr>'A10'!Area_stampa</vt:lpstr>
      <vt:lpstr>'A11'!Area_stampa</vt:lpstr>
      <vt:lpstr>'A12'!Area_stampa</vt:lpstr>
      <vt:lpstr>'A13'!Area_stampa</vt:lpstr>
      <vt:lpstr>'A14'!Area_stampa</vt:lpstr>
      <vt:lpstr>'A15'!Area_stampa</vt:lpstr>
      <vt:lpstr>'A19'!Area_stampa</vt:lpstr>
      <vt:lpstr>'A20'!Area_stampa</vt:lpstr>
      <vt:lpstr>'A21'!Area_stampa</vt:lpstr>
      <vt:lpstr>'A22'!Area_stampa</vt:lpstr>
      <vt:lpstr>'A23'!Area_stampa</vt:lpstr>
      <vt:lpstr>'A5'!Area_stampa</vt:lpstr>
      <vt:lpstr>'A6'!Area_stampa</vt:lpstr>
      <vt:lpstr>'A7'!Area_stampa</vt:lpstr>
      <vt:lpstr>'A8'!Area_stampa</vt:lpstr>
      <vt:lpstr>'A9'!Area_stampa</vt:lpstr>
      <vt:lpstr>'B10'!Area_stampa</vt:lpstr>
      <vt:lpstr>'B11'!Area_stampa</vt:lpstr>
      <vt:lpstr>'B12'!Area_stampa</vt:lpstr>
      <vt:lpstr>'B13'!Area_stampa</vt:lpstr>
      <vt:lpstr>'B2'!Area_stampa</vt:lpstr>
      <vt:lpstr>'B3'!Area_stampa</vt:lpstr>
      <vt:lpstr>'B4'!Area_stampa</vt:lpstr>
      <vt:lpstr>'B5'!Area_stampa</vt:lpstr>
      <vt:lpstr>'B6'!Area_stampa</vt:lpstr>
      <vt:lpstr>'B7'!Area_stampa</vt:lpstr>
      <vt:lpstr>'B8'!Area_stampa</vt:lpstr>
      <vt:lpstr>'B9'!Area_stampa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Monitoraggio politico e socio politico</dc:title>
  <dc:subject>Monitoraggio politico e socio politico</dc:subject>
  <dc:creator>Euregio Srl</dc:creator>
  <dc:description>Analisi dei tempi di notizia, parola, antenna e argomento.</dc:description>
  <cp:lastModifiedBy>Alessio</cp:lastModifiedBy>
  <cp:lastPrinted>2019-05-14T18:56:32Z</cp:lastPrinted>
  <dcterms:created xsi:type="dcterms:W3CDTF">2015-07-28T09:23:17Z</dcterms:created>
  <dcterms:modified xsi:type="dcterms:W3CDTF">2019-05-14T18:58:16Z</dcterms:modified>
</cp:coreProperties>
</file>