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4055" yWindow="526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1" i="55" l="1"/>
  <c r="K24" i="55"/>
  <c r="K27" i="48"/>
  <c r="K7" i="48"/>
  <c r="K9" i="48"/>
  <c r="G30" i="48"/>
  <c r="H30" i="48"/>
  <c r="K10" i="53"/>
  <c r="K11" i="53"/>
  <c r="K27" i="53"/>
  <c r="K14" i="54"/>
  <c r="K7" i="54"/>
  <c r="K9" i="54"/>
  <c r="K30" i="51"/>
  <c r="K12" i="51"/>
  <c r="C30" i="51"/>
  <c r="E30" i="47"/>
  <c r="K12" i="47"/>
  <c r="D24" i="40" l="1"/>
  <c r="D21" i="40"/>
  <c r="F27" i="33"/>
  <c r="F7" i="33"/>
  <c r="D7" i="33"/>
  <c r="D9" i="33"/>
  <c r="D12" i="33"/>
  <c r="C30" i="33"/>
  <c r="D30" i="33" s="1"/>
  <c r="F27" i="38"/>
  <c r="F10" i="38"/>
  <c r="F11" i="38"/>
  <c r="C30" i="38"/>
  <c r="D13" i="38"/>
  <c r="D30" i="38" s="1"/>
  <c r="F13" i="39"/>
  <c r="F14" i="39"/>
  <c r="F7" i="39"/>
  <c r="F9" i="39"/>
  <c r="D12" i="39"/>
  <c r="C30" i="36"/>
  <c r="D12" i="36"/>
  <c r="D30" i="36" s="1"/>
  <c r="D12" i="32"/>
  <c r="D30" i="29"/>
  <c r="D12" i="29"/>
  <c r="D14" i="29"/>
  <c r="D16" i="29"/>
  <c r="D17" i="29"/>
  <c r="D19" i="29"/>
  <c r="D20" i="29"/>
  <c r="D22" i="29"/>
  <c r="D23" i="29"/>
  <c r="D9" i="29"/>
  <c r="D10" i="29"/>
  <c r="D11" i="24"/>
  <c r="D12" i="24"/>
  <c r="D13" i="24"/>
  <c r="D14" i="24"/>
  <c r="D15" i="24"/>
  <c r="D20" i="23"/>
  <c r="D21" i="23"/>
  <c r="D22" i="23"/>
  <c r="D23" i="23"/>
  <c r="D25" i="23"/>
  <c r="G18" i="22"/>
  <c r="G19" i="22"/>
  <c r="G20" i="22"/>
  <c r="G21" i="22"/>
  <c r="D18" i="22"/>
  <c r="D19" i="22"/>
  <c r="D20" i="22"/>
  <c r="F25" i="21"/>
  <c r="F26" i="21"/>
  <c r="F8" i="12"/>
  <c r="F9" i="12"/>
  <c r="F10" i="12"/>
  <c r="F11" i="12"/>
  <c r="F12" i="12"/>
  <c r="F13" i="12"/>
  <c r="F14" i="12"/>
  <c r="F15" i="12"/>
  <c r="F16" i="12"/>
  <c r="F17" i="12"/>
  <c r="D11" i="12"/>
  <c r="D12" i="12"/>
  <c r="D13" i="12"/>
  <c r="D14" i="12"/>
  <c r="D15" i="12"/>
  <c r="D16" i="12"/>
  <c r="D17" i="12"/>
  <c r="D19" i="12"/>
  <c r="D20" i="12"/>
  <c r="D21" i="12"/>
  <c r="D22" i="12"/>
  <c r="D23" i="12"/>
  <c r="D24" i="12"/>
  <c r="D16" i="8"/>
  <c r="D17" i="8"/>
  <c r="D18" i="8"/>
  <c r="D19" i="8"/>
  <c r="D20" i="8"/>
  <c r="D21" i="8"/>
  <c r="D22" i="8"/>
  <c r="D23" i="8"/>
  <c r="D28" i="15"/>
  <c r="G17" i="11"/>
  <c r="G18" i="11"/>
  <c r="G19" i="11"/>
  <c r="G20" i="11"/>
  <c r="G21" i="11"/>
  <c r="G22" i="11"/>
  <c r="G23" i="11"/>
  <c r="G24" i="11"/>
  <c r="G25" i="11"/>
  <c r="D14" i="11"/>
  <c r="D15" i="11"/>
  <c r="D16" i="11"/>
  <c r="D17" i="11"/>
  <c r="D18" i="11"/>
  <c r="D19" i="11"/>
  <c r="D20" i="11"/>
  <c r="D21" i="11"/>
  <c r="D22" i="11"/>
  <c r="D23" i="11"/>
  <c r="D24" i="11"/>
  <c r="F27" i="11"/>
  <c r="F14" i="11"/>
  <c r="D20" i="7"/>
  <c r="D21" i="7"/>
  <c r="D22" i="7"/>
  <c r="D23" i="7"/>
  <c r="D18" i="7"/>
  <c r="G18" i="7"/>
  <c r="G19" i="7"/>
  <c r="G20" i="7"/>
  <c r="G21" i="7"/>
  <c r="G22" i="7"/>
  <c r="G23" i="7"/>
  <c r="G8" i="7"/>
  <c r="D17" i="13"/>
  <c r="D11" i="13"/>
  <c r="G11" i="13"/>
  <c r="D30" i="55" l="1"/>
  <c r="K10" i="48"/>
  <c r="K12" i="48"/>
  <c r="K15" i="48"/>
  <c r="K16" i="48"/>
  <c r="K17" i="48"/>
  <c r="K19" i="48"/>
  <c r="K20" i="48"/>
  <c r="K21" i="48"/>
  <c r="K22" i="48"/>
  <c r="K23" i="48"/>
  <c r="K24" i="48"/>
  <c r="K25" i="48"/>
  <c r="K10" i="52"/>
  <c r="K12" i="52"/>
  <c r="K13" i="52"/>
  <c r="K15" i="52"/>
  <c r="K16" i="52"/>
  <c r="K17" i="52"/>
  <c r="K19" i="52"/>
  <c r="K20" i="52"/>
  <c r="K22" i="52"/>
  <c r="K23" i="52"/>
  <c r="K24" i="52"/>
  <c r="K9" i="43"/>
  <c r="K10" i="43"/>
  <c r="K11" i="43"/>
  <c r="K12" i="43"/>
  <c r="K13" i="43"/>
  <c r="K14" i="43"/>
  <c r="K16" i="43"/>
  <c r="K17" i="43"/>
  <c r="K19" i="43"/>
  <c r="K20" i="43"/>
  <c r="K21" i="43"/>
  <c r="K22" i="43"/>
  <c r="K23" i="43"/>
  <c r="K24" i="43"/>
  <c r="K25" i="43"/>
  <c r="K9" i="42"/>
  <c r="K11" i="42"/>
  <c r="K12" i="42"/>
  <c r="K13" i="42"/>
  <c r="K15" i="42"/>
  <c r="K11" i="41"/>
  <c r="F12" i="33"/>
  <c r="E30" i="38"/>
  <c r="F7" i="38" s="1"/>
  <c r="C30" i="29"/>
  <c r="C30" i="32"/>
  <c r="D25" i="32" s="1"/>
  <c r="I11" i="28"/>
  <c r="C30" i="28"/>
  <c r="D11" i="28" s="1"/>
  <c r="D30" i="28" s="1"/>
  <c r="I9" i="27"/>
  <c r="I16" i="27"/>
  <c r="H22" i="27"/>
  <c r="H17" i="27"/>
  <c r="H9" i="27"/>
  <c r="F15" i="27"/>
  <c r="E30" i="24"/>
  <c r="F27" i="24" s="1"/>
  <c r="E30" i="23"/>
  <c r="E30" i="21"/>
  <c r="F27" i="21" s="1"/>
  <c r="E30" i="10"/>
  <c r="F7" i="10" s="1"/>
  <c r="E30" i="11"/>
  <c r="G9" i="7"/>
  <c r="G12" i="7"/>
  <c r="G13" i="7"/>
  <c r="G14" i="7"/>
  <c r="G15" i="7"/>
  <c r="G26" i="7"/>
  <c r="G27" i="7"/>
  <c r="E30" i="14"/>
  <c r="F27" i="14" s="1"/>
  <c r="G23" i="16"/>
  <c r="G24" i="16"/>
  <c r="H24" i="16" s="1"/>
  <c r="G21" i="13"/>
  <c r="G23" i="13"/>
  <c r="E30" i="6"/>
  <c r="F26" i="6" s="1"/>
  <c r="K26" i="48"/>
  <c r="K16" i="53"/>
  <c r="K17" i="53"/>
  <c r="K19" i="53"/>
  <c r="K20" i="53"/>
  <c r="K21" i="53"/>
  <c r="K22" i="53"/>
  <c r="K23" i="53"/>
  <c r="K24" i="53"/>
  <c r="K25" i="53"/>
  <c r="K26" i="53"/>
  <c r="K7" i="53"/>
  <c r="K8" i="53"/>
  <c r="K30" i="52"/>
  <c r="K28" i="52"/>
  <c r="J30" i="52"/>
  <c r="K8" i="44"/>
  <c r="K9" i="44"/>
  <c r="K10" i="44"/>
  <c r="K12" i="44"/>
  <c r="K13" i="44"/>
  <c r="K14" i="44"/>
  <c r="K15" i="44"/>
  <c r="K16" i="44"/>
  <c r="K17" i="44"/>
  <c r="K19" i="44"/>
  <c r="K20" i="44"/>
  <c r="K21" i="44"/>
  <c r="K22" i="44"/>
  <c r="K23" i="44"/>
  <c r="K24" i="44"/>
  <c r="K25" i="44"/>
  <c r="K26" i="44"/>
  <c r="K27" i="44"/>
  <c r="K28" i="44"/>
  <c r="J30" i="42"/>
  <c r="K17" i="42"/>
  <c r="K18" i="42"/>
  <c r="K19" i="42"/>
  <c r="K20" i="42"/>
  <c r="K21" i="42"/>
  <c r="K22" i="42"/>
  <c r="K23" i="42"/>
  <c r="K24" i="42"/>
  <c r="K25" i="42"/>
  <c r="K26" i="42"/>
  <c r="K28" i="42"/>
  <c r="C30" i="40"/>
  <c r="D30" i="40" s="1"/>
  <c r="E30" i="33"/>
  <c r="E30" i="37"/>
  <c r="E30" i="39"/>
  <c r="F23" i="39" s="1"/>
  <c r="C30" i="39"/>
  <c r="E30" i="29"/>
  <c r="F15" i="29" s="1"/>
  <c r="I8" i="27"/>
  <c r="I10" i="27"/>
  <c r="I11" i="27"/>
  <c r="I12" i="27"/>
  <c r="I13" i="27"/>
  <c r="I14" i="27"/>
  <c r="I15" i="27"/>
  <c r="I17" i="27"/>
  <c r="I18" i="27"/>
  <c r="I19" i="27"/>
  <c r="I20" i="27"/>
  <c r="I21" i="27"/>
  <c r="I22" i="27"/>
  <c r="I23" i="27"/>
  <c r="I24" i="27"/>
  <c r="I25" i="27"/>
  <c r="I26" i="27"/>
  <c r="I28" i="27"/>
  <c r="G30" i="27"/>
  <c r="H16" i="27" s="1"/>
  <c r="H30" i="27" s="1"/>
  <c r="H19" i="27"/>
  <c r="H11" i="27"/>
  <c r="H12" i="27"/>
  <c r="H13" i="27"/>
  <c r="H14" i="27"/>
  <c r="E30" i="27"/>
  <c r="F9" i="27" s="1"/>
  <c r="F30" i="27" s="1"/>
  <c r="F18" i="27"/>
  <c r="F19" i="27"/>
  <c r="F20" i="27"/>
  <c r="F21" i="27"/>
  <c r="F22" i="27"/>
  <c r="F23" i="27"/>
  <c r="F24" i="27"/>
  <c r="F25" i="27"/>
  <c r="F26" i="27"/>
  <c r="F28" i="27"/>
  <c r="F12" i="27"/>
  <c r="F13" i="27"/>
  <c r="G23" i="22"/>
  <c r="G7" i="22"/>
  <c r="G8" i="22"/>
  <c r="G9" i="22"/>
  <c r="G10" i="22"/>
  <c r="G11" i="22"/>
  <c r="G12" i="22"/>
  <c r="G13" i="22"/>
  <c r="G14" i="22"/>
  <c r="G15" i="22"/>
  <c r="G16" i="22"/>
  <c r="G17" i="22"/>
  <c r="G22" i="22"/>
  <c r="G25" i="22"/>
  <c r="G26" i="22"/>
  <c r="G27" i="22"/>
  <c r="G28" i="22"/>
  <c r="G30" i="22"/>
  <c r="C30" i="22"/>
  <c r="D22" i="22"/>
  <c r="D25" i="22"/>
  <c r="C30" i="24"/>
  <c r="D9" i="24" s="1"/>
  <c r="D16" i="24"/>
  <c r="D20" i="24"/>
  <c r="D25" i="24"/>
  <c r="E30" i="12"/>
  <c r="F24" i="12" s="1"/>
  <c r="F19" i="12"/>
  <c r="F20" i="12"/>
  <c r="F21" i="12"/>
  <c r="F22" i="12"/>
  <c r="F23" i="12"/>
  <c r="F25" i="12"/>
  <c r="F26" i="12"/>
  <c r="F27" i="12"/>
  <c r="C30" i="12"/>
  <c r="D8" i="12" s="1"/>
  <c r="D25" i="12"/>
  <c r="G23" i="8"/>
  <c r="G7" i="8"/>
  <c r="G8" i="8"/>
  <c r="G30" i="8" s="1"/>
  <c r="G9" i="8"/>
  <c r="G10" i="8"/>
  <c r="G11" i="8"/>
  <c r="G12" i="8"/>
  <c r="G13" i="8"/>
  <c r="G14" i="8"/>
  <c r="G15" i="8"/>
  <c r="G16" i="8"/>
  <c r="G17" i="8"/>
  <c r="G18" i="8"/>
  <c r="G19" i="8"/>
  <c r="G20" i="8"/>
  <c r="G21" i="8"/>
  <c r="G22" i="8"/>
  <c r="G25" i="8"/>
  <c r="G26" i="8"/>
  <c r="G27" i="8"/>
  <c r="G28" i="8"/>
  <c r="C30" i="8"/>
  <c r="E30" i="15"/>
  <c r="F7" i="15" s="1"/>
  <c r="F30" i="15" s="1"/>
  <c r="G8" i="11"/>
  <c r="G9" i="11"/>
  <c r="G10" i="11"/>
  <c r="G11" i="11"/>
  <c r="G12" i="11"/>
  <c r="G13" i="11"/>
  <c r="G14" i="11"/>
  <c r="G15" i="11"/>
  <c r="G16" i="11"/>
  <c r="G26" i="11"/>
  <c r="G27" i="11"/>
  <c r="G28" i="11"/>
  <c r="G7" i="11"/>
  <c r="F9" i="11"/>
  <c r="F12" i="11"/>
  <c r="F13" i="11"/>
  <c r="F16" i="11"/>
  <c r="C30" i="11"/>
  <c r="D8" i="11" s="1"/>
  <c r="D9" i="11"/>
  <c r="D10" i="11"/>
  <c r="D11" i="11"/>
  <c r="D13" i="11"/>
  <c r="D25" i="11"/>
  <c r="D26" i="11"/>
  <c r="D27" i="11"/>
  <c r="D28" i="11"/>
  <c r="G7" i="7"/>
  <c r="G30" i="7" s="1"/>
  <c r="H20" i="7" s="1"/>
  <c r="C30" i="7"/>
  <c r="D12" i="7" s="1"/>
  <c r="G7" i="16"/>
  <c r="G8" i="16"/>
  <c r="G9" i="16"/>
  <c r="G10" i="16"/>
  <c r="G11" i="16"/>
  <c r="G12" i="16"/>
  <c r="G13" i="16"/>
  <c r="G14" i="16"/>
  <c r="G15" i="16"/>
  <c r="G16" i="16"/>
  <c r="G17" i="16"/>
  <c r="G18" i="16"/>
  <c r="G19" i="16"/>
  <c r="G20" i="16"/>
  <c r="G21" i="16"/>
  <c r="G22" i="16"/>
  <c r="G25" i="16"/>
  <c r="G26" i="16"/>
  <c r="G27" i="16"/>
  <c r="G30" i="16"/>
  <c r="H23" i="16" s="1"/>
  <c r="H30" i="16" s="1"/>
  <c r="C30" i="16"/>
  <c r="D23" i="16" s="1"/>
  <c r="I7" i="4"/>
  <c r="E30" i="55"/>
  <c r="G30" i="55"/>
  <c r="H30" i="55"/>
  <c r="K9" i="53"/>
  <c r="K12" i="53"/>
  <c r="K13" i="53"/>
  <c r="K14" i="53"/>
  <c r="K12" i="54"/>
  <c r="K13" i="54"/>
  <c r="K20" i="54"/>
  <c r="K21" i="54"/>
  <c r="K23" i="54"/>
  <c r="K25" i="54"/>
  <c r="K8" i="43"/>
  <c r="F12" i="38"/>
  <c r="F13" i="38"/>
  <c r="F14" i="38"/>
  <c r="F16" i="38"/>
  <c r="F17" i="38"/>
  <c r="F19" i="38"/>
  <c r="F20" i="38"/>
  <c r="F21" i="38"/>
  <c r="F22" i="38"/>
  <c r="F23" i="38"/>
  <c r="F24" i="38"/>
  <c r="F25" i="38"/>
  <c r="F26" i="38"/>
  <c r="F22" i="37"/>
  <c r="F23" i="37"/>
  <c r="F21" i="39"/>
  <c r="F25" i="39"/>
  <c r="H8" i="27"/>
  <c r="H10" i="27"/>
  <c r="F17" i="27"/>
  <c r="G22" i="24"/>
  <c r="G30" i="19"/>
  <c r="H16" i="19" s="1"/>
  <c r="C30" i="19"/>
  <c r="D23" i="19" s="1"/>
  <c r="D13" i="7"/>
  <c r="G22" i="9"/>
  <c r="C30" i="9"/>
  <c r="D22" i="9" s="1"/>
  <c r="G30" i="4"/>
  <c r="G30" i="54"/>
  <c r="K7" i="44"/>
  <c r="K10" i="42"/>
  <c r="K16" i="41"/>
  <c r="K17" i="41"/>
  <c r="K19" i="41"/>
  <c r="K20" i="41"/>
  <c r="K21" i="41"/>
  <c r="K22" i="41"/>
  <c r="G12" i="13"/>
  <c r="G13" i="13"/>
  <c r="G14" i="13"/>
  <c r="G15" i="13"/>
  <c r="G16" i="13"/>
  <c r="G17" i="13"/>
  <c r="G18" i="13"/>
  <c r="G19" i="13"/>
  <c r="G20" i="13"/>
  <c r="G22" i="13"/>
  <c r="F12" i="39"/>
  <c r="C30" i="53"/>
  <c r="G30" i="53"/>
  <c r="D30" i="54"/>
  <c r="C30" i="52"/>
  <c r="C30" i="47"/>
  <c r="K25" i="47"/>
  <c r="H30" i="44"/>
  <c r="F30" i="42"/>
  <c r="G30" i="42"/>
  <c r="K30" i="47"/>
  <c r="K30" i="54"/>
  <c r="I19" i="28"/>
  <c r="I20" i="28"/>
  <c r="G25" i="13"/>
  <c r="G26" i="13"/>
  <c r="G27" i="13"/>
  <c r="G21" i="9"/>
  <c r="G23" i="9"/>
  <c r="G25" i="9"/>
  <c r="G26" i="9"/>
  <c r="F19" i="37"/>
  <c r="F24" i="37"/>
  <c r="F28" i="37"/>
  <c r="F13" i="37"/>
  <c r="F12" i="37"/>
  <c r="F30" i="43"/>
  <c r="J30" i="41"/>
  <c r="K28" i="41"/>
  <c r="I28" i="28"/>
  <c r="H30" i="42"/>
  <c r="G8" i="26"/>
  <c r="G9" i="26"/>
  <c r="G10" i="26"/>
  <c r="G11" i="26"/>
  <c r="G12" i="26"/>
  <c r="G13" i="26"/>
  <c r="G14" i="26"/>
  <c r="G15" i="26"/>
  <c r="G16" i="26"/>
  <c r="G17" i="26"/>
  <c r="G19"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5" i="23"/>
  <c r="G26" i="23"/>
  <c r="G27" i="23"/>
  <c r="G8" i="24"/>
  <c r="G9" i="24"/>
  <c r="G10" i="24"/>
  <c r="G11" i="24"/>
  <c r="G12" i="24"/>
  <c r="G13" i="24"/>
  <c r="G14" i="24"/>
  <c r="G15" i="24"/>
  <c r="G16" i="24"/>
  <c r="G17" i="24"/>
  <c r="G19" i="24"/>
  <c r="G20" i="24"/>
  <c r="G21" i="24"/>
  <c r="G23" i="24"/>
  <c r="G25" i="24"/>
  <c r="G26" i="24"/>
  <c r="G27"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4"/>
  <c r="G9" i="14"/>
  <c r="G10" i="14"/>
  <c r="G11" i="14"/>
  <c r="G12" i="14"/>
  <c r="G13" i="14"/>
  <c r="G14" i="14"/>
  <c r="G15" i="14"/>
  <c r="G16" i="14"/>
  <c r="G17" i="14"/>
  <c r="G18" i="14"/>
  <c r="G19" i="14"/>
  <c r="G20" i="14"/>
  <c r="G21" i="14"/>
  <c r="G22" i="14"/>
  <c r="G23" i="14"/>
  <c r="G24" i="14"/>
  <c r="G25" i="14"/>
  <c r="G26" i="14"/>
  <c r="G27" i="14"/>
  <c r="G28" i="14"/>
  <c r="G8" i="6"/>
  <c r="G9" i="6"/>
  <c r="G10" i="6"/>
  <c r="G11" i="6"/>
  <c r="G12" i="6"/>
  <c r="G13" i="6"/>
  <c r="G14" i="6"/>
  <c r="G15" i="6"/>
  <c r="G16" i="6"/>
  <c r="G17" i="6"/>
  <c r="G18" i="6"/>
  <c r="G19" i="6"/>
  <c r="G20" i="6"/>
  <c r="G21" i="6"/>
  <c r="G22" i="6"/>
  <c r="G23" i="6"/>
  <c r="G24" i="6"/>
  <c r="G25" i="6"/>
  <c r="G26" i="6"/>
  <c r="G7" i="6"/>
  <c r="G30" i="6" s="1"/>
  <c r="G27" i="6"/>
  <c r="G7" i="23"/>
  <c r="D30" i="43"/>
  <c r="K8" i="41"/>
  <c r="K9" i="41"/>
  <c r="K10" i="41"/>
  <c r="K12" i="41"/>
  <c r="K13" i="41"/>
  <c r="K14" i="41"/>
  <c r="K15" i="41"/>
  <c r="K23" i="41"/>
  <c r="K24" i="41"/>
  <c r="K25" i="41"/>
  <c r="K26" i="41"/>
  <c r="K27" i="41"/>
  <c r="E30" i="18"/>
  <c r="G7" i="12"/>
  <c r="G7" i="10"/>
  <c r="C30" i="4"/>
  <c r="D19" i="4" s="1"/>
  <c r="K25" i="55"/>
  <c r="I8" i="28"/>
  <c r="I9" i="28"/>
  <c r="I10" i="28"/>
  <c r="I12" i="28"/>
  <c r="I13" i="28"/>
  <c r="I14" i="28"/>
  <c r="I15" i="28"/>
  <c r="I16" i="28"/>
  <c r="I17" i="28"/>
  <c r="I21" i="28"/>
  <c r="I22" i="28"/>
  <c r="I23" i="28"/>
  <c r="I24" i="28"/>
  <c r="I25" i="28"/>
  <c r="I26" i="28"/>
  <c r="I27" i="28"/>
  <c r="I7" i="28"/>
  <c r="G7" i="24"/>
  <c r="G7" i="21"/>
  <c r="E30" i="20"/>
  <c r="G7" i="14"/>
  <c r="G7" i="13"/>
  <c r="G30" i="13" s="1"/>
  <c r="H11" i="13" s="1"/>
  <c r="G8" i="13"/>
  <c r="G9" i="13"/>
  <c r="G10" i="13"/>
  <c r="C30" i="13"/>
  <c r="G8" i="9"/>
  <c r="G7" i="9"/>
  <c r="G9" i="9"/>
  <c r="G10" i="9"/>
  <c r="G11" i="9"/>
  <c r="G12" i="9"/>
  <c r="G13" i="9"/>
  <c r="G14" i="9"/>
  <c r="G15" i="9"/>
  <c r="G16" i="9"/>
  <c r="G17" i="9"/>
  <c r="G18" i="9"/>
  <c r="G19" i="9"/>
  <c r="G20" i="9"/>
  <c r="G27" i="9"/>
  <c r="G28" i="9"/>
  <c r="E30" i="9"/>
  <c r="F30" i="9"/>
  <c r="E30" i="3"/>
  <c r="F19" i="3" s="1"/>
  <c r="E30" i="42"/>
  <c r="C30" i="26"/>
  <c r="G30" i="18"/>
  <c r="H26" i="18" s="1"/>
  <c r="G21" i="17"/>
  <c r="G22" i="17"/>
  <c r="G23" i="17"/>
  <c r="G24" i="17"/>
  <c r="C30" i="17"/>
  <c r="C30" i="15"/>
  <c r="C30" i="6"/>
  <c r="G30" i="3"/>
  <c r="H13" i="3" s="1"/>
  <c r="G7" i="26"/>
  <c r="E30" i="19"/>
  <c r="F24" i="19" s="1"/>
  <c r="C30" i="18"/>
  <c r="D18" i="18" s="1"/>
  <c r="C30" i="3"/>
  <c r="D18" i="3" s="1"/>
  <c r="D30" i="3" s="1"/>
  <c r="C30" i="23"/>
  <c r="G30" i="5"/>
  <c r="D30" i="42"/>
  <c r="C30" i="42"/>
  <c r="K7" i="41"/>
  <c r="I30" i="41"/>
  <c r="C30" i="10"/>
  <c r="D19" i="10" s="1"/>
  <c r="G7" i="15"/>
  <c r="I8" i="18"/>
  <c r="I7" i="18"/>
  <c r="I9" i="18"/>
  <c r="I10" i="18"/>
  <c r="I11" i="18"/>
  <c r="I12" i="18"/>
  <c r="I13" i="18"/>
  <c r="I14" i="18"/>
  <c r="I15" i="18"/>
  <c r="I16" i="18"/>
  <c r="I17" i="18"/>
  <c r="I18" i="18"/>
  <c r="I30" i="18" s="1"/>
  <c r="J28" i="18" s="1"/>
  <c r="I19" i="18"/>
  <c r="I20" i="18"/>
  <c r="I21" i="18"/>
  <c r="I22" i="18"/>
  <c r="I23" i="18"/>
  <c r="I24" i="18"/>
  <c r="I25" i="18"/>
  <c r="I26" i="18"/>
  <c r="I27" i="18"/>
  <c r="I28" i="18"/>
  <c r="I18" i="3"/>
  <c r="I19" i="3"/>
  <c r="C30" i="21"/>
  <c r="D22" i="21" s="1"/>
  <c r="I7" i="3"/>
  <c r="I8" i="3"/>
  <c r="I9" i="3"/>
  <c r="I10" i="3"/>
  <c r="I11" i="3"/>
  <c r="I12" i="3"/>
  <c r="I13" i="3"/>
  <c r="I14" i="3"/>
  <c r="I15" i="3"/>
  <c r="I16" i="3"/>
  <c r="I17" i="3"/>
  <c r="I20" i="3"/>
  <c r="I21" i="3"/>
  <c r="I22" i="3"/>
  <c r="I23" i="3"/>
  <c r="I24" i="3"/>
  <c r="I25" i="3"/>
  <c r="I26" i="3"/>
  <c r="I27" i="3"/>
  <c r="I28" i="3"/>
  <c r="I7" i="19"/>
  <c r="C30" i="14"/>
  <c r="D28" i="14" s="1"/>
  <c r="D30" i="14" s="1"/>
  <c r="I28" i="5"/>
  <c r="E30" i="4"/>
  <c r="C30" i="48"/>
  <c r="G30" i="44"/>
  <c r="F30" i="44"/>
  <c r="E30" i="44"/>
  <c r="D30" i="44"/>
  <c r="C30" i="44"/>
  <c r="H30" i="41"/>
  <c r="G30" i="41"/>
  <c r="F30" i="41"/>
  <c r="E30" i="41"/>
  <c r="D30" i="41"/>
  <c r="C30" i="41"/>
  <c r="I7" i="20"/>
  <c r="I30" i="20" s="1"/>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C30" i="5"/>
  <c r="I8" i="4"/>
  <c r="I9" i="4"/>
  <c r="I10" i="4"/>
  <c r="I11" i="4"/>
  <c r="I12" i="4"/>
  <c r="I13" i="4"/>
  <c r="I14" i="4"/>
  <c r="I15" i="4"/>
  <c r="I16" i="4"/>
  <c r="I17" i="4"/>
  <c r="I18" i="4"/>
  <c r="I19" i="4"/>
  <c r="I20" i="4"/>
  <c r="I21" i="4"/>
  <c r="I22" i="4"/>
  <c r="I23" i="4"/>
  <c r="I24" i="4"/>
  <c r="I25" i="4"/>
  <c r="I26" i="4"/>
  <c r="I27" i="4"/>
  <c r="D26" i="3"/>
  <c r="D10" i="3"/>
  <c r="D8" i="3"/>
  <c r="D25" i="3"/>
  <c r="F21" i="3"/>
  <c r="F23" i="33"/>
  <c r="F9" i="29"/>
  <c r="F21" i="29"/>
  <c r="F10" i="29"/>
  <c r="F22" i="29"/>
  <c r="F19" i="29"/>
  <c r="F23" i="29"/>
  <c r="F20" i="29"/>
  <c r="F7" i="24"/>
  <c r="F27" i="19"/>
  <c r="F22" i="19"/>
  <c r="F13" i="10"/>
  <c r="F10" i="10"/>
  <c r="F14" i="10"/>
  <c r="F11" i="10"/>
  <c r="F15" i="10"/>
  <c r="F12" i="10"/>
  <c r="F16" i="10"/>
  <c r="D12" i="13"/>
  <c r="D13" i="13"/>
  <c r="D15" i="13"/>
  <c r="D19" i="13"/>
  <c r="D14" i="13"/>
  <c r="D16" i="13"/>
  <c r="D18" i="13"/>
  <c r="D20" i="13"/>
  <c r="H27" i="3"/>
  <c r="F18" i="3"/>
  <c r="F23" i="3"/>
  <c r="F25" i="33"/>
  <c r="F20" i="33"/>
  <c r="F15" i="33"/>
  <c r="F19" i="33"/>
  <c r="F22" i="33"/>
  <c r="F17" i="33"/>
  <c r="F26" i="33"/>
  <c r="F21" i="33"/>
  <c r="F16" i="33"/>
  <c r="F10" i="33"/>
  <c r="F9" i="38"/>
  <c r="D26" i="28"/>
  <c r="D22" i="28"/>
  <c r="D17" i="28"/>
  <c r="D13" i="28"/>
  <c r="D9" i="28"/>
  <c r="D25" i="28"/>
  <c r="D21" i="28"/>
  <c r="D16" i="28"/>
  <c r="D12" i="28"/>
  <c r="D8" i="28"/>
  <c r="D28" i="28"/>
  <c r="D24" i="28"/>
  <c r="D20" i="28"/>
  <c r="D15" i="28"/>
  <c r="D7" i="28"/>
  <c r="D27" i="28"/>
  <c r="D23" i="28"/>
  <c r="D19" i="28"/>
  <c r="D14" i="28"/>
  <c r="D10" i="28"/>
  <c r="H21" i="27"/>
  <c r="H25" i="27"/>
  <c r="H23" i="27"/>
  <c r="H20" i="27"/>
  <c r="H24" i="27"/>
  <c r="F10" i="27"/>
  <c r="D26" i="26"/>
  <c r="D22" i="26"/>
  <c r="D14" i="26"/>
  <c r="D10" i="26"/>
  <c r="D25" i="26"/>
  <c r="D21" i="26"/>
  <c r="D17" i="26"/>
  <c r="D13" i="26"/>
  <c r="D9" i="26"/>
  <c r="D28" i="26"/>
  <c r="D24" i="26"/>
  <c r="D20" i="26"/>
  <c r="D16" i="26"/>
  <c r="D12" i="26"/>
  <c r="D8" i="26"/>
  <c r="D27" i="26"/>
  <c r="D23" i="26"/>
  <c r="D19" i="26"/>
  <c r="D15" i="26"/>
  <c r="D11" i="26"/>
  <c r="D7" i="26"/>
  <c r="D27" i="23"/>
  <c r="D19" i="23"/>
  <c r="D11" i="23"/>
  <c r="D7" i="23"/>
  <c r="D26" i="23"/>
  <c r="D14" i="23"/>
  <c r="D10" i="23"/>
  <c r="D17" i="23"/>
  <c r="D13" i="23"/>
  <c r="D9" i="23"/>
  <c r="D16" i="23"/>
  <c r="D12" i="23"/>
  <c r="D8" i="23"/>
  <c r="D26" i="22"/>
  <c r="D14" i="22"/>
  <c r="D10" i="22"/>
  <c r="D21" i="22"/>
  <c r="D17" i="22"/>
  <c r="D13" i="22"/>
  <c r="D9" i="22"/>
  <c r="D28" i="22"/>
  <c r="D16" i="22"/>
  <c r="D12" i="22"/>
  <c r="D8" i="22"/>
  <c r="D27" i="22"/>
  <c r="D15" i="22"/>
  <c r="D11" i="22"/>
  <c r="D7" i="22"/>
  <c r="D7" i="24"/>
  <c r="D26" i="21"/>
  <c r="D18" i="21"/>
  <c r="D10" i="21"/>
  <c r="D16" i="21"/>
  <c r="D27" i="21"/>
  <c r="D11" i="21"/>
  <c r="D21" i="21"/>
  <c r="D13" i="21"/>
  <c r="D20" i="21"/>
  <c r="D23" i="21"/>
  <c r="D7" i="21"/>
  <c r="H16" i="20"/>
  <c r="H27" i="20"/>
  <c r="H23" i="20"/>
  <c r="H19" i="20"/>
  <c r="H15" i="20"/>
  <c r="H11" i="20"/>
  <c r="H7" i="20"/>
  <c r="H26" i="20"/>
  <c r="H22" i="20"/>
  <c r="H18" i="20"/>
  <c r="H14" i="20"/>
  <c r="H10" i="20"/>
  <c r="H25" i="20"/>
  <c r="H21" i="20"/>
  <c r="H17" i="20"/>
  <c r="H13" i="20"/>
  <c r="H9" i="20"/>
  <c r="H28" i="20"/>
  <c r="H24" i="20"/>
  <c r="H20" i="20"/>
  <c r="H12" i="20"/>
  <c r="H8" i="20"/>
  <c r="F27" i="20"/>
  <c r="F26" i="20"/>
  <c r="F22" i="20"/>
  <c r="F18" i="20"/>
  <c r="F14" i="20"/>
  <c r="F10" i="20"/>
  <c r="F25" i="20"/>
  <c r="F21" i="20"/>
  <c r="F17" i="20"/>
  <c r="F13" i="20"/>
  <c r="F9" i="20"/>
  <c r="F28" i="20"/>
  <c r="F24" i="20"/>
  <c r="F20" i="20"/>
  <c r="F16" i="20"/>
  <c r="F12" i="20"/>
  <c r="F8" i="20"/>
  <c r="F23" i="20"/>
  <c r="F19" i="20"/>
  <c r="F15" i="20"/>
  <c r="F11" i="20"/>
  <c r="F7" i="20"/>
  <c r="D24" i="20"/>
  <c r="D27" i="20"/>
  <c r="D23" i="20"/>
  <c r="D19" i="20"/>
  <c r="D15" i="20"/>
  <c r="D11" i="20"/>
  <c r="D7" i="20"/>
  <c r="D26" i="20"/>
  <c r="D22" i="20"/>
  <c r="D18" i="20"/>
  <c r="D14" i="20"/>
  <c r="D10" i="20"/>
  <c r="D8" i="20"/>
  <c r="D9" i="20"/>
  <c r="D30" i="20" s="1"/>
  <c r="D12" i="20"/>
  <c r="D13" i="20"/>
  <c r="D16" i="20"/>
  <c r="D17" i="20"/>
  <c r="D20" i="20"/>
  <c r="D21" i="20"/>
  <c r="D25" i="20"/>
  <c r="D28" i="20"/>
  <c r="H24" i="19"/>
  <c r="H20" i="19"/>
  <c r="H12" i="19"/>
  <c r="H8" i="19"/>
  <c r="H27" i="19"/>
  <c r="H19" i="19"/>
  <c r="H15" i="19"/>
  <c r="H11" i="19"/>
  <c r="H26" i="19"/>
  <c r="H22" i="19"/>
  <c r="H18" i="19"/>
  <c r="H10" i="19"/>
  <c r="H25" i="19"/>
  <c r="H21" i="19"/>
  <c r="H13" i="19"/>
  <c r="H9" i="19"/>
  <c r="F18" i="19"/>
  <c r="F11" i="19"/>
  <c r="F20" i="19"/>
  <c r="F15" i="19"/>
  <c r="D13" i="19"/>
  <c r="D19" i="19"/>
  <c r="D24" i="19"/>
  <c r="D18" i="19"/>
  <c r="D21" i="19"/>
  <c r="D8" i="19"/>
  <c r="H13" i="18"/>
  <c r="H12" i="18"/>
  <c r="H11" i="18"/>
  <c r="H10" i="18"/>
  <c r="F28" i="18"/>
  <c r="F27" i="18"/>
  <c r="F26" i="18"/>
  <c r="F18" i="18"/>
  <c r="F14" i="18"/>
  <c r="F10" i="18"/>
  <c r="F21" i="18"/>
  <c r="F17" i="18"/>
  <c r="F13" i="18"/>
  <c r="F24" i="18"/>
  <c r="F20" i="18"/>
  <c r="F16" i="18"/>
  <c r="F19" i="18"/>
  <c r="F15" i="18"/>
  <c r="D19" i="18"/>
  <c r="D21" i="18"/>
  <c r="D26" i="18"/>
  <c r="D20" i="18"/>
  <c r="D27" i="18"/>
  <c r="D7" i="18"/>
  <c r="D7" i="12"/>
  <c r="D27" i="10"/>
  <c r="D23" i="10"/>
  <c r="D15" i="10"/>
  <c r="D11" i="10"/>
  <c r="D7" i="10"/>
  <c r="D22" i="10"/>
  <c r="D18" i="10"/>
  <c r="D14" i="10"/>
  <c r="D25" i="10"/>
  <c r="D21" i="10"/>
  <c r="D17" i="10"/>
  <c r="D9" i="10"/>
  <c r="D24" i="10"/>
  <c r="D20" i="10"/>
  <c r="D12" i="10"/>
  <c r="D8" i="10"/>
  <c r="D25" i="8"/>
  <c r="D27" i="8"/>
  <c r="D15" i="8"/>
  <c r="D11" i="8"/>
  <c r="D7" i="8"/>
  <c r="D26" i="8"/>
  <c r="D14" i="8"/>
  <c r="D10" i="8"/>
  <c r="D13" i="8"/>
  <c r="D9" i="8"/>
  <c r="D28" i="8"/>
  <c r="D12" i="8"/>
  <c r="D8" i="8"/>
  <c r="D26" i="15"/>
  <c r="D22" i="15"/>
  <c r="D18" i="15"/>
  <c r="D14" i="15"/>
  <c r="D10" i="15"/>
  <c r="D16" i="15"/>
  <c r="D25" i="15"/>
  <c r="D21" i="15"/>
  <c r="D17" i="15"/>
  <c r="D13" i="15"/>
  <c r="D9" i="15"/>
  <c r="D20" i="15"/>
  <c r="D8" i="15"/>
  <c r="D27" i="15"/>
  <c r="D23" i="15"/>
  <c r="D19" i="15"/>
  <c r="D15" i="15"/>
  <c r="D11" i="15"/>
  <c r="D7" i="15"/>
  <c r="D24" i="15"/>
  <c r="D12" i="15"/>
  <c r="D7" i="7"/>
  <c r="F13" i="14"/>
  <c r="F19" i="14"/>
  <c r="F14" i="14"/>
  <c r="D11" i="14"/>
  <c r="D15" i="14"/>
  <c r="D19" i="14"/>
  <c r="D23" i="14"/>
  <c r="D27" i="14"/>
  <c r="D12" i="14"/>
  <c r="D24" i="14"/>
  <c r="D16" i="14"/>
  <c r="D9" i="14"/>
  <c r="D13" i="14"/>
  <c r="D17" i="14"/>
  <c r="D21" i="14"/>
  <c r="D25" i="14"/>
  <c r="D7" i="14"/>
  <c r="D10" i="14"/>
  <c r="D14" i="14"/>
  <c r="D18" i="14"/>
  <c r="D22" i="14"/>
  <c r="D26" i="14"/>
  <c r="D8" i="14"/>
  <c r="D20" i="14"/>
  <c r="D10" i="16"/>
  <c r="D11" i="16"/>
  <c r="D15" i="16"/>
  <c r="D26" i="16"/>
  <c r="D8" i="16"/>
  <c r="D12" i="16"/>
  <c r="D16" i="16"/>
  <c r="D20" i="16"/>
  <c r="D27" i="16"/>
  <c r="D9" i="16"/>
  <c r="D13" i="16"/>
  <c r="D17" i="16"/>
  <c r="D7" i="16"/>
  <c r="D14" i="16"/>
  <c r="D18" i="16"/>
  <c r="D25" i="16"/>
  <c r="D19" i="16"/>
  <c r="D7" i="13"/>
  <c r="D8" i="13"/>
  <c r="D9" i="13"/>
  <c r="D10" i="13"/>
  <c r="D8" i="6"/>
  <c r="D18" i="6"/>
  <c r="D9" i="6"/>
  <c r="D10" i="6"/>
  <c r="D14" i="6"/>
  <c r="D22" i="6"/>
  <c r="D11" i="6"/>
  <c r="D15" i="6"/>
  <c r="D19" i="6"/>
  <c r="D23" i="6"/>
  <c r="D27" i="6"/>
  <c r="D12" i="6"/>
  <c r="D16" i="6"/>
  <c r="D20" i="6"/>
  <c r="D24" i="6"/>
  <c r="D7" i="6"/>
  <c r="D13" i="6"/>
  <c r="D17" i="6"/>
  <c r="D21" i="6"/>
  <c r="D25" i="6"/>
  <c r="D26" i="6"/>
  <c r="H28" i="5"/>
  <c r="H24" i="5"/>
  <c r="H20" i="5"/>
  <c r="H16" i="5"/>
  <c r="H12" i="5"/>
  <c r="H7" i="5"/>
  <c r="H30" i="5" s="1"/>
  <c r="H8" i="5"/>
  <c r="H9" i="5"/>
  <c r="H10" i="5"/>
  <c r="H11" i="5"/>
  <c r="H13" i="5"/>
  <c r="H14" i="5"/>
  <c r="H15" i="5"/>
  <c r="H17" i="5"/>
  <c r="H18" i="5"/>
  <c r="H19" i="5"/>
  <c r="H21" i="5"/>
  <c r="H22" i="5"/>
  <c r="H23" i="5"/>
  <c r="H25" i="5"/>
  <c r="H26" i="5"/>
  <c r="H27" i="5"/>
  <c r="F15" i="5"/>
  <c r="F26" i="5"/>
  <c r="F14" i="5"/>
  <c r="F25" i="5"/>
  <c r="F21" i="5"/>
  <c r="F17" i="5"/>
  <c r="F13" i="5"/>
  <c r="F9" i="5"/>
  <c r="F22" i="5"/>
  <c r="F10" i="5"/>
  <c r="F28" i="5"/>
  <c r="F24" i="5"/>
  <c r="F20" i="5"/>
  <c r="F16" i="5"/>
  <c r="F12" i="5"/>
  <c r="F8" i="5"/>
  <c r="F27" i="5"/>
  <c r="F23" i="5"/>
  <c r="F19" i="5"/>
  <c r="F11" i="5"/>
  <c r="F7" i="5"/>
  <c r="F18" i="5"/>
  <c r="D19" i="5"/>
  <c r="D8" i="5"/>
  <c r="D12" i="5"/>
  <c r="D16" i="5"/>
  <c r="D20" i="5"/>
  <c r="D24" i="5"/>
  <c r="D9" i="5"/>
  <c r="D13" i="5"/>
  <c r="D17" i="5"/>
  <c r="D21" i="5"/>
  <c r="D25" i="5"/>
  <c r="D7" i="5"/>
  <c r="D15" i="5"/>
  <c r="D23" i="5"/>
  <c r="D28" i="5"/>
  <c r="D10" i="5"/>
  <c r="D14" i="5"/>
  <c r="D18" i="5"/>
  <c r="D22" i="5"/>
  <c r="D26" i="5"/>
  <c r="D11" i="5"/>
  <c r="D27" i="5"/>
  <c r="H10" i="4"/>
  <c r="H25" i="4"/>
  <c r="H21" i="4"/>
  <c r="H17" i="4"/>
  <c r="H13" i="4"/>
  <c r="H9" i="4"/>
  <c r="H26" i="4"/>
  <c r="H18" i="4"/>
  <c r="H24" i="4"/>
  <c r="H20" i="4"/>
  <c r="H16" i="4"/>
  <c r="H12" i="4"/>
  <c r="H8" i="4"/>
  <c r="H22" i="4"/>
  <c r="H14" i="4"/>
  <c r="H27" i="4"/>
  <c r="H23" i="4"/>
  <c r="H19" i="4"/>
  <c r="H15" i="4"/>
  <c r="H11" i="4"/>
  <c r="H7" i="4"/>
  <c r="F8" i="4"/>
  <c r="F9" i="4"/>
  <c r="F25" i="4"/>
  <c r="F10" i="4"/>
  <c r="F14" i="4"/>
  <c r="F18" i="4"/>
  <c r="F22" i="4"/>
  <c r="F26" i="4"/>
  <c r="F12" i="4"/>
  <c r="F20" i="4"/>
  <c r="F24" i="4"/>
  <c r="F13" i="4"/>
  <c r="F21" i="4"/>
  <c r="F11" i="4"/>
  <c r="F15" i="4"/>
  <c r="F19" i="4"/>
  <c r="F23" i="4"/>
  <c r="F27" i="4"/>
  <c r="F16" i="4"/>
  <c r="F7" i="4"/>
  <c r="F30" i="4" s="1"/>
  <c r="F17" i="4"/>
  <c r="D15" i="4"/>
  <c r="D26" i="4"/>
  <c r="D20" i="4"/>
  <c r="D9" i="4"/>
  <c r="D25" i="4"/>
  <c r="H25" i="3"/>
  <c r="H10" i="3"/>
  <c r="H22" i="3"/>
  <c r="H9" i="3"/>
  <c r="H28" i="3"/>
  <c r="H21" i="3"/>
  <c r="F25" i="3"/>
  <c r="F22" i="3"/>
  <c r="F28" i="3"/>
  <c r="F24" i="3"/>
  <c r="F17" i="3"/>
  <c r="F27" i="3"/>
  <c r="D15" i="3"/>
  <c r="D11" i="3"/>
  <c r="D17" i="3"/>
  <c r="D23" i="3"/>
  <c r="F28" i="29"/>
  <c r="F9" i="23"/>
  <c r="F21" i="21"/>
  <c r="F24" i="21"/>
  <c r="F23" i="21"/>
  <c r="D22" i="17"/>
  <c r="D25" i="17"/>
  <c r="D21" i="17"/>
  <c r="D17" i="17"/>
  <c r="D13" i="17"/>
  <c r="D9" i="17"/>
  <c r="D28" i="17"/>
  <c r="D24" i="17"/>
  <c r="D20" i="17"/>
  <c r="D16" i="17"/>
  <c r="D12" i="17"/>
  <c r="D8" i="17"/>
  <c r="D27" i="17"/>
  <c r="D23" i="17"/>
  <c r="D19" i="17"/>
  <c r="D15" i="17"/>
  <c r="D11" i="17"/>
  <c r="D7" i="17"/>
  <c r="D26" i="17"/>
  <c r="D18" i="17"/>
  <c r="D14" i="17"/>
  <c r="D10" i="17"/>
  <c r="F7" i="12"/>
  <c r="F30" i="12" s="1"/>
  <c r="F19" i="10"/>
  <c r="F9" i="10"/>
  <c r="F26" i="15"/>
  <c r="F22" i="15"/>
  <c r="F18" i="15"/>
  <c r="F14" i="15"/>
  <c r="F25" i="15"/>
  <c r="F21" i="15"/>
  <c r="F17" i="15"/>
  <c r="F13" i="15"/>
  <c r="F9" i="15"/>
  <c r="F28" i="15"/>
  <c r="F24" i="15"/>
  <c r="F20" i="15"/>
  <c r="F16" i="15"/>
  <c r="F12" i="15"/>
  <c r="F8" i="15"/>
  <c r="F27" i="15"/>
  <c r="F23" i="15"/>
  <c r="F19" i="15"/>
  <c r="F15" i="15"/>
  <c r="F11" i="15"/>
  <c r="F10" i="15"/>
  <c r="D7" i="11"/>
  <c r="F8" i="14"/>
  <c r="D11" i="9"/>
  <c r="D15" i="9"/>
  <c r="D19" i="9"/>
  <c r="D23" i="9"/>
  <c r="D27" i="9"/>
  <c r="D8" i="9"/>
  <c r="D12" i="9"/>
  <c r="D16" i="9"/>
  <c r="D20" i="9"/>
  <c r="D28" i="9"/>
  <c r="D9" i="9"/>
  <c r="D13" i="9"/>
  <c r="D17" i="9"/>
  <c r="D21" i="9"/>
  <c r="D25" i="9"/>
  <c r="D7" i="9"/>
  <c r="D30" i="9" s="1"/>
  <c r="D10" i="9"/>
  <c r="D14" i="9"/>
  <c r="D18" i="9"/>
  <c r="D26" i="9"/>
  <c r="F24" i="6"/>
  <c r="F7" i="6"/>
  <c r="F23" i="6"/>
  <c r="F10" i="6"/>
  <c r="F22" i="6"/>
  <c r="F9" i="6"/>
  <c r="F21" i="6"/>
  <c r="F8" i="6"/>
  <c r="H16" i="3"/>
  <c r="D16" i="3"/>
  <c r="D20" i="3"/>
  <c r="D12" i="3"/>
  <c r="D13" i="3"/>
  <c r="D7" i="3"/>
  <c r="D24" i="3"/>
  <c r="D25" i="40"/>
  <c r="H14" i="3"/>
  <c r="H7" i="3"/>
  <c r="H26" i="3"/>
  <c r="F15" i="3"/>
  <c r="F14" i="3"/>
  <c r="F20" i="3"/>
  <c r="F26" i="3"/>
  <c r="D9" i="3"/>
  <c r="D19" i="3"/>
  <c r="D21" i="3"/>
  <c r="D28" i="3"/>
  <c r="D27" i="3"/>
  <c r="D14" i="3"/>
  <c r="D22" i="3"/>
  <c r="I30" i="28"/>
  <c r="J11" i="28" s="1"/>
  <c r="H23" i="3"/>
  <c r="H17" i="3"/>
  <c r="H12" i="3"/>
  <c r="F16" i="3"/>
  <c r="G30" i="26"/>
  <c r="H20" i="26" s="1"/>
  <c r="H22" i="22"/>
  <c r="G30" i="17"/>
  <c r="H27" i="17" s="1"/>
  <c r="G30" i="12"/>
  <c r="H16" i="12" s="1"/>
  <c r="G30" i="10"/>
  <c r="H24" i="10" s="1"/>
  <c r="H21" i="16"/>
  <c r="G30" i="9"/>
  <c r="H22" i="9" s="1"/>
  <c r="I30" i="5"/>
  <c r="J14" i="5" s="1"/>
  <c r="H28" i="17"/>
  <c r="H24" i="3"/>
  <c r="H20" i="3"/>
  <c r="H15" i="3"/>
  <c r="H11" i="3"/>
  <c r="H8" i="3"/>
  <c r="G30" i="21"/>
  <c r="H14" i="21" s="1"/>
  <c r="I30" i="3"/>
  <c r="J15" i="3" s="1"/>
  <c r="K30" i="44"/>
  <c r="G30" i="24"/>
  <c r="H17" i="24" s="1"/>
  <c r="K30" i="55"/>
  <c r="K30" i="48"/>
  <c r="K30" i="42"/>
  <c r="K30" i="41"/>
  <c r="H30" i="4"/>
  <c r="F30" i="20"/>
  <c r="D30" i="17"/>
  <c r="H8" i="16"/>
  <c r="H22" i="16"/>
  <c r="J8" i="5"/>
  <c r="H12" i="22"/>
  <c r="H25" i="16"/>
  <c r="H25" i="9"/>
  <c r="H26" i="9"/>
  <c r="J18" i="5"/>
  <c r="J14" i="28"/>
  <c r="J13" i="28"/>
  <c r="H7" i="26"/>
  <c r="H15" i="26"/>
  <c r="H25" i="26"/>
  <c r="H21" i="26"/>
  <c r="H22" i="26"/>
  <c r="H24" i="26"/>
  <c r="H8" i="26"/>
  <c r="H16" i="26"/>
  <c r="H13" i="21"/>
  <c r="H12" i="21"/>
  <c r="H20" i="21"/>
  <c r="H10" i="16"/>
  <c r="H16" i="16"/>
  <c r="H11" i="16"/>
  <c r="H7" i="16"/>
  <c r="H26" i="16"/>
  <c r="H18" i="16"/>
  <c r="H15" i="16"/>
  <c r="H12" i="16"/>
  <c r="J22" i="28"/>
  <c r="J25" i="28"/>
  <c r="J27" i="28"/>
  <c r="H19" i="26"/>
  <c r="H28" i="26"/>
  <c r="H26" i="26"/>
  <c r="H9" i="26"/>
  <c r="H11" i="26"/>
  <c r="H10" i="26"/>
  <c r="H23" i="26"/>
  <c r="H27" i="26"/>
  <c r="H14" i="26"/>
  <c r="H17" i="26"/>
  <c r="H26" i="21"/>
  <c r="H20" i="17"/>
  <c r="D30" i="15"/>
  <c r="F30" i="11"/>
  <c r="H9" i="16"/>
  <c r="H17" i="16"/>
  <c r="H20" i="16"/>
  <c r="H27" i="16"/>
  <c r="H14" i="16"/>
  <c r="H16" i="9"/>
  <c r="D30" i="6"/>
  <c r="J10" i="5"/>
  <c r="J9" i="5"/>
  <c r="J26" i="5"/>
  <c r="J16" i="5"/>
  <c r="J28" i="5"/>
  <c r="J13" i="5"/>
  <c r="J28" i="3"/>
  <c r="J24" i="3"/>
  <c r="D30" i="26"/>
  <c r="H10" i="22"/>
  <c r="H28" i="22"/>
  <c r="H17" i="22"/>
  <c r="H14" i="22"/>
  <c r="H7" i="22"/>
  <c r="H26" i="22"/>
  <c r="H15" i="22"/>
  <c r="H13" i="22"/>
  <c r="H9" i="22"/>
  <c r="H11" i="22"/>
  <c r="H27" i="22"/>
  <c r="H16" i="22"/>
  <c r="H8" i="22"/>
  <c r="H25" i="22"/>
  <c r="H27" i="21"/>
  <c r="H30" i="20"/>
  <c r="H25" i="17"/>
  <c r="H23" i="17"/>
  <c r="H26" i="17"/>
  <c r="H22" i="17"/>
  <c r="H24" i="17"/>
  <c r="H17" i="17"/>
  <c r="H16" i="17"/>
  <c r="H9" i="17"/>
  <c r="H10" i="17"/>
  <c r="H8" i="17"/>
  <c r="H15" i="17"/>
  <c r="H13" i="17"/>
  <c r="H19" i="17"/>
  <c r="H12" i="17"/>
  <c r="H21" i="17"/>
  <c r="H11" i="17"/>
  <c r="H24" i="12"/>
  <c r="H20" i="12"/>
  <c r="H11" i="12"/>
  <c r="H7" i="12"/>
  <c r="H13" i="12"/>
  <c r="H22" i="12"/>
  <c r="H15" i="12"/>
  <c r="H26" i="12"/>
  <c r="H19" i="12"/>
  <c r="H21" i="12"/>
  <c r="H12" i="12"/>
  <c r="H10" i="12"/>
  <c r="H14" i="12"/>
  <c r="H8" i="12"/>
  <c r="H9" i="12"/>
  <c r="H23" i="12"/>
  <c r="H25" i="12"/>
  <c r="H27" i="12"/>
  <c r="H17" i="12"/>
  <c r="H12" i="10"/>
  <c r="H11" i="10"/>
  <c r="H9" i="10"/>
  <c r="H23" i="10"/>
  <c r="H16" i="10"/>
  <c r="H19" i="16"/>
  <c r="H13" i="16"/>
  <c r="H14" i="9"/>
  <c r="H28" i="9"/>
  <c r="H11" i="9"/>
  <c r="H20" i="9"/>
  <c r="H19" i="9"/>
  <c r="H17" i="9"/>
  <c r="H13" i="9"/>
  <c r="H12" i="9"/>
  <c r="H27" i="9"/>
  <c r="J20" i="5"/>
  <c r="D30" i="5"/>
  <c r="F30" i="5"/>
  <c r="K30" i="53" l="1"/>
  <c r="K30" i="43"/>
  <c r="F24" i="33"/>
  <c r="F30" i="33"/>
  <c r="F30" i="38"/>
  <c r="F8" i="38"/>
  <c r="F20" i="37"/>
  <c r="F16" i="37"/>
  <c r="F17" i="37"/>
  <c r="F10" i="37"/>
  <c r="F30" i="37" s="1"/>
  <c r="F15" i="37"/>
  <c r="F30" i="39"/>
  <c r="F20" i="39"/>
  <c r="D30" i="39"/>
  <c r="D30" i="32"/>
  <c r="F26" i="29"/>
  <c r="F14" i="29"/>
  <c r="F8" i="29"/>
  <c r="F25" i="29"/>
  <c r="F17" i="29"/>
  <c r="F13" i="29"/>
  <c r="F7" i="29"/>
  <c r="F24" i="29"/>
  <c r="F16" i="29"/>
  <c r="F12" i="29"/>
  <c r="F27" i="29"/>
  <c r="J23" i="28"/>
  <c r="J15" i="28"/>
  <c r="J21" i="28"/>
  <c r="J9" i="28"/>
  <c r="J24" i="28"/>
  <c r="J26" i="28"/>
  <c r="I30" i="27"/>
  <c r="J28" i="27" s="1"/>
  <c r="J14" i="27"/>
  <c r="J24" i="27"/>
  <c r="J19" i="27"/>
  <c r="J18" i="27"/>
  <c r="J10" i="27"/>
  <c r="J21" i="27"/>
  <c r="J22" i="27"/>
  <c r="J25" i="27"/>
  <c r="J17" i="27"/>
  <c r="J20" i="27"/>
  <c r="J26" i="27"/>
  <c r="J16" i="27"/>
  <c r="J9" i="27"/>
  <c r="H12" i="26"/>
  <c r="H30" i="26" s="1"/>
  <c r="H13" i="26"/>
  <c r="H8" i="24"/>
  <c r="H10" i="24"/>
  <c r="H7" i="24"/>
  <c r="H26" i="24"/>
  <c r="H21" i="24"/>
  <c r="H16" i="24"/>
  <c r="H13" i="24"/>
  <c r="H11" i="24"/>
  <c r="H15" i="24"/>
  <c r="H9" i="24"/>
  <c r="H12" i="24"/>
  <c r="H25" i="24"/>
  <c r="F11" i="24"/>
  <c r="F15" i="24"/>
  <c r="F19" i="24"/>
  <c r="F23" i="24"/>
  <c r="F8" i="24"/>
  <c r="F12" i="24"/>
  <c r="F16" i="24"/>
  <c r="F20" i="24"/>
  <c r="F26" i="24"/>
  <c r="F9" i="24"/>
  <c r="F13" i="24"/>
  <c r="F17" i="24"/>
  <c r="F21" i="24"/>
  <c r="F10" i="24"/>
  <c r="F14" i="24"/>
  <c r="F22" i="24"/>
  <c r="H23" i="24"/>
  <c r="H27" i="24"/>
  <c r="H14" i="24"/>
  <c r="H19" i="24"/>
  <c r="H22" i="24"/>
  <c r="D26" i="24"/>
  <c r="D21" i="24"/>
  <c r="D17" i="24"/>
  <c r="D8" i="24"/>
  <c r="D23" i="24"/>
  <c r="D19" i="24"/>
  <c r="D10" i="24"/>
  <c r="H20" i="24"/>
  <c r="D27" i="24"/>
  <c r="D22" i="24"/>
  <c r="F21" i="23"/>
  <c r="F25" i="23"/>
  <c r="F10" i="23"/>
  <c r="F14" i="23"/>
  <c r="F26" i="23"/>
  <c r="F11" i="23"/>
  <c r="F15" i="23"/>
  <c r="F19" i="23"/>
  <c r="F7" i="23"/>
  <c r="F12" i="23"/>
  <c r="F16" i="23"/>
  <c r="D18" i="23"/>
  <c r="D30" i="23" s="1"/>
  <c r="D15" i="23"/>
  <c r="G30" i="23"/>
  <c r="H25" i="23" s="1"/>
  <c r="H23" i="22"/>
  <c r="H18" i="22"/>
  <c r="H20" i="22"/>
  <c r="H21" i="22"/>
  <c r="H19" i="22"/>
  <c r="D23" i="22"/>
  <c r="D30" i="22" s="1"/>
  <c r="H11" i="21"/>
  <c r="H9" i="21"/>
  <c r="F8" i="21"/>
  <c r="F10" i="21"/>
  <c r="H8" i="21"/>
  <c r="H24" i="21"/>
  <c r="H25" i="21"/>
  <c r="H10" i="21"/>
  <c r="F22" i="21"/>
  <c r="F9" i="21"/>
  <c r="H23" i="21"/>
  <c r="H15" i="21"/>
  <c r="H22" i="21"/>
  <c r="H19" i="21"/>
  <c r="F15" i="21"/>
  <c r="F12" i="21"/>
  <c r="F13" i="21"/>
  <c r="F14" i="21"/>
  <c r="F16" i="21"/>
  <c r="F7" i="21"/>
  <c r="H16" i="21"/>
  <c r="H21" i="21"/>
  <c r="H17" i="21"/>
  <c r="F19" i="21"/>
  <c r="F20" i="21"/>
  <c r="F17" i="21"/>
  <c r="H7" i="21"/>
  <c r="H18" i="21"/>
  <c r="D15" i="21"/>
  <c r="D9" i="21"/>
  <c r="D25" i="21"/>
  <c r="D8" i="21"/>
  <c r="D14" i="21"/>
  <c r="D12" i="21"/>
  <c r="D17" i="21"/>
  <c r="D19" i="21"/>
  <c r="D24" i="21"/>
  <c r="J19" i="20"/>
  <c r="J13" i="20"/>
  <c r="J12" i="20"/>
  <c r="J22" i="20"/>
  <c r="J16" i="20"/>
  <c r="J20" i="20"/>
  <c r="J25" i="20"/>
  <c r="J8" i="20"/>
  <c r="J9" i="20"/>
  <c r="J14" i="20"/>
  <c r="J17" i="20"/>
  <c r="J28" i="20"/>
  <c r="J18" i="20"/>
  <c r="J10" i="20"/>
  <c r="J27" i="20"/>
  <c r="J23" i="20"/>
  <c r="J24" i="20"/>
  <c r="J26" i="20"/>
  <c r="J21" i="20"/>
  <c r="J15" i="20"/>
  <c r="J11" i="20"/>
  <c r="J7" i="20"/>
  <c r="H17" i="19"/>
  <c r="H14" i="19"/>
  <c r="H7" i="19"/>
  <c r="H23" i="19"/>
  <c r="F8" i="19"/>
  <c r="F9" i="19"/>
  <c r="F19" i="19"/>
  <c r="F25" i="19"/>
  <c r="F12" i="19"/>
  <c r="F13" i="19"/>
  <c r="F10" i="19"/>
  <c r="F23" i="19"/>
  <c r="F21" i="19"/>
  <c r="F7" i="19"/>
  <c r="F16" i="19"/>
  <c r="F17" i="19"/>
  <c r="F14" i="19"/>
  <c r="F26" i="19"/>
  <c r="I30" i="19"/>
  <c r="J10" i="19" s="1"/>
  <c r="D9" i="19"/>
  <c r="D10" i="19"/>
  <c r="D26" i="19"/>
  <c r="D11" i="19"/>
  <c r="D27" i="19"/>
  <c r="D17" i="19"/>
  <c r="D14" i="19"/>
  <c r="D12" i="19"/>
  <c r="D15" i="19"/>
  <c r="D16" i="19"/>
  <c r="D20" i="19"/>
  <c r="D25" i="19"/>
  <c r="D22" i="19"/>
  <c r="D7" i="19"/>
  <c r="F7" i="18"/>
  <c r="F8" i="18"/>
  <c r="H22" i="18"/>
  <c r="H27" i="18"/>
  <c r="H24" i="18"/>
  <c r="H21" i="18"/>
  <c r="H7" i="18"/>
  <c r="H8" i="18"/>
  <c r="H28" i="18"/>
  <c r="H23" i="18"/>
  <c r="H14" i="18"/>
  <c r="H15" i="18"/>
  <c r="H20" i="18"/>
  <c r="H17" i="18"/>
  <c r="H19" i="18"/>
  <c r="H16" i="18"/>
  <c r="H9" i="18"/>
  <c r="H25" i="18"/>
  <c r="J21" i="18"/>
  <c r="F12" i="18"/>
  <c r="F9" i="18"/>
  <c r="F25" i="18"/>
  <c r="F22" i="18"/>
  <c r="F23" i="18"/>
  <c r="J19" i="18"/>
  <c r="J17" i="18"/>
  <c r="J22" i="18"/>
  <c r="J27" i="18"/>
  <c r="J11" i="18"/>
  <c r="J26" i="18"/>
  <c r="J18" i="18"/>
  <c r="J14" i="18"/>
  <c r="J10" i="18"/>
  <c r="H14" i="17"/>
  <c r="H18" i="17"/>
  <c r="H7" i="17"/>
  <c r="H30" i="17" s="1"/>
  <c r="H30" i="12"/>
  <c r="D10" i="12"/>
  <c r="D27" i="12"/>
  <c r="D9" i="12"/>
  <c r="D30" i="12" s="1"/>
  <c r="D26" i="12"/>
  <c r="H26" i="10"/>
  <c r="H13" i="10"/>
  <c r="H17" i="10"/>
  <c r="H20" i="10"/>
  <c r="H18" i="10"/>
  <c r="H7" i="10"/>
  <c r="H21" i="10"/>
  <c r="H27" i="10"/>
  <c r="H10" i="10"/>
  <c r="H14" i="10"/>
  <c r="F23" i="10"/>
  <c r="F20" i="10"/>
  <c r="F21" i="10"/>
  <c r="F25" i="10"/>
  <c r="F26" i="10"/>
  <c r="H22" i="10"/>
  <c r="H8" i="10"/>
  <c r="H19" i="10"/>
  <c r="H15" i="10"/>
  <c r="H25" i="10"/>
  <c r="D16" i="10"/>
  <c r="D13" i="10"/>
  <c r="D30" i="10" s="1"/>
  <c r="D10" i="10"/>
  <c r="D26" i="10"/>
  <c r="H23" i="8"/>
  <c r="H18" i="8"/>
  <c r="H27" i="8"/>
  <c r="H22" i="8"/>
  <c r="H26" i="8"/>
  <c r="H15" i="8"/>
  <c r="H7" i="8"/>
  <c r="H28" i="8"/>
  <c r="H25" i="8"/>
  <c r="H10" i="8"/>
  <c r="H8" i="8"/>
  <c r="H12" i="8"/>
  <c r="H16" i="8"/>
  <c r="H14" i="8"/>
  <c r="H20" i="8"/>
  <c r="H13" i="8"/>
  <c r="H17" i="8"/>
  <c r="H9" i="8"/>
  <c r="H21" i="8"/>
  <c r="H19" i="8"/>
  <c r="H11" i="8"/>
  <c r="D30" i="8"/>
  <c r="G30" i="15"/>
  <c r="H24" i="15" s="1"/>
  <c r="H17" i="15"/>
  <c r="H14" i="15"/>
  <c r="H26" i="15"/>
  <c r="H9" i="15"/>
  <c r="H19" i="15"/>
  <c r="H21" i="15"/>
  <c r="H20" i="15"/>
  <c r="H11" i="15"/>
  <c r="H8" i="15"/>
  <c r="H28" i="15"/>
  <c r="H10" i="15"/>
  <c r="H18" i="15"/>
  <c r="H25" i="15"/>
  <c r="H13" i="15"/>
  <c r="H12" i="15"/>
  <c r="H27" i="15"/>
  <c r="H16" i="15"/>
  <c r="G30" i="11"/>
  <c r="H12" i="11"/>
  <c r="H9" i="11"/>
  <c r="H14" i="11"/>
  <c r="H11" i="11"/>
  <c r="D12" i="11"/>
  <c r="D30" i="11" s="1"/>
  <c r="D27" i="7"/>
  <c r="H8" i="7"/>
  <c r="H19" i="7"/>
  <c r="H21" i="7"/>
  <c r="H23" i="7"/>
  <c r="H18" i="7"/>
  <c r="H22" i="7"/>
  <c r="D8" i="7"/>
  <c r="D9" i="7"/>
  <c r="D19" i="7"/>
  <c r="H9" i="7"/>
  <c r="H13" i="7"/>
  <c r="H26" i="7"/>
  <c r="H14" i="7"/>
  <c r="H27" i="7"/>
  <c r="H7" i="7"/>
  <c r="H15" i="7"/>
  <c r="H12" i="7"/>
  <c r="D26" i="7"/>
  <c r="D15" i="7"/>
  <c r="D14" i="7"/>
  <c r="F11" i="14"/>
  <c r="H20" i="14"/>
  <c r="F22" i="14"/>
  <c r="F24" i="14"/>
  <c r="F20" i="14"/>
  <c r="F15" i="14"/>
  <c r="F9" i="14"/>
  <c r="G30" i="14"/>
  <c r="H13" i="14" s="1"/>
  <c r="F26" i="14"/>
  <c r="F16" i="14"/>
  <c r="F7" i="14"/>
  <c r="F21" i="14"/>
  <c r="F23" i="14"/>
  <c r="F12" i="14"/>
  <c r="F17" i="14"/>
  <c r="H9" i="14"/>
  <c r="D22" i="16"/>
  <c r="D21" i="16"/>
  <c r="D24" i="16"/>
  <c r="H21" i="13"/>
  <c r="H19" i="13"/>
  <c r="H20" i="13"/>
  <c r="H25" i="13"/>
  <c r="H10" i="13"/>
  <c r="H23" i="13"/>
  <c r="H18" i="13"/>
  <c r="H27" i="13"/>
  <c r="H9" i="13"/>
  <c r="H8" i="13"/>
  <c r="H22" i="13"/>
  <c r="H16" i="13"/>
  <c r="H13" i="13"/>
  <c r="H14" i="13"/>
  <c r="H26" i="13"/>
  <c r="H7" i="13"/>
  <c r="H15" i="13"/>
  <c r="H17" i="13"/>
  <c r="H12" i="13"/>
  <c r="D27" i="13"/>
  <c r="D23" i="13"/>
  <c r="D26" i="13"/>
  <c r="D22" i="13"/>
  <c r="D25" i="13"/>
  <c r="D21" i="13"/>
  <c r="H9" i="9"/>
  <c r="H23" i="9"/>
  <c r="H15" i="9"/>
  <c r="H18" i="9"/>
  <c r="H10" i="9"/>
  <c r="H8" i="9"/>
  <c r="H30" i="9" s="1"/>
  <c r="H21" i="9"/>
  <c r="H7" i="9"/>
  <c r="F17" i="6"/>
  <c r="F13" i="6"/>
  <c r="H26" i="6"/>
  <c r="H7" i="6"/>
  <c r="H21" i="6"/>
  <c r="H16" i="6"/>
  <c r="H27" i="6"/>
  <c r="H23" i="6"/>
  <c r="H18" i="6"/>
  <c r="H13" i="6"/>
  <c r="H14" i="6"/>
  <c r="H11" i="6"/>
  <c r="H9" i="6"/>
  <c r="H8" i="6"/>
  <c r="H22" i="6"/>
  <c r="H19" i="6"/>
  <c r="H17" i="6"/>
  <c r="H20" i="6"/>
  <c r="H10" i="6"/>
  <c r="H25" i="6"/>
  <c r="H15" i="6"/>
  <c r="H12" i="6"/>
  <c r="H24" i="6"/>
  <c r="F16" i="6"/>
  <c r="F12" i="6"/>
  <c r="F20" i="6"/>
  <c r="F15" i="6"/>
  <c r="F27" i="6"/>
  <c r="F19" i="6"/>
  <c r="F14" i="6"/>
  <c r="J15" i="5"/>
  <c r="J19" i="5"/>
  <c r="J24" i="5"/>
  <c r="J25" i="5"/>
  <c r="J21" i="5"/>
  <c r="J12" i="5"/>
  <c r="J17" i="5"/>
  <c r="J22" i="5"/>
  <c r="J27" i="5"/>
  <c r="J7" i="5"/>
  <c r="J11" i="5"/>
  <c r="J23" i="5"/>
  <c r="I30" i="4"/>
  <c r="J14" i="4" s="1"/>
  <c r="J11" i="4"/>
  <c r="J27" i="4"/>
  <c r="J15" i="4"/>
  <c r="J20" i="4"/>
  <c r="D22" i="4"/>
  <c r="D21" i="4"/>
  <c r="D14" i="4"/>
  <c r="D16" i="4"/>
  <c r="D27" i="4"/>
  <c r="D11" i="4"/>
  <c r="D18" i="4"/>
  <c r="D17" i="4"/>
  <c r="D7" i="4"/>
  <c r="D12" i="4"/>
  <c r="D23" i="4"/>
  <c r="D10" i="4"/>
  <c r="D13" i="4"/>
  <c r="D24" i="4"/>
  <c r="D8" i="4"/>
  <c r="F12" i="3"/>
  <c r="F8" i="3"/>
  <c r="F13" i="3"/>
  <c r="F9" i="3"/>
  <c r="F10" i="3"/>
  <c r="J8" i="3"/>
  <c r="J20" i="3"/>
  <c r="J9" i="3"/>
  <c r="J19" i="3"/>
  <c r="J26" i="3"/>
  <c r="J25" i="3"/>
  <c r="J7" i="3"/>
  <c r="J12" i="3"/>
  <c r="J18" i="3"/>
  <c r="H19" i="3"/>
  <c r="J10" i="3"/>
  <c r="H30" i="3"/>
  <c r="J21" i="3"/>
  <c r="J22" i="3"/>
  <c r="J16" i="3"/>
  <c r="J23" i="3"/>
  <c r="F7" i="3"/>
  <c r="J10" i="28"/>
  <c r="J28" i="28"/>
  <c r="J20" i="28"/>
  <c r="J16" i="28"/>
  <c r="J8" i="28"/>
  <c r="J17" i="28"/>
  <c r="J7" i="28"/>
  <c r="J19" i="28"/>
  <c r="J12" i="28"/>
  <c r="H26" i="23"/>
  <c r="J24" i="19"/>
  <c r="J13" i="19"/>
  <c r="J17" i="19"/>
  <c r="J12" i="19"/>
  <c r="J9" i="18"/>
  <c r="J20" i="18"/>
  <c r="J8" i="18"/>
  <c r="D11" i="18"/>
  <c r="D8" i="18"/>
  <c r="D24" i="18"/>
  <c r="D9" i="18"/>
  <c r="D25" i="18"/>
  <c r="J23" i="18"/>
  <c r="J13" i="18"/>
  <c r="J16" i="18"/>
  <c r="J25" i="18"/>
  <c r="J15" i="18"/>
  <c r="D15" i="18"/>
  <c r="D12" i="18"/>
  <c r="D28" i="18"/>
  <c r="D13" i="18"/>
  <c r="D14" i="18"/>
  <c r="J12" i="18"/>
  <c r="J7" i="18"/>
  <c r="J24" i="18"/>
  <c r="D22" i="18"/>
  <c r="D23" i="18"/>
  <c r="D16" i="18"/>
  <c r="D10" i="18"/>
  <c r="D17" i="18"/>
  <c r="J17" i="3"/>
  <c r="J27" i="3"/>
  <c r="J13" i="3"/>
  <c r="J11" i="3"/>
  <c r="J14" i="3"/>
  <c r="F30" i="29" l="1"/>
  <c r="J30" i="28"/>
  <c r="J23" i="27"/>
  <c r="J11" i="27"/>
  <c r="J13" i="27"/>
  <c r="J12" i="27"/>
  <c r="J15" i="27"/>
  <c r="J8" i="27"/>
  <c r="F30" i="24"/>
  <c r="H30" i="24"/>
  <c r="D30" i="24"/>
  <c r="H11" i="23"/>
  <c r="F30" i="23"/>
  <c r="H17" i="23"/>
  <c r="H19" i="23"/>
  <c r="H21" i="23"/>
  <c r="H23" i="23"/>
  <c r="H14" i="23"/>
  <c r="H10" i="23"/>
  <c r="H13" i="23"/>
  <c r="H8" i="23"/>
  <c r="H20" i="23"/>
  <c r="H18" i="23"/>
  <c r="H16" i="23"/>
  <c r="H22" i="23"/>
  <c r="H12" i="23"/>
  <c r="H15" i="23"/>
  <c r="H7" i="23"/>
  <c r="H27" i="23"/>
  <c r="H9" i="23"/>
  <c r="H30" i="22"/>
  <c r="F30" i="21"/>
  <c r="D30" i="21"/>
  <c r="H30" i="21"/>
  <c r="J30" i="20"/>
  <c r="H30" i="19"/>
  <c r="J7" i="19"/>
  <c r="J26" i="19"/>
  <c r="J9" i="19"/>
  <c r="J19" i="19"/>
  <c r="J15" i="19"/>
  <c r="J27" i="19"/>
  <c r="J11" i="19"/>
  <c r="J16" i="19"/>
  <c r="J14" i="19"/>
  <c r="J20" i="19"/>
  <c r="J22" i="19"/>
  <c r="J25" i="19"/>
  <c r="F30" i="19"/>
  <c r="J23" i="19"/>
  <c r="J21" i="19"/>
  <c r="J18" i="19"/>
  <c r="J8" i="19"/>
  <c r="D30" i="19"/>
  <c r="F30" i="18"/>
  <c r="H30" i="18"/>
  <c r="J30" i="18"/>
  <c r="D30" i="18"/>
  <c r="F30" i="10"/>
  <c r="H30" i="10"/>
  <c r="H30" i="8"/>
  <c r="H23" i="15"/>
  <c r="H7" i="15"/>
  <c r="H30" i="15" s="1"/>
  <c r="H15" i="15"/>
  <c r="H22" i="15"/>
  <c r="H16" i="11"/>
  <c r="H17" i="11"/>
  <c r="H19" i="11"/>
  <c r="H21" i="11"/>
  <c r="H23" i="11"/>
  <c r="H25" i="11"/>
  <c r="H22" i="11"/>
  <c r="H18" i="11"/>
  <c r="H24" i="11"/>
  <c r="H20" i="11"/>
  <c r="H7" i="11"/>
  <c r="H26" i="11"/>
  <c r="H27" i="11"/>
  <c r="H8" i="11"/>
  <c r="H15" i="11"/>
  <c r="H28" i="11"/>
  <c r="H10" i="11"/>
  <c r="H13" i="11"/>
  <c r="H30" i="7"/>
  <c r="D30" i="7"/>
  <c r="F30" i="14"/>
  <c r="H24" i="14"/>
  <c r="H12" i="14"/>
  <c r="H17" i="14"/>
  <c r="H26" i="14"/>
  <c r="H25" i="14"/>
  <c r="H21" i="14"/>
  <c r="H7" i="14"/>
  <c r="H27" i="14"/>
  <c r="H16" i="14"/>
  <c r="H14" i="14"/>
  <c r="H15" i="14"/>
  <c r="H23" i="14"/>
  <c r="H10" i="14"/>
  <c r="H19" i="14"/>
  <c r="H18" i="14"/>
  <c r="H28" i="14"/>
  <c r="H11" i="14"/>
  <c r="H22" i="14"/>
  <c r="H8" i="14"/>
  <c r="D30" i="16"/>
  <c r="D30" i="13"/>
  <c r="H30" i="13"/>
  <c r="F30" i="6"/>
  <c r="H30" i="6"/>
  <c r="J30" i="5"/>
  <c r="J17" i="4"/>
  <c r="J19" i="4"/>
  <c r="J18" i="4"/>
  <c r="J9" i="4"/>
  <c r="J25" i="4"/>
  <c r="J22" i="4"/>
  <c r="J24" i="4"/>
  <c r="J21" i="4"/>
  <c r="J12" i="4"/>
  <c r="J23" i="4"/>
  <c r="J10" i="4"/>
  <c r="J26" i="4"/>
  <c r="J8" i="4"/>
  <c r="J7" i="4"/>
  <c r="J30" i="4" s="1"/>
  <c r="J16" i="4"/>
  <c r="J13" i="4"/>
  <c r="D30" i="4"/>
  <c r="F30" i="3"/>
  <c r="J30" i="3"/>
  <c r="J30" i="27" l="1"/>
  <c r="H30" i="23"/>
  <c r="J30" i="19"/>
  <c r="H30" i="11"/>
  <c r="H30" i="14"/>
</calcChain>
</file>

<file path=xl/sharedStrings.xml><?xml version="1.0" encoding="utf-8"?>
<sst xmlns="http://schemas.openxmlformats.org/spreadsheetml/2006/main" count="1994" uniqueCount="142">
  <si>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</si>
  <si>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</si>
  <si>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</si>
  <si>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</si>
  <si>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</si>
  <si>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</si>
  <si>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</si>
  <si>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</si>
  <si>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</si>
  <si>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</si>
  <si>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</si>
  <si>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</si>
  <si>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</si>
  <si>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</si>
  <si>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</si>
  <si>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</si>
  <si>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</si>
  <si>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</si>
  <si>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</si>
  <si>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</si>
  <si>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</si>
  <si>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</si>
  <si>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</si>
  <si>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</si>
  <si>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</si>
  <si>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</si>
  <si>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</si>
  <si>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</si>
  <si>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</si>
  <si>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</si>
  <si>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</si>
  <si>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</si>
  <si>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</si>
  <si>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</si>
  <si>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</si>
  <si>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</si>
  <si>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</si>
  <si>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</si>
  <si>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</si>
  <si>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</si>
  <si>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</si>
  <si>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</si>
  <si>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</si>
  <si>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</si>
  <si>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</si>
  <si>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</si>
  <si>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</si>
  <si>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</si>
  <si>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</si>
  <si>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</si>
  <si>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</si>
  <si>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</si>
  <si>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</si>
  <si>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</si>
  <si>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</si>
  <si>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</si>
  <si>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</si>
  <si>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</si>
  <si>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</si>
  <si>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</si>
  <si>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</si>
  <si>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</si>
  <si>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</si>
  <si>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</si>
  <si>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</si>
  <si>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</si>
  <si>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</si>
  <si>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</si>
  <si>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</si>
  <si>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</si>
  <si>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</si>
  <si>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</si>
  <si>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</si>
  <si>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</si>
  <si>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</si>
  <si>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</si>
  <si>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</si>
  <si>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</si>
  <si>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</si>
  <si>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</si>
  <si>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</si>
  <si>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</si>
  <si>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</si>
  <si>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</si>
  <si>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</si>
  <si>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</si>
  <si>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</si>
  <si>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</si>
  <si>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</si>
  <si>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</si>
  <si>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</si>
  <si>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</si>
  <si>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</si>
  <si>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</si>
  <si>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</si>
  <si>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</si>
  <si>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</si>
  <si>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</si>
  <si>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</si>
  <si>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</si>
  <si>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</si>
  <si>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</si>
  <si>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</si>
  <si>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</si>
  <si>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</si>
  <si>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</si>
  <si>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</si>
  <si>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</si>
  <si>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</si>
  <si>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</si>
  <si>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</si>
  <si>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</si>
  <si>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</si>
  <si>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</si>
  <si>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</si>
  <si>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</si>
  <si>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</si>
  <si>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</si>
  <si>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</si>
  <si>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</si>
  <si>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</si>
  <si>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</si>
  <si>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</si>
  <si>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</si>
  <si>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</si>
  <si>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</si>
  <si>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Tempo di Parola: indica il tempo in cui il soggetto politico/istituzionale parla direttamente in voce
Rete Radio Deejay: Maratona Bottura
Testata Radio Deejay:</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</si>
  <si>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</si>
  <si>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</si>
  <si>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</si>
  <si>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</si>
  <si>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Tempo di Parola: indica il tempo in cui il soggetto politico/istituzionale parla direttamente in voce
Rete Radio Monte Carlo: 
Testata Radio Monte Carlo: Primo mattino</t>
  </si>
  <si>
    <t>Periodo dal 01.05.2018 al 31.05.2018</t>
  </si>
  <si>
    <t>Tempo di Parola: indica il tempo in cui il soggetto politico/istituzionale parla direttamente in voce
Radio Uno:
Radio Due: Bella davvero, Caterpillar, Caterpillar AM, Decanter, Gli sbandati di Radio2, I cittadini, I provinciali, Italia nel pallone, KGG, Miracolo italiano, Non è un paese per giovani, Ovunque6, Radio2 live, Radio2 social club, Safar, Senti che storia!
Radio Tre: Fahrenheit, Radio3 mondo, Radio3 scienza, Tutta la città ne parla, Uomini e profeti</t>
  </si>
  <si>
    <t>Tempo di Parola: indica il tempo in cui il soggetto politico/istituzionale parla direttamente in voce
Rete Radio 24: 2024, Due di denari, Obiettivo salute, Obiettivo salute week end, Smart city 
Testata Radio 24: #autotrasporti, 24 Mattino, 24 Mattino con Oscar Giannino, Effetto giorno, Effetto notte, Europa Europa, Focus economia, I conti della belva, I funamboli, La versione di Oscar, La zanzara, Si può fare, Speciale GR 24</t>
  </si>
  <si>
    <t>Tempo di Parola: indica il tempo in cui il soggetto politico/istituzionale parla direttamente in voce
Rete Radio 101: Alessandro Sansone, La banda di R101
Testata Pagina 101:</t>
  </si>
  <si>
    <t>Tempo di Parola: indica il tempo in cui il soggetto politico/istituzionale parla direttamente in voce
Rete Virgin Radio: Rock &amp; talk
Testata Virgin Radio:</t>
  </si>
  <si>
    <t>Tempo di Parola: indica il tempo in cui il soggetto politico/istituzionale parla direttamente in voce
Rete Radio 105: Tutto esaurito
Testata Videonews: 105 Matrix</t>
  </si>
  <si>
    <t>Tempo di Parola: indica il tempo in cui il soggetto politico/istituzionale parla direttamente in voce
Rete Radio Capital: B&amp;B
Testata Radio Capital: Capital start up, Circo Massimo, Tg zero</t>
  </si>
  <si>
    <t>Tempo di Parola: indica il tempo in cui il soggetto politico/istituzionale parla direttamente in voce
Rete RTL 102.5: Protagonisti, Suite 102.5
Testata RTL 102.5: Non stop news</t>
  </si>
  <si>
    <t>Tempo di Parola: indica il tempo in cui il soggetto politico/istituzionale parla direttamente in voce
Rete Radio Italia: Il tempo dei nuovi eroi, In compagnia di...Fiorella Felisatti, In compagnia di...Manola Moslehi &amp; Mauro Marino, In compagnia di...Paoletta &amp; Patrick, Radio Italia live, Radio Italia rap
Testata Radio Italia Notizie:</t>
  </si>
  <si>
    <t xml:space="preserve">Tempo di Parola: indica il tempo in cui il soggetto politico/istituzionale parla direttamente in voce
Radio Uno: 6 su Radio1, Ascolta si fa sera, Babele, Caffè Europa, Chiave di lettura, Coltivando il futuro, Culto evangelico, Est-Ovest, Eta Beta, Fuorigioco, Gioco a Premier, Global tutto è economia,  GR 1 economia, I viaggi di Radio1, Il cielo sopra San Pietro, Il pescatore di perle, In viaggio con Francesco, Inviato speciale, Italia sotto inchiesta, La radio ne parla, Life - obiettivo benessere, Mangiafuoco, Prima Radio1, Radio anch'io, Radio1 plot machine, Senza titolo, Speciale GR 1, Top car, Tra poco in edicola, Tre di cuori, Un giorno da pecora, Vieni via con me, Vittoria, Voci dal mondo, Zapping Radio1, Zona Cesarini
Radio Due: 
Radio Tre: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</si>
</sst>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8">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26" xfId="2" applyBorder="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61" t="s">
        <v>18</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67" t="s">
        <v>20</v>
      </c>
      <c r="F5" s="165"/>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5">
        <v>1.7476851851851852E-3</v>
      </c>
      <c r="D7" s="96">
        <f t="shared" ref="D7:D28" si="0">C7/$C$30</f>
        <v>4.6461538461538476E-3</v>
      </c>
      <c r="E7" s="95">
        <v>1.3541666666666667E-3</v>
      </c>
      <c r="F7" s="96">
        <f t="shared" ref="F7:F26" si="1">E7/$E$30</f>
        <v>1.4123611781747951E-2</v>
      </c>
      <c r="G7" s="95">
        <v>7.407407407407407E-4</v>
      </c>
      <c r="H7" s="96">
        <f t="shared" ref="H7:H26" si="2">G7/$G$30</f>
        <v>5.7590209664357067E-3</v>
      </c>
      <c r="I7" s="95">
        <f t="shared" ref="I7:I17" si="3">C7+E7+G7</f>
        <v>3.8425925925925928E-3</v>
      </c>
      <c r="J7" s="97">
        <f>I7/$I$30</f>
        <v>6.3972869337341276E-3</v>
      </c>
    </row>
    <row r="8" spans="2:10" x14ac:dyDescent="0.25">
      <c r="B8" s="8" t="s">
        <v>13</v>
      </c>
      <c r="C8" s="95">
        <v>2.3032407407407402E-3</v>
      </c>
      <c r="D8" s="96">
        <f t="shared" si="0"/>
        <v>6.1230769230769229E-3</v>
      </c>
      <c r="E8" s="95">
        <v>1.1574074074074075E-4</v>
      </c>
      <c r="F8" s="96">
        <f t="shared" si="1"/>
        <v>1.2071463061323034E-3</v>
      </c>
      <c r="G8" s="95">
        <v>8.333333333333335E-4</v>
      </c>
      <c r="H8" s="96">
        <f t="shared" si="2"/>
        <v>6.4788985872401717E-3</v>
      </c>
      <c r="I8" s="95">
        <f t="shared" si="3"/>
        <v>3.2523148148148147E-3</v>
      </c>
      <c r="J8" s="97">
        <f t="shared" ref="J8:J28" si="4">I8/$I$30</f>
        <v>5.4145711698171377E-3</v>
      </c>
    </row>
    <row r="9" spans="2:10" x14ac:dyDescent="0.25">
      <c r="B9" s="8" t="s">
        <v>0</v>
      </c>
      <c r="C9" s="95">
        <v>2.2777777777777758E-2</v>
      </c>
      <c r="D9" s="96">
        <f t="shared" si="0"/>
        <v>6.0553846153846111E-2</v>
      </c>
      <c r="E9" s="95">
        <v>8.460648148148146E-3</v>
      </c>
      <c r="F9" s="96">
        <f t="shared" si="1"/>
        <v>8.8242394978271355E-2</v>
      </c>
      <c r="G9" s="95">
        <v>7.7083333333333301E-3</v>
      </c>
      <c r="H9" s="96">
        <f t="shared" si="2"/>
        <v>5.9929811931971548E-2</v>
      </c>
      <c r="I9" s="95">
        <f t="shared" si="3"/>
        <v>3.8946759259259237E-2</v>
      </c>
      <c r="J9" s="97">
        <f t="shared" si="4"/>
        <v>6.4839971481973874E-2</v>
      </c>
    </row>
    <row r="10" spans="2:10" x14ac:dyDescent="0.25">
      <c r="B10" s="8" t="s">
        <v>8</v>
      </c>
      <c r="C10" s="95">
        <v>8.611111111111111E-3</v>
      </c>
      <c r="D10" s="96">
        <f t="shared" si="0"/>
        <v>2.2892307692307698E-2</v>
      </c>
      <c r="E10" s="95">
        <v>3.703703703703703E-3</v>
      </c>
      <c r="F10" s="96">
        <f t="shared" si="1"/>
        <v>3.8628681796233702E-2</v>
      </c>
      <c r="G10" s="95">
        <v>2.8819444444444439E-3</v>
      </c>
      <c r="H10" s="96">
        <f t="shared" si="2"/>
        <v>2.2406190947538918E-2</v>
      </c>
      <c r="I10" s="95">
        <f t="shared" si="3"/>
        <v>1.5196759259259257E-2</v>
      </c>
      <c r="J10" s="97">
        <f t="shared" si="4"/>
        <v>2.5300113686725627E-2</v>
      </c>
    </row>
    <row r="11" spans="2:10" x14ac:dyDescent="0.25">
      <c r="B11" s="8" t="s">
        <v>26</v>
      </c>
      <c r="C11" s="95">
        <v>4.5138888888888887E-4</v>
      </c>
      <c r="D11" s="96">
        <f t="shared" si="0"/>
        <v>1.2000000000000001E-3</v>
      </c>
      <c r="E11" s="95"/>
      <c r="F11" s="96"/>
      <c r="G11" s="95">
        <v>2.5231481481481481E-3</v>
      </c>
      <c r="H11" s="96">
        <f t="shared" si="2"/>
        <v>1.9616665166921628E-2</v>
      </c>
      <c r="I11" s="95">
        <f t="shared" si="3"/>
        <v>2.9745370370370368E-3</v>
      </c>
      <c r="J11" s="97">
        <f t="shared" si="4"/>
        <v>4.9521166926797307E-3</v>
      </c>
    </row>
    <row r="12" spans="2:10" x14ac:dyDescent="0.25">
      <c r="B12" s="8" t="s">
        <v>3</v>
      </c>
      <c r="C12" s="95">
        <v>8.5798611111111131E-2</v>
      </c>
      <c r="D12" s="96">
        <f t="shared" si="0"/>
        <v>0.22809230769230779</v>
      </c>
      <c r="E12" s="95">
        <v>1.7557870370370363E-2</v>
      </c>
      <c r="F12" s="96">
        <f t="shared" si="1"/>
        <v>0.18312409464027032</v>
      </c>
      <c r="G12" s="95">
        <v>2.1736111111111098E-2</v>
      </c>
      <c r="H12" s="96">
        <f t="shared" si="2"/>
        <v>0.16899127148384768</v>
      </c>
      <c r="I12" s="95">
        <f t="shared" si="3"/>
        <v>0.12509259259259259</v>
      </c>
      <c r="J12" s="97">
        <f t="shared" si="4"/>
        <v>0.20825866620421218</v>
      </c>
    </row>
    <row r="13" spans="2:10" x14ac:dyDescent="0.25">
      <c r="B13" s="8" t="s">
        <v>7</v>
      </c>
      <c r="C13" s="95">
        <v>9.6527777777777775E-3</v>
      </c>
      <c r="D13" s="96">
        <f t="shared" si="0"/>
        <v>2.5661538461538465E-2</v>
      </c>
      <c r="E13" s="95">
        <v>2.7199074074074074E-3</v>
      </c>
      <c r="F13" s="96">
        <f t="shared" si="1"/>
        <v>2.836793819410913E-2</v>
      </c>
      <c r="G13" s="95">
        <v>2.3958333333333331E-3</v>
      </c>
      <c r="H13" s="96">
        <f t="shared" si="2"/>
        <v>1.8626833438315487E-2</v>
      </c>
      <c r="I13" s="95">
        <f t="shared" si="3"/>
        <v>1.4768518518518518E-2</v>
      </c>
      <c r="J13" s="97">
        <f t="shared" si="4"/>
        <v>2.4587163034472129E-2</v>
      </c>
    </row>
    <row r="14" spans="2:10" x14ac:dyDescent="0.25">
      <c r="B14" s="8" t="s">
        <v>2</v>
      </c>
      <c r="C14" s="95">
        <v>1.7349537037037031E-2</v>
      </c>
      <c r="D14" s="96">
        <f t="shared" si="0"/>
        <v>4.6123076923076919E-2</v>
      </c>
      <c r="E14" s="95">
        <v>3.9930555555555561E-3</v>
      </c>
      <c r="F14" s="96">
        <f t="shared" si="1"/>
        <v>4.1646547561564475E-2</v>
      </c>
      <c r="G14" s="95">
        <v>1.1458333333333333E-3</v>
      </c>
      <c r="H14" s="96">
        <f t="shared" si="2"/>
        <v>8.9084855574552337E-3</v>
      </c>
      <c r="I14" s="95">
        <f t="shared" si="3"/>
        <v>2.2488425925925919E-2</v>
      </c>
      <c r="J14" s="97">
        <f t="shared" si="4"/>
        <v>3.7439543711582549E-2</v>
      </c>
    </row>
    <row r="15" spans="2:10" x14ac:dyDescent="0.25">
      <c r="B15" s="8" t="s">
        <v>9</v>
      </c>
      <c r="C15" s="95">
        <v>1.420138888888889E-2</v>
      </c>
      <c r="D15" s="96">
        <f t="shared" si="0"/>
        <v>3.7753846153846166E-2</v>
      </c>
      <c r="E15" s="95">
        <v>6.6319444444444438E-3</v>
      </c>
      <c r="F15" s="96">
        <f t="shared" si="1"/>
        <v>6.9169483341380969E-2</v>
      </c>
      <c r="G15" s="95">
        <v>1.4351851851851852E-3</v>
      </c>
      <c r="H15" s="96">
        <f t="shared" si="2"/>
        <v>1.1158103122469183E-2</v>
      </c>
      <c r="I15" s="95">
        <f t="shared" si="3"/>
        <v>2.2268518518518521E-2</v>
      </c>
      <c r="J15" s="97">
        <f t="shared" si="4"/>
        <v>3.7073433917182118E-2</v>
      </c>
    </row>
    <row r="16" spans="2:10" x14ac:dyDescent="0.25">
      <c r="B16" s="8" t="s">
        <v>1</v>
      </c>
      <c r="C16" s="95">
        <v>1.596064814814814E-2</v>
      </c>
      <c r="D16" s="96">
        <f t="shared" si="0"/>
        <v>4.2430769230769216E-2</v>
      </c>
      <c r="E16" s="95">
        <v>1.5509259259259256E-3</v>
      </c>
      <c r="F16" s="96">
        <f t="shared" si="1"/>
        <v>1.6175760502172863E-2</v>
      </c>
      <c r="G16" s="95">
        <v>4.6064814814814814E-3</v>
      </c>
      <c r="H16" s="96">
        <f t="shared" si="2"/>
        <v>3.5813911635022053E-2</v>
      </c>
      <c r="I16" s="95">
        <f t="shared" si="3"/>
        <v>2.2118055555555547E-2</v>
      </c>
      <c r="J16" s="97">
        <f t="shared" si="4"/>
        <v>3.6822937742066006E-2</v>
      </c>
    </row>
    <row r="17" spans="2:10" x14ac:dyDescent="0.25">
      <c r="B17" s="8" t="s">
        <v>27</v>
      </c>
      <c r="C17" s="95">
        <v>1.3541666666666664E-2</v>
      </c>
      <c r="D17" s="96">
        <f t="shared" si="0"/>
        <v>3.5999999999999997E-2</v>
      </c>
      <c r="E17" s="95">
        <v>6.7129629629629622E-3</v>
      </c>
      <c r="F17" s="96">
        <f t="shared" si="1"/>
        <v>7.0014485755673581E-2</v>
      </c>
      <c r="G17" s="95">
        <v>6.9675925925925929E-3</v>
      </c>
      <c r="H17" s="96">
        <f t="shared" si="2"/>
        <v>5.417079096553587E-2</v>
      </c>
      <c r="I17" s="95">
        <f t="shared" si="3"/>
        <v>2.7222222222222217E-2</v>
      </c>
      <c r="J17" s="97">
        <f t="shared" si="4"/>
        <v>4.5320538759465859E-2</v>
      </c>
    </row>
    <row r="18" spans="2:10" x14ac:dyDescent="0.25">
      <c r="B18" s="8" t="s">
        <v>16</v>
      </c>
      <c r="C18" s="95">
        <v>3.402777777777778E-3</v>
      </c>
      <c r="D18" s="96">
        <f t="shared" si="0"/>
        <v>9.0461538461538479E-3</v>
      </c>
      <c r="E18" s="95">
        <v>9.8379629629629642E-4</v>
      </c>
      <c r="F18" s="96">
        <f t="shared" si="1"/>
        <v>1.026074360212458E-2</v>
      </c>
      <c r="G18" s="95"/>
      <c r="H18" s="96"/>
      <c r="I18" s="95">
        <f>G18+E18+C18</f>
        <v>4.386574074074074E-3</v>
      </c>
      <c r="J18" s="97">
        <f t="shared" si="4"/>
        <v>7.3029269514615488E-3</v>
      </c>
    </row>
    <row r="19" spans="2:10" x14ac:dyDescent="0.25">
      <c r="B19" s="8" t="s">
        <v>4</v>
      </c>
      <c r="C19" s="95">
        <v>1.866898148148147E-2</v>
      </c>
      <c r="D19" s="96">
        <f t="shared" si="0"/>
        <v>4.9630769230769214E-2</v>
      </c>
      <c r="E19" s="95">
        <v>2.4537037037037036E-3</v>
      </c>
      <c r="F19" s="96">
        <f t="shared" si="1"/>
        <v>2.559150169000483E-2</v>
      </c>
      <c r="G19" s="95">
        <v>6.7361111111111103E-3</v>
      </c>
      <c r="H19" s="96">
        <f t="shared" si="2"/>
        <v>5.2371096913524706E-2</v>
      </c>
      <c r="I19" s="95">
        <f t="shared" ref="I19:I28" si="5">C19+E19+G19</f>
        <v>2.7858796296296284E-2</v>
      </c>
      <c r="J19" s="97">
        <f t="shared" ref="J19" si="6">I19/$I$30</f>
        <v>4.6380330269572403E-2</v>
      </c>
    </row>
    <row r="20" spans="2:10" x14ac:dyDescent="0.25">
      <c r="B20" s="8" t="s">
        <v>14</v>
      </c>
      <c r="C20" s="95">
        <v>2.3668981481481468E-2</v>
      </c>
      <c r="D20" s="96">
        <f t="shared" si="0"/>
        <v>6.2923076923076901E-2</v>
      </c>
      <c r="E20" s="95">
        <v>5.5671296296296293E-3</v>
      </c>
      <c r="F20" s="96">
        <f t="shared" si="1"/>
        <v>5.8063737324963789E-2</v>
      </c>
      <c r="G20" s="95">
        <v>6.2962962962962964E-3</v>
      </c>
      <c r="H20" s="96">
        <f t="shared" si="2"/>
        <v>4.895167821470351E-2</v>
      </c>
      <c r="I20" s="95">
        <f t="shared" si="5"/>
        <v>3.5532407407407395E-2</v>
      </c>
      <c r="J20" s="97">
        <f t="shared" si="4"/>
        <v>5.9155635200493266E-2</v>
      </c>
    </row>
    <row r="21" spans="2:10" x14ac:dyDescent="0.25">
      <c r="B21" s="8" t="s">
        <v>11</v>
      </c>
      <c r="C21" s="95">
        <v>1.1655092592592594E-2</v>
      </c>
      <c r="D21" s="96">
        <f t="shared" si="0"/>
        <v>3.0984615384615395E-2</v>
      </c>
      <c r="E21" s="95">
        <v>1.9791666666666668E-3</v>
      </c>
      <c r="F21" s="96">
        <f t="shared" si="1"/>
        <v>2.064220183486239E-2</v>
      </c>
      <c r="G21" s="95">
        <v>5.7407407407407416E-3</v>
      </c>
      <c r="H21" s="96">
        <f t="shared" si="2"/>
        <v>4.463241248987674E-2</v>
      </c>
      <c r="I21" s="95">
        <f t="shared" si="5"/>
        <v>1.9375000000000003E-2</v>
      </c>
      <c r="J21" s="97">
        <f t="shared" si="4"/>
        <v>3.225619978033413E-2</v>
      </c>
    </row>
    <row r="22" spans="2:10" x14ac:dyDescent="0.25">
      <c r="B22" s="8" t="s">
        <v>15</v>
      </c>
      <c r="C22" s="95">
        <v>1.7581018518518517E-2</v>
      </c>
      <c r="D22" s="96">
        <f t="shared" si="0"/>
        <v>4.6738461538461541E-2</v>
      </c>
      <c r="E22" s="95">
        <v>7.303240740740743E-3</v>
      </c>
      <c r="F22" s="96">
        <f t="shared" si="1"/>
        <v>7.6170931916948362E-2</v>
      </c>
      <c r="G22" s="95">
        <v>9.386574074074075E-3</v>
      </c>
      <c r="H22" s="96">
        <f t="shared" si="2"/>
        <v>7.2977593809052485E-2</v>
      </c>
      <c r="I22" s="95">
        <f t="shared" si="5"/>
        <v>3.4270833333333334E-2</v>
      </c>
      <c r="J22" s="97">
        <f t="shared" si="4"/>
        <v>5.7055321116827568E-2</v>
      </c>
    </row>
    <row r="23" spans="2:10" x14ac:dyDescent="0.25">
      <c r="B23" s="8" t="s">
        <v>28</v>
      </c>
      <c r="C23" s="95">
        <v>3.351851851851851E-2</v>
      </c>
      <c r="D23" s="96">
        <f t="shared" si="0"/>
        <v>8.9107692307692304E-2</v>
      </c>
      <c r="E23" s="95">
        <v>6.6782407407407398E-3</v>
      </c>
      <c r="F23" s="96">
        <f t="shared" si="1"/>
        <v>6.96523418638339E-2</v>
      </c>
      <c r="G23" s="95">
        <v>2.343750000000001E-2</v>
      </c>
      <c r="H23" s="96">
        <f t="shared" si="2"/>
        <v>0.18221902276612986</v>
      </c>
      <c r="I23" s="95">
        <f t="shared" si="5"/>
        <v>6.3634259259259265E-2</v>
      </c>
      <c r="J23" s="97">
        <f t="shared" si="4"/>
        <v>0.10594061313756095</v>
      </c>
    </row>
    <row r="24" spans="2:10" x14ac:dyDescent="0.25">
      <c r="B24" s="8" t="s">
        <v>12</v>
      </c>
      <c r="C24" s="95">
        <v>1.1747685185185184E-2</v>
      </c>
      <c r="D24" s="96">
        <f t="shared" si="0"/>
        <v>3.1230769230769236E-2</v>
      </c>
      <c r="E24" s="95">
        <v>2.662037037037037E-3</v>
      </c>
      <c r="F24" s="96">
        <f t="shared" si="1"/>
        <v>2.7764365041042977E-2</v>
      </c>
      <c r="G24" s="95">
        <v>9.3518518518518508E-3</v>
      </c>
      <c r="H24" s="96">
        <f t="shared" si="2"/>
        <v>7.2707639701250798E-2</v>
      </c>
      <c r="I24" s="95">
        <f t="shared" si="5"/>
        <v>2.3761574074074074E-2</v>
      </c>
      <c r="J24" s="97">
        <f t="shared" si="4"/>
        <v>3.9559126731795673E-2</v>
      </c>
    </row>
    <row r="25" spans="2:10" x14ac:dyDescent="0.25">
      <c r="B25" s="8" t="s">
        <v>5</v>
      </c>
      <c r="C25" s="95">
        <v>2.2986111111111117E-2</v>
      </c>
      <c r="D25" s="96">
        <f t="shared" si="0"/>
        <v>6.1107692307692335E-2</v>
      </c>
      <c r="E25" s="95">
        <v>8.7152777777777749E-3</v>
      </c>
      <c r="F25" s="96">
        <f t="shared" si="1"/>
        <v>9.0898116851762412E-2</v>
      </c>
      <c r="G25" s="95">
        <v>1.1226851851851852E-2</v>
      </c>
      <c r="H25" s="96">
        <f t="shared" si="2"/>
        <v>8.7285161522541191E-2</v>
      </c>
      <c r="I25" s="95">
        <f t="shared" si="5"/>
        <v>4.2928240740740739E-2</v>
      </c>
      <c r="J25" s="97">
        <f t="shared" si="4"/>
        <v>7.1468485654276742E-2</v>
      </c>
    </row>
    <row r="26" spans="2:10" x14ac:dyDescent="0.25">
      <c r="B26" s="8" t="s">
        <v>6</v>
      </c>
      <c r="C26" s="95">
        <v>1.064814814814815E-2</v>
      </c>
      <c r="D26" s="96">
        <f t="shared" si="0"/>
        <v>2.8307692307692318E-2</v>
      </c>
      <c r="E26" s="95">
        <v>9.8379629629629642E-4</v>
      </c>
      <c r="F26" s="96">
        <f t="shared" si="1"/>
        <v>1.026074360212458E-2</v>
      </c>
      <c r="G26" s="98">
        <v>7.407407407407407E-4</v>
      </c>
      <c r="H26" s="96">
        <f t="shared" si="2"/>
        <v>5.7590209664357067E-3</v>
      </c>
      <c r="I26" s="95">
        <f t="shared" si="5"/>
        <v>1.2372685185185188E-2</v>
      </c>
      <c r="J26" s="97">
        <f t="shared" si="4"/>
        <v>2.0598493169161999E-2</v>
      </c>
    </row>
    <row r="27" spans="2:10" x14ac:dyDescent="0.25">
      <c r="B27" s="8" t="s">
        <v>101</v>
      </c>
      <c r="C27" s="95">
        <v>1.922453703703704E-2</v>
      </c>
      <c r="D27" s="96">
        <f t="shared" si="0"/>
        <v>5.1107692307692326E-2</v>
      </c>
      <c r="E27" s="95">
        <v>3.3680555555555547E-3</v>
      </c>
      <c r="F27" s="96">
        <f>E27/$E$30</f>
        <v>3.512795750845002E-2</v>
      </c>
      <c r="G27" s="98">
        <v>1.7708333333333335E-3</v>
      </c>
      <c r="H27" s="96">
        <f>G27/$G$30</f>
        <v>1.3767659497885363E-2</v>
      </c>
      <c r="I27" s="95">
        <f t="shared" si="5"/>
        <v>2.4363425925925927E-2</v>
      </c>
      <c r="J27" s="97">
        <f t="shared" si="4"/>
        <v>4.0561111432260058E-2</v>
      </c>
    </row>
    <row r="28" spans="2:10" x14ac:dyDescent="0.25">
      <c r="B28" s="8" t="s">
        <v>17</v>
      </c>
      <c r="C28" s="95">
        <v>1.0659722222222223E-2</v>
      </c>
      <c r="D28" s="96">
        <f t="shared" si="0"/>
        <v>2.8338461538461548E-2</v>
      </c>
      <c r="E28" s="95">
        <v>2.3842592592592587E-3</v>
      </c>
      <c r="F28" s="96">
        <f>E28/$E$30</f>
        <v>2.4867213906325444E-2</v>
      </c>
      <c r="G28" s="98">
        <v>9.6064814814814819E-4</v>
      </c>
      <c r="H28" s="96">
        <f>G28/$G$30</f>
        <v>7.4687303158463081E-3</v>
      </c>
      <c r="I28" s="95">
        <f t="shared" si="5"/>
        <v>1.4004629629629631E-2</v>
      </c>
      <c r="J28" s="97">
        <f t="shared" si="4"/>
        <v>2.3315413222344261E-2</v>
      </c>
    </row>
    <row r="29" spans="2:10" x14ac:dyDescent="0.25">
      <c r="B29" s="8"/>
      <c r="C29" s="99"/>
      <c r="D29" s="99"/>
      <c r="E29" s="99"/>
      <c r="F29" s="99"/>
      <c r="G29" s="99"/>
      <c r="H29" s="99"/>
      <c r="I29" s="99"/>
      <c r="J29" s="100"/>
    </row>
    <row r="30" spans="2:10" x14ac:dyDescent="0.25">
      <c r="B30" s="11" t="s">
        <v>29</v>
      </c>
      <c r="C30" s="101">
        <f t="shared" ref="C30:J30" si="7">SUM(C7:C28)</f>
        <v>0.37615740740740733</v>
      </c>
      <c r="D30" s="102">
        <f t="shared" si="7"/>
        <v>1.0000000000000002</v>
      </c>
      <c r="E30" s="101">
        <f>SUM(E7:E28)</f>
        <v>9.587962962962962E-2</v>
      </c>
      <c r="F30" s="102">
        <f t="shared" si="7"/>
        <v>0.99999999999999989</v>
      </c>
      <c r="G30" s="101">
        <f>SUM(G7:G28)</f>
        <v>0.12862268518518516</v>
      </c>
      <c r="H30" s="102">
        <f>SUM(H7:H28)</f>
        <v>1</v>
      </c>
      <c r="I30" s="101">
        <f>SUM(I7:I28)</f>
        <v>0.60065972222222219</v>
      </c>
      <c r="J30" s="103">
        <f t="shared" si="7"/>
        <v>0.99999999999999978</v>
      </c>
    </row>
    <row r="31" spans="2:10" x14ac:dyDescent="0.25">
      <c r="B31" s="12"/>
      <c r="C31" s="13"/>
      <c r="D31" s="14"/>
      <c r="E31" s="13"/>
      <c r="F31" s="14"/>
      <c r="G31" s="13"/>
      <c r="H31" s="14"/>
      <c r="I31" s="13"/>
      <c r="J31" s="15"/>
    </row>
    <row r="32" spans="2:10" ht="66" customHeight="1" thickBot="1" x14ac:dyDescent="0.3">
      <c r="B32" s="158" t="s">
        <v>30</v>
      </c>
      <c r="C32" s="159"/>
      <c r="D32" s="159"/>
      <c r="E32" s="159"/>
      <c r="F32" s="159"/>
      <c r="G32" s="159"/>
      <c r="H32" s="159"/>
      <c r="I32" s="159"/>
      <c r="J32" s="160"/>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86</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7.3495370370370364E-3</v>
      </c>
      <c r="D7" s="96">
        <f t="shared" ref="D7:F28" si="0">C7/C$30</f>
        <v>2.2650258605314784E-2</v>
      </c>
      <c r="E7" s="98"/>
      <c r="F7" s="96"/>
      <c r="G7" s="98">
        <f>C7+E7</f>
        <v>7.3495370370370364E-3</v>
      </c>
      <c r="H7" s="97">
        <f>G7/$G$30</f>
        <v>2.1625119193570359E-2</v>
      </c>
    </row>
    <row r="8" spans="2:8" s="1" customFormat="1" x14ac:dyDescent="0.25">
      <c r="B8" s="8" t="s">
        <v>13</v>
      </c>
      <c r="C8" s="98">
        <v>6.8981481481481437E-3</v>
      </c>
      <c r="D8" s="96">
        <f t="shared" si="0"/>
        <v>2.1259140360263943E-2</v>
      </c>
      <c r="E8" s="98"/>
      <c r="F8" s="96"/>
      <c r="G8" s="98">
        <f t="shared" ref="G8:G28" si="1">C8+E8</f>
        <v>6.8981481481481437E-3</v>
      </c>
      <c r="H8" s="97">
        <f t="shared" ref="H8:H28" si="2">G8/$G$30</f>
        <v>2.0296962266721147E-2</v>
      </c>
    </row>
    <row r="9" spans="2:8" s="1" customFormat="1" x14ac:dyDescent="0.25">
      <c r="B9" s="8" t="s">
        <v>0</v>
      </c>
      <c r="C9" s="98">
        <v>2.8668981481481469E-2</v>
      </c>
      <c r="D9" s="96">
        <f t="shared" si="0"/>
        <v>8.8353843410023156E-2</v>
      </c>
      <c r="E9" s="98">
        <v>1.747685185185185E-3</v>
      </c>
      <c r="F9" s="96">
        <f t="shared" si="0"/>
        <v>0.11361926260346124</v>
      </c>
      <c r="G9" s="98">
        <f t="shared" si="1"/>
        <v>3.0416666666666654E-2</v>
      </c>
      <c r="H9" s="97">
        <f t="shared" si="2"/>
        <v>8.9497343686146286E-2</v>
      </c>
    </row>
    <row r="10" spans="2:8" s="1" customFormat="1" x14ac:dyDescent="0.25">
      <c r="B10" s="8" t="s">
        <v>8</v>
      </c>
      <c r="C10" s="98">
        <v>1.5624999999999999E-3</v>
      </c>
      <c r="D10" s="96">
        <f t="shared" si="0"/>
        <v>4.815409309791332E-3</v>
      </c>
      <c r="E10" s="98"/>
      <c r="F10" s="96"/>
      <c r="G10" s="98">
        <f t="shared" si="1"/>
        <v>1.5624999999999999E-3</v>
      </c>
      <c r="H10" s="97">
        <f t="shared" si="2"/>
        <v>4.5974662852472422E-3</v>
      </c>
    </row>
    <row r="11" spans="2:8" s="1" customFormat="1" x14ac:dyDescent="0.25">
      <c r="B11" s="8" t="s">
        <v>26</v>
      </c>
      <c r="C11" s="98">
        <v>8.564814814814815E-4</v>
      </c>
      <c r="D11" s="96">
        <f t="shared" si="0"/>
        <v>2.6395576957374714E-3</v>
      </c>
      <c r="E11" s="98"/>
      <c r="F11" s="96"/>
      <c r="G11" s="98">
        <f t="shared" si="1"/>
        <v>8.564814814814815E-4</v>
      </c>
      <c r="H11" s="97">
        <f t="shared" si="2"/>
        <v>2.5200926304318216E-3</v>
      </c>
    </row>
    <row r="12" spans="2:8" s="1" customFormat="1" x14ac:dyDescent="0.25">
      <c r="B12" s="8" t="s">
        <v>3</v>
      </c>
      <c r="C12" s="98">
        <v>4.8356481481481424E-2</v>
      </c>
      <c r="D12" s="96">
        <f t="shared" si="0"/>
        <v>0.14902800071339381</v>
      </c>
      <c r="E12" s="98">
        <v>1.1342592592592593E-2</v>
      </c>
      <c r="F12" s="96">
        <f t="shared" si="0"/>
        <v>0.73739653875094058</v>
      </c>
      <c r="G12" s="98">
        <f t="shared" si="1"/>
        <v>5.9699074074074016E-2</v>
      </c>
      <c r="H12" s="97">
        <f t="shared" si="2"/>
        <v>0.17565726740226112</v>
      </c>
    </row>
    <row r="13" spans="2:8" s="1" customFormat="1" x14ac:dyDescent="0.25">
      <c r="B13" s="8" t="s">
        <v>7</v>
      </c>
      <c r="C13" s="98">
        <v>1.9328703703703706E-3</v>
      </c>
      <c r="D13" s="96">
        <f t="shared" si="0"/>
        <v>5.9568396647048339E-3</v>
      </c>
      <c r="E13" s="98">
        <v>3.7037037037037041E-4</v>
      </c>
      <c r="F13" s="96">
        <f t="shared" si="0"/>
        <v>2.4078254326561327E-2</v>
      </c>
      <c r="G13" s="98">
        <f t="shared" si="1"/>
        <v>2.3032407407407411E-3</v>
      </c>
      <c r="H13" s="97">
        <f t="shared" si="2"/>
        <v>6.7770058575126026E-3</v>
      </c>
    </row>
    <row r="14" spans="2:8" s="1" customFormat="1" x14ac:dyDescent="0.25">
      <c r="B14" s="8" t="s">
        <v>2</v>
      </c>
      <c r="C14" s="98">
        <v>3.5532407407407409E-3</v>
      </c>
      <c r="D14" s="96">
        <f t="shared" si="0"/>
        <v>1.0950597467451402E-2</v>
      </c>
      <c r="E14" s="98">
        <v>2.3148148148148149E-4</v>
      </c>
      <c r="F14" s="96">
        <f t="shared" si="0"/>
        <v>1.5048908954100828E-2</v>
      </c>
      <c r="G14" s="98">
        <f t="shared" si="1"/>
        <v>3.7847222222222223E-3</v>
      </c>
      <c r="H14" s="97">
        <f t="shared" si="2"/>
        <v>1.1136085002043321E-2</v>
      </c>
    </row>
    <row r="15" spans="2:8" s="1" customFormat="1" x14ac:dyDescent="0.25">
      <c r="B15" s="8" t="s">
        <v>9</v>
      </c>
      <c r="C15" s="98">
        <v>5.5671296296296293E-3</v>
      </c>
      <c r="D15" s="96">
        <f t="shared" si="0"/>
        <v>1.7157125022293562E-2</v>
      </c>
      <c r="E15" s="98"/>
      <c r="F15" s="96"/>
      <c r="G15" s="98">
        <f t="shared" si="1"/>
        <v>5.5671296296296293E-3</v>
      </c>
      <c r="H15" s="97">
        <f t="shared" si="2"/>
        <v>1.638060209780684E-2</v>
      </c>
    </row>
    <row r="16" spans="2:8" s="1" customFormat="1" x14ac:dyDescent="0.25">
      <c r="B16" s="8" t="s">
        <v>1</v>
      </c>
      <c r="C16" s="98">
        <v>1.2037037037037038E-3</v>
      </c>
      <c r="D16" s="96">
        <f t="shared" si="0"/>
        <v>3.7096486534688787E-3</v>
      </c>
      <c r="E16" s="98">
        <v>5.2083333333333333E-4</v>
      </c>
      <c r="F16" s="96">
        <f t="shared" si="0"/>
        <v>3.3860045146726858E-2</v>
      </c>
      <c r="G16" s="98">
        <f t="shared" si="1"/>
        <v>1.724537037037037E-3</v>
      </c>
      <c r="H16" s="97">
        <f t="shared" si="2"/>
        <v>5.0742405666802893E-3</v>
      </c>
    </row>
    <row r="17" spans="2:8" s="1" customFormat="1" x14ac:dyDescent="0.25">
      <c r="B17" s="8" t="s">
        <v>27</v>
      </c>
      <c r="C17" s="98">
        <v>3.3564814814814812E-4</v>
      </c>
      <c r="D17" s="96">
        <f t="shared" si="0"/>
        <v>1.0344212591403602E-3</v>
      </c>
      <c r="E17" s="98"/>
      <c r="F17" s="96"/>
      <c r="G17" s="98">
        <f t="shared" ref="G17:G25" si="3">C17+E17</f>
        <v>3.3564814814814812E-4</v>
      </c>
      <c r="H17" s="97">
        <f t="shared" ref="H17:H25" si="4">G17/$G$30</f>
        <v>9.8760386868274085E-4</v>
      </c>
    </row>
    <row r="18" spans="2:8" s="1" customFormat="1" x14ac:dyDescent="0.25">
      <c r="B18" s="8" t="s">
        <v>16</v>
      </c>
      <c r="C18" s="98">
        <v>1.0648148148148149E-3</v>
      </c>
      <c r="D18" s="96">
        <f t="shared" si="0"/>
        <v>3.2816122703763157E-3</v>
      </c>
      <c r="E18" s="98"/>
      <c r="F18" s="96"/>
      <c r="G18" s="98">
        <f t="shared" si="3"/>
        <v>1.0648148148148149E-3</v>
      </c>
      <c r="H18" s="97">
        <f t="shared" si="4"/>
        <v>3.1330881351314542E-3</v>
      </c>
    </row>
    <row r="19" spans="2:8" s="1" customFormat="1" x14ac:dyDescent="0.25">
      <c r="B19" s="8" t="s">
        <v>4</v>
      </c>
      <c r="C19" s="98">
        <v>9.9884259259259232E-3</v>
      </c>
      <c r="D19" s="96">
        <f t="shared" si="0"/>
        <v>3.0782949884073471E-2</v>
      </c>
      <c r="E19" s="98"/>
      <c r="F19" s="96"/>
      <c r="G19" s="98">
        <f t="shared" si="3"/>
        <v>9.9884259259259232E-3</v>
      </c>
      <c r="H19" s="97">
        <f t="shared" si="4"/>
        <v>2.9389728919765695E-2</v>
      </c>
    </row>
    <row r="20" spans="2:8" s="1" customFormat="1" x14ac:dyDescent="0.25">
      <c r="B20" s="8" t="s">
        <v>14</v>
      </c>
      <c r="C20" s="98">
        <v>1.5856481481481483E-3</v>
      </c>
      <c r="D20" s="96">
        <f t="shared" si="0"/>
        <v>4.8867487069734266E-3</v>
      </c>
      <c r="E20" s="98"/>
      <c r="F20" s="96"/>
      <c r="G20" s="98">
        <f t="shared" si="3"/>
        <v>1.5856481481481483E-3</v>
      </c>
      <c r="H20" s="97">
        <f t="shared" si="4"/>
        <v>4.6655768968805354E-3</v>
      </c>
    </row>
    <row r="21" spans="2:8" s="1" customFormat="1" x14ac:dyDescent="0.25">
      <c r="B21" s="8" t="s">
        <v>11</v>
      </c>
      <c r="C21" s="98">
        <v>1.1342592592592591E-3</v>
      </c>
      <c r="D21" s="96">
        <f t="shared" si="0"/>
        <v>3.4956304619225965E-3</v>
      </c>
      <c r="E21" s="98"/>
      <c r="F21" s="96"/>
      <c r="G21" s="98">
        <f t="shared" si="3"/>
        <v>1.1342592592592591E-3</v>
      </c>
      <c r="H21" s="97">
        <f t="shared" si="4"/>
        <v>3.3374199700313312E-3</v>
      </c>
    </row>
    <row r="22" spans="2:8" s="1" customFormat="1" x14ac:dyDescent="0.25">
      <c r="B22" s="8" t="s">
        <v>15</v>
      </c>
      <c r="C22" s="98">
        <v>7.6388888888888893E-4</v>
      </c>
      <c r="D22" s="96">
        <f t="shared" si="0"/>
        <v>2.3542001070090959E-3</v>
      </c>
      <c r="E22" s="98"/>
      <c r="F22" s="96"/>
      <c r="G22" s="98">
        <f t="shared" si="3"/>
        <v>7.6388888888888893E-4</v>
      </c>
      <c r="H22" s="97">
        <f t="shared" si="4"/>
        <v>2.2476501838986519E-3</v>
      </c>
    </row>
    <row r="23" spans="2:8" s="1" customFormat="1" x14ac:dyDescent="0.25">
      <c r="B23" s="8" t="s">
        <v>91</v>
      </c>
      <c r="C23" s="98">
        <v>1.9097222222222224E-3</v>
      </c>
      <c r="D23" s="96">
        <f t="shared" si="0"/>
        <v>5.8855002675227402E-3</v>
      </c>
      <c r="E23" s="98"/>
      <c r="F23" s="96"/>
      <c r="G23" s="98">
        <f t="shared" si="3"/>
        <v>1.9097222222222224E-3</v>
      </c>
      <c r="H23" s="97">
        <f t="shared" si="4"/>
        <v>5.6191254597466296E-3</v>
      </c>
    </row>
    <row r="24" spans="2:8" s="1" customFormat="1" x14ac:dyDescent="0.25">
      <c r="B24" s="8" t="s">
        <v>12</v>
      </c>
      <c r="C24" s="98">
        <v>1.5509259259259259E-3</v>
      </c>
      <c r="D24" s="96">
        <f t="shared" si="0"/>
        <v>4.7797396112002856E-3</v>
      </c>
      <c r="E24" s="98"/>
      <c r="F24" s="96"/>
      <c r="G24" s="98">
        <f t="shared" si="3"/>
        <v>1.5509259259259259E-3</v>
      </c>
      <c r="H24" s="97">
        <f t="shared" si="4"/>
        <v>4.563410979430596E-3</v>
      </c>
    </row>
    <row r="25" spans="2:8" s="1" customFormat="1" x14ac:dyDescent="0.25">
      <c r="B25" s="8" t="s">
        <v>5</v>
      </c>
      <c r="C25" s="98">
        <v>3.2986111111111115E-3</v>
      </c>
      <c r="D25" s="96">
        <f t="shared" si="0"/>
        <v>1.0165864098448369E-2</v>
      </c>
      <c r="E25" s="98"/>
      <c r="F25" s="96"/>
      <c r="G25" s="98">
        <f t="shared" si="3"/>
        <v>3.2986111111111115E-3</v>
      </c>
      <c r="H25" s="97">
        <f t="shared" si="4"/>
        <v>9.7057621577441786E-3</v>
      </c>
    </row>
    <row r="26" spans="2:8" s="1" customFormat="1" x14ac:dyDescent="0.25">
      <c r="B26" s="8" t="s">
        <v>6</v>
      </c>
      <c r="C26" s="98">
        <v>0.1559837962962963</v>
      </c>
      <c r="D26" s="96">
        <f t="shared" si="0"/>
        <v>0.48072052791153919</v>
      </c>
      <c r="E26" s="98"/>
      <c r="F26" s="96"/>
      <c r="G26" s="98">
        <f t="shared" si="1"/>
        <v>0.1559837962962963</v>
      </c>
      <c r="H26" s="97">
        <f t="shared" si="2"/>
        <v>0.45896335649094139</v>
      </c>
    </row>
    <row r="27" spans="2:8" s="1" customFormat="1" x14ac:dyDescent="0.25">
      <c r="B27" s="8" t="s">
        <v>101</v>
      </c>
      <c r="C27" s="98">
        <v>4.0335648148148169E-2</v>
      </c>
      <c r="D27" s="96">
        <f t="shared" si="0"/>
        <v>0.12430889958979853</v>
      </c>
      <c r="E27" s="98">
        <v>1.1689814814814816E-3</v>
      </c>
      <c r="F27" s="96">
        <f t="shared" si="0"/>
        <v>7.5996990218209187E-2</v>
      </c>
      <c r="G27" s="98">
        <f t="shared" si="1"/>
        <v>4.1504629629629648E-2</v>
      </c>
      <c r="H27" s="97">
        <f t="shared" si="2"/>
        <v>0.12212232665849347</v>
      </c>
    </row>
    <row r="28" spans="2:8" s="1" customFormat="1" x14ac:dyDescent="0.25">
      <c r="B28" s="36" t="s">
        <v>17</v>
      </c>
      <c r="C28" s="108">
        <v>5.7870370370370367E-4</v>
      </c>
      <c r="D28" s="96">
        <f t="shared" si="0"/>
        <v>1.7834849295523454E-3</v>
      </c>
      <c r="E28" s="108"/>
      <c r="F28" s="96"/>
      <c r="G28" s="98">
        <f t="shared" si="1"/>
        <v>5.7870370370370367E-4</v>
      </c>
      <c r="H28" s="97">
        <f t="shared" si="2"/>
        <v>1.7027652908323118E-3</v>
      </c>
    </row>
    <row r="29" spans="2:8" s="1" customFormat="1" x14ac:dyDescent="0.25">
      <c r="B29" s="8"/>
      <c r="C29" s="99"/>
      <c r="D29" s="110"/>
      <c r="E29" s="99"/>
      <c r="F29" s="99"/>
      <c r="G29" s="99"/>
      <c r="H29" s="100"/>
    </row>
    <row r="30" spans="2:8" s="1" customFormat="1" x14ac:dyDescent="0.25">
      <c r="B30" s="37" t="s">
        <v>29</v>
      </c>
      <c r="C30" s="111">
        <f t="shared" ref="C30:H30" si="5">SUM(C7:C28)</f>
        <v>0.32447916666666665</v>
      </c>
      <c r="D30" s="112">
        <f t="shared" si="5"/>
        <v>1</v>
      </c>
      <c r="E30" s="111">
        <f>SUM(E7:E28)</f>
        <v>1.5381944444444445E-2</v>
      </c>
      <c r="F30" s="112">
        <f>SUM(F7:F28)</f>
        <v>1</v>
      </c>
      <c r="G30" s="111">
        <f>SUM(G7:G28)</f>
        <v>0.33986111111111106</v>
      </c>
      <c r="H30" s="115">
        <f t="shared" si="5"/>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87</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1.2858796296296302E-2</v>
      </c>
      <c r="D7" s="96">
        <f t="shared" ref="D7:D28" si="0">C7/C$30</f>
        <v>1.4424262882515609E-2</v>
      </c>
      <c r="E7" s="98">
        <v>1.9907407407407408E-3</v>
      </c>
      <c r="F7" s="96">
        <f t="shared" ref="F7:F28" si="1">E7/E$30</f>
        <v>1.0886764985125643E-2</v>
      </c>
      <c r="G7" s="98">
        <f>E7+C7</f>
        <v>1.4849537037037043E-2</v>
      </c>
      <c r="H7" s="97">
        <f>G7/$G$30</f>
        <v>1.3822154230678072E-2</v>
      </c>
    </row>
    <row r="8" spans="2:8" s="1" customFormat="1" x14ac:dyDescent="0.25">
      <c r="B8" s="8" t="s">
        <v>13</v>
      </c>
      <c r="C8" s="98">
        <v>1.2881944444444446E-2</v>
      </c>
      <c r="D8" s="96">
        <f t="shared" si="0"/>
        <v>1.4450229152331115E-2</v>
      </c>
      <c r="E8" s="98">
        <v>4.8611111111111104E-4</v>
      </c>
      <c r="F8" s="96">
        <f t="shared" si="1"/>
        <v>2.6583961010190516E-3</v>
      </c>
      <c r="G8" s="98">
        <f t="shared" ref="G8:G28" si="2">E8+C8</f>
        <v>1.3368055555555557E-2</v>
      </c>
      <c r="H8" s="97">
        <f t="shared" ref="H8:H28" si="3">G8/$G$30</f>
        <v>1.2443170800025851E-2</v>
      </c>
    </row>
    <row r="9" spans="2:8" s="1" customFormat="1" x14ac:dyDescent="0.25">
      <c r="B9" s="8" t="s">
        <v>0</v>
      </c>
      <c r="C9" s="98">
        <v>4.8078703703703679E-2</v>
      </c>
      <c r="D9" s="96">
        <f t="shared" si="0"/>
        <v>5.3931942406813489E-2</v>
      </c>
      <c r="E9" s="98">
        <v>8.1134259259259267E-3</v>
      </c>
      <c r="F9" s="96">
        <f t="shared" si="1"/>
        <v>4.4369896828913229E-2</v>
      </c>
      <c r="G9" s="98">
        <f t="shared" si="2"/>
        <v>5.6192129629629606E-2</v>
      </c>
      <c r="H9" s="97">
        <f t="shared" si="3"/>
        <v>5.2304410592316435E-2</v>
      </c>
    </row>
    <row r="10" spans="2:8" s="1" customFormat="1" x14ac:dyDescent="0.25">
      <c r="B10" s="8" t="s">
        <v>8</v>
      </c>
      <c r="C10" s="98">
        <v>1.8020833333333333E-2</v>
      </c>
      <c r="D10" s="96">
        <f t="shared" si="0"/>
        <v>2.0214741051374253E-2</v>
      </c>
      <c r="E10" s="98">
        <v>8.7962962962962962E-4</v>
      </c>
      <c r="F10" s="96">
        <f t="shared" si="1"/>
        <v>4.8104310399392372E-3</v>
      </c>
      <c r="G10" s="98">
        <f t="shared" si="2"/>
        <v>1.8900462962962963E-2</v>
      </c>
      <c r="H10" s="97">
        <f t="shared" si="3"/>
        <v>1.7592812048867718E-2</v>
      </c>
    </row>
    <row r="11" spans="2:8" s="1" customFormat="1" x14ac:dyDescent="0.25">
      <c r="B11" s="8" t="s">
        <v>26</v>
      </c>
      <c r="C11" s="98">
        <v>5.6944444444444438E-3</v>
      </c>
      <c r="D11" s="96">
        <f t="shared" si="0"/>
        <v>6.3877023746153703E-3</v>
      </c>
      <c r="E11" s="98">
        <v>1.1111111111111111E-3</v>
      </c>
      <c r="F11" s="96">
        <f t="shared" si="1"/>
        <v>6.0763339451864046E-3</v>
      </c>
      <c r="G11" s="98">
        <f t="shared" si="2"/>
        <v>6.8055555555555551E-3</v>
      </c>
      <c r="H11" s="97">
        <f t="shared" si="3"/>
        <v>6.3347051345586146E-3</v>
      </c>
    </row>
    <row r="12" spans="2:8" s="1" customFormat="1" x14ac:dyDescent="0.25">
      <c r="B12" s="8" t="s">
        <v>3</v>
      </c>
      <c r="C12" s="98">
        <v>0.12341435185185205</v>
      </c>
      <c r="D12" s="96">
        <f t="shared" si="0"/>
        <v>0.13843916752138985</v>
      </c>
      <c r="E12" s="98">
        <v>3.7581018518518534E-2</v>
      </c>
      <c r="F12" s="96">
        <f t="shared" si="1"/>
        <v>0.20551933666687774</v>
      </c>
      <c r="G12" s="98">
        <f t="shared" si="2"/>
        <v>0.16099537037037059</v>
      </c>
      <c r="H12" s="97">
        <f t="shared" si="3"/>
        <v>0.14985671500290895</v>
      </c>
    </row>
    <row r="13" spans="2:8" s="1" customFormat="1" x14ac:dyDescent="0.25">
      <c r="B13" s="8" t="s">
        <v>7</v>
      </c>
      <c r="C13" s="98">
        <v>1.8981481481481467E-2</v>
      </c>
      <c r="D13" s="96">
        <f t="shared" si="0"/>
        <v>2.1292341248717886E-2</v>
      </c>
      <c r="E13" s="98">
        <v>1.3020833333333329E-2</v>
      </c>
      <c r="F13" s="96">
        <f t="shared" si="1"/>
        <v>7.1207038420153149E-2</v>
      </c>
      <c r="G13" s="98">
        <f t="shared" si="2"/>
        <v>3.2002314814814796E-2</v>
      </c>
      <c r="H13" s="97">
        <f t="shared" si="3"/>
        <v>2.9788196763698233E-2</v>
      </c>
    </row>
    <row r="14" spans="2:8" s="1" customFormat="1" x14ac:dyDescent="0.25">
      <c r="B14" s="8" t="s">
        <v>2</v>
      </c>
      <c r="C14" s="98">
        <v>2.5509259259259259E-2</v>
      </c>
      <c r="D14" s="96">
        <f t="shared" si="0"/>
        <v>2.861482933669162E-2</v>
      </c>
      <c r="E14" s="98">
        <v>6.9444444444444449E-3</v>
      </c>
      <c r="F14" s="96">
        <f t="shared" si="1"/>
        <v>3.7977087157415032E-2</v>
      </c>
      <c r="G14" s="98">
        <f t="shared" si="2"/>
        <v>3.2453703703703707E-2</v>
      </c>
      <c r="H14" s="97">
        <f t="shared" si="3"/>
        <v>3.0208355777725099E-2</v>
      </c>
    </row>
    <row r="15" spans="2:8" s="1" customFormat="1" x14ac:dyDescent="0.25">
      <c r="B15" s="8" t="s">
        <v>9</v>
      </c>
      <c r="C15" s="98">
        <v>4.0358796296296295E-2</v>
      </c>
      <c r="D15" s="96">
        <f t="shared" si="0"/>
        <v>4.5272191423341053E-2</v>
      </c>
      <c r="E15" s="98">
        <v>2.4537037037037036E-3</v>
      </c>
      <c r="F15" s="96">
        <f t="shared" si="1"/>
        <v>1.3418570795619976E-2</v>
      </c>
      <c r="G15" s="98">
        <f t="shared" si="2"/>
        <v>4.2812499999999996E-2</v>
      </c>
      <c r="H15" s="97">
        <f t="shared" si="3"/>
        <v>3.9850466484238629E-2</v>
      </c>
    </row>
    <row r="16" spans="2:8" s="1" customFormat="1" x14ac:dyDescent="0.25">
      <c r="B16" s="8" t="s">
        <v>1</v>
      </c>
      <c r="C16" s="98">
        <v>6.7129629629629631E-3</v>
      </c>
      <c r="D16" s="96">
        <f t="shared" si="0"/>
        <v>7.5302182464977952E-3</v>
      </c>
      <c r="E16" s="98">
        <v>2.2106481481481482E-3</v>
      </c>
      <c r="F16" s="96">
        <f t="shared" si="1"/>
        <v>1.2089372745110452E-2</v>
      </c>
      <c r="G16" s="98">
        <f t="shared" si="2"/>
        <v>8.9236111111111113E-3</v>
      </c>
      <c r="H16" s="97">
        <f t="shared" si="3"/>
        <v>8.3062205080692043E-3</v>
      </c>
    </row>
    <row r="17" spans="2:8" s="1" customFormat="1" x14ac:dyDescent="0.25">
      <c r="B17" s="8" t="s">
        <v>27</v>
      </c>
      <c r="C17" s="98">
        <v>6.3194444444444444E-3</v>
      </c>
      <c r="D17" s="96">
        <f t="shared" si="0"/>
        <v>7.0887916596341308E-3</v>
      </c>
      <c r="E17" s="98">
        <v>9.525462962962963E-3</v>
      </c>
      <c r="F17" s="96">
        <f t="shared" si="1"/>
        <v>5.2091904550920949E-2</v>
      </c>
      <c r="G17" s="98">
        <f t="shared" si="2"/>
        <v>1.5844907407407408E-2</v>
      </c>
      <c r="H17" s="97">
        <f t="shared" si="3"/>
        <v>1.4748658723147524E-2</v>
      </c>
    </row>
    <row r="18" spans="2:8" s="1" customFormat="1" x14ac:dyDescent="0.25">
      <c r="B18" s="8" t="s">
        <v>16</v>
      </c>
      <c r="C18" s="98">
        <v>9.9768518518518496E-3</v>
      </c>
      <c r="D18" s="96">
        <f t="shared" si="0"/>
        <v>1.1191462290484651E-2</v>
      </c>
      <c r="E18" s="98">
        <v>4.4212962962962964E-3</v>
      </c>
      <c r="F18" s="96">
        <f t="shared" si="1"/>
        <v>2.4178745490220904E-2</v>
      </c>
      <c r="G18" s="98">
        <f t="shared" si="2"/>
        <v>1.4398148148148146E-2</v>
      </c>
      <c r="H18" s="97">
        <f t="shared" si="3"/>
        <v>1.3401995216651218E-2</v>
      </c>
    </row>
    <row r="19" spans="2:8" s="1" customFormat="1" x14ac:dyDescent="0.25">
      <c r="B19" s="8" t="s">
        <v>4</v>
      </c>
      <c r="C19" s="98">
        <v>4.1956018518518504E-2</v>
      </c>
      <c r="D19" s="96">
        <f t="shared" si="0"/>
        <v>4.7063864040611199E-2</v>
      </c>
      <c r="E19" s="98">
        <v>3.7615740740740739E-3</v>
      </c>
      <c r="F19" s="96">
        <f t="shared" si="1"/>
        <v>2.0570922210266473E-2</v>
      </c>
      <c r="G19" s="98">
        <f t="shared" si="2"/>
        <v>4.5717592592592581E-2</v>
      </c>
      <c r="H19" s="97">
        <f t="shared" si="3"/>
        <v>4.2554566805283203E-2</v>
      </c>
    </row>
    <row r="20" spans="2:8" s="1" customFormat="1" x14ac:dyDescent="0.25">
      <c r="B20" s="8" t="s">
        <v>14</v>
      </c>
      <c r="C20" s="98">
        <v>1.3969907407407408E-2</v>
      </c>
      <c r="D20" s="96">
        <f t="shared" si="0"/>
        <v>1.5670643833660066E-2</v>
      </c>
      <c r="E20" s="98">
        <v>1.489583333333333E-2</v>
      </c>
      <c r="F20" s="96">
        <f t="shared" si="1"/>
        <v>8.1460851952655219E-2</v>
      </c>
      <c r="G20" s="98">
        <f t="shared" si="2"/>
        <v>2.886574074074074E-2</v>
      </c>
      <c r="H20" s="97">
        <f t="shared" si="3"/>
        <v>2.6868630281614261E-2</v>
      </c>
    </row>
    <row r="21" spans="2:8" s="1" customFormat="1" x14ac:dyDescent="0.25">
      <c r="B21" s="8" t="s">
        <v>11</v>
      </c>
      <c r="C21" s="98">
        <v>8.7037037037037048E-3</v>
      </c>
      <c r="D21" s="96">
        <f t="shared" si="0"/>
        <v>9.7633174506316246E-3</v>
      </c>
      <c r="E21" s="98">
        <v>2.0740740740740744E-2</v>
      </c>
      <c r="F21" s="96">
        <f t="shared" si="1"/>
        <v>0.11342490031014624</v>
      </c>
      <c r="G21" s="98">
        <f t="shared" si="2"/>
        <v>2.9444444444444447E-2</v>
      </c>
      <c r="H21" s="97">
        <f t="shared" si="3"/>
        <v>2.7407295684212785E-2</v>
      </c>
    </row>
    <row r="22" spans="2:8" s="1" customFormat="1" x14ac:dyDescent="0.25">
      <c r="B22" s="8" t="s">
        <v>15</v>
      </c>
      <c r="C22" s="98">
        <v>1.2037037037037035E-2</v>
      </c>
      <c r="D22" s="96">
        <f t="shared" si="0"/>
        <v>1.350246030406501E-2</v>
      </c>
      <c r="E22" s="98">
        <v>1.3333333333333338E-2</v>
      </c>
      <c r="F22" s="96">
        <f t="shared" si="1"/>
        <v>7.2916007342236883E-2</v>
      </c>
      <c r="G22" s="98">
        <f t="shared" si="2"/>
        <v>2.5370370370370373E-2</v>
      </c>
      <c r="H22" s="97">
        <f t="shared" si="3"/>
        <v>2.3615091249919194E-2</v>
      </c>
    </row>
    <row r="23" spans="2:8" s="1" customFormat="1" x14ac:dyDescent="0.25">
      <c r="B23" s="8" t="s">
        <v>91</v>
      </c>
      <c r="C23" s="98">
        <v>7.6157407407407389E-3</v>
      </c>
      <c r="D23" s="96">
        <f t="shared" si="0"/>
        <v>8.5429027693026682E-3</v>
      </c>
      <c r="E23" s="98">
        <v>1.1805555555555555E-2</v>
      </c>
      <c r="F23" s="96">
        <f t="shared" si="1"/>
        <v>6.456104816760555E-2</v>
      </c>
      <c r="G23" s="98">
        <f t="shared" si="2"/>
        <v>1.9421296296296294E-2</v>
      </c>
      <c r="H23" s="97">
        <f t="shared" si="3"/>
        <v>1.8077610911206386E-2</v>
      </c>
    </row>
    <row r="24" spans="2:8" s="1" customFormat="1" x14ac:dyDescent="0.25">
      <c r="B24" s="8" t="s">
        <v>12</v>
      </c>
      <c r="C24" s="98">
        <v>2.6967592592592599E-3</v>
      </c>
      <c r="D24" s="96">
        <f t="shared" si="0"/>
        <v>3.0250704335068736E-3</v>
      </c>
      <c r="E24" s="98">
        <v>9.953703703703702E-4</v>
      </c>
      <c r="F24" s="96">
        <f t="shared" si="1"/>
        <v>5.4433824925628196E-3</v>
      </c>
      <c r="G24" s="98">
        <f t="shared" si="2"/>
        <v>3.6921296296296303E-3</v>
      </c>
      <c r="H24" s="97">
        <f t="shared" si="3"/>
        <v>3.4366852685785688E-3</v>
      </c>
    </row>
    <row r="25" spans="2:8" s="1" customFormat="1" x14ac:dyDescent="0.25">
      <c r="B25" s="8" t="s">
        <v>5</v>
      </c>
      <c r="C25" s="98">
        <v>1.0520833333333333E-2</v>
      </c>
      <c r="D25" s="96">
        <f t="shared" si="0"/>
        <v>1.180166963114913E-2</v>
      </c>
      <c r="E25" s="98">
        <v>3.425925925925926E-3</v>
      </c>
      <c r="F25" s="96">
        <f t="shared" si="1"/>
        <v>1.8735362997658083E-2</v>
      </c>
      <c r="G25" s="98">
        <f t="shared" si="2"/>
        <v>1.3946759259259259E-2</v>
      </c>
      <c r="H25" s="97">
        <f t="shared" si="3"/>
        <v>1.2981836202624372E-2</v>
      </c>
    </row>
    <row r="26" spans="2:8" s="1" customFormat="1" x14ac:dyDescent="0.25">
      <c r="B26" s="8" t="s">
        <v>6</v>
      </c>
      <c r="C26" s="98">
        <v>0.34568287037037077</v>
      </c>
      <c r="D26" s="96">
        <f t="shared" si="0"/>
        <v>0.38776729028991364</v>
      </c>
      <c r="E26" s="98">
        <v>1.324074074074074E-2</v>
      </c>
      <c r="F26" s="96">
        <f t="shared" si="1"/>
        <v>7.2409646180137982E-2</v>
      </c>
      <c r="G26" s="98">
        <f t="shared" si="2"/>
        <v>0.35892361111111148</v>
      </c>
      <c r="H26" s="97">
        <f t="shared" si="3"/>
        <v>0.33409105599965544</v>
      </c>
    </row>
    <row r="27" spans="2:8" s="1" customFormat="1" x14ac:dyDescent="0.25">
      <c r="B27" s="8" t="s">
        <v>101</v>
      </c>
      <c r="C27" s="98">
        <v>0.11929398148148156</v>
      </c>
      <c r="D27" s="96">
        <f t="shared" si="0"/>
        <v>0.133817171494229</v>
      </c>
      <c r="E27" s="98">
        <v>8.2986111111111108E-3</v>
      </c>
      <c r="F27" s="96">
        <f t="shared" si="1"/>
        <v>4.538261915311096E-2</v>
      </c>
      <c r="G27" s="98">
        <f t="shared" si="2"/>
        <v>0.12759259259259267</v>
      </c>
      <c r="H27" s="97">
        <f t="shared" si="3"/>
        <v>0.11876494796492214</v>
      </c>
    </row>
    <row r="28" spans="2:8" s="1" customFormat="1" x14ac:dyDescent="0.25">
      <c r="B28" s="36" t="s">
        <v>17</v>
      </c>
      <c r="C28" s="108">
        <v>1.8518518518518518E-4</v>
      </c>
      <c r="D28" s="96">
        <f t="shared" si="0"/>
        <v>2.0773015852407708E-4</v>
      </c>
      <c r="E28" s="108">
        <v>3.6226851851851849E-3</v>
      </c>
      <c r="F28" s="96">
        <f t="shared" si="1"/>
        <v>1.981138046711817E-2</v>
      </c>
      <c r="G28" s="98">
        <f t="shared" si="2"/>
        <v>3.8078703703703703E-3</v>
      </c>
      <c r="H28" s="97">
        <f t="shared" si="3"/>
        <v>3.5444183490982726E-3</v>
      </c>
    </row>
    <row r="29" spans="2:8" s="1" customFormat="1" x14ac:dyDescent="0.25">
      <c r="B29" s="8"/>
      <c r="C29" s="99"/>
      <c r="D29" s="110"/>
      <c r="E29" s="99"/>
      <c r="F29" s="99"/>
      <c r="G29" s="99"/>
      <c r="H29" s="100"/>
    </row>
    <row r="30" spans="2:8" s="1" customFormat="1" x14ac:dyDescent="0.25">
      <c r="B30" s="37" t="s">
        <v>29</v>
      </c>
      <c r="C30" s="111">
        <f t="shared" ref="C30:H30" si="4">SUM(C7:C28)</f>
        <v>0.89146990740740795</v>
      </c>
      <c r="D30" s="112">
        <f t="shared" si="4"/>
        <v>1.0000000000000002</v>
      </c>
      <c r="E30" s="111">
        <f t="shared" si="4"/>
        <v>0.18285879629629628</v>
      </c>
      <c r="F30" s="112">
        <f t="shared" si="4"/>
        <v>1.0000000000000002</v>
      </c>
      <c r="G30" s="111">
        <f t="shared" si="4"/>
        <v>1.0743287037037041</v>
      </c>
      <c r="H30" s="115">
        <f t="shared" si="4"/>
        <v>1.0000000000000002</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88</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2.7777777777777778E-4</v>
      </c>
      <c r="D7" s="96">
        <f t="shared" ref="D7:D28" si="0">C7/C$30</f>
        <v>2.3105805333590076E-3</v>
      </c>
      <c r="E7" s="98"/>
      <c r="F7" s="96"/>
      <c r="G7" s="98">
        <f>C7</f>
        <v>2.7777777777777778E-4</v>
      </c>
      <c r="H7" s="97">
        <f t="shared" ref="H7:H28" si="1">G7/$G$30</f>
        <v>2.3105805333590076E-3</v>
      </c>
    </row>
    <row r="8" spans="2:8" s="1" customFormat="1" x14ac:dyDescent="0.25">
      <c r="B8" s="8" t="s">
        <v>13</v>
      </c>
      <c r="C8" s="98">
        <v>5.3819444444444435E-3</v>
      </c>
      <c r="D8" s="96">
        <f t="shared" si="0"/>
        <v>4.4767497833830765E-2</v>
      </c>
      <c r="E8" s="98"/>
      <c r="F8" s="96"/>
      <c r="G8" s="98">
        <f t="shared" ref="G8:G28" si="2">C8</f>
        <v>5.3819444444444435E-3</v>
      </c>
      <c r="H8" s="97">
        <f t="shared" si="1"/>
        <v>4.4767497833830765E-2</v>
      </c>
    </row>
    <row r="9" spans="2:8" s="1" customFormat="1" x14ac:dyDescent="0.25">
      <c r="B9" s="8" t="s">
        <v>0</v>
      </c>
      <c r="C9" s="98">
        <v>9.2708333333333288E-3</v>
      </c>
      <c r="D9" s="96">
        <f t="shared" si="0"/>
        <v>7.7115625300856847E-2</v>
      </c>
      <c r="E9" s="98"/>
      <c r="F9" s="96"/>
      <c r="G9" s="98">
        <f t="shared" si="2"/>
        <v>9.2708333333333288E-3</v>
      </c>
      <c r="H9" s="97">
        <f t="shared" si="1"/>
        <v>7.7115625300856847E-2</v>
      </c>
    </row>
    <row r="10" spans="2:8" s="1" customFormat="1" x14ac:dyDescent="0.25">
      <c r="B10" s="8" t="s">
        <v>8</v>
      </c>
      <c r="C10" s="98">
        <v>2.9166666666666659E-3</v>
      </c>
      <c r="D10" s="96">
        <f t="shared" si="0"/>
        <v>2.4261095600269574E-2</v>
      </c>
      <c r="E10" s="98"/>
      <c r="F10" s="96"/>
      <c r="G10" s="98">
        <f t="shared" si="2"/>
        <v>2.9166666666666659E-3</v>
      </c>
      <c r="H10" s="97">
        <f t="shared" si="1"/>
        <v>2.4261095600269574E-2</v>
      </c>
    </row>
    <row r="11" spans="2:8" s="1" customFormat="1" x14ac:dyDescent="0.25">
      <c r="B11" s="8" t="s">
        <v>26</v>
      </c>
      <c r="C11" s="98">
        <v>1.1342592592592591E-3</v>
      </c>
      <c r="D11" s="96">
        <f t="shared" si="0"/>
        <v>9.434870511215946E-3</v>
      </c>
      <c r="E11" s="98"/>
      <c r="F11" s="96"/>
      <c r="G11" s="98">
        <f t="shared" si="2"/>
        <v>1.1342592592592591E-3</v>
      </c>
      <c r="H11" s="97">
        <f t="shared" si="1"/>
        <v>9.434870511215946E-3</v>
      </c>
    </row>
    <row r="12" spans="2:8" s="1" customFormat="1" x14ac:dyDescent="0.25">
      <c r="B12" s="8" t="s">
        <v>3</v>
      </c>
      <c r="C12" s="98">
        <v>2.3495370370370333E-2</v>
      </c>
      <c r="D12" s="96">
        <f t="shared" si="0"/>
        <v>0.19543660344661576</v>
      </c>
      <c r="E12" s="98"/>
      <c r="F12" s="96"/>
      <c r="G12" s="98">
        <f t="shared" si="2"/>
        <v>2.3495370370370333E-2</v>
      </c>
      <c r="H12" s="97">
        <f t="shared" si="1"/>
        <v>0.19543660344661576</v>
      </c>
    </row>
    <row r="13" spans="2:8" s="1" customFormat="1" x14ac:dyDescent="0.25">
      <c r="B13" s="8" t="s">
        <v>7</v>
      </c>
      <c r="C13" s="98">
        <v>5.2083333333333333E-4</v>
      </c>
      <c r="D13" s="96">
        <f t="shared" si="0"/>
        <v>4.332338500048139E-3</v>
      </c>
      <c r="E13" s="98"/>
      <c r="F13" s="96"/>
      <c r="G13" s="98">
        <f t="shared" si="2"/>
        <v>5.2083333333333333E-4</v>
      </c>
      <c r="H13" s="97">
        <f t="shared" si="1"/>
        <v>4.332338500048139E-3</v>
      </c>
    </row>
    <row r="14" spans="2:8" s="1" customFormat="1" x14ac:dyDescent="0.25">
      <c r="B14" s="8" t="s">
        <v>2</v>
      </c>
      <c r="C14" s="98">
        <v>6.2615740740740757E-3</v>
      </c>
      <c r="D14" s="96">
        <f t="shared" si="0"/>
        <v>5.2084336189467645E-2</v>
      </c>
      <c r="E14" s="98"/>
      <c r="F14" s="96"/>
      <c r="G14" s="98">
        <f t="shared" si="2"/>
        <v>6.2615740740740757E-3</v>
      </c>
      <c r="H14" s="97">
        <f t="shared" si="1"/>
        <v>5.2084336189467645E-2</v>
      </c>
    </row>
    <row r="15" spans="2:8" s="1" customFormat="1" x14ac:dyDescent="0.25">
      <c r="B15" s="8" t="s">
        <v>9</v>
      </c>
      <c r="C15" s="98">
        <v>5.7060185185185165E-3</v>
      </c>
      <c r="D15" s="96">
        <f t="shared" si="0"/>
        <v>4.7463175122749598E-2</v>
      </c>
      <c r="E15" s="98"/>
      <c r="F15" s="96"/>
      <c r="G15" s="98">
        <f t="shared" si="2"/>
        <v>5.7060185185185165E-3</v>
      </c>
      <c r="H15" s="97">
        <f t="shared" si="1"/>
        <v>4.7463175122749598E-2</v>
      </c>
    </row>
    <row r="16" spans="2:8" s="1" customFormat="1" x14ac:dyDescent="0.25">
      <c r="B16" s="8" t="s">
        <v>1</v>
      </c>
      <c r="C16" s="98">
        <v>1.3310185185185187E-3</v>
      </c>
      <c r="D16" s="96">
        <f t="shared" si="0"/>
        <v>1.1071531722345247E-2</v>
      </c>
      <c r="E16" s="98"/>
      <c r="F16" s="96"/>
      <c r="G16" s="98">
        <f t="shared" si="2"/>
        <v>1.3310185185185187E-3</v>
      </c>
      <c r="H16" s="97">
        <f t="shared" si="1"/>
        <v>1.1071531722345247E-2</v>
      </c>
    </row>
    <row r="17" spans="2:8" s="1" customFormat="1" x14ac:dyDescent="0.25">
      <c r="B17" s="8" t="s">
        <v>27</v>
      </c>
      <c r="C17" s="98">
        <v>6.134259259259259E-4</v>
      </c>
      <c r="D17" s="96">
        <f t="shared" si="0"/>
        <v>5.1025320111678088E-3</v>
      </c>
      <c r="E17" s="98"/>
      <c r="F17" s="96"/>
      <c r="G17" s="98">
        <f t="shared" si="2"/>
        <v>6.134259259259259E-4</v>
      </c>
      <c r="H17" s="97">
        <f t="shared" si="1"/>
        <v>5.1025320111678088E-3</v>
      </c>
    </row>
    <row r="18" spans="2:8" s="1" customFormat="1" x14ac:dyDescent="0.25">
      <c r="B18" s="8" t="s">
        <v>16</v>
      </c>
      <c r="C18" s="98">
        <v>2.7777777777777778E-4</v>
      </c>
      <c r="D18" s="96">
        <f t="shared" si="0"/>
        <v>2.3105805333590076E-3</v>
      </c>
      <c r="E18" s="98"/>
      <c r="F18" s="96"/>
      <c r="G18" s="98">
        <f t="shared" ref="G18" si="3">C18</f>
        <v>2.7777777777777778E-4</v>
      </c>
      <c r="H18" s="97">
        <f t="shared" ref="H18" si="4">G18/$G$30</f>
        <v>2.3105805333590076E-3</v>
      </c>
    </row>
    <row r="19" spans="2:8" s="1" customFormat="1" x14ac:dyDescent="0.25">
      <c r="B19" s="8" t="s">
        <v>4</v>
      </c>
      <c r="C19" s="98">
        <v>7.8935185185185167E-3</v>
      </c>
      <c r="D19" s="96">
        <f t="shared" si="0"/>
        <v>6.5658996822951787E-2</v>
      </c>
      <c r="E19" s="98"/>
      <c r="F19" s="96"/>
      <c r="G19" s="98">
        <f t="shared" si="2"/>
        <v>7.8935185185185167E-3</v>
      </c>
      <c r="H19" s="97">
        <f t="shared" si="1"/>
        <v>6.5658996822951787E-2</v>
      </c>
    </row>
    <row r="20" spans="2:8" s="1" customFormat="1" x14ac:dyDescent="0.25">
      <c r="B20" s="8" t="s">
        <v>14</v>
      </c>
      <c r="C20" s="98">
        <v>1.4351851851851854E-3</v>
      </c>
      <c r="D20" s="96">
        <f t="shared" si="0"/>
        <v>1.1937999422354875E-2</v>
      </c>
      <c r="E20" s="98"/>
      <c r="F20" s="96"/>
      <c r="G20" s="98">
        <f t="shared" si="2"/>
        <v>1.4351851851851854E-3</v>
      </c>
      <c r="H20" s="97">
        <f t="shared" si="1"/>
        <v>1.1937999422354875E-2</v>
      </c>
    </row>
    <row r="21" spans="2:8" s="1" customFormat="1" x14ac:dyDescent="0.25">
      <c r="B21" s="8" t="s">
        <v>11</v>
      </c>
      <c r="C21" s="98">
        <v>4.6296296296296298E-4</v>
      </c>
      <c r="D21" s="96">
        <f t="shared" si="0"/>
        <v>3.8509675555983463E-3</v>
      </c>
      <c r="E21" s="98"/>
      <c r="F21" s="96"/>
      <c r="G21" s="98">
        <f t="shared" si="2"/>
        <v>4.6296296296296298E-4</v>
      </c>
      <c r="H21" s="97">
        <f t="shared" si="1"/>
        <v>3.8509675555983463E-3</v>
      </c>
    </row>
    <row r="22" spans="2:8" s="1" customFormat="1" x14ac:dyDescent="0.25">
      <c r="B22" s="8" t="s">
        <v>15</v>
      </c>
      <c r="C22" s="98">
        <v>8.9120370370370362E-4</v>
      </c>
      <c r="D22" s="96">
        <f t="shared" si="0"/>
        <v>7.4131125445268155E-3</v>
      </c>
      <c r="E22" s="98"/>
      <c r="F22" s="96"/>
      <c r="G22" s="98">
        <f t="shared" ref="G22" si="5">C22</f>
        <v>8.9120370370370362E-4</v>
      </c>
      <c r="H22" s="97">
        <f t="shared" ref="H22" si="6">G22/$G$30</f>
        <v>7.4131125445268155E-3</v>
      </c>
    </row>
    <row r="23" spans="2:8" s="1" customFormat="1" x14ac:dyDescent="0.25">
      <c r="B23" s="8" t="s">
        <v>91</v>
      </c>
      <c r="C23" s="98">
        <v>1.0648148148148149E-3</v>
      </c>
      <c r="D23" s="96">
        <f t="shared" si="0"/>
        <v>8.8572253778761972E-3</v>
      </c>
      <c r="E23" s="101"/>
      <c r="F23" s="96"/>
      <c r="G23" s="98">
        <f t="shared" ref="G23" si="7">C23</f>
        <v>1.0648148148148149E-3</v>
      </c>
      <c r="H23" s="97">
        <f t="shared" ref="H23" si="8">G23/$G$30</f>
        <v>8.8572253778761972E-3</v>
      </c>
    </row>
    <row r="24" spans="2:8" s="1" customFormat="1" x14ac:dyDescent="0.25">
      <c r="B24" s="8" t="s">
        <v>12</v>
      </c>
      <c r="C24" s="98"/>
      <c r="D24" s="96"/>
      <c r="E24" s="116"/>
      <c r="F24" s="96"/>
      <c r="G24" s="98"/>
      <c r="H24" s="97"/>
    </row>
    <row r="25" spans="2:8" s="1" customFormat="1" x14ac:dyDescent="0.25">
      <c r="B25" s="8" t="s">
        <v>5</v>
      </c>
      <c r="C25" s="98">
        <v>3.8194444444444441E-4</v>
      </c>
      <c r="D25" s="96">
        <f t="shared" si="0"/>
        <v>3.1770482333686352E-3</v>
      </c>
      <c r="E25" s="84"/>
      <c r="F25" s="96"/>
      <c r="G25" s="98">
        <f t="shared" ref="G25" si="9">C25</f>
        <v>3.8194444444444441E-4</v>
      </c>
      <c r="H25" s="97">
        <f t="shared" ref="H25" si="10">G25/$G$30</f>
        <v>3.1770482333686352E-3</v>
      </c>
    </row>
    <row r="26" spans="2:8" s="1" customFormat="1" x14ac:dyDescent="0.25">
      <c r="B26" s="8" t="s">
        <v>6</v>
      </c>
      <c r="C26" s="98">
        <v>2.4502314814814817E-2</v>
      </c>
      <c r="D26" s="96">
        <f t="shared" si="0"/>
        <v>0.20381245788004249</v>
      </c>
      <c r="E26" s="117"/>
      <c r="F26" s="96"/>
      <c r="G26" s="98">
        <f t="shared" si="2"/>
        <v>2.4502314814814817E-2</v>
      </c>
      <c r="H26" s="97">
        <f t="shared" si="1"/>
        <v>0.20381245788004249</v>
      </c>
    </row>
    <row r="27" spans="2:8" s="1" customFormat="1" x14ac:dyDescent="0.25">
      <c r="B27" s="8" t="s">
        <v>101</v>
      </c>
      <c r="C27" s="98">
        <v>2.5891203703703687E-2</v>
      </c>
      <c r="D27" s="96">
        <f t="shared" si="0"/>
        <v>0.21536536054683736</v>
      </c>
      <c r="E27" s="98"/>
      <c r="F27" s="96"/>
      <c r="G27" s="98">
        <f t="shared" si="2"/>
        <v>2.5891203703703687E-2</v>
      </c>
      <c r="H27" s="97">
        <f t="shared" si="1"/>
        <v>0.21536536054683736</v>
      </c>
    </row>
    <row r="28" spans="2:8" s="1" customFormat="1" x14ac:dyDescent="0.25">
      <c r="B28" s="36" t="s">
        <v>17</v>
      </c>
      <c r="C28" s="108">
        <v>5.0925925925925921E-4</v>
      </c>
      <c r="D28" s="96">
        <f t="shared" si="0"/>
        <v>4.2360643111581803E-3</v>
      </c>
      <c r="E28" s="108"/>
      <c r="F28" s="96"/>
      <c r="G28" s="98">
        <f t="shared" si="2"/>
        <v>5.0925925925925921E-4</v>
      </c>
      <c r="H28" s="97">
        <f t="shared" si="1"/>
        <v>4.2360643111581803E-3</v>
      </c>
    </row>
    <row r="29" spans="2:8" s="1" customFormat="1" x14ac:dyDescent="0.25">
      <c r="B29" s="8"/>
      <c r="C29" s="99"/>
      <c r="D29" s="110"/>
      <c r="E29" s="99"/>
      <c r="F29" s="99"/>
      <c r="G29" s="99"/>
      <c r="H29" s="100"/>
    </row>
    <row r="30" spans="2:8" s="1" customFormat="1" x14ac:dyDescent="0.25">
      <c r="B30" s="37" t="s">
        <v>29</v>
      </c>
      <c r="C30" s="111">
        <f>SUM(C7:C28)</f>
        <v>0.12021990740740734</v>
      </c>
      <c r="D30" s="112">
        <f>SUM(D7:D28)</f>
        <v>0.99999999999999989</v>
      </c>
      <c r="E30" s="111"/>
      <c r="F30" s="112"/>
      <c r="G30" s="111">
        <f>SUM(G7:G28)</f>
        <v>0.12021990740740734</v>
      </c>
      <c r="H30" s="115">
        <f>SUM(H7:H28)</f>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89</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3.8217592592592581E-2</v>
      </c>
      <c r="D7" s="96">
        <f t="shared" ref="D7:D27" si="0">C7/C$30</f>
        <v>3.241449719244504E-2</v>
      </c>
      <c r="E7" s="98">
        <v>5.2546296296296291E-3</v>
      </c>
      <c r="F7" s="96">
        <f t="shared" ref="F7:F26" si="1">E7/E$30</f>
        <v>4.408623033598754E-2</v>
      </c>
      <c r="G7" s="98">
        <f t="shared" ref="G7:G27" si="2">C7+E7</f>
        <v>4.3472222222222211E-2</v>
      </c>
      <c r="H7" s="97">
        <f t="shared" ref="H7" si="3">G7/$G$30</f>
        <v>3.3486083126794144E-2</v>
      </c>
    </row>
    <row r="8" spans="2:8" s="1" customFormat="1" x14ac:dyDescent="0.25">
      <c r="B8" s="8" t="s">
        <v>13</v>
      </c>
      <c r="C8" s="98">
        <v>1.90625E-2</v>
      </c>
      <c r="D8" s="96">
        <f t="shared" si="0"/>
        <v>1.6167982094475165E-2</v>
      </c>
      <c r="E8" s="98"/>
      <c r="F8" s="96"/>
      <c r="G8" s="98">
        <f t="shared" si="2"/>
        <v>1.90625E-2</v>
      </c>
      <c r="H8" s="97">
        <f t="shared" ref="H8:H27" si="4">G8/$G$30</f>
        <v>1.4683593958953666E-2</v>
      </c>
    </row>
    <row r="9" spans="2:8" s="1" customFormat="1" x14ac:dyDescent="0.25">
      <c r="B9" s="8" t="s">
        <v>0</v>
      </c>
      <c r="C9" s="98">
        <v>8.9467592592592737E-2</v>
      </c>
      <c r="D9" s="96">
        <f t="shared" si="0"/>
        <v>7.5882514626771855E-2</v>
      </c>
      <c r="E9" s="98">
        <v>1.8402777777777778E-2</v>
      </c>
      <c r="F9" s="96">
        <f t="shared" si="1"/>
        <v>0.15439891241017664</v>
      </c>
      <c r="G9" s="98">
        <f t="shared" si="2"/>
        <v>0.10787037037037052</v>
      </c>
      <c r="H9" s="97">
        <f t="shared" si="4"/>
        <v>8.3091132785335989E-2</v>
      </c>
    </row>
    <row r="10" spans="2:8" s="1" customFormat="1" x14ac:dyDescent="0.25">
      <c r="B10" s="8" t="s">
        <v>8</v>
      </c>
      <c r="C10" s="98">
        <v>1.6331018518518522E-2</v>
      </c>
      <c r="D10" s="96">
        <f t="shared" si="0"/>
        <v>1.3851258491380974E-2</v>
      </c>
      <c r="E10" s="98">
        <v>3.5879629629629629E-4</v>
      </c>
      <c r="F10" s="96">
        <f t="shared" si="1"/>
        <v>3.0102932608273431E-3</v>
      </c>
      <c r="G10" s="98">
        <f t="shared" si="2"/>
        <v>1.6689814814814817E-2</v>
      </c>
      <c r="H10" s="97">
        <f t="shared" si="4"/>
        <v>1.285594565198008E-2</v>
      </c>
    </row>
    <row r="11" spans="2:8" s="1" customFormat="1" x14ac:dyDescent="0.25">
      <c r="B11" s="8" t="s">
        <v>26</v>
      </c>
      <c r="C11" s="98">
        <v>6.7129629629629605E-3</v>
      </c>
      <c r="D11" s="96">
        <f t="shared" si="0"/>
        <v>5.693642753367088E-3</v>
      </c>
      <c r="E11" s="98">
        <v>4.3749999999999995E-3</v>
      </c>
      <c r="F11" s="96">
        <f t="shared" si="1"/>
        <v>3.6706156535249536E-2</v>
      </c>
      <c r="G11" s="98">
        <f t="shared" si="2"/>
        <v>1.1087962962962959E-2</v>
      </c>
      <c r="H11" s="97">
        <f t="shared" si="4"/>
        <v>8.5409125760034059E-3</v>
      </c>
    </row>
    <row r="12" spans="2:8" s="1" customFormat="1" x14ac:dyDescent="0.25">
      <c r="B12" s="8" t="s">
        <v>3</v>
      </c>
      <c r="C12" s="98">
        <v>0.29728009259259375</v>
      </c>
      <c r="D12" s="96">
        <f t="shared" si="0"/>
        <v>0.25214002434523147</v>
      </c>
      <c r="E12" s="98">
        <v>8.0092592592592673E-2</v>
      </c>
      <c r="F12" s="96">
        <f t="shared" si="1"/>
        <v>0.67197514080403986</v>
      </c>
      <c r="G12" s="98">
        <f t="shared" si="2"/>
        <v>0.37737268518518641</v>
      </c>
      <c r="H12" s="97">
        <f t="shared" si="4"/>
        <v>0.29068523438475158</v>
      </c>
    </row>
    <row r="13" spans="2:8" s="1" customFormat="1" x14ac:dyDescent="0.25">
      <c r="B13" s="8" t="s">
        <v>7</v>
      </c>
      <c r="C13" s="98">
        <v>6.0416666666666665E-3</v>
      </c>
      <c r="D13" s="96">
        <f t="shared" si="0"/>
        <v>5.1242784780303804E-3</v>
      </c>
      <c r="E13" s="98">
        <v>1.273148148148148E-4</v>
      </c>
      <c r="F13" s="96">
        <f t="shared" si="1"/>
        <v>1.0681685764226056E-3</v>
      </c>
      <c r="G13" s="98">
        <f t="shared" si="2"/>
        <v>6.168981481481481E-3</v>
      </c>
      <c r="H13" s="97">
        <f t="shared" si="4"/>
        <v>4.7518855981313318E-3</v>
      </c>
    </row>
    <row r="14" spans="2:8" s="1" customFormat="1" x14ac:dyDescent="0.25">
      <c r="B14" s="8" t="s">
        <v>2</v>
      </c>
      <c r="C14" s="98">
        <v>1.2731481481481479E-2</v>
      </c>
      <c r="D14" s="96">
        <f t="shared" si="0"/>
        <v>1.0798287980523789E-2</v>
      </c>
      <c r="E14" s="98">
        <v>1.9907407407407408E-3</v>
      </c>
      <c r="F14" s="96">
        <f t="shared" si="1"/>
        <v>1.6702272285880743E-2</v>
      </c>
      <c r="G14" s="98">
        <f t="shared" si="2"/>
        <v>1.472222222222222E-2</v>
      </c>
      <c r="H14" s="97">
        <f t="shared" si="4"/>
        <v>1.1340334860831245E-2</v>
      </c>
    </row>
    <row r="15" spans="2:8" s="1" customFormat="1" x14ac:dyDescent="0.25">
      <c r="B15" s="8" t="s">
        <v>9</v>
      </c>
      <c r="C15" s="98">
        <v>2.2187499999999999E-2</v>
      </c>
      <c r="D15" s="96">
        <f t="shared" si="0"/>
        <v>1.8818470962421913E-2</v>
      </c>
      <c r="E15" s="98">
        <v>1.3425925925925927E-3</v>
      </c>
      <c r="F15" s="96">
        <f t="shared" si="1"/>
        <v>1.126432316954748E-2</v>
      </c>
      <c r="G15" s="98">
        <f t="shared" si="2"/>
        <v>2.3530092592592592E-2</v>
      </c>
      <c r="H15" s="97">
        <f t="shared" si="4"/>
        <v>1.8124921990621011E-2</v>
      </c>
    </row>
    <row r="16" spans="2:8" s="1" customFormat="1" x14ac:dyDescent="0.25">
      <c r="B16" s="8" t="s">
        <v>1</v>
      </c>
      <c r="C16" s="98">
        <v>4.8032407407407399E-3</v>
      </c>
      <c r="D16" s="96">
        <f t="shared" si="0"/>
        <v>4.0738995562885202E-3</v>
      </c>
      <c r="E16" s="98">
        <v>4.9768518518518521E-4</v>
      </c>
      <c r="F16" s="96">
        <f t="shared" si="1"/>
        <v>4.1755680714701858E-3</v>
      </c>
      <c r="G16" s="98">
        <f t="shared" si="2"/>
        <v>5.3009259259259251E-3</v>
      </c>
      <c r="H16" s="97">
        <f t="shared" si="4"/>
        <v>4.0832337785068479E-3</v>
      </c>
    </row>
    <row r="17" spans="2:8" s="1" customFormat="1" x14ac:dyDescent="0.25">
      <c r="B17" s="8" t="s">
        <v>27</v>
      </c>
      <c r="C17" s="98">
        <v>3.49537037037037E-3</v>
      </c>
      <c r="D17" s="96">
        <f t="shared" si="0"/>
        <v>2.9646208819256222E-3</v>
      </c>
      <c r="E17" s="98"/>
      <c r="F17" s="96"/>
      <c r="G17" s="98">
        <f t="shared" si="2"/>
        <v>3.49537037037037E-3</v>
      </c>
      <c r="H17" s="97">
        <f t="shared" si="4"/>
        <v>2.6924379936879217E-3</v>
      </c>
    </row>
    <row r="18" spans="2:8" s="1" customFormat="1" x14ac:dyDescent="0.25">
      <c r="B18" s="8" t="s">
        <v>16</v>
      </c>
      <c r="C18" s="98">
        <v>8.7152777777777767E-3</v>
      </c>
      <c r="D18" s="96">
        <f t="shared" si="0"/>
        <v>7.3919189539403754E-3</v>
      </c>
      <c r="E18" s="98"/>
      <c r="F18" s="96"/>
      <c r="G18" s="98">
        <f t="shared" si="2"/>
        <v>8.7152777777777767E-3</v>
      </c>
      <c r="H18" s="97">
        <f t="shared" si="4"/>
        <v>6.7132642690298176E-3</v>
      </c>
    </row>
    <row r="19" spans="2:8" s="1" customFormat="1" x14ac:dyDescent="0.25">
      <c r="B19" s="8" t="s">
        <v>4</v>
      </c>
      <c r="C19" s="98">
        <v>8.0057870370370446E-2</v>
      </c>
      <c r="D19" s="96">
        <f t="shared" si="0"/>
        <v>6.7901598146621028E-2</v>
      </c>
      <c r="E19" s="98">
        <v>1.3657407407407407E-3</v>
      </c>
      <c r="F19" s="96">
        <f t="shared" si="1"/>
        <v>1.1458535637987951E-2</v>
      </c>
      <c r="G19" s="98">
        <f t="shared" si="2"/>
        <v>8.1423611111111183E-2</v>
      </c>
      <c r="H19" s="97">
        <f t="shared" si="4"/>
        <v>6.2719540680776648E-2</v>
      </c>
    </row>
    <row r="20" spans="2:8" s="1" customFormat="1" x14ac:dyDescent="0.25">
      <c r="B20" s="8" t="s">
        <v>14</v>
      </c>
      <c r="C20" s="98">
        <v>5.7870370370370367E-3</v>
      </c>
      <c r="D20" s="96">
        <f t="shared" si="0"/>
        <v>4.9083127184199049E-3</v>
      </c>
      <c r="E20" s="98">
        <v>2.0833333333333335E-4</v>
      </c>
      <c r="F20" s="96">
        <f t="shared" si="1"/>
        <v>1.747912215964264E-3</v>
      </c>
      <c r="G20" s="98">
        <f t="shared" si="2"/>
        <v>5.9953703703703697E-3</v>
      </c>
      <c r="H20" s="97">
        <f t="shared" si="4"/>
        <v>4.6181552342064352E-3</v>
      </c>
    </row>
    <row r="21" spans="2:8" s="1" customFormat="1" x14ac:dyDescent="0.25">
      <c r="B21" s="8" t="s">
        <v>11</v>
      </c>
      <c r="C21" s="98">
        <v>9.2592592592592587E-3</v>
      </c>
      <c r="D21" s="96">
        <f t="shared" si="0"/>
        <v>7.8533003494718479E-3</v>
      </c>
      <c r="E21" s="98">
        <v>1.2615740740740742E-3</v>
      </c>
      <c r="F21" s="96">
        <f t="shared" si="1"/>
        <v>1.0584579530005821E-2</v>
      </c>
      <c r="G21" s="98">
        <f t="shared" si="2"/>
        <v>1.0520833333333333E-2</v>
      </c>
      <c r="H21" s="97">
        <f t="shared" si="4"/>
        <v>8.1040600538487446E-3</v>
      </c>
    </row>
    <row r="22" spans="2:8" s="1" customFormat="1" x14ac:dyDescent="0.25">
      <c r="B22" s="8" t="s">
        <v>15</v>
      </c>
      <c r="C22" s="98">
        <v>3.8657407407407403E-3</v>
      </c>
      <c r="D22" s="96">
        <f t="shared" si="0"/>
        <v>3.2787528959044962E-3</v>
      </c>
      <c r="E22" s="98"/>
      <c r="F22" s="96"/>
      <c r="G22" s="98">
        <f t="shared" si="2"/>
        <v>3.8657407407407403E-3</v>
      </c>
      <c r="H22" s="97">
        <f t="shared" si="4"/>
        <v>2.9777294367277015E-3</v>
      </c>
    </row>
    <row r="23" spans="2:8" s="1" customFormat="1" x14ac:dyDescent="0.25">
      <c r="B23" s="8" t="s">
        <v>91</v>
      </c>
      <c r="C23" s="98">
        <v>2.9398148148148148E-3</v>
      </c>
      <c r="D23" s="96">
        <f t="shared" si="0"/>
        <v>2.4934228609573119E-3</v>
      </c>
      <c r="E23" s="98">
        <v>4.861111111111111E-4</v>
      </c>
      <c r="F23" s="96">
        <f t="shared" si="1"/>
        <v>4.0784618372499484E-3</v>
      </c>
      <c r="G23" s="98">
        <f t="shared" si="2"/>
        <v>3.425925925925926E-3</v>
      </c>
      <c r="H23" s="97">
        <f t="shared" si="4"/>
        <v>2.6389458481179632E-3</v>
      </c>
    </row>
    <row r="24" spans="2:8" s="1" customFormat="1" x14ac:dyDescent="0.25">
      <c r="B24" s="8" t="s">
        <v>12</v>
      </c>
      <c r="C24" s="98">
        <v>1.0069444444444444E-3</v>
      </c>
      <c r="D24" s="96">
        <f t="shared" si="0"/>
        <v>8.5404641300506343E-4</v>
      </c>
      <c r="E24" s="98"/>
      <c r="F24" s="96"/>
      <c r="G24" s="98">
        <f t="shared" si="2"/>
        <v>1.0069444444444444E-3</v>
      </c>
      <c r="H24" s="97">
        <f t="shared" ref="H24" si="5">G24/$G$30</f>
        <v>7.7563611076440135E-4</v>
      </c>
    </row>
    <row r="25" spans="2:8" s="1" customFormat="1" x14ac:dyDescent="0.25">
      <c r="B25" s="8" t="s">
        <v>5</v>
      </c>
      <c r="C25" s="98">
        <v>1.0138888888888892E-2</v>
      </c>
      <c r="D25" s="96">
        <f t="shared" si="0"/>
        <v>8.5993638826716758E-3</v>
      </c>
      <c r="E25" s="98">
        <v>4.3981481481481476E-4</v>
      </c>
      <c r="F25" s="96">
        <f t="shared" si="1"/>
        <v>3.690036900369001E-3</v>
      </c>
      <c r="G25" s="98">
        <f t="shared" si="2"/>
        <v>1.0578703703703706E-2</v>
      </c>
      <c r="H25" s="97">
        <f t="shared" si="4"/>
        <v>8.1486368418237122E-3</v>
      </c>
    </row>
    <row r="26" spans="2:8" s="1" customFormat="1" x14ac:dyDescent="0.25">
      <c r="B26" s="8" t="s">
        <v>6</v>
      </c>
      <c r="C26" s="98">
        <v>0.42409722222222301</v>
      </c>
      <c r="D26" s="96">
        <f t="shared" si="0"/>
        <v>0.35970078925668497</v>
      </c>
      <c r="E26" s="98">
        <v>2.9861111111111108E-3</v>
      </c>
      <c r="F26" s="96">
        <f t="shared" si="1"/>
        <v>2.5053408428821113E-2</v>
      </c>
      <c r="G26" s="98">
        <f t="shared" si="2"/>
        <v>0.42708333333333415</v>
      </c>
      <c r="H26" s="97">
        <f t="shared" si="4"/>
        <v>0.3289766952552467</v>
      </c>
    </row>
    <row r="27" spans="2:8" s="1" customFormat="1" x14ac:dyDescent="0.25">
      <c r="B27" s="8" t="s">
        <v>101</v>
      </c>
      <c r="C27" s="98">
        <v>0.11682870370370374</v>
      </c>
      <c r="D27" s="96">
        <f t="shared" si="0"/>
        <v>9.9089017159461071E-2</v>
      </c>
      <c r="E27" s="98"/>
      <c r="F27" s="96"/>
      <c r="G27" s="98">
        <f t="shared" si="2"/>
        <v>0.11682870370370374</v>
      </c>
      <c r="H27" s="97">
        <f t="shared" si="4"/>
        <v>8.9991619563860564E-2</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 t="shared" ref="C30:H30" si="6">SUM(C7:C28)</f>
        <v>1.1790277777777805</v>
      </c>
      <c r="D30" s="112">
        <f t="shared" si="6"/>
        <v>0.99999999999999967</v>
      </c>
      <c r="E30" s="111">
        <f t="shared" si="6"/>
        <v>0.11918981481481489</v>
      </c>
      <c r="F30" s="112">
        <f t="shared" si="6"/>
        <v>0.99999999999999989</v>
      </c>
      <c r="G30" s="111">
        <f t="shared" si="6"/>
        <v>1.2982175925925949</v>
      </c>
      <c r="H30" s="115">
        <f t="shared" si="6"/>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90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6.9212962962962961E-3</v>
      </c>
      <c r="D7" s="96">
        <f t="shared" ref="D7:D27" si="0">C7/C$30</f>
        <v>1.6533038429637811E-2</v>
      </c>
      <c r="E7" s="98">
        <v>1.261574074074074E-3</v>
      </c>
      <c r="F7" s="96">
        <f t="shared" ref="F7:F27" si="1">E7/E$30</f>
        <v>8.4640472123000427E-3</v>
      </c>
      <c r="G7" s="98">
        <f>E7+C7</f>
        <v>8.1828703703703699E-3</v>
      </c>
      <c r="H7" s="97">
        <f>G7/$G$30</f>
        <v>1.4414451149893976E-2</v>
      </c>
    </row>
    <row r="8" spans="2:8" s="1" customFormat="1" x14ac:dyDescent="0.25">
      <c r="B8" s="8" t="s">
        <v>13</v>
      </c>
      <c r="C8" s="98">
        <v>2.2372685185185179E-2</v>
      </c>
      <c r="D8" s="96">
        <f t="shared" si="0"/>
        <v>5.3442079071053319E-2</v>
      </c>
      <c r="E8" s="98">
        <v>4.4560185185185189E-3</v>
      </c>
      <c r="F8" s="96">
        <f t="shared" si="1"/>
        <v>2.9895946575555197E-2</v>
      </c>
      <c r="G8" s="98">
        <f t="shared" ref="G8:G27" si="2">E8+C8</f>
        <v>2.6828703703703698E-2</v>
      </c>
      <c r="H8" s="97">
        <f t="shared" ref="H8:H27" si="3">G8/$G$30</f>
        <v>4.725982710813894E-2</v>
      </c>
    </row>
    <row r="9" spans="2:8" s="1" customFormat="1" x14ac:dyDescent="0.25">
      <c r="B9" s="8" t="s">
        <v>0</v>
      </c>
      <c r="C9" s="98">
        <v>3.4131944444444423E-2</v>
      </c>
      <c r="D9" s="96">
        <f t="shared" si="0"/>
        <v>8.1531656068565023E-2</v>
      </c>
      <c r="E9" s="98">
        <v>1.3206018518518518E-2</v>
      </c>
      <c r="F9" s="96">
        <f t="shared" si="1"/>
        <v>8.8600714396645394E-2</v>
      </c>
      <c r="G9" s="98">
        <f t="shared" si="2"/>
        <v>4.7337962962962943E-2</v>
      </c>
      <c r="H9" s="97">
        <f t="shared" si="3"/>
        <v>8.338770184309241E-2</v>
      </c>
    </row>
    <row r="10" spans="2:8" s="1" customFormat="1" x14ac:dyDescent="0.25">
      <c r="B10" s="8" t="s">
        <v>8</v>
      </c>
      <c r="C10" s="98">
        <v>9.7685185185185149E-3</v>
      </c>
      <c r="D10" s="96">
        <f t="shared" si="0"/>
        <v>2.333425490738179E-2</v>
      </c>
      <c r="E10" s="98">
        <v>1.8171296296296295E-3</v>
      </c>
      <c r="F10" s="96">
        <f t="shared" si="1"/>
        <v>1.2191334058083547E-2</v>
      </c>
      <c r="G10" s="98">
        <f t="shared" si="2"/>
        <v>1.1585648148148144E-2</v>
      </c>
      <c r="H10" s="97">
        <f t="shared" si="3"/>
        <v>2.0408579350839978E-2</v>
      </c>
    </row>
    <row r="11" spans="2:8" s="1" customFormat="1" x14ac:dyDescent="0.25">
      <c r="B11" s="8" t="s">
        <v>26</v>
      </c>
      <c r="C11" s="98">
        <v>1.9097222222222219E-3</v>
      </c>
      <c r="D11" s="96">
        <f t="shared" si="0"/>
        <v>4.561791539950232E-3</v>
      </c>
      <c r="E11" s="98">
        <v>1.5856481481481481E-3</v>
      </c>
      <c r="F11" s="96">
        <f t="shared" si="1"/>
        <v>1.063829787234042E-2</v>
      </c>
      <c r="G11" s="98">
        <f t="shared" si="2"/>
        <v>3.49537037037037E-3</v>
      </c>
      <c r="H11" s="97">
        <f t="shared" si="3"/>
        <v>6.1572337302234518E-3</v>
      </c>
    </row>
    <row r="12" spans="2:8" s="1" customFormat="1" x14ac:dyDescent="0.25">
      <c r="B12" s="8" t="s">
        <v>3</v>
      </c>
      <c r="C12" s="98">
        <v>0.13113425925925942</v>
      </c>
      <c r="D12" s="96">
        <f t="shared" si="0"/>
        <v>0.31324301907658303</v>
      </c>
      <c r="E12" s="98">
        <v>7.5289351851851899E-2</v>
      </c>
      <c r="F12" s="96">
        <f t="shared" si="1"/>
        <v>0.5051250194129524</v>
      </c>
      <c r="G12" s="98">
        <f t="shared" si="2"/>
        <v>0.20642361111111132</v>
      </c>
      <c r="H12" s="97">
        <f t="shared" si="3"/>
        <v>0.36362338933289862</v>
      </c>
    </row>
    <row r="13" spans="2:8" s="1" customFormat="1" x14ac:dyDescent="0.25">
      <c r="B13" s="8" t="s">
        <v>7</v>
      </c>
      <c r="C13" s="98">
        <v>3.9120370370370377E-3</v>
      </c>
      <c r="D13" s="96">
        <f t="shared" si="0"/>
        <v>9.3447608515344182E-3</v>
      </c>
      <c r="E13" s="98">
        <v>3.9467592592592584E-3</v>
      </c>
      <c r="F13" s="96">
        <f t="shared" si="1"/>
        <v>2.6479266966920309E-2</v>
      </c>
      <c r="G13" s="98">
        <f t="shared" si="2"/>
        <v>7.858796296296296E-3</v>
      </c>
      <c r="H13" s="97">
        <f t="shared" si="3"/>
        <v>1.3843581797422927E-2</v>
      </c>
    </row>
    <row r="14" spans="2:8" s="1" customFormat="1" x14ac:dyDescent="0.25">
      <c r="B14" s="8" t="s">
        <v>2</v>
      </c>
      <c r="C14" s="98">
        <v>9.2939814814814795E-3</v>
      </c>
      <c r="D14" s="96">
        <f t="shared" si="0"/>
        <v>2.2200718827757794E-2</v>
      </c>
      <c r="E14" s="98">
        <v>3.1018518518518522E-3</v>
      </c>
      <c r="F14" s="96">
        <f t="shared" si="1"/>
        <v>2.0810684888957903E-2</v>
      </c>
      <c r="G14" s="98">
        <f t="shared" si="2"/>
        <v>1.2395833333333332E-2</v>
      </c>
      <c r="H14" s="97">
        <f t="shared" si="3"/>
        <v>2.1835752732017603E-2</v>
      </c>
    </row>
    <row r="15" spans="2:8" s="1" customFormat="1" x14ac:dyDescent="0.25">
      <c r="B15" s="8" t="s">
        <v>9</v>
      </c>
      <c r="C15" s="98">
        <v>2.1203703703703704E-2</v>
      </c>
      <c r="D15" s="96">
        <f t="shared" si="0"/>
        <v>5.0649709704174706E-2</v>
      </c>
      <c r="E15" s="98">
        <v>1.4328703703703705E-2</v>
      </c>
      <c r="F15" s="96">
        <f t="shared" si="1"/>
        <v>9.6132939897499561E-2</v>
      </c>
      <c r="G15" s="98">
        <f t="shared" si="2"/>
        <v>3.5532407407407408E-2</v>
      </c>
      <c r="H15" s="97">
        <f t="shared" si="3"/>
        <v>6.2591746860218539E-2</v>
      </c>
    </row>
    <row r="16" spans="2:8" s="1" customFormat="1" x14ac:dyDescent="0.25">
      <c r="B16" s="8" t="s">
        <v>1</v>
      </c>
      <c r="C16" s="98">
        <v>7.2337962962962963E-3</v>
      </c>
      <c r="D16" s="96">
        <f t="shared" si="0"/>
        <v>1.7279513408902398E-2</v>
      </c>
      <c r="E16" s="98">
        <v>8.0324074074074082E-3</v>
      </c>
      <c r="F16" s="96">
        <f t="shared" si="1"/>
        <v>5.3890355645286513E-2</v>
      </c>
      <c r="G16" s="98">
        <f t="shared" si="2"/>
        <v>1.5266203703703705E-2</v>
      </c>
      <c r="H16" s="97">
        <f t="shared" si="3"/>
        <v>2.6892024139618324E-2</v>
      </c>
    </row>
    <row r="17" spans="2:8" s="1" customFormat="1" x14ac:dyDescent="0.25">
      <c r="B17" s="8" t="s">
        <v>27</v>
      </c>
      <c r="C17" s="98">
        <v>3.9120370370370368E-3</v>
      </c>
      <c r="D17" s="96">
        <f t="shared" si="0"/>
        <v>9.3447608515344165E-3</v>
      </c>
      <c r="E17" s="98">
        <v>2.1064814814814817E-3</v>
      </c>
      <c r="F17" s="96">
        <f t="shared" si="1"/>
        <v>1.4132629290262457E-2</v>
      </c>
      <c r="G17" s="98">
        <f t="shared" si="2"/>
        <v>6.0185185185185185E-3</v>
      </c>
      <c r="H17" s="97">
        <f t="shared" si="3"/>
        <v>1.0601859403033759E-2</v>
      </c>
    </row>
    <row r="18" spans="2:8" s="1" customFormat="1" x14ac:dyDescent="0.25">
      <c r="B18" s="8" t="s">
        <v>16</v>
      </c>
      <c r="C18" s="98"/>
      <c r="D18" s="96"/>
      <c r="E18" s="98"/>
      <c r="F18" s="96"/>
      <c r="G18" s="98"/>
      <c r="H18" s="97"/>
    </row>
    <row r="19" spans="2:8" s="1" customFormat="1" x14ac:dyDescent="0.25">
      <c r="B19" s="8" t="s">
        <v>4</v>
      </c>
      <c r="C19" s="98">
        <v>4.2592592592592586E-3</v>
      </c>
      <c r="D19" s="96">
        <f t="shared" si="0"/>
        <v>1.0174177495161731E-2</v>
      </c>
      <c r="E19" s="98">
        <v>4.108796296296297E-3</v>
      </c>
      <c r="F19" s="96">
        <f t="shared" si="1"/>
        <v>2.7566392296940509E-2</v>
      </c>
      <c r="G19" s="98">
        <f t="shared" si="2"/>
        <v>8.3680555555555557E-3</v>
      </c>
      <c r="H19" s="97">
        <f t="shared" si="3"/>
        <v>1.474066220844886E-2</v>
      </c>
    </row>
    <row r="20" spans="2:8" s="1" customFormat="1" x14ac:dyDescent="0.25">
      <c r="B20" s="8" t="s">
        <v>14</v>
      </c>
      <c r="C20" s="98">
        <v>8.6458333333333335E-3</v>
      </c>
      <c r="D20" s="96">
        <f t="shared" si="0"/>
        <v>2.0652474426320146E-2</v>
      </c>
      <c r="E20" s="98">
        <v>9.6990740740740718E-3</v>
      </c>
      <c r="F20" s="96">
        <f t="shared" si="1"/>
        <v>6.5072216182637005E-2</v>
      </c>
      <c r="G20" s="98">
        <f t="shared" si="2"/>
        <v>1.8344907407407407E-2</v>
      </c>
      <c r="H20" s="97">
        <f t="shared" si="3"/>
        <v>3.2315282988093282E-2</v>
      </c>
    </row>
    <row r="21" spans="2:8" s="1" customFormat="1" x14ac:dyDescent="0.25">
      <c r="B21" s="8" t="s">
        <v>11</v>
      </c>
      <c r="C21" s="98">
        <v>7.8703703703703705E-4</v>
      </c>
      <c r="D21" s="96">
        <f t="shared" si="0"/>
        <v>1.8800110588885809E-3</v>
      </c>
      <c r="E21" s="98">
        <v>1.0648148148148149E-3</v>
      </c>
      <c r="F21" s="96">
        <f t="shared" si="1"/>
        <v>7.1439664544183847E-3</v>
      </c>
      <c r="G21" s="98">
        <f t="shared" si="2"/>
        <v>1.8518518518518519E-3</v>
      </c>
      <c r="H21" s="97">
        <f t="shared" si="3"/>
        <v>3.2621105855488489E-3</v>
      </c>
    </row>
    <row r="22" spans="2:8" s="1" customFormat="1" x14ac:dyDescent="0.25">
      <c r="B22" s="8" t="s">
        <v>15</v>
      </c>
      <c r="C22" s="98">
        <v>9.6064814814814808E-4</v>
      </c>
      <c r="D22" s="96">
        <f t="shared" si="0"/>
        <v>2.2947193807022381E-3</v>
      </c>
      <c r="E22" s="98">
        <v>6.3657407407407413E-4</v>
      </c>
      <c r="F22" s="96">
        <f t="shared" si="1"/>
        <v>4.2708495107935994E-3</v>
      </c>
      <c r="G22" s="98">
        <f t="shared" si="2"/>
        <v>1.5972222222222221E-3</v>
      </c>
      <c r="H22" s="97">
        <f t="shared" si="3"/>
        <v>2.8135703800358817E-3</v>
      </c>
    </row>
    <row r="23" spans="2:8" s="1" customFormat="1" x14ac:dyDescent="0.25">
      <c r="B23" s="8" t="s">
        <v>91</v>
      </c>
      <c r="C23" s="98">
        <v>4.1898148148148155E-3</v>
      </c>
      <c r="D23" s="96">
        <f t="shared" si="0"/>
        <v>1.000829416643627E-2</v>
      </c>
      <c r="E23" s="98">
        <v>1.3541666666666667E-3</v>
      </c>
      <c r="F23" s="96">
        <f t="shared" si="1"/>
        <v>9.0852616865972936E-3</v>
      </c>
      <c r="G23" s="98">
        <f t="shared" si="2"/>
        <v>5.5439814814814822E-3</v>
      </c>
      <c r="H23" s="97">
        <f t="shared" si="3"/>
        <v>9.7659435654868683E-3</v>
      </c>
    </row>
    <row r="24" spans="2:8" s="1" customFormat="1" x14ac:dyDescent="0.25">
      <c r="B24" s="8" t="s">
        <v>12</v>
      </c>
      <c r="C24" s="98">
        <v>4.9768518518518521E-4</v>
      </c>
      <c r="D24" s="96">
        <f t="shared" si="0"/>
        <v>1.188830522532485E-3</v>
      </c>
      <c r="E24" s="98">
        <v>1.4120370370370369E-3</v>
      </c>
      <c r="F24" s="96">
        <f t="shared" si="1"/>
        <v>9.4735207330330744E-3</v>
      </c>
      <c r="G24" s="98">
        <f t="shared" si="2"/>
        <v>1.9097222222222222E-3</v>
      </c>
      <c r="H24" s="97">
        <f t="shared" ref="H24" si="4">G24/$G$30</f>
        <v>3.3640515413472503E-3</v>
      </c>
    </row>
    <row r="25" spans="2:8" s="1" customFormat="1" x14ac:dyDescent="0.25">
      <c r="B25" s="8" t="s">
        <v>5</v>
      </c>
      <c r="C25" s="98">
        <v>3.4837962962962956E-3</v>
      </c>
      <c r="D25" s="96">
        <f t="shared" si="0"/>
        <v>8.3218136577273925E-3</v>
      </c>
      <c r="E25" s="98">
        <v>3.9351851851851852E-4</v>
      </c>
      <c r="F25" s="96">
        <f t="shared" si="1"/>
        <v>2.640161515763316E-3</v>
      </c>
      <c r="G25" s="98">
        <f t="shared" si="2"/>
        <v>3.8773148148148143E-3</v>
      </c>
      <c r="H25" s="97">
        <f t="shared" si="3"/>
        <v>6.8300440384929011E-3</v>
      </c>
    </row>
    <row r="26" spans="2:8" s="1" customFormat="1" x14ac:dyDescent="0.25">
      <c r="B26" s="8" t="s">
        <v>6</v>
      </c>
      <c r="C26" s="98">
        <v>0.10965277777777781</v>
      </c>
      <c r="D26" s="96">
        <f t="shared" si="0"/>
        <v>0.26192977605750617</v>
      </c>
      <c r="E26" s="98">
        <v>4.6296296296296293E-4</v>
      </c>
      <c r="F26" s="96">
        <f t="shared" si="1"/>
        <v>3.1060723714862537E-3</v>
      </c>
      <c r="G26" s="98">
        <f t="shared" si="2"/>
        <v>0.11011574074074076</v>
      </c>
      <c r="H26" s="97">
        <f t="shared" si="3"/>
        <v>0.19397325069319846</v>
      </c>
    </row>
    <row r="27" spans="2:8" s="1" customFormat="1" x14ac:dyDescent="0.25">
      <c r="B27" s="8" t="s">
        <v>101</v>
      </c>
      <c r="C27" s="98">
        <v>3.4363425925925908E-2</v>
      </c>
      <c r="D27" s="96">
        <f t="shared" si="0"/>
        <v>8.2084600497649901E-2</v>
      </c>
      <c r="E27" s="98">
        <v>7.8703703703703705E-4</v>
      </c>
      <c r="F27" s="96">
        <f t="shared" si="1"/>
        <v>5.280323031526632E-3</v>
      </c>
      <c r="G27" s="98">
        <f t="shared" si="2"/>
        <v>3.5150462962962946E-2</v>
      </c>
      <c r="H27" s="97">
        <f t="shared" si="3"/>
        <v>6.1918936551949057E-2</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 t="shared" ref="C30:H30" si="5">SUM(C7:C28)</f>
        <v>0.41863425925925946</v>
      </c>
      <c r="D30" s="112">
        <f t="shared" si="5"/>
        <v>0.99999999999999978</v>
      </c>
      <c r="E30" s="111">
        <f t="shared" si="5"/>
        <v>0.149050925925926</v>
      </c>
      <c r="F30" s="112">
        <f t="shared" si="5"/>
        <v>0.99999999999999978</v>
      </c>
      <c r="G30" s="111">
        <f t="shared" si="5"/>
        <v>0.5676851851851854</v>
      </c>
      <c r="H30" s="115">
        <f t="shared" si="5"/>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40</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3.3564814814814816E-3</v>
      </c>
      <c r="D7" s="96">
        <f t="shared" ref="D7:D28" si="0">C7/C$30</f>
        <v>8.9313212195873126E-3</v>
      </c>
      <c r="E7" s="98"/>
      <c r="F7" s="96"/>
      <c r="G7" s="98">
        <f>C7+E7</f>
        <v>3.3564814814814816E-3</v>
      </c>
      <c r="H7" s="97">
        <f>G7/$G$30</f>
        <v>8.9313212195873126E-3</v>
      </c>
    </row>
    <row r="8" spans="2:8" s="1" customFormat="1" x14ac:dyDescent="0.25">
      <c r="B8" s="8" t="s">
        <v>13</v>
      </c>
      <c r="C8" s="98">
        <v>9.1087962962962937E-3</v>
      </c>
      <c r="D8" s="96">
        <f t="shared" si="0"/>
        <v>2.4237757930397289E-2</v>
      </c>
      <c r="E8" s="98"/>
      <c r="F8" s="96"/>
      <c r="G8" s="98">
        <f t="shared" ref="G8:G28" si="1">C8+E8</f>
        <v>9.1087962962962937E-3</v>
      </c>
      <c r="H8" s="97">
        <f t="shared" ref="H8:H28" si="2">G8/$G$30</f>
        <v>2.4237757930397289E-2</v>
      </c>
    </row>
    <row r="9" spans="2:8" s="1" customFormat="1" x14ac:dyDescent="0.25">
      <c r="B9" s="8" t="s">
        <v>0</v>
      </c>
      <c r="C9" s="98">
        <v>2.8749999999999998E-2</v>
      </c>
      <c r="D9" s="96">
        <f t="shared" si="0"/>
        <v>7.6501385894672008E-2</v>
      </c>
      <c r="E9" s="98"/>
      <c r="F9" s="96"/>
      <c r="G9" s="98">
        <f t="shared" si="1"/>
        <v>2.8749999999999998E-2</v>
      </c>
      <c r="H9" s="97">
        <f t="shared" si="2"/>
        <v>7.6501385894672008E-2</v>
      </c>
    </row>
    <row r="10" spans="2:8" s="1" customFormat="1" x14ac:dyDescent="0.25">
      <c r="B10" s="8" t="s">
        <v>8</v>
      </c>
      <c r="C10" s="98">
        <v>8.7847222222222215E-3</v>
      </c>
      <c r="D10" s="96">
        <f t="shared" si="0"/>
        <v>2.3375423467816448E-2</v>
      </c>
      <c r="E10" s="98"/>
      <c r="F10" s="96"/>
      <c r="G10" s="98">
        <f t="shared" si="1"/>
        <v>8.7847222222222215E-3</v>
      </c>
      <c r="H10" s="97">
        <f t="shared" si="2"/>
        <v>2.3375423467816448E-2</v>
      </c>
    </row>
    <row r="11" spans="2:8" s="1" customFormat="1" x14ac:dyDescent="0.25">
      <c r="B11" s="8" t="s">
        <v>26</v>
      </c>
      <c r="C11" s="98">
        <v>2.8009259259259259E-3</v>
      </c>
      <c r="D11" s="96">
        <f t="shared" si="0"/>
        <v>7.453033569448723E-3</v>
      </c>
      <c r="E11" s="98"/>
      <c r="F11" s="96"/>
      <c r="G11" s="98">
        <f t="shared" si="1"/>
        <v>2.8009259259259259E-3</v>
      </c>
      <c r="H11" s="97">
        <f t="shared" si="2"/>
        <v>7.453033569448723E-3</v>
      </c>
    </row>
    <row r="12" spans="2:8" s="1" customFormat="1" x14ac:dyDescent="0.25">
      <c r="B12" s="8" t="s">
        <v>3</v>
      </c>
      <c r="C12" s="98">
        <v>3.2337962962962832E-2</v>
      </c>
      <c r="D12" s="96">
        <f t="shared" si="0"/>
        <v>8.6048660301816737E-2</v>
      </c>
      <c r="E12" s="98"/>
      <c r="F12" s="96"/>
      <c r="G12" s="98">
        <f t="shared" si="1"/>
        <v>3.2337962962962832E-2</v>
      </c>
      <c r="H12" s="97">
        <f t="shared" si="2"/>
        <v>8.6048660301816737E-2</v>
      </c>
    </row>
    <row r="13" spans="2:8" s="1" customFormat="1" x14ac:dyDescent="0.25">
      <c r="B13" s="8" t="s">
        <v>7</v>
      </c>
      <c r="C13" s="98">
        <v>3.4143518518518507E-3</v>
      </c>
      <c r="D13" s="96">
        <f t="shared" si="0"/>
        <v>9.0853095164767465E-3</v>
      </c>
      <c r="E13" s="98"/>
      <c r="F13" s="96"/>
      <c r="G13" s="98">
        <f t="shared" si="1"/>
        <v>3.4143518518518507E-3</v>
      </c>
      <c r="H13" s="97">
        <f t="shared" si="2"/>
        <v>9.0853095164767465E-3</v>
      </c>
    </row>
    <row r="14" spans="2:8" s="1" customFormat="1" x14ac:dyDescent="0.25">
      <c r="B14" s="8" t="s">
        <v>2</v>
      </c>
      <c r="C14" s="98">
        <v>6.9907407407407392E-3</v>
      </c>
      <c r="D14" s="96">
        <f t="shared" si="0"/>
        <v>1.8601786264243917E-2</v>
      </c>
      <c r="E14" s="98"/>
      <c r="F14" s="96"/>
      <c r="G14" s="98">
        <f t="shared" si="1"/>
        <v>6.9907407407407392E-3</v>
      </c>
      <c r="H14" s="97">
        <f t="shared" si="2"/>
        <v>1.8601786264243917E-2</v>
      </c>
    </row>
    <row r="15" spans="2:8" s="1" customFormat="1" x14ac:dyDescent="0.25">
      <c r="B15" s="8" t="s">
        <v>9</v>
      </c>
      <c r="C15" s="98">
        <v>1.9594907407407408E-2</v>
      </c>
      <c r="D15" s="96">
        <f t="shared" si="0"/>
        <v>5.2140437326763177E-2</v>
      </c>
      <c r="E15" s="98"/>
      <c r="F15" s="96"/>
      <c r="G15" s="98">
        <f t="shared" si="1"/>
        <v>1.9594907407407408E-2</v>
      </c>
      <c r="H15" s="97">
        <f t="shared" si="2"/>
        <v>5.2140437326763177E-2</v>
      </c>
    </row>
    <row r="16" spans="2:8" s="1" customFormat="1" x14ac:dyDescent="0.25">
      <c r="B16" s="8" t="s">
        <v>1</v>
      </c>
      <c r="C16" s="98">
        <v>5.0810185185185203E-3</v>
      </c>
      <c r="D16" s="96">
        <f t="shared" si="0"/>
        <v>1.3520172466892523E-2</v>
      </c>
      <c r="E16" s="98"/>
      <c r="F16" s="96"/>
      <c r="G16" s="98">
        <f t="shared" si="1"/>
        <v>5.0810185185185203E-3</v>
      </c>
      <c r="H16" s="97">
        <f t="shared" si="2"/>
        <v>1.3520172466892523E-2</v>
      </c>
    </row>
    <row r="17" spans="2:8" s="1" customFormat="1" x14ac:dyDescent="0.25">
      <c r="B17" s="8" t="s">
        <v>27</v>
      </c>
      <c r="C17" s="98">
        <v>3.3912037037037036E-3</v>
      </c>
      <c r="D17" s="96">
        <f t="shared" si="0"/>
        <v>9.0237141977209754E-3</v>
      </c>
      <c r="E17" s="98"/>
      <c r="F17" s="96"/>
      <c r="G17" s="98">
        <f t="shared" si="1"/>
        <v>3.3912037037037036E-3</v>
      </c>
      <c r="H17" s="97">
        <f t="shared" si="2"/>
        <v>9.0237141977209754E-3</v>
      </c>
    </row>
    <row r="18" spans="2:8" s="1" customFormat="1" x14ac:dyDescent="0.25">
      <c r="B18" s="8" t="s">
        <v>16</v>
      </c>
      <c r="C18" s="98">
        <v>8.9120370370370373E-4</v>
      </c>
      <c r="D18" s="96">
        <f t="shared" si="0"/>
        <v>2.371419772097321E-3</v>
      </c>
      <c r="E18" s="98"/>
      <c r="F18" s="96"/>
      <c r="G18" s="98">
        <f t="shared" si="1"/>
        <v>8.9120370370370373E-4</v>
      </c>
      <c r="H18" s="97">
        <f t="shared" si="2"/>
        <v>2.371419772097321E-3</v>
      </c>
    </row>
    <row r="19" spans="2:8" s="1" customFormat="1" x14ac:dyDescent="0.25">
      <c r="B19" s="8" t="s">
        <v>4</v>
      </c>
      <c r="C19" s="98">
        <v>2.2685185185185176E-2</v>
      </c>
      <c r="D19" s="96">
        <f t="shared" si="0"/>
        <v>6.0363412380659058E-2</v>
      </c>
      <c r="E19" s="98"/>
      <c r="F19" s="96"/>
      <c r="G19" s="98">
        <f t="shared" si="1"/>
        <v>2.2685185185185176E-2</v>
      </c>
      <c r="H19" s="97">
        <f t="shared" si="2"/>
        <v>6.0363412380659058E-2</v>
      </c>
    </row>
    <row r="20" spans="2:8" s="1" customFormat="1" x14ac:dyDescent="0.25">
      <c r="B20" s="8" t="s">
        <v>14</v>
      </c>
      <c r="C20" s="98">
        <v>4.7453703703703703E-3</v>
      </c>
      <c r="D20" s="96">
        <f t="shared" si="0"/>
        <v>1.2627040344933787E-2</v>
      </c>
      <c r="E20" s="98"/>
      <c r="F20" s="96"/>
      <c r="G20" s="98">
        <f t="shared" si="1"/>
        <v>4.7453703703703703E-3</v>
      </c>
      <c r="H20" s="97">
        <f t="shared" si="2"/>
        <v>1.2627040344933787E-2</v>
      </c>
    </row>
    <row r="21" spans="2:8" s="1" customFormat="1" x14ac:dyDescent="0.25">
      <c r="B21" s="8" t="s">
        <v>11</v>
      </c>
      <c r="C21" s="98">
        <v>2.7199074074074061E-3</v>
      </c>
      <c r="D21" s="96">
        <f t="shared" si="0"/>
        <v>7.2374499538035092E-3</v>
      </c>
      <c r="E21" s="98"/>
      <c r="F21" s="96"/>
      <c r="G21" s="98">
        <f t="shared" ref="G21:G24" si="3">C21+E21</f>
        <v>2.7199074074074061E-3</v>
      </c>
      <c r="H21" s="97">
        <f t="shared" ref="H21:H24" si="4">G21/$G$30</f>
        <v>7.2374499538035092E-3</v>
      </c>
    </row>
    <row r="22" spans="2:8" s="1" customFormat="1" x14ac:dyDescent="0.25">
      <c r="B22" s="8" t="s">
        <v>15</v>
      </c>
      <c r="C22" s="98">
        <v>4.7800925925925927E-3</v>
      </c>
      <c r="D22" s="96">
        <f t="shared" si="0"/>
        <v>1.271943332306745E-2</v>
      </c>
      <c r="E22" s="98"/>
      <c r="F22" s="96"/>
      <c r="G22" s="98">
        <f t="shared" si="3"/>
        <v>4.7800925925925927E-3</v>
      </c>
      <c r="H22" s="97">
        <f t="shared" si="4"/>
        <v>1.271943332306745E-2</v>
      </c>
    </row>
    <row r="23" spans="2:8" s="1" customFormat="1" x14ac:dyDescent="0.25">
      <c r="B23" s="8" t="s">
        <v>91</v>
      </c>
      <c r="C23" s="98">
        <v>1.7800925925925928E-2</v>
      </c>
      <c r="D23" s="96">
        <f t="shared" si="0"/>
        <v>4.7366800123190653E-2</v>
      </c>
      <c r="E23" s="98"/>
      <c r="F23" s="96"/>
      <c r="G23" s="98">
        <f t="shared" si="3"/>
        <v>1.7800925925925928E-2</v>
      </c>
      <c r="H23" s="97">
        <f t="shared" si="4"/>
        <v>4.7366800123190653E-2</v>
      </c>
    </row>
    <row r="24" spans="2:8" s="1" customFormat="1" x14ac:dyDescent="0.25">
      <c r="B24" s="8" t="s">
        <v>12</v>
      </c>
      <c r="C24" s="98">
        <v>2.465277777777778E-3</v>
      </c>
      <c r="D24" s="96">
        <f t="shared" si="0"/>
        <v>6.5599014474899929E-3</v>
      </c>
      <c r="E24" s="98"/>
      <c r="F24" s="96"/>
      <c r="G24" s="98">
        <f t="shared" si="3"/>
        <v>2.465277777777778E-3</v>
      </c>
      <c r="H24" s="97">
        <f t="shared" si="4"/>
        <v>6.5599014474899929E-3</v>
      </c>
    </row>
    <row r="25" spans="2:8" s="1" customFormat="1" x14ac:dyDescent="0.25">
      <c r="B25" s="8" t="s">
        <v>5</v>
      </c>
      <c r="C25" s="98">
        <v>2.3900462962962964E-2</v>
      </c>
      <c r="D25" s="96">
        <f t="shared" si="0"/>
        <v>6.359716661533725E-2</v>
      </c>
      <c r="E25" s="98"/>
      <c r="F25" s="96"/>
      <c r="G25" s="98">
        <f t="shared" si="1"/>
        <v>2.3900462962962964E-2</v>
      </c>
      <c r="H25" s="97">
        <f t="shared" si="2"/>
        <v>6.359716661533725E-2</v>
      </c>
    </row>
    <row r="26" spans="2:8" s="1" customFormat="1" x14ac:dyDescent="0.25">
      <c r="B26" s="8" t="s">
        <v>6</v>
      </c>
      <c r="C26" s="98">
        <v>0.12474537037037046</v>
      </c>
      <c r="D26" s="96">
        <f t="shared" si="0"/>
        <v>0.33193717277486945</v>
      </c>
      <c r="E26" s="117"/>
      <c r="F26" s="96"/>
      <c r="G26" s="98">
        <f t="shared" si="1"/>
        <v>0.12474537037037046</v>
      </c>
      <c r="H26" s="97">
        <f t="shared" si="2"/>
        <v>0.33193717277486945</v>
      </c>
    </row>
    <row r="27" spans="2:8" s="1" customFormat="1" x14ac:dyDescent="0.25">
      <c r="B27" s="8" t="s">
        <v>101</v>
      </c>
      <c r="C27" s="98">
        <v>4.3564814814814792E-2</v>
      </c>
      <c r="D27" s="96">
        <f t="shared" si="0"/>
        <v>0.11592238989836769</v>
      </c>
      <c r="E27" s="98"/>
      <c r="F27" s="96"/>
      <c r="G27" s="98">
        <f t="shared" si="1"/>
        <v>4.3564814814814792E-2</v>
      </c>
      <c r="H27" s="97">
        <f t="shared" si="2"/>
        <v>0.11592238989836769</v>
      </c>
    </row>
    <row r="28" spans="2:8" s="1" customFormat="1" x14ac:dyDescent="0.25">
      <c r="B28" s="36" t="s">
        <v>17</v>
      </c>
      <c r="C28" s="108">
        <v>3.9004629629629623E-3</v>
      </c>
      <c r="D28" s="96">
        <f t="shared" si="0"/>
        <v>1.0378811210348013E-2</v>
      </c>
      <c r="E28" s="108"/>
      <c r="F28" s="114"/>
      <c r="G28" s="108">
        <f t="shared" si="1"/>
        <v>3.9004629629629623E-3</v>
      </c>
      <c r="H28" s="109">
        <f t="shared" si="2"/>
        <v>1.0378811210348013E-2</v>
      </c>
    </row>
    <row r="29" spans="2:8" s="1" customFormat="1" x14ac:dyDescent="0.25">
      <c r="B29" s="8"/>
      <c r="C29" s="99"/>
      <c r="D29" s="110"/>
      <c r="E29" s="99"/>
      <c r="F29" s="110"/>
      <c r="G29" s="99"/>
      <c r="H29" s="100"/>
    </row>
    <row r="30" spans="2:8" s="1" customFormat="1" x14ac:dyDescent="0.25">
      <c r="B30" s="37" t="s">
        <v>29</v>
      </c>
      <c r="C30" s="111">
        <f t="shared" ref="C30:H30" si="5">SUM(C7:C28)</f>
        <v>0.37581018518518511</v>
      </c>
      <c r="D30" s="112">
        <f t="shared" si="5"/>
        <v>1</v>
      </c>
      <c r="E30" s="111"/>
      <c r="F30" s="112"/>
      <c r="G30" s="111">
        <f t="shared" si="5"/>
        <v>0.37581018518518511</v>
      </c>
      <c r="H30" s="115">
        <f t="shared" si="5"/>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41</v>
      </c>
      <c r="C3" s="162"/>
      <c r="D3" s="162"/>
      <c r="E3" s="162"/>
      <c r="F3" s="163"/>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65" t="s">
        <v>22</v>
      </c>
      <c r="J5" s="166"/>
    </row>
    <row r="6" spans="2:10" x14ac:dyDescent="0.25">
      <c r="B6" s="3" t="s">
        <v>23</v>
      </c>
      <c r="C6" s="5" t="s">
        <v>24</v>
      </c>
      <c r="D6" s="5" t="s">
        <v>25</v>
      </c>
      <c r="E6" s="5" t="s">
        <v>24</v>
      </c>
      <c r="F6" s="5" t="s">
        <v>25</v>
      </c>
      <c r="G6" s="5" t="s">
        <v>24</v>
      </c>
      <c r="H6" s="5" t="s">
        <v>25</v>
      </c>
      <c r="I6" s="6" t="s">
        <v>24</v>
      </c>
      <c r="J6" s="7" t="s">
        <v>25</v>
      </c>
    </row>
    <row r="7" spans="2:10" x14ac:dyDescent="0.25">
      <c r="B7" s="8" t="s">
        <v>10</v>
      </c>
      <c r="C7" s="98">
        <v>1.0185185185185184E-3</v>
      </c>
      <c r="D7" s="96">
        <f t="shared" ref="D7:F28" si="0">C7/C$30</f>
        <v>6.3967434760485564E-3</v>
      </c>
      <c r="E7" s="98">
        <v>1.2962962962962963E-3</v>
      </c>
      <c r="F7" s="96">
        <f t="shared" si="0"/>
        <v>2.2217813925808367E-2</v>
      </c>
      <c r="G7" s="98">
        <v>5.5555555555555556E-4</v>
      </c>
      <c r="H7" s="96">
        <f t="shared" ref="H7" si="1">G7/G$30</f>
        <v>5.091217649554519E-3</v>
      </c>
      <c r="I7" s="99">
        <f>C7+E7+G7</f>
        <v>2.8703703703703703E-3</v>
      </c>
      <c r="J7" s="97">
        <f>I7/$I$30</f>
        <v>8.7862254658825183E-3</v>
      </c>
    </row>
    <row r="8" spans="2:10" x14ac:dyDescent="0.25">
      <c r="B8" s="8" t="s">
        <v>13</v>
      </c>
      <c r="C8" s="98">
        <v>1.0763888888888889E-3</v>
      </c>
      <c r="D8" s="96">
        <f t="shared" si="0"/>
        <v>6.7601948099149526E-3</v>
      </c>
      <c r="E8" s="98">
        <v>1.1574074074074075E-4</v>
      </c>
      <c r="F8" s="96">
        <f t="shared" si="0"/>
        <v>1.98373338623289E-3</v>
      </c>
      <c r="G8" s="98">
        <v>4.976851851851851E-4</v>
      </c>
      <c r="H8" s="96">
        <f t="shared" ref="H8" si="2">G8/G$30</f>
        <v>4.5608824777259227E-3</v>
      </c>
      <c r="I8" s="99">
        <f t="shared" ref="I8:I28" si="3">C8+E8+G8</f>
        <v>1.6898148148148146E-3</v>
      </c>
      <c r="J8" s="97">
        <f t="shared" ref="J8:J28" si="4">I8/$I$30</f>
        <v>5.1725359597534172E-3</v>
      </c>
    </row>
    <row r="9" spans="2:10" x14ac:dyDescent="0.25">
      <c r="B9" s="8" t="s">
        <v>0</v>
      </c>
      <c r="C9" s="98">
        <v>9.0046296296296263E-3</v>
      </c>
      <c r="D9" s="96">
        <f t="shared" si="0"/>
        <v>5.6553027549611085E-2</v>
      </c>
      <c r="E9" s="98">
        <v>5.4282407407407413E-3</v>
      </c>
      <c r="F9" s="96">
        <f t="shared" si="0"/>
        <v>9.3037095814322554E-2</v>
      </c>
      <c r="G9" s="98">
        <v>5.9490740740740728E-3</v>
      </c>
      <c r="H9" s="96">
        <f t="shared" ref="H9" si="5">G9/G$30</f>
        <v>5.4518455663979629E-2</v>
      </c>
      <c r="I9" s="99">
        <f t="shared" si="3"/>
        <v>2.0381944444444439E-2</v>
      </c>
      <c r="J9" s="97">
        <f t="shared" si="4"/>
        <v>6.2389286473464159E-2</v>
      </c>
    </row>
    <row r="10" spans="2:10" x14ac:dyDescent="0.25">
      <c r="B10" s="8" t="s">
        <v>8</v>
      </c>
      <c r="C10" s="98">
        <v>4.2476851851851851E-3</v>
      </c>
      <c r="D10" s="96">
        <f t="shared" si="0"/>
        <v>2.6677327905793413E-2</v>
      </c>
      <c r="E10" s="98">
        <v>2.1875000000000002E-3</v>
      </c>
      <c r="F10" s="96">
        <f t="shared" si="0"/>
        <v>3.7492560999801625E-2</v>
      </c>
      <c r="G10" s="98">
        <v>2.6157407407407405E-3</v>
      </c>
      <c r="H10" s="96">
        <f t="shared" ref="H10" si="6">G10/G$30</f>
        <v>2.3971149766652527E-2</v>
      </c>
      <c r="I10" s="99">
        <f t="shared" si="3"/>
        <v>9.0509259259259258E-3</v>
      </c>
      <c r="J10" s="97">
        <f t="shared" si="4"/>
        <v>2.7704952880323104E-2</v>
      </c>
    </row>
    <row r="11" spans="2:10" x14ac:dyDescent="0.25">
      <c r="B11" s="8" t="s">
        <v>26</v>
      </c>
      <c r="C11" s="98">
        <v>1.273148148148148E-4</v>
      </c>
      <c r="D11" s="96">
        <f t="shared" si="0"/>
        <v>7.9959293450606954E-4</v>
      </c>
      <c r="E11" s="98"/>
      <c r="F11" s="96"/>
      <c r="G11" s="98">
        <v>2.465277777777778E-3</v>
      </c>
      <c r="H11" s="96">
        <f t="shared" ref="H11" si="7">G11/G$30</f>
        <v>2.2592278319898181E-2</v>
      </c>
      <c r="I11" s="99">
        <f t="shared" si="3"/>
        <v>2.592592592592593E-3</v>
      </c>
      <c r="J11" s="97">
        <f t="shared" si="4"/>
        <v>7.9359455820874371E-3</v>
      </c>
    </row>
    <row r="12" spans="2:10" x14ac:dyDescent="0.25">
      <c r="B12" s="8" t="s">
        <v>3</v>
      </c>
      <c r="C12" s="98">
        <v>2.9826388888888902E-2</v>
      </c>
      <c r="D12" s="96">
        <f t="shared" si="0"/>
        <v>0.18732281747474022</v>
      </c>
      <c r="E12" s="98">
        <v>1.079861111111111E-2</v>
      </c>
      <c r="F12" s="96">
        <f t="shared" si="0"/>
        <v>0.18508232493552862</v>
      </c>
      <c r="G12" s="98">
        <v>1.8229166666666657E-2</v>
      </c>
      <c r="H12" s="96">
        <f t="shared" ref="H12" si="8">G12/G$30</f>
        <v>0.16705557912600758</v>
      </c>
      <c r="I12" s="99">
        <f t="shared" si="3"/>
        <v>5.8854166666666666E-2</v>
      </c>
      <c r="J12" s="97">
        <f t="shared" si="4"/>
        <v>0.18015305037908308</v>
      </c>
    </row>
    <row r="13" spans="2:10" x14ac:dyDescent="0.25">
      <c r="B13" s="8" t="s">
        <v>7</v>
      </c>
      <c r="C13" s="98">
        <v>4.7916666666666663E-3</v>
      </c>
      <c r="D13" s="96">
        <f t="shared" si="0"/>
        <v>3.0093770444137528E-2</v>
      </c>
      <c r="E13" s="98">
        <v>1.736111111111111E-3</v>
      </c>
      <c r="F13" s="96">
        <f t="shared" si="0"/>
        <v>2.9756000793493349E-2</v>
      </c>
      <c r="G13" s="98">
        <v>1.9328703703703704E-3</v>
      </c>
      <c r="H13" s="96">
        <f t="shared" ref="H13" si="9">G13/G$30</f>
        <v>1.7713194739075098E-2</v>
      </c>
      <c r="I13" s="99">
        <f t="shared" si="3"/>
        <v>8.4606481481481477E-3</v>
      </c>
      <c r="J13" s="97">
        <f t="shared" si="4"/>
        <v>2.589810812725855E-2</v>
      </c>
    </row>
    <row r="14" spans="2:10" x14ac:dyDescent="0.25">
      <c r="B14" s="8" t="s">
        <v>2</v>
      </c>
      <c r="C14" s="98">
        <v>8.1944444444444452E-3</v>
      </c>
      <c r="D14" s="96">
        <f t="shared" si="0"/>
        <v>5.1464708875481574E-2</v>
      </c>
      <c r="E14" s="98">
        <v>2.0254629629629633E-3</v>
      </c>
      <c r="F14" s="96">
        <f t="shared" si="0"/>
        <v>3.4715334259075581E-2</v>
      </c>
      <c r="G14" s="98">
        <v>5.7870370370370367E-4</v>
      </c>
      <c r="H14" s="96">
        <f t="shared" ref="H14" si="10">G14/G$30</f>
        <v>5.3033517182859572E-3</v>
      </c>
      <c r="I14" s="99">
        <f t="shared" si="3"/>
        <v>1.0798611111111113E-2</v>
      </c>
      <c r="J14" s="97">
        <f t="shared" si="4"/>
        <v>3.3054630482533834E-2</v>
      </c>
    </row>
    <row r="15" spans="2:10" x14ac:dyDescent="0.25">
      <c r="B15" s="8" t="s">
        <v>9</v>
      </c>
      <c r="C15" s="98">
        <v>5.5324074074074078E-3</v>
      </c>
      <c r="D15" s="96">
        <f t="shared" si="0"/>
        <v>3.4745947517627392E-2</v>
      </c>
      <c r="E15" s="98">
        <v>2.8703703703703695E-3</v>
      </c>
      <c r="F15" s="96">
        <f t="shared" si="0"/>
        <v>4.9196587978575658E-2</v>
      </c>
      <c r="G15" s="98">
        <v>9.6064814814814819E-4</v>
      </c>
      <c r="H15" s="96">
        <f t="shared" ref="H15" si="11">G15/G$30</f>
        <v>8.8035638523546907E-3</v>
      </c>
      <c r="I15" s="99">
        <f t="shared" si="3"/>
        <v>9.3634259259259243E-3</v>
      </c>
      <c r="J15" s="97">
        <f t="shared" si="4"/>
        <v>2.8661517749592566E-2</v>
      </c>
    </row>
    <row r="16" spans="2:10" x14ac:dyDescent="0.25">
      <c r="B16" s="8" t="s">
        <v>1</v>
      </c>
      <c r="C16" s="98">
        <v>6.3541666666666668E-3</v>
      </c>
      <c r="D16" s="96">
        <f t="shared" si="0"/>
        <v>3.99069564585302E-2</v>
      </c>
      <c r="E16" s="98">
        <v>1.5509259259259259E-3</v>
      </c>
      <c r="F16" s="96">
        <f t="shared" si="0"/>
        <v>2.6582027375520727E-2</v>
      </c>
      <c r="G16" s="98">
        <v>3.5185185185185185E-3</v>
      </c>
      <c r="H16" s="96">
        <f t="shared" ref="H16" si="12">G16/G$30</f>
        <v>3.2244378447178625E-2</v>
      </c>
      <c r="I16" s="99">
        <f t="shared" si="3"/>
        <v>1.142361111111111E-2</v>
      </c>
      <c r="J16" s="97">
        <f t="shared" si="4"/>
        <v>3.4967760221072765E-2</v>
      </c>
    </row>
    <row r="17" spans="2:10" x14ac:dyDescent="0.25">
      <c r="B17" s="8" t="s">
        <v>27</v>
      </c>
      <c r="C17" s="98">
        <v>8.2870370370370355E-3</v>
      </c>
      <c r="D17" s="96">
        <f t="shared" si="0"/>
        <v>5.2046231009667793E-2</v>
      </c>
      <c r="E17" s="98">
        <v>3.7037037037037038E-3</v>
      </c>
      <c r="F17" s="96">
        <f t="shared" si="0"/>
        <v>6.3479468359452479E-2</v>
      </c>
      <c r="G17" s="98">
        <v>6.2384259259259242E-3</v>
      </c>
      <c r="H17" s="96">
        <f t="shared" ref="H17" si="13">G17/G$30</f>
        <v>5.7170131523122607E-2</v>
      </c>
      <c r="I17" s="99">
        <f t="shared" si="3"/>
        <v>1.8229166666666664E-2</v>
      </c>
      <c r="J17" s="97">
        <f t="shared" si="4"/>
        <v>5.5799617374052278E-2</v>
      </c>
    </row>
    <row r="18" spans="2:10" x14ac:dyDescent="0.25">
      <c r="B18" s="8" t="s">
        <v>16</v>
      </c>
      <c r="C18" s="98">
        <v>1.3657407407407405E-3</v>
      </c>
      <c r="D18" s="96">
        <f t="shared" si="0"/>
        <v>8.5774514792469267E-3</v>
      </c>
      <c r="E18" s="98">
        <v>7.4074074074074081E-4</v>
      </c>
      <c r="F18" s="96">
        <f t="shared" si="0"/>
        <v>1.2695893671890498E-2</v>
      </c>
      <c r="G18" s="98"/>
      <c r="H18" s="96"/>
      <c r="I18" s="99">
        <f t="shared" si="3"/>
        <v>2.1064814814814813E-3</v>
      </c>
      <c r="J18" s="97">
        <f t="shared" si="4"/>
        <v>6.4479557854460415E-3</v>
      </c>
    </row>
    <row r="19" spans="2:10" x14ac:dyDescent="0.25">
      <c r="B19" s="8" t="s">
        <v>4</v>
      </c>
      <c r="C19" s="98">
        <v>8.2175925925925923E-3</v>
      </c>
      <c r="D19" s="96">
        <f t="shared" si="0"/>
        <v>5.1610089409028129E-2</v>
      </c>
      <c r="E19" s="98">
        <v>2.0486111111111113E-3</v>
      </c>
      <c r="F19" s="96">
        <f t="shared" si="0"/>
        <v>3.5112080936322156E-2</v>
      </c>
      <c r="G19" s="98">
        <v>5.6481481481481478E-3</v>
      </c>
      <c r="H19" s="96">
        <f t="shared" ref="H19" si="14">G19/G$30</f>
        <v>5.1760712770470944E-2</v>
      </c>
      <c r="I19" s="99">
        <f t="shared" si="3"/>
        <v>1.5914351851851853E-2</v>
      </c>
      <c r="J19" s="97">
        <f t="shared" si="4"/>
        <v>4.8713951675759939E-2</v>
      </c>
    </row>
    <row r="20" spans="2:10" x14ac:dyDescent="0.25">
      <c r="B20" s="8" t="s">
        <v>14</v>
      </c>
      <c r="C20" s="98">
        <v>8.9351851851851901E-3</v>
      </c>
      <c r="D20" s="96">
        <f t="shared" si="0"/>
        <v>5.6116885948971462E-2</v>
      </c>
      <c r="E20" s="98">
        <v>2.2222222222222222E-3</v>
      </c>
      <c r="F20" s="96">
        <f t="shared" si="0"/>
        <v>3.808768101567149E-2</v>
      </c>
      <c r="G20" s="98">
        <v>4.6180555555555549E-3</v>
      </c>
      <c r="H20" s="96">
        <f t="shared" ref="H20" si="15">G20/G$30</f>
        <v>4.2320746711921937E-2</v>
      </c>
      <c r="I20" s="99">
        <f t="shared" si="3"/>
        <v>1.5775462962962967E-2</v>
      </c>
      <c r="J20" s="97">
        <f t="shared" si="4"/>
        <v>4.8288811733862402E-2</v>
      </c>
    </row>
    <row r="21" spans="2:10" x14ac:dyDescent="0.25">
      <c r="B21" s="8" t="s">
        <v>11</v>
      </c>
      <c r="C21" s="98">
        <v>6.400462962962962E-3</v>
      </c>
      <c r="D21" s="96">
        <f t="shared" si="0"/>
        <v>4.019771752562331E-2</v>
      </c>
      <c r="E21" s="98">
        <v>8.7962962962962962E-4</v>
      </c>
      <c r="F21" s="96">
        <f t="shared" si="0"/>
        <v>1.5076373735369963E-2</v>
      </c>
      <c r="G21" s="98">
        <v>5.740740740740739E-3</v>
      </c>
      <c r="H21" s="96">
        <f t="shared" ref="H21" si="16">G21/G$30</f>
        <v>5.2609249045396683E-2</v>
      </c>
      <c r="I21" s="99">
        <f t="shared" si="3"/>
        <v>1.302083333333333E-2</v>
      </c>
      <c r="J21" s="97">
        <f t="shared" si="4"/>
        <v>3.9856869552894483E-2</v>
      </c>
    </row>
    <row r="22" spans="2:10" x14ac:dyDescent="0.25">
      <c r="B22" s="8" t="s">
        <v>15</v>
      </c>
      <c r="C22" s="98">
        <v>9.4791666666666687E-3</v>
      </c>
      <c r="D22" s="96">
        <f t="shared" si="0"/>
        <v>5.9533328487315559E-2</v>
      </c>
      <c r="E22" s="98">
        <v>4.4212962962962956E-3</v>
      </c>
      <c r="F22" s="96">
        <f t="shared" si="0"/>
        <v>7.5778615354096385E-2</v>
      </c>
      <c r="G22" s="98">
        <v>7.2106481481481483E-3</v>
      </c>
      <c r="H22" s="96">
        <f t="shared" ref="H22" si="17">G22/G$30</f>
        <v>6.6079762409843035E-2</v>
      </c>
      <c r="I22" s="99">
        <f t="shared" si="3"/>
        <v>2.1111111111111115E-2</v>
      </c>
      <c r="J22" s="97">
        <f t="shared" si="4"/>
        <v>6.4621271168426281E-2</v>
      </c>
    </row>
    <row r="23" spans="2:10" x14ac:dyDescent="0.25">
      <c r="B23" s="8" t="s">
        <v>91</v>
      </c>
      <c r="C23" s="98">
        <v>1.3402777777777779E-2</v>
      </c>
      <c r="D23" s="96">
        <f t="shared" si="0"/>
        <v>8.4175328923457152E-2</v>
      </c>
      <c r="E23" s="98">
        <v>3.2986111111111111E-3</v>
      </c>
      <c r="F23" s="96">
        <f t="shared" si="0"/>
        <v>5.653640150763737E-2</v>
      </c>
      <c r="G23" s="98">
        <v>2.1493055555555557E-2</v>
      </c>
      <c r="H23" s="96">
        <f t="shared" ref="H23" si="18">G23/G$30</f>
        <v>0.19696648281714046</v>
      </c>
      <c r="I23" s="99">
        <f t="shared" si="3"/>
        <v>3.8194444444444448E-2</v>
      </c>
      <c r="J23" s="97">
        <f t="shared" si="4"/>
        <v>0.11691348402182385</v>
      </c>
    </row>
    <row r="24" spans="2:10" x14ac:dyDescent="0.25">
      <c r="B24" s="8" t="s">
        <v>12</v>
      </c>
      <c r="C24" s="98">
        <v>4.2013888888888891E-3</v>
      </c>
      <c r="D24" s="96">
        <f t="shared" si="0"/>
        <v>2.63865668387003E-2</v>
      </c>
      <c r="E24" s="98">
        <v>1.2962962962962963E-3</v>
      </c>
      <c r="F24" s="96">
        <f t="shared" si="0"/>
        <v>2.2217813925808367E-2</v>
      </c>
      <c r="G24" s="98">
        <v>8.0092592592592594E-3</v>
      </c>
      <c r="H24" s="96">
        <f t="shared" ref="H24" si="19">G24/G$30</f>
        <v>7.3398387781077656E-2</v>
      </c>
      <c r="I24" s="99">
        <f t="shared" si="3"/>
        <v>1.3506944444444445E-2</v>
      </c>
      <c r="J24" s="97">
        <f t="shared" si="4"/>
        <v>4.1344859349535884E-2</v>
      </c>
    </row>
    <row r="25" spans="2:10" x14ac:dyDescent="0.25">
      <c r="B25" s="8" t="s">
        <v>5</v>
      </c>
      <c r="C25" s="98">
        <v>1.0046296296296298E-2</v>
      </c>
      <c r="D25" s="96">
        <f t="shared" si="0"/>
        <v>6.3095151559206225E-2</v>
      </c>
      <c r="E25" s="98">
        <v>7.3958333333333333E-3</v>
      </c>
      <c r="F25" s="96">
        <f t="shared" si="0"/>
        <v>0.12676056338028166</v>
      </c>
      <c r="G25" s="98">
        <v>1.0104166666666668E-2</v>
      </c>
      <c r="H25" s="96">
        <f t="shared" ref="H25:H26" si="20">G25/G$30</f>
        <v>9.259652100127283E-2</v>
      </c>
      <c r="I25" s="99">
        <f t="shared" si="3"/>
        <v>2.7546296296296298E-2</v>
      </c>
      <c r="J25" s="97">
        <f t="shared" si="4"/>
        <v>8.431942180967901E-2</v>
      </c>
    </row>
    <row r="26" spans="2:10" x14ac:dyDescent="0.25">
      <c r="B26" s="8" t="s">
        <v>6</v>
      </c>
      <c r="C26" s="98">
        <v>3.8541666666666659E-3</v>
      </c>
      <c r="D26" s="96">
        <f t="shared" si="0"/>
        <v>2.4205858835501921E-2</v>
      </c>
      <c r="E26" s="98">
        <v>6.8287037037037047E-4</v>
      </c>
      <c r="F26" s="96">
        <f t="shared" si="0"/>
        <v>1.1704026978774052E-2</v>
      </c>
      <c r="G26" s="98">
        <v>7.407407407407407E-4</v>
      </c>
      <c r="H26" s="96">
        <f t="shared" si="20"/>
        <v>6.7882901994060253E-3</v>
      </c>
      <c r="I26" s="99">
        <f t="shared" si="3"/>
        <v>5.2777777777777771E-3</v>
      </c>
      <c r="J26" s="97">
        <f t="shared" si="4"/>
        <v>1.6155317792106563E-2</v>
      </c>
    </row>
    <row r="27" spans="2:10" x14ac:dyDescent="0.25">
      <c r="B27" s="8" t="s">
        <v>101</v>
      </c>
      <c r="C27" s="98">
        <v>7.7546296296296269E-3</v>
      </c>
      <c r="D27" s="96">
        <f t="shared" si="0"/>
        <v>4.8702478738096952E-2</v>
      </c>
      <c r="E27" s="98">
        <v>1.7592592592592592E-3</v>
      </c>
      <c r="F27" s="96">
        <f t="shared" si="0"/>
        <v>3.0152747470739927E-2</v>
      </c>
      <c r="G27" s="98">
        <v>1.3773148148148147E-3</v>
      </c>
      <c r="H27" s="96">
        <f t="shared" ref="H27" si="21">G27/G$30</f>
        <v>1.2621977089520578E-2</v>
      </c>
      <c r="I27" s="99">
        <f t="shared" si="3"/>
        <v>1.0891203703703702E-2</v>
      </c>
      <c r="J27" s="97">
        <f t="shared" si="4"/>
        <v>3.3338057110465516E-2</v>
      </c>
    </row>
    <row r="28" spans="2:10" x14ac:dyDescent="0.25">
      <c r="B28" s="8" t="s">
        <v>17</v>
      </c>
      <c r="C28" s="98">
        <v>7.1064814814814775E-3</v>
      </c>
      <c r="D28" s="96">
        <f t="shared" si="0"/>
        <v>4.4631823798793317E-2</v>
      </c>
      <c r="E28" s="98">
        <v>1.8865740740740739E-3</v>
      </c>
      <c r="F28" s="96">
        <f t="shared" si="0"/>
        <v>3.2334854195596105E-2</v>
      </c>
      <c r="G28" s="98">
        <v>6.3657407407407402E-4</v>
      </c>
      <c r="H28" s="96">
        <f t="shared" ref="H28" si="22">G28/G$30</f>
        <v>5.8336868901145526E-3</v>
      </c>
      <c r="I28" s="99">
        <f t="shared" si="3"/>
        <v>9.6296296296296251E-3</v>
      </c>
      <c r="J28" s="97">
        <f t="shared" si="4"/>
        <v>2.9476369304896177E-2</v>
      </c>
    </row>
    <row r="29" spans="2:10" x14ac:dyDescent="0.25">
      <c r="B29" s="18"/>
      <c r="C29" s="106"/>
      <c r="D29" s="106"/>
      <c r="E29" s="106"/>
      <c r="F29" s="106"/>
      <c r="G29" s="106"/>
      <c r="H29" s="106"/>
      <c r="I29" s="106"/>
      <c r="J29" s="107"/>
    </row>
    <row r="30" spans="2:10" x14ac:dyDescent="0.25">
      <c r="B30" s="11" t="s">
        <v>29</v>
      </c>
      <c r="C30" s="101">
        <f t="shared" ref="C30:J30" si="23">SUM(C7:C28)</f>
        <v>0.15922453703703704</v>
      </c>
      <c r="D30" s="118">
        <f t="shared" si="23"/>
        <v>1</v>
      </c>
      <c r="E30" s="101">
        <f t="shared" si="23"/>
        <v>5.8344907407407415E-2</v>
      </c>
      <c r="F30" s="118">
        <f t="shared" si="23"/>
        <v>0.99999999999999978</v>
      </c>
      <c r="G30" s="101">
        <f t="shared" si="23"/>
        <v>0.10912037037037035</v>
      </c>
      <c r="H30" s="118">
        <f t="shared" si="23"/>
        <v>1.0000000000000002</v>
      </c>
      <c r="I30" s="101">
        <f t="shared" si="23"/>
        <v>0.32668981481481485</v>
      </c>
      <c r="J30" s="119">
        <f t="shared" si="23"/>
        <v>1</v>
      </c>
    </row>
    <row r="31" spans="2:10" ht="66" customHeight="1" thickBot="1" x14ac:dyDescent="0.3">
      <c r="B31" s="183" t="s">
        <v>42</v>
      </c>
      <c r="C31" s="184"/>
      <c r="D31" s="184"/>
      <c r="E31" s="184"/>
      <c r="F31" s="185"/>
      <c r="G31" s="184"/>
      <c r="H31" s="184"/>
      <c r="I31" s="184"/>
      <c r="J31" s="185"/>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61" t="s">
        <v>43</v>
      </c>
      <c r="C3" s="162"/>
      <c r="D3" s="162"/>
      <c r="E3" s="162"/>
      <c r="F3" s="163"/>
      <c r="G3" s="162"/>
      <c r="H3" s="162"/>
      <c r="I3" s="162"/>
      <c r="J3" s="163"/>
    </row>
    <row r="4" spans="2:10" s="1" customFormat="1" x14ac:dyDescent="0.25">
      <c r="B4" s="164" t="s">
        <v>132</v>
      </c>
      <c r="C4" s="165"/>
      <c r="D4" s="165"/>
      <c r="E4" s="165"/>
      <c r="F4" s="165"/>
      <c r="G4" s="165"/>
      <c r="H4" s="165"/>
      <c r="I4" s="165"/>
      <c r="J4" s="166"/>
    </row>
    <row r="5" spans="2:10" s="1" customFormat="1" x14ac:dyDescent="0.25">
      <c r="B5" s="2"/>
      <c r="C5" s="167" t="s">
        <v>19</v>
      </c>
      <c r="D5" s="165"/>
      <c r="E5" s="167" t="s">
        <v>20</v>
      </c>
      <c r="F5" s="165"/>
      <c r="G5" s="171" t="s">
        <v>21</v>
      </c>
      <c r="H5" s="171"/>
      <c r="I5" s="165" t="s">
        <v>22</v>
      </c>
      <c r="J5" s="166"/>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8">
        <v>1.846064814814815E-2</v>
      </c>
      <c r="D7" s="96">
        <f t="shared" ref="D7:D27" si="0">C7/C$30</f>
        <v>1.9531010836955853E-2</v>
      </c>
      <c r="E7" s="98">
        <v>9.3981481481481485E-3</v>
      </c>
      <c r="F7" s="96">
        <f t="shared" ref="F7:F27" si="1">E7/E$30</f>
        <v>2.3786507308785194E-2</v>
      </c>
      <c r="G7" s="98">
        <v>1.3124999999999998E-2</v>
      </c>
      <c r="H7" s="96">
        <f t="shared" ref="H7:H27" si="2">G7/G$30</f>
        <v>3.5263387026556368E-2</v>
      </c>
      <c r="I7" s="123">
        <f>C7+E7+G7</f>
        <v>4.0983796296296296E-2</v>
      </c>
      <c r="J7" s="124">
        <f>I7/$I$30</f>
        <v>2.3932143822654763E-2</v>
      </c>
    </row>
    <row r="8" spans="2:10" s="1" customFormat="1" x14ac:dyDescent="0.25">
      <c r="B8" s="8" t="s">
        <v>13</v>
      </c>
      <c r="C8" s="98">
        <v>4.3078703703703716E-2</v>
      </c>
      <c r="D8" s="96">
        <f t="shared" si="0"/>
        <v>4.5576440335517054E-2</v>
      </c>
      <c r="E8" s="98">
        <v>1.650462962962963E-2</v>
      </c>
      <c r="F8" s="96">
        <f t="shared" si="1"/>
        <v>4.1772856431438035E-2</v>
      </c>
      <c r="G8" s="98">
        <v>2.8078703703703699E-2</v>
      </c>
      <c r="H8" s="96">
        <f t="shared" si="2"/>
        <v>7.5440014926301369E-2</v>
      </c>
      <c r="I8" s="123">
        <f t="shared" ref="I8:I27" si="3">C8+E8+G8</f>
        <v>8.7662037037037052E-2</v>
      </c>
      <c r="J8" s="124">
        <f t="shared" ref="J8:J27" si="4">I8/$I$30</f>
        <v>5.1189510678561763E-2</v>
      </c>
    </row>
    <row r="9" spans="2:10" s="1" customFormat="1" x14ac:dyDescent="0.25">
      <c r="B9" s="8" t="s">
        <v>0</v>
      </c>
      <c r="C9" s="98">
        <v>9.0914351851851899E-2</v>
      </c>
      <c r="D9" s="96">
        <f t="shared" si="0"/>
        <v>9.6185636441560057E-2</v>
      </c>
      <c r="E9" s="98">
        <v>3.6539351851851851E-2</v>
      </c>
      <c r="F9" s="96">
        <f t="shared" si="1"/>
        <v>9.2480299967776916E-2</v>
      </c>
      <c r="G9" s="98">
        <v>4.7256944444444414E-2</v>
      </c>
      <c r="H9" s="96">
        <f t="shared" si="2"/>
        <v>0.1269668511723365</v>
      </c>
      <c r="I9" s="123">
        <f t="shared" si="3"/>
        <v>0.17471064814814816</v>
      </c>
      <c r="J9" s="124">
        <f t="shared" si="4"/>
        <v>0.1020208164368748</v>
      </c>
    </row>
    <row r="10" spans="2:10" s="1" customFormat="1" x14ac:dyDescent="0.25">
      <c r="B10" s="8" t="s">
        <v>8</v>
      </c>
      <c r="C10" s="98">
        <v>2.0023148148148144E-2</v>
      </c>
      <c r="D10" s="96">
        <f t="shared" si="0"/>
        <v>2.1184105798077502E-2</v>
      </c>
      <c r="E10" s="98">
        <v>9.0856481481481483E-3</v>
      </c>
      <c r="F10" s="96">
        <f t="shared" si="1"/>
        <v>2.2995576647039873E-2</v>
      </c>
      <c r="G10" s="98">
        <v>7.7777777777777784E-3</v>
      </c>
      <c r="H10" s="96">
        <f t="shared" si="2"/>
        <v>2.0896821941663039E-2</v>
      </c>
      <c r="I10" s="123">
        <f t="shared" si="3"/>
        <v>3.6886574074074072E-2</v>
      </c>
      <c r="J10" s="124">
        <f t="shared" si="4"/>
        <v>2.1539605298729378E-2</v>
      </c>
    </row>
    <row r="11" spans="2:10" s="1" customFormat="1" x14ac:dyDescent="0.25">
      <c r="B11" s="8" t="s">
        <v>26</v>
      </c>
      <c r="C11" s="98">
        <v>7.430555555555554E-3</v>
      </c>
      <c r="D11" s="96">
        <f t="shared" si="0"/>
        <v>7.861384926222981E-3</v>
      </c>
      <c r="E11" s="98">
        <v>1.6203703703703705E-3</v>
      </c>
      <c r="F11" s="96">
        <f t="shared" si="1"/>
        <v>4.101121949790551E-3</v>
      </c>
      <c r="G11" s="98">
        <v>1.0127314814814816E-2</v>
      </c>
      <c r="H11" s="96">
        <f t="shared" si="2"/>
        <v>2.7209403569873752E-2</v>
      </c>
      <c r="I11" s="123">
        <f t="shared" si="3"/>
        <v>1.9178240740740739E-2</v>
      </c>
      <c r="J11" s="124">
        <f t="shared" si="4"/>
        <v>1.1198972695323056E-2</v>
      </c>
    </row>
    <row r="12" spans="2:10" s="1" customFormat="1" x14ac:dyDescent="0.25">
      <c r="B12" s="8" t="s">
        <v>3</v>
      </c>
      <c r="C12" s="98">
        <v>0.19464120370370394</v>
      </c>
      <c r="D12" s="96">
        <f t="shared" si="0"/>
        <v>0.20592665156431783</v>
      </c>
      <c r="E12" s="98">
        <v>9.1782407407407382E-2</v>
      </c>
      <c r="F12" s="96">
        <f t="shared" si="1"/>
        <v>0.23229926472742185</v>
      </c>
      <c r="G12" s="98">
        <v>0.11019675925925924</v>
      </c>
      <c r="H12" s="96">
        <f t="shared" si="2"/>
        <v>0.29606940730144904</v>
      </c>
      <c r="I12" s="123">
        <f t="shared" si="3"/>
        <v>0.39662037037037057</v>
      </c>
      <c r="J12" s="124">
        <f t="shared" si="4"/>
        <v>0.23160313598269808</v>
      </c>
    </row>
    <row r="13" spans="2:10" s="1" customFormat="1" x14ac:dyDescent="0.25">
      <c r="B13" s="8" t="s">
        <v>7</v>
      </c>
      <c r="C13" s="98">
        <v>1.3576388888888886E-2</v>
      </c>
      <c r="D13" s="96">
        <f t="shared" si="0"/>
        <v>1.4363558439968156E-2</v>
      </c>
      <c r="E13" s="98">
        <v>7.2685185185185196E-3</v>
      </c>
      <c r="F13" s="96">
        <f t="shared" si="1"/>
        <v>1.8396461317631903E-2</v>
      </c>
      <c r="G13" s="98">
        <v>4.6180555555555558E-3</v>
      </c>
      <c r="H13" s="96">
        <f t="shared" si="2"/>
        <v>1.2407488027862429E-2</v>
      </c>
      <c r="I13" s="123">
        <f t="shared" si="3"/>
        <v>2.5462962962962962E-2</v>
      </c>
      <c r="J13" s="124">
        <f t="shared" si="4"/>
        <v>1.4868883482022163E-2</v>
      </c>
    </row>
    <row r="14" spans="2:10" s="1" customFormat="1" x14ac:dyDescent="0.25">
      <c r="B14" s="8" t="s">
        <v>2</v>
      </c>
      <c r="C14" s="98">
        <v>4.2141203703703695E-2</v>
      </c>
      <c r="D14" s="96">
        <f t="shared" si="0"/>
        <v>4.4584583358844035E-2</v>
      </c>
      <c r="E14" s="98">
        <v>2.4108796296296288E-2</v>
      </c>
      <c r="F14" s="96">
        <f t="shared" si="1"/>
        <v>6.1018835867240814E-2</v>
      </c>
      <c r="G14" s="98">
        <v>4.6064814814814805E-3</v>
      </c>
      <c r="H14" s="96">
        <f t="shared" si="2"/>
        <v>1.2376391566639713E-2</v>
      </c>
      <c r="I14" s="123">
        <f t="shared" si="3"/>
        <v>7.0856481481481451E-2</v>
      </c>
      <c r="J14" s="124">
        <f t="shared" si="4"/>
        <v>4.1376047580427108E-2</v>
      </c>
    </row>
    <row r="15" spans="2:10" s="1" customFormat="1" x14ac:dyDescent="0.25">
      <c r="B15" s="8" t="s">
        <v>9</v>
      </c>
      <c r="C15" s="98">
        <v>4.150462962962962E-2</v>
      </c>
      <c r="D15" s="96">
        <f t="shared" si="0"/>
        <v>4.3911100226535216E-2</v>
      </c>
      <c r="E15" s="98">
        <v>1.4606481481481482E-2</v>
      </c>
      <c r="F15" s="96">
        <f t="shared" si="1"/>
        <v>3.6968685004540536E-2</v>
      </c>
      <c r="G15" s="98">
        <v>5.1736111111111106E-3</v>
      </c>
      <c r="H15" s="96">
        <f t="shared" si="2"/>
        <v>1.3900118166552644E-2</v>
      </c>
      <c r="I15" s="123">
        <f t="shared" si="3"/>
        <v>6.1284722222222213E-2</v>
      </c>
      <c r="J15" s="124">
        <f t="shared" si="4"/>
        <v>3.5786699107866971E-2</v>
      </c>
    </row>
    <row r="16" spans="2:10" s="1" customFormat="1" x14ac:dyDescent="0.25">
      <c r="B16" s="8" t="s">
        <v>1</v>
      </c>
      <c r="C16" s="98">
        <v>1.7395833333333329E-2</v>
      </c>
      <c r="D16" s="96">
        <f t="shared" si="0"/>
        <v>1.840445723382109E-2</v>
      </c>
      <c r="E16" s="98">
        <v>5.162037037037037E-3</v>
      </c>
      <c r="F16" s="96">
        <f t="shared" si="1"/>
        <v>1.3065002782904183E-2</v>
      </c>
      <c r="G16" s="98">
        <v>8.611111111111111E-3</v>
      </c>
      <c r="H16" s="96">
        <f t="shared" si="2"/>
        <v>2.3135767149698363E-2</v>
      </c>
      <c r="I16" s="123">
        <f t="shared" si="3"/>
        <v>3.1168981481481478E-2</v>
      </c>
      <c r="J16" s="124">
        <f t="shared" si="4"/>
        <v>1.8200865098675311E-2</v>
      </c>
    </row>
    <row r="17" spans="2:10" s="1" customFormat="1" x14ac:dyDescent="0.25">
      <c r="B17" s="8" t="s">
        <v>27</v>
      </c>
      <c r="C17" s="98">
        <v>1.0983796296296297E-2</v>
      </c>
      <c r="D17" s="96">
        <f t="shared" si="0"/>
        <v>1.1620645319292229E-2</v>
      </c>
      <c r="E17" s="98">
        <v>2.8356481481481483E-3</v>
      </c>
      <c r="F17" s="96">
        <f t="shared" si="1"/>
        <v>7.1769634121334643E-3</v>
      </c>
      <c r="G17" s="98">
        <v>3.6574074074074074E-3</v>
      </c>
      <c r="H17" s="96">
        <f t="shared" si="2"/>
        <v>9.8264817463772618E-3</v>
      </c>
      <c r="I17" s="123">
        <f t="shared" si="3"/>
        <v>1.7476851851851851E-2</v>
      </c>
      <c r="J17" s="124">
        <f t="shared" si="4"/>
        <v>1.0205460935387939E-2</v>
      </c>
    </row>
    <row r="18" spans="2:10" s="1" customFormat="1" x14ac:dyDescent="0.25">
      <c r="B18" s="8" t="s">
        <v>16</v>
      </c>
      <c r="C18" s="98">
        <v>3.6805555555555558E-3</v>
      </c>
      <c r="D18" s="96">
        <f t="shared" si="0"/>
        <v>3.89395701953101E-3</v>
      </c>
      <c r="E18" s="98">
        <v>8.4490740740740739E-4</v>
      </c>
      <c r="F18" s="96">
        <f t="shared" si="1"/>
        <v>2.1384421595336441E-3</v>
      </c>
      <c r="G18" s="98">
        <v>2.1412037037037038E-3</v>
      </c>
      <c r="H18" s="96">
        <f t="shared" si="2"/>
        <v>5.7528453262018784E-3</v>
      </c>
      <c r="I18" s="123">
        <f t="shared" si="3"/>
        <v>6.6666666666666662E-3</v>
      </c>
      <c r="J18" s="124">
        <f t="shared" si="4"/>
        <v>3.8929440389294388E-3</v>
      </c>
    </row>
    <row r="19" spans="2:10" s="1" customFormat="1" x14ac:dyDescent="0.25">
      <c r="B19" s="8" t="s">
        <v>4</v>
      </c>
      <c r="C19" s="98">
        <v>6.8113425925925924E-2</v>
      </c>
      <c r="D19" s="96">
        <f t="shared" si="0"/>
        <v>7.2062695157043999E-2</v>
      </c>
      <c r="E19" s="98">
        <v>2.1458333333333333E-2</v>
      </c>
      <c r="F19" s="96">
        <f t="shared" si="1"/>
        <v>5.4310572106512002E-2</v>
      </c>
      <c r="G19" s="98">
        <v>3.2534722222222208E-2</v>
      </c>
      <c r="H19" s="96">
        <f t="shared" si="2"/>
        <v>8.7412152497045786E-2</v>
      </c>
      <c r="I19" s="123">
        <f t="shared" si="3"/>
        <v>0.12210648148148145</v>
      </c>
      <c r="J19" s="124">
        <f t="shared" si="4"/>
        <v>7.1303054879697181E-2</v>
      </c>
    </row>
    <row r="20" spans="2:10" s="1" customFormat="1" x14ac:dyDescent="0.25">
      <c r="B20" s="8" t="s">
        <v>14</v>
      </c>
      <c r="C20" s="98">
        <v>1.7893518518518517E-2</v>
      </c>
      <c r="D20" s="96">
        <f t="shared" si="0"/>
        <v>1.8930998591807989E-2</v>
      </c>
      <c r="E20" s="98">
        <v>7.1759259259259267E-3</v>
      </c>
      <c r="F20" s="96">
        <f t="shared" si="1"/>
        <v>1.8162111491929582E-2</v>
      </c>
      <c r="G20" s="98">
        <v>9.5023148148148141E-3</v>
      </c>
      <c r="H20" s="96">
        <f t="shared" si="2"/>
        <v>2.5530194663847251E-2</v>
      </c>
      <c r="I20" s="123">
        <f t="shared" si="3"/>
        <v>3.457175925925926E-2</v>
      </c>
      <c r="J20" s="124">
        <f t="shared" si="4"/>
        <v>2.0187888618545546E-2</v>
      </c>
    </row>
    <row r="21" spans="2:10" s="1" customFormat="1" x14ac:dyDescent="0.25">
      <c r="B21" s="8" t="s">
        <v>11</v>
      </c>
      <c r="C21" s="98">
        <v>2.6655092592592591E-2</v>
      </c>
      <c r="D21" s="96">
        <f t="shared" si="0"/>
        <v>2.820057552194942E-2</v>
      </c>
      <c r="E21" s="98">
        <v>5.7870370370370385E-3</v>
      </c>
      <c r="F21" s="96">
        <f t="shared" si="1"/>
        <v>1.4646864106394828E-2</v>
      </c>
      <c r="G21" s="98">
        <v>2.4421296296296296E-3</v>
      </c>
      <c r="H21" s="96">
        <f t="shared" si="2"/>
        <v>6.5613533179924117E-3</v>
      </c>
      <c r="I21" s="123">
        <f t="shared" si="3"/>
        <v>3.4884259259259254E-2</v>
      </c>
      <c r="J21" s="124">
        <f t="shared" si="4"/>
        <v>2.0370370370370362E-2</v>
      </c>
    </row>
    <row r="22" spans="2:10" s="1" customFormat="1" x14ac:dyDescent="0.25">
      <c r="B22" s="8" t="s">
        <v>15</v>
      </c>
      <c r="C22" s="98">
        <v>7.5694444444444463E-3</v>
      </c>
      <c r="D22" s="96">
        <f t="shared" si="0"/>
        <v>8.0083267005449099E-3</v>
      </c>
      <c r="E22" s="98">
        <v>2.1412037037037042E-3</v>
      </c>
      <c r="F22" s="96">
        <f t="shared" si="1"/>
        <v>5.4193397193660862E-3</v>
      </c>
      <c r="G22" s="98">
        <v>2.6736111111111114E-3</v>
      </c>
      <c r="H22" s="96">
        <f t="shared" si="2"/>
        <v>7.1832825424466701E-3</v>
      </c>
      <c r="I22" s="123">
        <f t="shared" si="3"/>
        <v>1.2384259259259262E-2</v>
      </c>
      <c r="J22" s="124">
        <f t="shared" si="4"/>
        <v>7.2316842389835078E-3</v>
      </c>
    </row>
    <row r="23" spans="2:10" s="1" customFormat="1" x14ac:dyDescent="0.25">
      <c r="B23" s="8" t="s">
        <v>91</v>
      </c>
      <c r="C23" s="98">
        <v>2.1574074074074068E-2</v>
      </c>
      <c r="D23" s="96">
        <f t="shared" si="0"/>
        <v>2.2824955611338994E-2</v>
      </c>
      <c r="E23" s="98">
        <v>4.2013888888888882E-3</v>
      </c>
      <c r="F23" s="96">
        <f t="shared" si="1"/>
        <v>1.063362334124264E-2</v>
      </c>
      <c r="G23" s="98">
        <v>7.6041666666666662E-3</v>
      </c>
      <c r="H23" s="96">
        <f t="shared" si="2"/>
        <v>2.0430375023322345E-2</v>
      </c>
      <c r="I23" s="123">
        <f t="shared" si="3"/>
        <v>3.3379629629629627E-2</v>
      </c>
      <c r="J23" s="124">
        <f t="shared" si="4"/>
        <v>1.949175452825087E-2</v>
      </c>
    </row>
    <row r="24" spans="2:10" s="1" customFormat="1" x14ac:dyDescent="0.25">
      <c r="B24" s="8" t="s">
        <v>12</v>
      </c>
      <c r="C24" s="98">
        <v>4.3136574074074084E-2</v>
      </c>
      <c r="D24" s="96">
        <f t="shared" si="0"/>
        <v>4.5637666074817854E-2</v>
      </c>
      <c r="E24" s="98">
        <v>2.5497685185185179E-2</v>
      </c>
      <c r="F24" s="96">
        <f t="shared" si="1"/>
        <v>6.453408325277557E-2</v>
      </c>
      <c r="G24" s="98">
        <v>1.844907407407408E-2</v>
      </c>
      <c r="H24" s="96">
        <f t="shared" si="2"/>
        <v>4.9567759189004301E-2</v>
      </c>
      <c r="I24" s="123">
        <f t="shared" si="3"/>
        <v>8.7083333333333332E-2</v>
      </c>
      <c r="J24" s="124">
        <f t="shared" si="4"/>
        <v>5.0851581508515799E-2</v>
      </c>
    </row>
    <row r="25" spans="2:10" s="1" customFormat="1" x14ac:dyDescent="0.25">
      <c r="B25" s="8" t="s">
        <v>5</v>
      </c>
      <c r="C25" s="98">
        <v>6.4606481481481487E-2</v>
      </c>
      <c r="D25" s="96">
        <f t="shared" si="0"/>
        <v>6.8352415355415405E-2</v>
      </c>
      <c r="E25" s="98">
        <v>4.1168981481481494E-2</v>
      </c>
      <c r="F25" s="96">
        <f t="shared" si="1"/>
        <v>0.1041977912528928</v>
      </c>
      <c r="G25" s="98">
        <v>2.3749999999999997E-2</v>
      </c>
      <c r="H25" s="96">
        <f t="shared" si="2"/>
        <v>6.3809938429006771E-2</v>
      </c>
      <c r="I25" s="123">
        <f t="shared" si="3"/>
        <v>0.12952546296296297</v>
      </c>
      <c r="J25" s="124">
        <f t="shared" si="4"/>
        <v>7.5635306839686375E-2</v>
      </c>
    </row>
    <row r="26" spans="2:10" s="1" customFormat="1" x14ac:dyDescent="0.25">
      <c r="B26" s="8" t="s">
        <v>6</v>
      </c>
      <c r="C26" s="98">
        <v>6.2719907407407419E-2</v>
      </c>
      <c r="D26" s="96">
        <f t="shared" si="0"/>
        <v>6.6356456254209259E-2</v>
      </c>
      <c r="E26" s="98">
        <v>1.8865740740740742E-3</v>
      </c>
      <c r="F26" s="96">
        <f t="shared" si="1"/>
        <v>4.7748776986847128E-3</v>
      </c>
      <c r="G26" s="98">
        <v>3.460648148148148E-3</v>
      </c>
      <c r="H26" s="96">
        <f t="shared" si="2"/>
        <v>9.2978419055911431E-3</v>
      </c>
      <c r="I26" s="123">
        <f t="shared" si="3"/>
        <v>6.806712962962963E-2</v>
      </c>
      <c r="J26" s="124">
        <f t="shared" si="4"/>
        <v>3.9747228980805613E-2</v>
      </c>
    </row>
    <row r="27" spans="2:10" s="1" customFormat="1" x14ac:dyDescent="0.25">
      <c r="B27" s="8" t="s">
        <v>101</v>
      </c>
      <c r="C27" s="98">
        <v>0.12909722222222217</v>
      </c>
      <c r="D27" s="96">
        <f t="shared" si="0"/>
        <v>0.13658237923222913</v>
      </c>
      <c r="E27" s="98">
        <v>6.6030092592592557E-2</v>
      </c>
      <c r="F27" s="96">
        <f t="shared" si="1"/>
        <v>0.16712071945396484</v>
      </c>
      <c r="G27" s="98">
        <v>2.6412037037037046E-2</v>
      </c>
      <c r="H27" s="96">
        <f t="shared" si="2"/>
        <v>7.0962124510230762E-2</v>
      </c>
      <c r="I27" s="123">
        <f t="shared" si="3"/>
        <v>0.22153935185185175</v>
      </c>
      <c r="J27" s="124">
        <f t="shared" si="4"/>
        <v>0.12936604487699369</v>
      </c>
    </row>
    <row r="28" spans="2:10" s="1" customFormat="1" x14ac:dyDescent="0.25">
      <c r="B28" s="8" t="s">
        <v>17</v>
      </c>
      <c r="C28" s="98"/>
      <c r="D28" s="96"/>
      <c r="E28" s="98"/>
      <c r="F28" s="96"/>
      <c r="G28" s="98"/>
      <c r="H28" s="96"/>
      <c r="I28" s="123"/>
      <c r="J28" s="124"/>
    </row>
    <row r="29" spans="2:10" s="1" customFormat="1" x14ac:dyDescent="0.25">
      <c r="B29" s="18"/>
      <c r="C29" s="106"/>
      <c r="D29" s="106"/>
      <c r="E29" s="106"/>
      <c r="F29" s="106"/>
      <c r="G29" s="106"/>
      <c r="H29" s="106"/>
      <c r="I29" s="106"/>
      <c r="J29" s="107"/>
    </row>
    <row r="30" spans="2:10" s="1" customFormat="1" x14ac:dyDescent="0.25">
      <c r="B30" s="11" t="s">
        <v>29</v>
      </c>
      <c r="C30" s="101">
        <f t="shared" ref="C30:J30" si="5">SUM(C7:C28)</f>
        <v>0.9451967592592595</v>
      </c>
      <c r="D30" s="125">
        <f t="shared" si="5"/>
        <v>1</v>
      </c>
      <c r="E30" s="101">
        <f t="shared" si="5"/>
        <v>0.39510416666666659</v>
      </c>
      <c r="F30" s="125">
        <f t="shared" si="5"/>
        <v>1</v>
      </c>
      <c r="G30" s="101">
        <f t="shared" si="5"/>
        <v>0.3721990740740741</v>
      </c>
      <c r="H30" s="125">
        <f t="shared" si="5"/>
        <v>0.99999999999999978</v>
      </c>
      <c r="I30" s="101">
        <f t="shared" si="5"/>
        <v>1.7125000000000006</v>
      </c>
      <c r="J30" s="122">
        <f t="shared" si="5"/>
        <v>0.99999999999999978</v>
      </c>
    </row>
    <row r="31" spans="2:10" s="1" customFormat="1" ht="66" customHeight="1" thickBot="1" x14ac:dyDescent="0.3">
      <c r="B31" s="183" t="s">
        <v>32</v>
      </c>
      <c r="C31" s="184"/>
      <c r="D31" s="184"/>
      <c r="E31" s="184"/>
      <c r="F31" s="184"/>
      <c r="G31" s="184"/>
      <c r="H31" s="184"/>
      <c r="I31" s="184"/>
      <c r="J31" s="185"/>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I22" sqref="I22"/>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1" t="s">
        <v>115</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67" t="s">
        <v>19</v>
      </c>
      <c r="D5" s="165"/>
      <c r="E5" s="171" t="s">
        <v>20</v>
      </c>
      <c r="F5" s="171"/>
      <c r="G5" s="165" t="s">
        <v>21</v>
      </c>
      <c r="H5" s="165"/>
      <c r="I5" s="167" t="s">
        <v>22</v>
      </c>
      <c r="J5" s="166"/>
    </row>
    <row r="6" spans="2:10" x14ac:dyDescent="0.25">
      <c r="B6" s="3" t="s">
        <v>23</v>
      </c>
      <c r="C6" s="4" t="s">
        <v>24</v>
      </c>
      <c r="D6" s="5" t="s">
        <v>25</v>
      </c>
      <c r="E6" s="4" t="s">
        <v>24</v>
      </c>
      <c r="F6" s="5" t="s">
        <v>25</v>
      </c>
      <c r="G6" s="6" t="s">
        <v>24</v>
      </c>
      <c r="H6" s="5" t="s">
        <v>25</v>
      </c>
      <c r="I6" s="4" t="s">
        <v>24</v>
      </c>
      <c r="J6" s="7" t="s">
        <v>25</v>
      </c>
    </row>
    <row r="7" spans="2:10" x14ac:dyDescent="0.25">
      <c r="B7" s="8" t="s">
        <v>10</v>
      </c>
      <c r="C7" s="95">
        <v>1.9479166666666665E-2</v>
      </c>
      <c r="D7" s="96">
        <f t="shared" ref="D7:D28" si="0">C7/C$30</f>
        <v>1.7637442099306237E-2</v>
      </c>
      <c r="E7" s="95">
        <v>1.0694444444444444E-2</v>
      </c>
      <c r="F7" s="96">
        <f t="shared" ref="F7:F28" si="1">E7/E$30</f>
        <v>2.3584664862933275E-2</v>
      </c>
      <c r="G7" s="95">
        <v>1.3680555555555552E-2</v>
      </c>
      <c r="H7" s="96">
        <f t="shared" ref="H7:H28" si="2">G7/G$30</f>
        <v>2.8423026980233728E-2</v>
      </c>
      <c r="I7" s="95">
        <f>C7+E7+G7</f>
        <v>4.3854166666666659E-2</v>
      </c>
      <c r="J7" s="97">
        <f>I7/$I$30</f>
        <v>2.1505681495692042E-2</v>
      </c>
    </row>
    <row r="8" spans="2:10" x14ac:dyDescent="0.25">
      <c r="B8" s="8" t="s">
        <v>13</v>
      </c>
      <c r="C8" s="95">
        <v>4.4155092592592607E-2</v>
      </c>
      <c r="D8" s="96">
        <f t="shared" si="0"/>
        <v>3.9980298044476122E-2</v>
      </c>
      <c r="E8" s="95">
        <v>1.6620370370370369E-2</v>
      </c>
      <c r="F8" s="96">
        <f t="shared" si="1"/>
        <v>3.6653223748021838E-2</v>
      </c>
      <c r="G8" s="95">
        <v>2.8576388888888884E-2</v>
      </c>
      <c r="H8" s="96">
        <f t="shared" si="2"/>
        <v>5.937094214399076E-2</v>
      </c>
      <c r="I8" s="95">
        <f t="shared" ref="I8:I28" si="3">C8+E8+G8</f>
        <v>8.9351851851851863E-2</v>
      </c>
      <c r="J8" s="97">
        <f t="shared" ref="J8:J28" si="4">I8/$I$30</f>
        <v>4.3817329413233734E-2</v>
      </c>
    </row>
    <row r="9" spans="2:10" x14ac:dyDescent="0.25">
      <c r="B9" s="8" t="s">
        <v>0</v>
      </c>
      <c r="C9" s="95">
        <v>9.9918981481481539E-2</v>
      </c>
      <c r="D9" s="96">
        <f t="shared" si="0"/>
        <v>9.0471798956215585E-2</v>
      </c>
      <c r="E9" s="95">
        <v>4.1967592592592591E-2</v>
      </c>
      <c r="F9" s="96">
        <f t="shared" si="1"/>
        <v>9.2551942416662397E-2</v>
      </c>
      <c r="G9" s="95">
        <v>5.3206018518518514E-2</v>
      </c>
      <c r="H9" s="96">
        <f t="shared" si="2"/>
        <v>0.110542009330063</v>
      </c>
      <c r="I9" s="95">
        <f t="shared" si="3"/>
        <v>0.19509259259259265</v>
      </c>
      <c r="J9" s="97">
        <f t="shared" si="4"/>
        <v>9.5671619765475113E-2</v>
      </c>
    </row>
    <row r="10" spans="2:10" x14ac:dyDescent="0.25">
      <c r="B10" s="8" t="s">
        <v>8</v>
      </c>
      <c r="C10" s="95">
        <v>2.4270833333333328E-2</v>
      </c>
      <c r="D10" s="96">
        <f t="shared" si="0"/>
        <v>2.1976064219991188E-2</v>
      </c>
      <c r="E10" s="95">
        <v>1.1273148148148148E-2</v>
      </c>
      <c r="F10" s="96">
        <f t="shared" si="1"/>
        <v>2.4860891316555205E-2</v>
      </c>
      <c r="G10" s="95">
        <v>1.0393518518518521E-2</v>
      </c>
      <c r="H10" s="96">
        <f t="shared" si="2"/>
        <v>2.1593805607656429E-2</v>
      </c>
      <c r="I10" s="95">
        <f t="shared" si="3"/>
        <v>4.5937499999999992E-2</v>
      </c>
      <c r="J10" s="97">
        <f t="shared" si="4"/>
        <v>2.2527329072684538E-2</v>
      </c>
    </row>
    <row r="11" spans="2:10" x14ac:dyDescent="0.25">
      <c r="B11" s="8" t="s">
        <v>26</v>
      </c>
      <c r="C11" s="95">
        <v>7.5578703703703684E-3</v>
      </c>
      <c r="D11" s="96">
        <f t="shared" si="0"/>
        <v>6.8432856154765119E-3</v>
      </c>
      <c r="E11" s="95">
        <v>1.6203703703703705E-3</v>
      </c>
      <c r="F11" s="96">
        <f t="shared" si="1"/>
        <v>3.5734340701414056E-3</v>
      </c>
      <c r="G11" s="95">
        <v>1.2592592592592593E-2</v>
      </c>
      <c r="H11" s="96">
        <f t="shared" si="2"/>
        <v>2.6162650892127159E-2</v>
      </c>
      <c r="I11" s="95">
        <f t="shared" si="3"/>
        <v>2.177083333333333E-2</v>
      </c>
      <c r="J11" s="97">
        <f t="shared" si="4"/>
        <v>1.0676217179571583E-2</v>
      </c>
    </row>
    <row r="12" spans="2:10" x14ac:dyDescent="0.25">
      <c r="B12" s="8" t="s">
        <v>3</v>
      </c>
      <c r="C12" s="95">
        <v>0.22446759259259288</v>
      </c>
      <c r="D12" s="96">
        <f t="shared" si="0"/>
        <v>0.20324453480329507</v>
      </c>
      <c r="E12" s="95">
        <v>0.10258101851851854</v>
      </c>
      <c r="F12" s="96">
        <f t="shared" si="1"/>
        <v>0.22622390116902344</v>
      </c>
      <c r="G12" s="95">
        <v>0.12842592592592592</v>
      </c>
      <c r="H12" s="96">
        <f t="shared" si="2"/>
        <v>0.26682056461309095</v>
      </c>
      <c r="I12" s="95">
        <f t="shared" si="3"/>
        <v>0.45547453703703733</v>
      </c>
      <c r="J12" s="97">
        <f t="shared" si="4"/>
        <v>0.22336053942992071</v>
      </c>
    </row>
    <row r="13" spans="2:10" x14ac:dyDescent="0.25">
      <c r="B13" s="8" t="s">
        <v>7</v>
      </c>
      <c r="C13" s="95">
        <v>1.8368055555555558E-2</v>
      </c>
      <c r="D13" s="96">
        <f t="shared" si="0"/>
        <v>1.6631384795959003E-2</v>
      </c>
      <c r="E13" s="95">
        <v>9.0046296296296298E-3</v>
      </c>
      <c r="F13" s="96">
        <f t="shared" si="1"/>
        <v>1.9858083618357239E-2</v>
      </c>
      <c r="G13" s="95">
        <v>6.5509259259259253E-3</v>
      </c>
      <c r="H13" s="96">
        <f t="shared" si="2"/>
        <v>1.3610349636897032E-2</v>
      </c>
      <c r="I13" s="95">
        <f t="shared" si="3"/>
        <v>3.3923611111111113E-2</v>
      </c>
      <c r="J13" s="97">
        <f t="shared" si="4"/>
        <v>1.6635828045361147E-2</v>
      </c>
    </row>
    <row r="14" spans="2:10" x14ac:dyDescent="0.25">
      <c r="B14" s="8" t="s">
        <v>2</v>
      </c>
      <c r="C14" s="95">
        <v>5.0335648148148157E-2</v>
      </c>
      <c r="D14" s="96">
        <f t="shared" si="0"/>
        <v>4.5576491794345121E-2</v>
      </c>
      <c r="E14" s="95">
        <v>2.6134259259259256E-2</v>
      </c>
      <c r="F14" s="96">
        <f t="shared" si="1"/>
        <v>5.7634386645566374E-2</v>
      </c>
      <c r="G14" s="95">
        <v>5.185185185185185E-3</v>
      </c>
      <c r="H14" s="96">
        <f t="shared" si="2"/>
        <v>1.0772856249699418E-2</v>
      </c>
      <c r="I14" s="95">
        <f t="shared" si="3"/>
        <v>8.1655092592592599E-2</v>
      </c>
      <c r="J14" s="97">
        <f t="shared" si="4"/>
        <v>4.0042909198233674E-2</v>
      </c>
    </row>
    <row r="15" spans="2:10" x14ac:dyDescent="0.25">
      <c r="B15" s="8" t="s">
        <v>9</v>
      </c>
      <c r="C15" s="95">
        <v>4.7037037037037037E-2</v>
      </c>
      <c r="D15" s="96">
        <f t="shared" si="0"/>
        <v>4.2589759175033007E-2</v>
      </c>
      <c r="E15" s="95">
        <v>1.7476851851851851E-2</v>
      </c>
      <c r="F15" s="96">
        <f t="shared" si="1"/>
        <v>3.8542038899382298E-2</v>
      </c>
      <c r="G15" s="95">
        <v>6.1342592592592586E-3</v>
      </c>
      <c r="H15" s="96">
        <f t="shared" si="2"/>
        <v>1.2744673688260471E-2</v>
      </c>
      <c r="I15" s="95">
        <f t="shared" si="3"/>
        <v>7.064814814814814E-2</v>
      </c>
      <c r="J15" s="97">
        <f t="shared" si="4"/>
        <v>3.4645204499789979E-2</v>
      </c>
    </row>
    <row r="16" spans="2:10" x14ac:dyDescent="0.25">
      <c r="B16" s="8" t="s">
        <v>1</v>
      </c>
      <c r="C16" s="95">
        <v>2.3749999999999986E-2</v>
      </c>
      <c r="D16" s="96">
        <f t="shared" si="0"/>
        <v>2.1504474859047162E-2</v>
      </c>
      <c r="E16" s="95">
        <v>6.7129629629629631E-3</v>
      </c>
      <c r="F16" s="96">
        <f t="shared" si="1"/>
        <v>1.4804226862014394E-2</v>
      </c>
      <c r="G16" s="95">
        <v>1.2129629629629629E-2</v>
      </c>
      <c r="H16" s="96">
        <f t="shared" si="2"/>
        <v>2.5200788726975426E-2</v>
      </c>
      <c r="I16" s="95">
        <f t="shared" si="3"/>
        <v>4.2592592592592578E-2</v>
      </c>
      <c r="J16" s="97">
        <f t="shared" si="4"/>
        <v>2.0887017129624361E-2</v>
      </c>
    </row>
    <row r="17" spans="2:10" x14ac:dyDescent="0.25">
      <c r="B17" s="8" t="s">
        <v>27</v>
      </c>
      <c r="C17" s="95">
        <v>1.9270833333333338E-2</v>
      </c>
      <c r="D17" s="96">
        <f t="shared" si="0"/>
        <v>1.7448806354928632E-2</v>
      </c>
      <c r="E17" s="95">
        <v>6.53935185185185E-3</v>
      </c>
      <c r="F17" s="96">
        <f t="shared" si="1"/>
        <v>1.4421358925927811E-2</v>
      </c>
      <c r="G17" s="95">
        <v>9.8958333333333329E-3</v>
      </c>
      <c r="H17" s="96">
        <f t="shared" si="2"/>
        <v>2.0559803780118308E-2</v>
      </c>
      <c r="I17" s="95">
        <f t="shared" si="3"/>
        <v>3.5706018518518519E-2</v>
      </c>
      <c r="J17" s="97">
        <f t="shared" si="4"/>
        <v>1.7509904305676949E-2</v>
      </c>
    </row>
    <row r="18" spans="2:10" x14ac:dyDescent="0.25">
      <c r="B18" s="8" t="s">
        <v>16</v>
      </c>
      <c r="C18" s="95">
        <v>5.0462962962962953E-3</v>
      </c>
      <c r="D18" s="96">
        <f t="shared" si="0"/>
        <v>4.5691769193686969E-3</v>
      </c>
      <c r="E18" s="95">
        <v>1.5856481481481481E-3</v>
      </c>
      <c r="F18" s="96">
        <f t="shared" si="1"/>
        <v>3.4968604829240892E-3</v>
      </c>
      <c r="G18" s="95">
        <v>2.1412037037037038E-3</v>
      </c>
      <c r="H18" s="96">
        <f t="shared" si="2"/>
        <v>4.4486125138267687E-3</v>
      </c>
      <c r="I18" s="95">
        <f t="shared" si="3"/>
        <v>8.773148148148148E-3</v>
      </c>
      <c r="J18" s="97">
        <f t="shared" si="4"/>
        <v>4.3022714631128448E-3</v>
      </c>
    </row>
    <row r="19" spans="2:10" x14ac:dyDescent="0.25">
      <c r="B19" s="8" t="s">
        <v>4</v>
      </c>
      <c r="C19" s="95">
        <v>7.6331018518518506E-2</v>
      </c>
      <c r="D19" s="96">
        <f t="shared" si="0"/>
        <v>6.9114040787239817E-2</v>
      </c>
      <c r="E19" s="95">
        <v>2.3506944444444441E-2</v>
      </c>
      <c r="F19" s="96">
        <f t="shared" si="1"/>
        <v>5.184031854612281E-2</v>
      </c>
      <c r="G19" s="95">
        <v>3.818287037037036E-2</v>
      </c>
      <c r="H19" s="96">
        <f t="shared" si="2"/>
        <v>7.9329582070889221E-2</v>
      </c>
      <c r="I19" s="95">
        <f t="shared" si="3"/>
        <v>0.13802083333333331</v>
      </c>
      <c r="J19" s="97">
        <f t="shared" si="4"/>
        <v>6.7684151975752865E-2</v>
      </c>
    </row>
    <row r="20" spans="2:10" x14ac:dyDescent="0.25">
      <c r="B20" s="8" t="s">
        <v>14</v>
      </c>
      <c r="C20" s="95">
        <v>2.6828703703703698E-2</v>
      </c>
      <c r="D20" s="96">
        <f t="shared" si="0"/>
        <v>2.429209197040514E-2</v>
      </c>
      <c r="E20" s="95">
        <v>9.3981481481481468E-3</v>
      </c>
      <c r="F20" s="96">
        <f t="shared" si="1"/>
        <v>2.072591760682015E-2</v>
      </c>
      <c r="G20" s="95">
        <v>1.4120370370370373E-2</v>
      </c>
      <c r="H20" s="96">
        <f t="shared" si="2"/>
        <v>2.9336796037127889E-2</v>
      </c>
      <c r="I20" s="95">
        <f t="shared" si="3"/>
        <v>5.0347222222222217E-2</v>
      </c>
      <c r="J20" s="97">
        <f t="shared" si="4"/>
        <v>2.4689816443985321E-2</v>
      </c>
    </row>
    <row r="21" spans="2:10" x14ac:dyDescent="0.25">
      <c r="B21" s="8" t="s">
        <v>11</v>
      </c>
      <c r="C21" s="95">
        <v>3.3055555555555553E-2</v>
      </c>
      <c r="D21" s="96">
        <f t="shared" si="0"/>
        <v>2.9930204774580277E-2</v>
      </c>
      <c r="E21" s="95">
        <v>6.666666666666668E-3</v>
      </c>
      <c r="F21" s="96">
        <f t="shared" si="1"/>
        <v>1.4702128745724642E-2</v>
      </c>
      <c r="G21" s="95">
        <v>8.1828703703703681E-3</v>
      </c>
      <c r="H21" s="96">
        <f t="shared" si="2"/>
        <v>1.7000913769056891E-2</v>
      </c>
      <c r="I21" s="95">
        <f t="shared" si="3"/>
        <v>4.7905092592592589E-2</v>
      </c>
      <c r="J21" s="97">
        <f t="shared" si="4"/>
        <v>2.349221845095523E-2</v>
      </c>
    </row>
    <row r="22" spans="2:10" x14ac:dyDescent="0.25">
      <c r="B22" s="8" t="s">
        <v>15</v>
      </c>
      <c r="C22" s="95">
        <v>1.7048611111111101E-2</v>
      </c>
      <c r="D22" s="96">
        <f t="shared" si="0"/>
        <v>1.5436691748234149E-2</v>
      </c>
      <c r="E22" s="95">
        <v>6.5625000000000006E-3</v>
      </c>
      <c r="F22" s="96">
        <f t="shared" si="1"/>
        <v>1.4472407984072693E-2</v>
      </c>
      <c r="G22" s="95">
        <v>9.8842592592592593E-3</v>
      </c>
      <c r="H22" s="96">
        <f t="shared" si="2"/>
        <v>2.0535757225989517E-2</v>
      </c>
      <c r="I22" s="95">
        <f t="shared" si="3"/>
        <v>3.3495370370370363E-2</v>
      </c>
      <c r="J22" s="97">
        <f t="shared" si="4"/>
        <v>1.6425822710090462E-2</v>
      </c>
    </row>
    <row r="23" spans="2:10" x14ac:dyDescent="0.25">
      <c r="B23" s="8" t="s">
        <v>91</v>
      </c>
      <c r="C23" s="95">
        <v>3.4976851851851849E-2</v>
      </c>
      <c r="D23" s="96">
        <f t="shared" si="0"/>
        <v>3.1669845528284876E-2</v>
      </c>
      <c r="E23" s="95">
        <v>7.5000000000000006E-3</v>
      </c>
      <c r="F23" s="96">
        <f t="shared" si="1"/>
        <v>1.6539894838940219E-2</v>
      </c>
      <c r="G23" s="95">
        <v>2.9097222222222219E-2</v>
      </c>
      <c r="H23" s="96">
        <f t="shared" si="2"/>
        <v>6.0453037079786463E-2</v>
      </c>
      <c r="I23" s="95">
        <f t="shared" si="3"/>
        <v>7.1574074074074068E-2</v>
      </c>
      <c r="J23" s="97">
        <f t="shared" si="4"/>
        <v>3.509927008956442E-2</v>
      </c>
    </row>
    <row r="24" spans="2:10" x14ac:dyDescent="0.25">
      <c r="B24" s="8" t="s">
        <v>12</v>
      </c>
      <c r="C24" s="95">
        <v>4.7337962962962964E-2</v>
      </c>
      <c r="D24" s="96">
        <f t="shared" si="0"/>
        <v>4.2862233028022882E-2</v>
      </c>
      <c r="E24" s="95">
        <v>2.6793981481481478E-2</v>
      </c>
      <c r="F24" s="96">
        <f t="shared" si="1"/>
        <v>5.9089284802695374E-2</v>
      </c>
      <c r="G24" s="95">
        <v>2.645833333333333E-2</v>
      </c>
      <c r="H24" s="96">
        <f t="shared" si="2"/>
        <v>5.4970422738421579E-2</v>
      </c>
      <c r="I24" s="95">
        <f t="shared" si="3"/>
        <v>0.10059027777777778</v>
      </c>
      <c r="J24" s="97">
        <f t="shared" si="4"/>
        <v>4.9328550509121029E-2</v>
      </c>
    </row>
    <row r="25" spans="2:10" x14ac:dyDescent="0.25">
      <c r="B25" s="8" t="s">
        <v>5</v>
      </c>
      <c r="C25" s="95">
        <v>7.465277777777779E-2</v>
      </c>
      <c r="D25" s="96">
        <f t="shared" si="0"/>
        <v>6.7594475068642454E-2</v>
      </c>
      <c r="E25" s="95">
        <v>4.8564814814814831E-2</v>
      </c>
      <c r="F25" s="96">
        <f t="shared" si="1"/>
        <v>0.10710092398795244</v>
      </c>
      <c r="G25" s="95">
        <v>3.3854166666666671E-2</v>
      </c>
      <c r="H25" s="96">
        <f t="shared" si="2"/>
        <v>7.0336170826720543E-2</v>
      </c>
      <c r="I25" s="95">
        <f t="shared" si="3"/>
        <v>0.15707175925925931</v>
      </c>
      <c r="J25" s="97">
        <f t="shared" si="4"/>
        <v>7.7026551485362055E-2</v>
      </c>
    </row>
    <row r="26" spans="2:10" x14ac:dyDescent="0.25">
      <c r="B26" s="8" t="s">
        <v>6</v>
      </c>
      <c r="C26" s="95">
        <v>6.6574074074074077E-2</v>
      </c>
      <c r="D26" s="96">
        <f t="shared" si="0"/>
        <v>6.0279600092221913E-2</v>
      </c>
      <c r="E26" s="95">
        <v>2.5694444444444441E-3</v>
      </c>
      <c r="F26" s="96">
        <f t="shared" si="1"/>
        <v>5.6664454540813706E-3</v>
      </c>
      <c r="G26" s="95">
        <v>4.2013888888888891E-3</v>
      </c>
      <c r="H26" s="96">
        <f t="shared" si="2"/>
        <v>8.7288991487519847E-3</v>
      </c>
      <c r="I26" s="95">
        <f t="shared" si="3"/>
        <v>7.3344907407407414E-2</v>
      </c>
      <c r="J26" s="97">
        <f t="shared" si="4"/>
        <v>3.5967670530008052E-2</v>
      </c>
    </row>
    <row r="27" spans="2:10" x14ac:dyDescent="0.25">
      <c r="B27" s="8" t="s">
        <v>101</v>
      </c>
      <c r="C27" s="95">
        <v>0.13685185185185189</v>
      </c>
      <c r="D27" s="96">
        <f t="shared" si="0"/>
        <v>0.12391272452893465</v>
      </c>
      <c r="E27" s="95">
        <v>6.7789351851851809E-2</v>
      </c>
      <c r="F27" s="96">
        <f t="shared" si="1"/>
        <v>0.14949716677727284</v>
      </c>
      <c r="G27" s="95">
        <v>2.778935185185186E-2</v>
      </c>
      <c r="H27" s="96">
        <f t="shared" si="2"/>
        <v>5.7735776463232844E-2</v>
      </c>
      <c r="I27" s="95">
        <f t="shared" si="3"/>
        <v>0.23243055555555556</v>
      </c>
      <c r="J27" s="97">
        <f t="shared" si="4"/>
        <v>0.1139818146731295</v>
      </c>
    </row>
    <row r="28" spans="2:10" x14ac:dyDescent="0.25">
      <c r="B28" s="8" t="s">
        <v>17</v>
      </c>
      <c r="C28" s="95">
        <v>7.1064814814814775E-3</v>
      </c>
      <c r="D28" s="96">
        <f t="shared" si="0"/>
        <v>6.4345748359916953E-3</v>
      </c>
      <c r="E28" s="95">
        <v>1.8865740740740739E-3</v>
      </c>
      <c r="F28" s="96">
        <f t="shared" si="1"/>
        <v>4.1604982388074932E-3</v>
      </c>
      <c r="G28" s="95">
        <v>6.3657407407407402E-4</v>
      </c>
      <c r="H28" s="96">
        <f t="shared" si="2"/>
        <v>1.3225604770836339E-3</v>
      </c>
      <c r="I28" s="95">
        <f t="shared" si="3"/>
        <v>9.6296296296296251E-3</v>
      </c>
      <c r="J28" s="97">
        <f t="shared" si="4"/>
        <v>4.7222821336542027E-3</v>
      </c>
    </row>
    <row r="29" spans="2:10" x14ac:dyDescent="0.25">
      <c r="B29" s="18"/>
      <c r="C29" s="106"/>
      <c r="D29" s="106"/>
      <c r="E29" s="106"/>
      <c r="F29" s="106"/>
      <c r="G29" s="106"/>
      <c r="H29" s="106"/>
      <c r="I29" s="106"/>
      <c r="J29" s="107"/>
    </row>
    <row r="30" spans="2:10" x14ac:dyDescent="0.25">
      <c r="B30" s="11" t="s">
        <v>29</v>
      </c>
      <c r="C30" s="120">
        <f t="shared" ref="C30:J30" si="5">SUM(C7:C28)</f>
        <v>1.1044212962962965</v>
      </c>
      <c r="D30" s="121">
        <f t="shared" si="5"/>
        <v>1</v>
      </c>
      <c r="E30" s="120">
        <f t="shared" si="5"/>
        <v>0.45344907407407414</v>
      </c>
      <c r="F30" s="121">
        <f t="shared" si="5"/>
        <v>0.99999999999999989</v>
      </c>
      <c r="G30" s="120">
        <f t="shared" si="5"/>
        <v>0.48131944444444441</v>
      </c>
      <c r="H30" s="121">
        <f t="shared" si="5"/>
        <v>0.99999999999999989</v>
      </c>
      <c r="I30" s="120">
        <f t="shared" si="5"/>
        <v>2.0391898148148155</v>
      </c>
      <c r="J30" s="122">
        <f t="shared" si="5"/>
        <v>0.99999999999999967</v>
      </c>
    </row>
    <row r="31" spans="2:10" x14ac:dyDescent="0.25">
      <c r="B31" s="8"/>
      <c r="C31" s="9"/>
      <c r="D31" s="9"/>
      <c r="E31" s="9"/>
      <c r="F31" s="9"/>
      <c r="G31" s="9"/>
      <c r="H31" s="9"/>
      <c r="I31" s="9"/>
      <c r="J31" s="10"/>
    </row>
    <row r="32" spans="2:10" ht="66" customHeight="1" thickBot="1" x14ac:dyDescent="0.3">
      <c r="B32" s="158" t="s">
        <v>34</v>
      </c>
      <c r="C32" s="169"/>
      <c r="D32" s="169"/>
      <c r="E32" s="169"/>
      <c r="F32" s="169"/>
      <c r="G32" s="169"/>
      <c r="H32" s="169"/>
      <c r="I32" s="169"/>
      <c r="J32" s="170"/>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116</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8">
        <v>1.4085648148148149E-2</v>
      </c>
      <c r="D7" s="96">
        <f t="shared" ref="D7:D27" si="0">C7/C$30</f>
        <v>1.9289903312727851E-2</v>
      </c>
      <c r="E7" s="98">
        <v>1.7939814814814815E-3</v>
      </c>
      <c r="F7" s="96">
        <f t="shared" ref="F7:F26" si="1">E7/E$30</f>
        <v>1.6836845535520312E-2</v>
      </c>
      <c r="G7" s="99">
        <f>E7+C7</f>
        <v>1.5879629629629632E-2</v>
      </c>
      <c r="H7" s="97">
        <f>G7/$G$30</f>
        <v>1.8977536793183578E-2</v>
      </c>
    </row>
    <row r="8" spans="2:8" s="1" customFormat="1" x14ac:dyDescent="0.25">
      <c r="B8" s="8" t="s">
        <v>13</v>
      </c>
      <c r="C8" s="98">
        <v>4.5949074074074073E-2</v>
      </c>
      <c r="D8" s="96">
        <f t="shared" si="0"/>
        <v>6.2925978760500864E-2</v>
      </c>
      <c r="E8" s="98">
        <v>3.1249999999999997E-3</v>
      </c>
      <c r="F8" s="96">
        <f t="shared" si="1"/>
        <v>2.9328698674777318E-2</v>
      </c>
      <c r="G8" s="99">
        <f t="shared" ref="G8:G27" si="2">E8+C8</f>
        <v>4.9074074074074076E-2</v>
      </c>
      <c r="H8" s="97">
        <f t="shared" ref="H8:H27" si="3">G8/$G$30</f>
        <v>5.8647781343366151E-2</v>
      </c>
    </row>
    <row r="9" spans="2:8" s="1" customFormat="1" x14ac:dyDescent="0.25">
      <c r="B9" s="8" t="s">
        <v>0</v>
      </c>
      <c r="C9" s="98">
        <v>5.6539351851851834E-2</v>
      </c>
      <c r="D9" s="96">
        <f t="shared" si="0"/>
        <v>7.7429069583135182E-2</v>
      </c>
      <c r="E9" s="98">
        <v>9.5023148148148141E-3</v>
      </c>
      <c r="F9" s="96">
        <f t="shared" si="1"/>
        <v>8.9180968933304364E-2</v>
      </c>
      <c r="G9" s="99">
        <f t="shared" si="2"/>
        <v>6.6041666666666651E-2</v>
      </c>
      <c r="H9" s="97">
        <f t="shared" si="3"/>
        <v>7.8925528383313015E-2</v>
      </c>
    </row>
    <row r="10" spans="2:8" s="1" customFormat="1" x14ac:dyDescent="0.25">
      <c r="B10" s="8" t="s">
        <v>8</v>
      </c>
      <c r="C10" s="98">
        <v>1.5196759259259259E-2</v>
      </c>
      <c r="D10" s="96">
        <f t="shared" si="0"/>
        <v>2.0811539071168172E-2</v>
      </c>
      <c r="E10" s="98">
        <v>3.1944444444444442E-3</v>
      </c>
      <c r="F10" s="96">
        <f t="shared" si="1"/>
        <v>2.9980447534216813E-2</v>
      </c>
      <c r="G10" s="99">
        <f t="shared" si="2"/>
        <v>1.8391203703703701E-2</v>
      </c>
      <c r="H10" s="97">
        <f t="shared" si="3"/>
        <v>2.1979085979860567E-2</v>
      </c>
    </row>
    <row r="11" spans="2:8" s="1" customFormat="1" x14ac:dyDescent="0.25">
      <c r="B11" s="8" t="s">
        <v>26</v>
      </c>
      <c r="C11" s="98">
        <v>6.2037037037037035E-3</v>
      </c>
      <c r="D11" s="96">
        <f t="shared" si="0"/>
        <v>8.4957996512918053E-3</v>
      </c>
      <c r="E11" s="98"/>
      <c r="F11" s="96"/>
      <c r="G11" s="99">
        <f t="shared" si="2"/>
        <v>6.2037037037037035E-3</v>
      </c>
      <c r="H11" s="97">
        <f t="shared" si="3"/>
        <v>7.4139648113311927E-3</v>
      </c>
    </row>
    <row r="12" spans="2:8" s="1" customFormat="1" x14ac:dyDescent="0.25">
      <c r="B12" s="8" t="s">
        <v>3</v>
      </c>
      <c r="C12" s="98">
        <v>0.12452546296296294</v>
      </c>
      <c r="D12" s="96">
        <f t="shared" si="0"/>
        <v>0.17053415755270246</v>
      </c>
      <c r="E12" s="98">
        <v>3.5856481481481482E-2</v>
      </c>
      <c r="F12" s="96">
        <f t="shared" si="1"/>
        <v>0.33651966109059311</v>
      </c>
      <c r="G12" s="99">
        <f t="shared" si="2"/>
        <v>0.16038194444444442</v>
      </c>
      <c r="H12" s="97">
        <f t="shared" si="3"/>
        <v>0.19167035520637374</v>
      </c>
    </row>
    <row r="13" spans="2:8" s="1" customFormat="1" x14ac:dyDescent="0.25">
      <c r="B13" s="8" t="s">
        <v>7</v>
      </c>
      <c r="C13" s="98">
        <v>1.5925925925925923E-2</v>
      </c>
      <c r="D13" s="96">
        <f t="shared" si="0"/>
        <v>2.181011253764463E-2</v>
      </c>
      <c r="E13" s="98">
        <v>4.2013888888888891E-3</v>
      </c>
      <c r="F13" s="96">
        <f t="shared" si="1"/>
        <v>3.9430805996089509E-2</v>
      </c>
      <c r="G13" s="99">
        <f t="shared" si="2"/>
        <v>2.0127314814814813E-2</v>
      </c>
      <c r="H13" s="97">
        <f t="shared" si="3"/>
        <v>2.405388956512116E-2</v>
      </c>
    </row>
    <row r="14" spans="2:8" s="1" customFormat="1" x14ac:dyDescent="0.25">
      <c r="B14" s="8" t="s">
        <v>2</v>
      </c>
      <c r="C14" s="98">
        <v>5.868055555555556E-3</v>
      </c>
      <c r="D14" s="96">
        <f t="shared" si="0"/>
        <v>8.0361388492629585E-3</v>
      </c>
      <c r="E14" s="98">
        <v>1.284722222222222E-3</v>
      </c>
      <c r="F14" s="96">
        <f t="shared" si="1"/>
        <v>1.2057353899630674E-2</v>
      </c>
      <c r="G14" s="99">
        <f t="shared" si="2"/>
        <v>7.1527777777777779E-3</v>
      </c>
      <c r="H14" s="97">
        <f t="shared" si="3"/>
        <v>8.5481907712736515E-3</v>
      </c>
    </row>
    <row r="15" spans="2:8" s="1" customFormat="1" x14ac:dyDescent="0.25">
      <c r="B15" s="8" t="s">
        <v>9</v>
      </c>
      <c r="C15" s="98">
        <v>1.3148148148148145E-2</v>
      </c>
      <c r="D15" s="96">
        <f t="shared" si="0"/>
        <v>1.8006023141543821E-2</v>
      </c>
      <c r="E15" s="98">
        <v>2.0833333333333333E-3</v>
      </c>
      <c r="F15" s="96">
        <f t="shared" si="1"/>
        <v>1.955246578318488E-2</v>
      </c>
      <c r="G15" s="99">
        <f t="shared" si="2"/>
        <v>1.5231481481481478E-2</v>
      </c>
      <c r="H15" s="97">
        <f t="shared" si="3"/>
        <v>1.8202943454686281E-2</v>
      </c>
    </row>
    <row r="16" spans="2:8" s="1" customFormat="1" x14ac:dyDescent="0.25">
      <c r="B16" s="8" t="s">
        <v>1</v>
      </c>
      <c r="C16" s="98">
        <v>4.2476851851851851E-3</v>
      </c>
      <c r="D16" s="96">
        <f t="shared" si="0"/>
        <v>5.817086701537486E-3</v>
      </c>
      <c r="E16" s="98">
        <v>1.5740740740740741E-3</v>
      </c>
      <c r="F16" s="96">
        <f t="shared" si="1"/>
        <v>1.4772974147295243E-2</v>
      </c>
      <c r="G16" s="99">
        <f t="shared" si="2"/>
        <v>5.8217592592592592E-3</v>
      </c>
      <c r="H16" s="97">
        <f t="shared" si="3"/>
        <v>6.9575080225738615E-3</v>
      </c>
    </row>
    <row r="17" spans="2:8" s="1" customFormat="1" x14ac:dyDescent="0.25">
      <c r="B17" s="8" t="s">
        <v>27</v>
      </c>
      <c r="C17" s="98">
        <v>5.6712962962962967E-4</v>
      </c>
      <c r="D17" s="96">
        <f t="shared" si="0"/>
        <v>7.7666825170391509E-4</v>
      </c>
      <c r="E17" s="98">
        <v>1.5625000000000001E-3</v>
      </c>
      <c r="F17" s="96">
        <f t="shared" si="1"/>
        <v>1.4664349337388661E-2</v>
      </c>
      <c r="G17" s="99">
        <f t="shared" si="2"/>
        <v>2.1296296296296298E-3</v>
      </c>
      <c r="H17" s="97">
        <f t="shared" si="3"/>
        <v>2.5450923979196635E-3</v>
      </c>
    </row>
    <row r="18" spans="2:8" s="1" customFormat="1" x14ac:dyDescent="0.25">
      <c r="B18" s="8" t="s">
        <v>16</v>
      </c>
      <c r="C18" s="98">
        <v>1.5162037037037036E-3</v>
      </c>
      <c r="D18" s="96">
        <f t="shared" si="0"/>
        <v>2.076398795371691E-3</v>
      </c>
      <c r="E18" s="98"/>
      <c r="F18" s="96"/>
      <c r="G18" s="99">
        <f t="shared" si="2"/>
        <v>1.5162037037037036E-3</v>
      </c>
      <c r="H18" s="97">
        <f t="shared" si="3"/>
        <v>1.8119951311275861E-3</v>
      </c>
    </row>
    <row r="19" spans="2:8" s="1" customFormat="1" x14ac:dyDescent="0.25">
      <c r="B19" s="8" t="s">
        <v>4</v>
      </c>
      <c r="C19" s="98">
        <v>8.3449074074074051E-2</v>
      </c>
      <c r="D19" s="96">
        <f t="shared" si="0"/>
        <v>0.11428118560786175</v>
      </c>
      <c r="E19" s="98">
        <v>3.8194444444444439E-3</v>
      </c>
      <c r="F19" s="96">
        <f t="shared" si="1"/>
        <v>3.5846187269172276E-2</v>
      </c>
      <c r="G19" s="99">
        <f t="shared" si="2"/>
        <v>8.7268518518518495E-2</v>
      </c>
      <c r="H19" s="97">
        <f t="shared" si="3"/>
        <v>0.10429346021909922</v>
      </c>
    </row>
    <row r="20" spans="2:8" s="1" customFormat="1" x14ac:dyDescent="0.25">
      <c r="B20" s="8" t="s">
        <v>14</v>
      </c>
      <c r="C20" s="98">
        <v>1.7083333333333336E-2</v>
      </c>
      <c r="D20" s="96">
        <f t="shared" si="0"/>
        <v>2.3395149786019975E-2</v>
      </c>
      <c r="E20" s="98">
        <v>1.5543981481481485E-2</v>
      </c>
      <c r="F20" s="96">
        <f t="shared" si="1"/>
        <v>0.14588311970454054</v>
      </c>
      <c r="G20" s="99">
        <f t="shared" si="2"/>
        <v>3.2627314814814817E-2</v>
      </c>
      <c r="H20" s="97">
        <f t="shared" si="3"/>
        <v>3.899247537899745E-2</v>
      </c>
    </row>
    <row r="21" spans="2:8" s="1" customFormat="1" x14ac:dyDescent="0.25">
      <c r="B21" s="8" t="s">
        <v>11</v>
      </c>
      <c r="C21" s="98">
        <v>1.4236111111111113E-2</v>
      </c>
      <c r="D21" s="96">
        <f t="shared" si="0"/>
        <v>1.9495958155016646E-2</v>
      </c>
      <c r="E21" s="98">
        <v>1.306712962962963E-2</v>
      </c>
      <c r="F21" s="96">
        <f t="shared" si="1"/>
        <v>0.12263741038453183</v>
      </c>
      <c r="G21" s="99">
        <f t="shared" si="2"/>
        <v>2.7303240740740743E-2</v>
      </c>
      <c r="H21" s="97">
        <f t="shared" si="3"/>
        <v>3.2629744384198293E-2</v>
      </c>
    </row>
    <row r="22" spans="2:8" s="1" customFormat="1" x14ac:dyDescent="0.25">
      <c r="B22" s="8" t="s">
        <v>15</v>
      </c>
      <c r="C22" s="98">
        <v>5.4513888888888884E-3</v>
      </c>
      <c r="D22" s="96">
        <f t="shared" si="0"/>
        <v>7.4655254398478359E-3</v>
      </c>
      <c r="E22" s="98">
        <v>7.0601851851851858E-4</v>
      </c>
      <c r="F22" s="96">
        <f t="shared" si="1"/>
        <v>6.6261134043015431E-3</v>
      </c>
      <c r="G22" s="99">
        <f t="shared" si="2"/>
        <v>6.1574074074074066E-3</v>
      </c>
      <c r="H22" s="97">
        <f t="shared" si="3"/>
        <v>7.358636715724242E-3</v>
      </c>
    </row>
    <row r="23" spans="2:8" s="1" customFormat="1" x14ac:dyDescent="0.25">
      <c r="B23" s="8" t="s">
        <v>91</v>
      </c>
      <c r="C23" s="98">
        <v>3.645833333333333E-3</v>
      </c>
      <c r="D23" s="96">
        <f t="shared" si="0"/>
        <v>4.9928673323823107E-3</v>
      </c>
      <c r="E23" s="98">
        <v>5.2893518518518515E-3</v>
      </c>
      <c r="F23" s="96">
        <f t="shared" si="1"/>
        <v>4.9641538127308274E-2</v>
      </c>
      <c r="G23" s="99">
        <f t="shared" si="2"/>
        <v>8.9351851851851849E-3</v>
      </c>
      <c r="H23" s="97">
        <f t="shared" si="3"/>
        <v>1.0678322452141195E-2</v>
      </c>
    </row>
    <row r="24" spans="2:8" s="1" customFormat="1" x14ac:dyDescent="0.25">
      <c r="B24" s="8" t="s">
        <v>12</v>
      </c>
      <c r="C24" s="98">
        <v>2.1539351851851848E-2</v>
      </c>
      <c r="D24" s="96">
        <f t="shared" si="0"/>
        <v>2.9497543192265011E-2</v>
      </c>
      <c r="E24" s="98">
        <v>7.8703703703703705E-4</v>
      </c>
      <c r="F24" s="96">
        <f t="shared" si="1"/>
        <v>7.3864870736476216E-3</v>
      </c>
      <c r="G24" s="99">
        <f t="shared" si="2"/>
        <v>2.2326388888888885E-2</v>
      </c>
      <c r="H24" s="97">
        <f t="shared" si="3"/>
        <v>2.6681974106451248E-2</v>
      </c>
    </row>
    <row r="25" spans="2:8" s="1" customFormat="1" x14ac:dyDescent="0.25">
      <c r="B25" s="8" t="s">
        <v>5</v>
      </c>
      <c r="C25" s="98">
        <v>1.1875E-2</v>
      </c>
      <c r="D25" s="96">
        <f t="shared" si="0"/>
        <v>1.6262482168330955E-2</v>
      </c>
      <c r="E25" s="98">
        <v>1.9328703703703704E-3</v>
      </c>
      <c r="F25" s="96">
        <f t="shared" si="1"/>
        <v>1.8140343254399307E-2</v>
      </c>
      <c r="G25" s="99">
        <f t="shared" si="2"/>
        <v>1.380787037037037E-2</v>
      </c>
      <c r="H25" s="97">
        <f t="shared" si="3"/>
        <v>1.6501604514772599E-2</v>
      </c>
    </row>
    <row r="26" spans="2:8" s="1" customFormat="1" x14ac:dyDescent="0.25">
      <c r="B26" s="8" t="s">
        <v>6</v>
      </c>
      <c r="C26" s="98">
        <v>0.15726851851851859</v>
      </c>
      <c r="D26" s="96">
        <f t="shared" si="0"/>
        <v>0.21537486130924086</v>
      </c>
      <c r="E26" s="98">
        <v>4.8611111111111104E-4</v>
      </c>
      <c r="F26" s="96">
        <f t="shared" si="1"/>
        <v>4.5622420160764711E-3</v>
      </c>
      <c r="G26" s="99">
        <f t="shared" si="2"/>
        <v>0.15775462962962969</v>
      </c>
      <c r="H26" s="97">
        <f t="shared" si="3"/>
        <v>0.18853048578067946</v>
      </c>
    </row>
    <row r="27" spans="2:8" s="1" customFormat="1" x14ac:dyDescent="0.25">
      <c r="B27" s="8" t="s">
        <v>101</v>
      </c>
      <c r="C27" s="98">
        <v>0.11188657407407405</v>
      </c>
      <c r="D27" s="96">
        <f t="shared" si="0"/>
        <v>0.15322555080044378</v>
      </c>
      <c r="E27" s="98">
        <v>7.407407407407407E-4</v>
      </c>
      <c r="F27" s="96">
        <f t="shared" ref="F27" si="4">E27/E$30</f>
        <v>6.9519878340212901E-3</v>
      </c>
      <c r="G27" s="99">
        <f t="shared" si="2"/>
        <v>0.11262731481481479</v>
      </c>
      <c r="H27" s="97">
        <f t="shared" si="3"/>
        <v>0.13459942458780563</v>
      </c>
    </row>
    <row r="28" spans="2:8" s="1" customFormat="1" x14ac:dyDescent="0.25">
      <c r="B28" s="8" t="s">
        <v>17</v>
      </c>
      <c r="C28" s="98"/>
      <c r="D28" s="96"/>
      <c r="E28" s="98"/>
      <c r="F28" s="96"/>
      <c r="G28" s="99"/>
      <c r="H28" s="97"/>
    </row>
    <row r="29" spans="2:8" s="1" customFormat="1" x14ac:dyDescent="0.25">
      <c r="B29" s="8"/>
      <c r="C29" s="99"/>
      <c r="D29" s="110"/>
      <c r="E29" s="99"/>
      <c r="F29" s="110"/>
      <c r="G29" s="99"/>
      <c r="H29" s="124"/>
    </row>
    <row r="30" spans="2:8" s="1" customFormat="1" x14ac:dyDescent="0.25">
      <c r="B30" s="11" t="s">
        <v>29</v>
      </c>
      <c r="C30" s="101">
        <f t="shared" ref="C30:H30" si="5">SUM(C7:C28)</f>
        <v>0.73020833333333335</v>
      </c>
      <c r="D30" s="118">
        <f t="shared" si="5"/>
        <v>0.99999999999999989</v>
      </c>
      <c r="E30" s="101">
        <f>SUM(E7:E28)</f>
        <v>0.10655092592592592</v>
      </c>
      <c r="F30" s="118">
        <f t="shared" si="5"/>
        <v>1.0000000000000002</v>
      </c>
      <c r="G30" s="101">
        <f t="shared" si="5"/>
        <v>0.83675925925925942</v>
      </c>
      <c r="H30" s="119">
        <f t="shared" si="5"/>
        <v>0.99999999999999956</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7" zoomScaleNormal="117" zoomScaleSheetLayoutView="100" zoomScalePageLayoutView="117" workbookViewId="0">
      <selection activeCell="I22" sqref="I22"/>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61" t="s">
        <v>31</v>
      </c>
      <c r="C3" s="162"/>
      <c r="D3" s="162"/>
      <c r="E3" s="162"/>
      <c r="F3" s="162"/>
      <c r="G3" s="162"/>
      <c r="H3" s="162"/>
      <c r="I3" s="162"/>
      <c r="J3" s="163"/>
    </row>
    <row r="4" spans="2:10" x14ac:dyDescent="0.25">
      <c r="B4" s="164" t="s">
        <v>132</v>
      </c>
      <c r="C4" s="165"/>
      <c r="D4" s="165"/>
      <c r="E4" s="165"/>
      <c r="F4" s="165"/>
      <c r="G4" s="165"/>
      <c r="H4" s="165"/>
      <c r="I4" s="165"/>
      <c r="J4" s="166"/>
    </row>
    <row r="5" spans="2:10" x14ac:dyDescent="0.25">
      <c r="B5" s="2"/>
      <c r="C5" s="171" t="s">
        <v>19</v>
      </c>
      <c r="D5" s="171"/>
      <c r="E5" s="171" t="s">
        <v>20</v>
      </c>
      <c r="F5" s="171"/>
      <c r="G5" s="171" t="s">
        <v>21</v>
      </c>
      <c r="H5" s="171"/>
      <c r="I5" s="171" t="s">
        <v>22</v>
      </c>
      <c r="J5" s="172"/>
    </row>
    <row r="6" spans="2:10" x14ac:dyDescent="0.25">
      <c r="B6" s="3" t="s">
        <v>23</v>
      </c>
      <c r="C6" s="5" t="s">
        <v>24</v>
      </c>
      <c r="D6" s="5" t="s">
        <v>25</v>
      </c>
      <c r="E6" s="5" t="s">
        <v>24</v>
      </c>
      <c r="F6" s="5" t="s">
        <v>25</v>
      </c>
      <c r="G6" s="5" t="s">
        <v>24</v>
      </c>
      <c r="H6" s="5" t="s">
        <v>25</v>
      </c>
      <c r="I6" s="5" t="s">
        <v>24</v>
      </c>
      <c r="J6" s="7" t="s">
        <v>25</v>
      </c>
    </row>
    <row r="7" spans="2:10" x14ac:dyDescent="0.25">
      <c r="B7" s="8" t="s">
        <v>10</v>
      </c>
      <c r="C7" s="98">
        <v>5.4328703703703712E-2</v>
      </c>
      <c r="D7" s="96">
        <f>C7/$C$30</f>
        <v>1.8431044569831023E-2</v>
      </c>
      <c r="E7" s="153">
        <v>1.758101851851852E-2</v>
      </c>
      <c r="F7" s="96">
        <f>E7/E$30</f>
        <v>1.7206030606118958E-2</v>
      </c>
      <c r="G7" s="98">
        <v>1.9803240740740736E-2</v>
      </c>
      <c r="H7" s="96">
        <f>G7/G$30</f>
        <v>3.8204756056715396E-2</v>
      </c>
      <c r="I7" s="98">
        <f>C7+E7+G7</f>
        <v>9.1712962962962968E-2</v>
      </c>
      <c r="J7" s="97">
        <f>I7/$I$30</f>
        <v>2.0436005952334885E-2</v>
      </c>
    </row>
    <row r="8" spans="2:10" x14ac:dyDescent="0.25">
      <c r="B8" s="8" t="s">
        <v>13</v>
      </c>
      <c r="C8" s="98">
        <v>0.1065393518518518</v>
      </c>
      <c r="D8" s="96">
        <f t="shared" ref="D8:D27" si="0">C8/$C$30</f>
        <v>3.6143537551191832E-2</v>
      </c>
      <c r="E8" s="98">
        <v>2.8252314814814817E-2</v>
      </c>
      <c r="F8" s="96">
        <f t="shared" ref="F8:H27" si="1">E8/E$30</f>
        <v>2.764971738613323E-2</v>
      </c>
      <c r="G8" s="98">
        <v>3.4375000000000003E-2</v>
      </c>
      <c r="H8" s="96">
        <f t="shared" si="1"/>
        <v>6.6316847158646858E-2</v>
      </c>
      <c r="I8" s="98">
        <f t="shared" ref="I8:I27" si="2">C8+E8+G8</f>
        <v>0.16916666666666663</v>
      </c>
      <c r="J8" s="97">
        <f t="shared" ref="J8:J27" si="3">I8/$I$30</f>
        <v>3.7694682357310272E-2</v>
      </c>
    </row>
    <row r="9" spans="2:10" x14ac:dyDescent="0.25">
      <c r="B9" s="8" t="s">
        <v>0</v>
      </c>
      <c r="C9" s="98">
        <v>0.23238425925925929</v>
      </c>
      <c r="D9" s="96">
        <f t="shared" si="0"/>
        <v>7.8836496138275938E-2</v>
      </c>
      <c r="E9" s="98">
        <v>7.408564814814815E-2</v>
      </c>
      <c r="F9" s="96">
        <f t="shared" si="1"/>
        <v>7.2505465378385411E-2</v>
      </c>
      <c r="G9" s="98">
        <v>6.445601851851851E-2</v>
      </c>
      <c r="H9" s="96">
        <f t="shared" si="1"/>
        <v>0.12434967064865463</v>
      </c>
      <c r="I9" s="98">
        <f t="shared" si="2"/>
        <v>0.37092592592592594</v>
      </c>
      <c r="J9" s="97">
        <f t="shared" si="3"/>
        <v>8.265183225144225E-2</v>
      </c>
    </row>
    <row r="10" spans="2:10" x14ac:dyDescent="0.25">
      <c r="B10" s="8" t="s">
        <v>8</v>
      </c>
      <c r="C10" s="98">
        <v>4.7303240740740778E-2</v>
      </c>
      <c r="D10" s="96">
        <f t="shared" si="0"/>
        <v>1.6047652142500944E-2</v>
      </c>
      <c r="E10" s="98">
        <v>1.8912037037037043E-2</v>
      </c>
      <c r="F10" s="96">
        <f t="shared" si="1"/>
        <v>1.8508659651348507E-2</v>
      </c>
      <c r="G10" s="98">
        <v>1.2962962962962966E-2</v>
      </c>
      <c r="H10" s="96">
        <f t="shared" si="1"/>
        <v>2.5008373339287706E-2</v>
      </c>
      <c r="I10" s="98">
        <f t="shared" si="2"/>
        <v>7.9178240740740785E-2</v>
      </c>
      <c r="J10" s="97">
        <f t="shared" si="3"/>
        <v>1.7642947592115474E-2</v>
      </c>
    </row>
    <row r="11" spans="2:10" x14ac:dyDescent="0.25">
      <c r="B11" s="8" t="s">
        <v>26</v>
      </c>
      <c r="C11" s="98">
        <v>2.3611111111111124E-2</v>
      </c>
      <c r="D11" s="96">
        <f t="shared" si="0"/>
        <v>8.0100832813070517E-3</v>
      </c>
      <c r="E11" s="98">
        <v>2.5347222222222221E-3</v>
      </c>
      <c r="F11" s="96">
        <f t="shared" si="1"/>
        <v>2.480658790480613E-3</v>
      </c>
      <c r="G11" s="98">
        <v>1.1458333333333334E-2</v>
      </c>
      <c r="H11" s="96">
        <f t="shared" si="1"/>
        <v>2.210561571954895E-2</v>
      </c>
      <c r="I11" s="98">
        <f t="shared" si="2"/>
        <v>3.7604166666666682E-2</v>
      </c>
      <c r="J11" s="97">
        <f t="shared" si="3"/>
        <v>8.3791750806582622E-3</v>
      </c>
    </row>
    <row r="12" spans="2:10" x14ac:dyDescent="0.25">
      <c r="B12" s="8" t="s">
        <v>3</v>
      </c>
      <c r="C12" s="98">
        <v>0.57891203703703908</v>
      </c>
      <c r="D12" s="96">
        <f t="shared" si="0"/>
        <v>0.19639624782569476</v>
      </c>
      <c r="E12" s="98">
        <v>0.17270833333333341</v>
      </c>
      <c r="F12" s="96">
        <f t="shared" si="1"/>
        <v>0.16902461402535035</v>
      </c>
      <c r="G12" s="98">
        <v>0.15391203703703715</v>
      </c>
      <c r="H12" s="96">
        <f t="shared" si="1"/>
        <v>0.29692977559450723</v>
      </c>
      <c r="I12" s="98">
        <f t="shared" si="2"/>
        <v>0.9055324074074097</v>
      </c>
      <c r="J12" s="97">
        <f t="shared" si="3"/>
        <v>0.20177590026486381</v>
      </c>
    </row>
    <row r="13" spans="2:10" x14ac:dyDescent="0.25">
      <c r="B13" s="8" t="s">
        <v>7</v>
      </c>
      <c r="C13" s="98">
        <v>2.9259259259259259E-2</v>
      </c>
      <c r="D13" s="96">
        <f t="shared" si="0"/>
        <v>9.9262208505608903E-3</v>
      </c>
      <c r="E13" s="98">
        <v>1.0405092592592593E-2</v>
      </c>
      <c r="F13" s="96">
        <f t="shared" si="1"/>
        <v>1.0183160970968361E-2</v>
      </c>
      <c r="G13" s="98">
        <v>6.2847222222222228E-3</v>
      </c>
      <c r="H13" s="96">
        <f t="shared" si="1"/>
        <v>1.2124595288601091E-2</v>
      </c>
      <c r="I13" s="98">
        <f t="shared" si="2"/>
        <v>4.5949074074074073E-2</v>
      </c>
      <c r="J13" s="97">
        <f t="shared" si="3"/>
        <v>1.0238634986215231E-2</v>
      </c>
    </row>
    <row r="14" spans="2:10" x14ac:dyDescent="0.25">
      <c r="B14" s="8" t="s">
        <v>2</v>
      </c>
      <c r="C14" s="98">
        <v>0.12035879629629634</v>
      </c>
      <c r="D14" s="96">
        <f t="shared" si="0"/>
        <v>4.083179217760393E-2</v>
      </c>
      <c r="E14" s="98">
        <v>4.8356481481481486E-2</v>
      </c>
      <c r="F14" s="96">
        <f t="shared" si="1"/>
        <v>4.7325079573643847E-2</v>
      </c>
      <c r="G14" s="98">
        <v>7.7777777777777776E-3</v>
      </c>
      <c r="H14" s="96">
        <f t="shared" si="1"/>
        <v>1.500502400357262E-2</v>
      </c>
      <c r="I14" s="98">
        <f t="shared" si="2"/>
        <v>0.17649305555555561</v>
      </c>
      <c r="J14" s="97">
        <f t="shared" si="3"/>
        <v>3.9327190152341589E-2</v>
      </c>
    </row>
    <row r="15" spans="2:10" x14ac:dyDescent="0.25">
      <c r="B15" s="8" t="s">
        <v>9</v>
      </c>
      <c r="C15" s="98">
        <v>0.12699074074074085</v>
      </c>
      <c r="D15" s="96">
        <f t="shared" si="0"/>
        <v>4.3081683216912255E-2</v>
      </c>
      <c r="E15" s="98">
        <v>4.0902777777777781E-2</v>
      </c>
      <c r="F15" s="96">
        <f t="shared" si="1"/>
        <v>4.003035692035839E-2</v>
      </c>
      <c r="G15" s="98">
        <v>9.1203703703703724E-3</v>
      </c>
      <c r="H15" s="96">
        <f t="shared" si="1"/>
        <v>1.7595176956570278E-2</v>
      </c>
      <c r="I15" s="98">
        <f t="shared" si="2"/>
        <v>0.177013888888889</v>
      </c>
      <c r="J15" s="97">
        <f t="shared" si="3"/>
        <v>3.9443245208860417E-2</v>
      </c>
    </row>
    <row r="16" spans="2:10" x14ac:dyDescent="0.25">
      <c r="B16" s="8" t="s">
        <v>1</v>
      </c>
      <c r="C16" s="98">
        <v>4.1180555555555581E-2</v>
      </c>
      <c r="D16" s="96">
        <f t="shared" si="0"/>
        <v>1.3970527605338477E-2</v>
      </c>
      <c r="E16" s="98">
        <v>1.1087962962962963E-2</v>
      </c>
      <c r="F16" s="96">
        <f t="shared" si="1"/>
        <v>1.0851466307216564E-2</v>
      </c>
      <c r="G16" s="98">
        <v>1.209490740740741E-2</v>
      </c>
      <c r="H16" s="96">
        <f t="shared" si="1"/>
        <v>2.3333705481746118E-2</v>
      </c>
      <c r="I16" s="98">
        <f t="shared" si="2"/>
        <v>6.4363425925925963E-2</v>
      </c>
      <c r="J16" s="97">
        <f t="shared" si="3"/>
        <v>1.4341825984469253E-2</v>
      </c>
    </row>
    <row r="17" spans="2:10" x14ac:dyDescent="0.25">
      <c r="B17" s="8" t="s">
        <v>27</v>
      </c>
      <c r="C17" s="98">
        <v>2.3402777777777783E-2</v>
      </c>
      <c r="D17" s="96">
        <f t="shared" si="0"/>
        <v>7.939406075883752E-3</v>
      </c>
      <c r="E17" s="98">
        <v>6.6550925925925935E-3</v>
      </c>
      <c r="F17" s="96">
        <f t="shared" si="1"/>
        <v>6.5131452261477296E-3</v>
      </c>
      <c r="G17" s="98">
        <v>4.1666666666666675E-3</v>
      </c>
      <c r="H17" s="96">
        <f t="shared" si="1"/>
        <v>8.0384057161996189E-3</v>
      </c>
      <c r="I17" s="98">
        <f t="shared" si="2"/>
        <v>3.4224537037037046E-2</v>
      </c>
      <c r="J17" s="97">
        <f t="shared" si="3"/>
        <v>7.6261067139139667E-3</v>
      </c>
    </row>
    <row r="18" spans="2:10" x14ac:dyDescent="0.25">
      <c r="B18" s="8" t="s">
        <v>16</v>
      </c>
      <c r="C18" s="98">
        <v>1.0104166666666668E-2</v>
      </c>
      <c r="D18" s="96">
        <f t="shared" si="0"/>
        <v>3.427844463029928E-3</v>
      </c>
      <c r="E18" s="98">
        <v>3.6111111111111114E-3</v>
      </c>
      <c r="F18" s="96">
        <f t="shared" si="1"/>
        <v>3.5340892357532028E-3</v>
      </c>
      <c r="G18" s="98">
        <v>2.6620370370370365E-3</v>
      </c>
      <c r="H18" s="96">
        <f t="shared" si="1"/>
        <v>5.1356480964608658E-3</v>
      </c>
      <c r="I18" s="98">
        <f t="shared" si="2"/>
        <v>1.6377314814814817E-2</v>
      </c>
      <c r="J18" s="97">
        <f t="shared" si="3"/>
        <v>3.6492867772026584E-3</v>
      </c>
    </row>
    <row r="19" spans="2:10" x14ac:dyDescent="0.25">
      <c r="B19" s="8" t="s">
        <v>4</v>
      </c>
      <c r="C19" s="98">
        <v>0.18393518518518537</v>
      </c>
      <c r="D19" s="96">
        <f t="shared" si="0"/>
        <v>6.2400119365946922E-2</v>
      </c>
      <c r="E19" s="98">
        <v>4.7719907407407385E-2</v>
      </c>
      <c r="F19" s="96">
        <f t="shared" si="1"/>
        <v>4.6702083073751434E-2</v>
      </c>
      <c r="G19" s="98">
        <v>4.6076388888888924E-2</v>
      </c>
      <c r="H19" s="96">
        <f t="shared" si="1"/>
        <v>8.8891369878307508E-2</v>
      </c>
      <c r="I19" s="98">
        <f t="shared" si="2"/>
        <v>0.27773148148148169</v>
      </c>
      <c r="J19" s="97">
        <f t="shared" si="3"/>
        <v>6.188571413834279E-2</v>
      </c>
    </row>
    <row r="20" spans="2:10" x14ac:dyDescent="0.25">
      <c r="B20" s="8" t="s">
        <v>14</v>
      </c>
      <c r="C20" s="98">
        <v>6.2291666666666697E-2</v>
      </c>
      <c r="D20" s="96">
        <f t="shared" si="0"/>
        <v>2.1132484421565956E-2</v>
      </c>
      <c r="E20" s="98">
        <v>1.9432870370370364E-2</v>
      </c>
      <c r="F20" s="96">
        <f t="shared" si="1"/>
        <v>1.9018384060351362E-2</v>
      </c>
      <c r="G20" s="98">
        <v>1.6840277777777777E-2</v>
      </c>
      <c r="H20" s="96">
        <f t="shared" si="1"/>
        <v>3.2488556436306784E-2</v>
      </c>
      <c r="I20" s="98">
        <f t="shared" si="2"/>
        <v>9.8564814814814827E-2</v>
      </c>
      <c r="J20" s="97">
        <f t="shared" si="3"/>
        <v>2.1962774695871264E-2</v>
      </c>
    </row>
    <row r="21" spans="2:10" x14ac:dyDescent="0.25">
      <c r="B21" s="8" t="s">
        <v>11</v>
      </c>
      <c r="C21" s="98">
        <v>4.7361111111111111E-2</v>
      </c>
      <c r="D21" s="96">
        <f t="shared" si="0"/>
        <v>1.6067284699562961E-2</v>
      </c>
      <c r="E21" s="98">
        <v>1.0474537037037039E-2</v>
      </c>
      <c r="F21" s="96">
        <f t="shared" si="1"/>
        <v>1.0251124225502079E-2</v>
      </c>
      <c r="G21" s="98">
        <v>4.1435185185185186E-3</v>
      </c>
      <c r="H21" s="96">
        <f t="shared" si="1"/>
        <v>7.9937479066651759E-3</v>
      </c>
      <c r="I21" s="98">
        <f t="shared" si="2"/>
        <v>6.1979166666666669E-2</v>
      </c>
      <c r="J21" s="97">
        <f t="shared" si="3"/>
        <v>1.3810551725738682E-2</v>
      </c>
    </row>
    <row r="22" spans="2:10" x14ac:dyDescent="0.25">
      <c r="B22" s="8" t="s">
        <v>15</v>
      </c>
      <c r="C22" s="98">
        <v>2.1874999999999999E-2</v>
      </c>
      <c r="D22" s="96">
        <f t="shared" si="0"/>
        <v>7.4211065694462352E-3</v>
      </c>
      <c r="E22" s="98">
        <v>3.449074074074074E-3</v>
      </c>
      <c r="F22" s="96">
        <f t="shared" si="1"/>
        <v>3.3755083085078661E-3</v>
      </c>
      <c r="G22" s="98">
        <v>3.3680555555555556E-3</v>
      </c>
      <c r="H22" s="96">
        <f t="shared" si="1"/>
        <v>6.4977112872613577E-3</v>
      </c>
      <c r="I22" s="98">
        <f t="shared" si="2"/>
        <v>2.8692129629629626E-2</v>
      </c>
      <c r="J22" s="97">
        <f t="shared" si="3"/>
        <v>6.3933441135585779E-3</v>
      </c>
    </row>
    <row r="23" spans="2:10" s="17" customFormat="1" x14ac:dyDescent="0.25">
      <c r="B23" s="8" t="s">
        <v>91</v>
      </c>
      <c r="C23" s="98">
        <v>4.3055555555555555E-2</v>
      </c>
      <c r="D23" s="96">
        <f t="shared" si="0"/>
        <v>1.4606622454148146E-2</v>
      </c>
      <c r="E23" s="98">
        <v>1.0243055555555554E-2</v>
      </c>
      <c r="F23" s="96">
        <f t="shared" si="1"/>
        <v>1.0024580043723025E-2</v>
      </c>
      <c r="G23" s="98">
        <v>9.0625000000000011E-3</v>
      </c>
      <c r="H23" s="96">
        <f t="shared" si="1"/>
        <v>1.7483532432734171E-2</v>
      </c>
      <c r="I23" s="98">
        <f t="shared" si="2"/>
        <v>6.236111111111111E-2</v>
      </c>
      <c r="J23" s="97">
        <f t="shared" si="3"/>
        <v>1.389565876718581E-2</v>
      </c>
    </row>
    <row r="24" spans="2:10" x14ac:dyDescent="0.25">
      <c r="B24" s="8" t="s">
        <v>12</v>
      </c>
      <c r="C24" s="98">
        <v>0.10721064814814815</v>
      </c>
      <c r="D24" s="96">
        <f t="shared" si="0"/>
        <v>3.6371275213111363E-2</v>
      </c>
      <c r="E24" s="98">
        <v>5.3043981481481504E-2</v>
      </c>
      <c r="F24" s="96">
        <f t="shared" si="1"/>
        <v>5.1912599254669657E-2</v>
      </c>
      <c r="G24" s="98">
        <v>1.996527777777778E-2</v>
      </c>
      <c r="H24" s="96">
        <f t="shared" si="1"/>
        <v>3.8517360723456504E-2</v>
      </c>
      <c r="I24" s="98">
        <f t="shared" si="2"/>
        <v>0.18021990740740745</v>
      </c>
      <c r="J24" s="97">
        <f t="shared" si="3"/>
        <v>4.0157628556765093E-2</v>
      </c>
    </row>
    <row r="25" spans="2:10" x14ac:dyDescent="0.25">
      <c r="B25" s="8" t="s">
        <v>5</v>
      </c>
      <c r="C25" s="98">
        <v>0.13513888888888892</v>
      </c>
      <c r="D25" s="96">
        <f t="shared" si="0"/>
        <v>4.584594725124564E-2</v>
      </c>
      <c r="E25" s="98">
        <v>5.1851851851851857E-2</v>
      </c>
      <c r="F25" s="96">
        <f t="shared" si="1"/>
        <v>5.074589671850753E-2</v>
      </c>
      <c r="G25" s="98">
        <v>2.7581018518518519E-2</v>
      </c>
      <c r="H25" s="96">
        <f t="shared" si="1"/>
        <v>5.3209780060288023E-2</v>
      </c>
      <c r="I25" s="98">
        <f t="shared" si="2"/>
        <v>0.21457175925925931</v>
      </c>
      <c r="J25" s="97">
        <f t="shared" si="3"/>
        <v>4.7812104284494762E-2</v>
      </c>
    </row>
    <row r="26" spans="2:10" x14ac:dyDescent="0.25">
      <c r="B26" s="8" t="s">
        <v>6</v>
      </c>
      <c r="C26" s="98">
        <v>0.55622685185185239</v>
      </c>
      <c r="D26" s="96">
        <f t="shared" si="0"/>
        <v>0.18870028545737963</v>
      </c>
      <c r="E26" s="98">
        <v>0.25232638888888886</v>
      </c>
      <c r="F26" s="96">
        <f t="shared" si="1"/>
        <v>0.246944485348255</v>
      </c>
      <c r="G26" s="98">
        <v>6.9212962962962961E-3</v>
      </c>
      <c r="H26" s="96">
        <f t="shared" si="1"/>
        <v>1.3352685050798254E-2</v>
      </c>
      <c r="I26" s="98">
        <f t="shared" si="2"/>
        <v>0.81547453703703754</v>
      </c>
      <c r="J26" s="97">
        <f t="shared" si="3"/>
        <v>0.18170869149213276</v>
      </c>
    </row>
    <row r="27" spans="2:10" x14ac:dyDescent="0.25">
      <c r="B27" s="8" t="s">
        <v>101</v>
      </c>
      <c r="C27" s="98">
        <v>0.39620370370370361</v>
      </c>
      <c r="D27" s="96">
        <f t="shared" si="0"/>
        <v>0.13441233866946214</v>
      </c>
      <c r="E27" s="98">
        <v>0.13815972222222228</v>
      </c>
      <c r="F27" s="96">
        <f t="shared" si="1"/>
        <v>0.13521289489482691</v>
      </c>
      <c r="G27" s="98">
        <v>4.5312500000000019E-2</v>
      </c>
      <c r="H27" s="96">
        <f t="shared" si="1"/>
        <v>8.7417662163670876E-2</v>
      </c>
      <c r="I27" s="98">
        <f t="shared" si="2"/>
        <v>0.57967592592592587</v>
      </c>
      <c r="J27" s="97">
        <f t="shared" si="3"/>
        <v>0.12916669890418225</v>
      </c>
    </row>
    <row r="28" spans="2:10" x14ac:dyDescent="0.25">
      <c r="B28" s="8" t="s">
        <v>17</v>
      </c>
      <c r="C28" s="98"/>
      <c r="D28" s="96"/>
      <c r="E28" s="98"/>
      <c r="F28" s="96"/>
      <c r="G28" s="98"/>
      <c r="H28" s="96"/>
      <c r="I28" s="98"/>
      <c r="J28" s="97"/>
    </row>
    <row r="29" spans="2:10" x14ac:dyDescent="0.25">
      <c r="B29" s="18"/>
      <c r="C29" s="106"/>
      <c r="D29" s="106"/>
      <c r="E29" s="106"/>
      <c r="F29" s="106"/>
      <c r="G29" s="106"/>
      <c r="H29" s="106"/>
      <c r="I29" s="106"/>
      <c r="J29" s="107"/>
    </row>
    <row r="30" spans="2:10" x14ac:dyDescent="0.25">
      <c r="B30" s="11" t="s">
        <v>29</v>
      </c>
      <c r="C30" s="101">
        <f t="shared" ref="C30:J30" si="4">SUM(C7:C28)</f>
        <v>2.9476736111111146</v>
      </c>
      <c r="D30" s="102">
        <f t="shared" si="4"/>
        <v>0.99999999999999967</v>
      </c>
      <c r="E30" s="101">
        <f t="shared" si="4"/>
        <v>1.0217939814814816</v>
      </c>
      <c r="F30" s="102">
        <f t="shared" si="4"/>
        <v>1</v>
      </c>
      <c r="G30" s="101">
        <f t="shared" si="4"/>
        <v>0.51834490740740757</v>
      </c>
      <c r="H30" s="102">
        <f t="shared" si="4"/>
        <v>0.99999999999999978</v>
      </c>
      <c r="I30" s="101">
        <f t="shared" si="4"/>
        <v>4.4878125000000031</v>
      </c>
      <c r="J30" s="103">
        <f t="shared" si="4"/>
        <v>1.0000000000000002</v>
      </c>
    </row>
    <row r="31" spans="2:10" x14ac:dyDescent="0.25">
      <c r="B31" s="12"/>
      <c r="C31" s="13"/>
      <c r="D31" s="14"/>
      <c r="E31" s="13"/>
      <c r="F31" s="14"/>
      <c r="G31" s="13"/>
      <c r="H31" s="13"/>
      <c r="I31" s="13"/>
      <c r="J31" s="19"/>
    </row>
    <row r="32" spans="2:10" ht="66" customHeight="1" thickBot="1" x14ac:dyDescent="0.3">
      <c r="B32" s="168" t="s">
        <v>32</v>
      </c>
      <c r="C32" s="169"/>
      <c r="D32" s="169"/>
      <c r="E32" s="169"/>
      <c r="F32" s="169"/>
      <c r="G32" s="169"/>
      <c r="H32" s="169"/>
      <c r="I32" s="169"/>
      <c r="J32" s="170"/>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127</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8">
        <v>2.7777777777777778E-4</v>
      </c>
      <c r="D7" s="96">
        <f t="shared" ref="D7:D28" si="0">C7/C$30</f>
        <v>2.3105805333590076E-3</v>
      </c>
      <c r="E7" s="98"/>
      <c r="F7" s="96"/>
      <c r="G7" s="99">
        <f>E7+C7</f>
        <v>2.7777777777777778E-4</v>
      </c>
      <c r="H7" s="97">
        <f t="shared" ref="H7:H27" si="1">G7/$G$30</f>
        <v>2.3105805333590076E-3</v>
      </c>
    </row>
    <row r="8" spans="2:8" s="1" customFormat="1" x14ac:dyDescent="0.25">
      <c r="B8" s="8" t="s">
        <v>13</v>
      </c>
      <c r="C8" s="98">
        <v>5.3819444444444418E-3</v>
      </c>
      <c r="D8" s="96">
        <f t="shared" si="0"/>
        <v>4.4767497833830751E-2</v>
      </c>
      <c r="E8" s="98"/>
      <c r="F8" s="96"/>
      <c r="G8" s="99">
        <f t="shared" ref="G8:G27" si="2">E8+C8</f>
        <v>5.3819444444444418E-3</v>
      </c>
      <c r="H8" s="97">
        <f t="shared" si="1"/>
        <v>4.4767497833830751E-2</v>
      </c>
    </row>
    <row r="9" spans="2:8" s="1" customFormat="1" x14ac:dyDescent="0.25">
      <c r="B9" s="8" t="s">
        <v>0</v>
      </c>
      <c r="C9" s="98">
        <v>9.2708333333333306E-3</v>
      </c>
      <c r="D9" s="96">
        <f t="shared" si="0"/>
        <v>7.711562530085686E-2</v>
      </c>
      <c r="E9" s="98"/>
      <c r="F9" s="96"/>
      <c r="G9" s="99">
        <f t="shared" si="2"/>
        <v>9.2708333333333306E-3</v>
      </c>
      <c r="H9" s="97">
        <f t="shared" si="1"/>
        <v>7.711562530085686E-2</v>
      </c>
    </row>
    <row r="10" spans="2:8" s="1" customFormat="1" x14ac:dyDescent="0.25">
      <c r="B10" s="8" t="s">
        <v>8</v>
      </c>
      <c r="C10" s="98">
        <v>2.9166666666666668E-3</v>
      </c>
      <c r="D10" s="96">
        <f t="shared" si="0"/>
        <v>2.426109560026958E-2</v>
      </c>
      <c r="E10" s="98"/>
      <c r="F10" s="96"/>
      <c r="G10" s="99">
        <f t="shared" si="2"/>
        <v>2.9166666666666668E-3</v>
      </c>
      <c r="H10" s="97">
        <f t="shared" si="1"/>
        <v>2.426109560026958E-2</v>
      </c>
    </row>
    <row r="11" spans="2:8" s="1" customFormat="1" x14ac:dyDescent="0.25">
      <c r="B11" s="8" t="s">
        <v>26</v>
      </c>
      <c r="C11" s="98">
        <v>1.1342592592592593E-3</v>
      </c>
      <c r="D11" s="96">
        <f t="shared" si="0"/>
        <v>9.4348705112159478E-3</v>
      </c>
      <c r="E11" s="98"/>
      <c r="F11" s="96"/>
      <c r="G11" s="99">
        <f t="shared" si="2"/>
        <v>1.1342592592592593E-3</v>
      </c>
      <c r="H11" s="97">
        <f t="shared" si="1"/>
        <v>9.4348705112159478E-3</v>
      </c>
    </row>
    <row r="12" spans="2:8" s="1" customFormat="1" x14ac:dyDescent="0.25">
      <c r="B12" s="8" t="s">
        <v>3</v>
      </c>
      <c r="C12" s="98">
        <v>2.3495370370370312E-2</v>
      </c>
      <c r="D12" s="96">
        <f t="shared" si="0"/>
        <v>0.19543660344661559</v>
      </c>
      <c r="E12" s="98"/>
      <c r="F12" s="96"/>
      <c r="G12" s="99">
        <f t="shared" si="2"/>
        <v>2.3495370370370312E-2</v>
      </c>
      <c r="H12" s="97">
        <f t="shared" si="1"/>
        <v>0.19543660344661559</v>
      </c>
    </row>
    <row r="13" spans="2:8" s="1" customFormat="1" x14ac:dyDescent="0.25">
      <c r="B13" s="8" t="s">
        <v>7</v>
      </c>
      <c r="C13" s="98">
        <v>5.2083333333333333E-4</v>
      </c>
      <c r="D13" s="96">
        <f t="shared" si="0"/>
        <v>4.332338500048139E-3</v>
      </c>
      <c r="E13" s="98"/>
      <c r="F13" s="96"/>
      <c r="G13" s="99">
        <f t="shared" si="2"/>
        <v>5.2083333333333333E-4</v>
      </c>
      <c r="H13" s="97">
        <f t="shared" si="1"/>
        <v>4.332338500048139E-3</v>
      </c>
    </row>
    <row r="14" spans="2:8" s="1" customFormat="1" x14ac:dyDescent="0.25">
      <c r="B14" s="8" t="s">
        <v>2</v>
      </c>
      <c r="C14" s="98">
        <v>6.2615740740740739E-3</v>
      </c>
      <c r="D14" s="96">
        <f t="shared" si="0"/>
        <v>5.2084336189467631E-2</v>
      </c>
      <c r="E14" s="98"/>
      <c r="F14" s="96"/>
      <c r="G14" s="99">
        <f t="shared" si="2"/>
        <v>6.2615740740740739E-3</v>
      </c>
      <c r="H14" s="97">
        <f t="shared" si="1"/>
        <v>5.2084336189467631E-2</v>
      </c>
    </row>
    <row r="15" spans="2:8" s="1" customFormat="1" x14ac:dyDescent="0.25">
      <c r="B15" s="8" t="s">
        <v>9</v>
      </c>
      <c r="C15" s="98">
        <v>5.7060185185185174E-3</v>
      </c>
      <c r="D15" s="96">
        <f t="shared" si="0"/>
        <v>4.7463175122749605E-2</v>
      </c>
      <c r="E15" s="98"/>
      <c r="F15" s="96"/>
      <c r="G15" s="99">
        <f t="shared" si="2"/>
        <v>5.7060185185185174E-3</v>
      </c>
      <c r="H15" s="97">
        <f t="shared" si="1"/>
        <v>4.7463175122749605E-2</v>
      </c>
    </row>
    <row r="16" spans="2:8" s="1" customFormat="1" x14ac:dyDescent="0.25">
      <c r="B16" s="8" t="s">
        <v>1</v>
      </c>
      <c r="C16" s="98">
        <v>1.3310185185185187E-3</v>
      </c>
      <c r="D16" s="96">
        <f t="shared" si="0"/>
        <v>1.1071531722345247E-2</v>
      </c>
      <c r="E16" s="98"/>
      <c r="F16" s="96"/>
      <c r="G16" s="99">
        <f t="shared" si="2"/>
        <v>1.3310185185185187E-3</v>
      </c>
      <c r="H16" s="97">
        <f t="shared" si="1"/>
        <v>1.1071531722345247E-2</v>
      </c>
    </row>
    <row r="17" spans="2:8" s="1" customFormat="1" x14ac:dyDescent="0.25">
      <c r="B17" s="8" t="s">
        <v>27</v>
      </c>
      <c r="C17" s="98">
        <v>6.1342592592592601E-4</v>
      </c>
      <c r="D17" s="96">
        <f t="shared" si="0"/>
        <v>5.1025320111678096E-3</v>
      </c>
      <c r="E17" s="98"/>
      <c r="F17" s="96"/>
      <c r="G17" s="99">
        <f t="shared" si="2"/>
        <v>6.1342592592592601E-4</v>
      </c>
      <c r="H17" s="97">
        <f t="shared" si="1"/>
        <v>5.1025320111678096E-3</v>
      </c>
    </row>
    <row r="18" spans="2:8" s="1" customFormat="1" x14ac:dyDescent="0.25">
      <c r="B18" s="8" t="s">
        <v>16</v>
      </c>
      <c r="C18" s="98">
        <v>2.7777777777777778E-4</v>
      </c>
      <c r="D18" s="96">
        <f t="shared" si="0"/>
        <v>2.3105805333590076E-3</v>
      </c>
      <c r="E18" s="98"/>
      <c r="F18" s="96"/>
      <c r="G18" s="99">
        <f t="shared" ref="G18:G21" si="3">E18+C18</f>
        <v>2.7777777777777778E-4</v>
      </c>
      <c r="H18" s="97">
        <f t="shared" ref="H18:H21" si="4">G18/$G$30</f>
        <v>2.3105805333590076E-3</v>
      </c>
    </row>
    <row r="19" spans="2:8" s="1" customFormat="1" x14ac:dyDescent="0.25">
      <c r="B19" s="8" t="s">
        <v>4</v>
      </c>
      <c r="C19" s="98">
        <v>7.8935185185185133E-3</v>
      </c>
      <c r="D19" s="96">
        <f t="shared" si="0"/>
        <v>6.565899682295176E-2</v>
      </c>
      <c r="E19" s="98"/>
      <c r="F19" s="96"/>
      <c r="G19" s="99">
        <f t="shared" si="3"/>
        <v>7.8935185185185133E-3</v>
      </c>
      <c r="H19" s="97">
        <f t="shared" si="4"/>
        <v>6.565899682295176E-2</v>
      </c>
    </row>
    <row r="20" spans="2:8" s="1" customFormat="1" x14ac:dyDescent="0.25">
      <c r="B20" s="8" t="s">
        <v>14</v>
      </c>
      <c r="C20" s="98">
        <v>1.4351851851851852E-3</v>
      </c>
      <c r="D20" s="96">
        <f t="shared" si="0"/>
        <v>1.1937999422354873E-2</v>
      </c>
      <c r="E20" s="98"/>
      <c r="F20" s="96"/>
      <c r="G20" s="99">
        <f t="shared" si="3"/>
        <v>1.4351851851851852E-3</v>
      </c>
      <c r="H20" s="97">
        <f t="shared" si="4"/>
        <v>1.1937999422354873E-2</v>
      </c>
    </row>
    <row r="21" spans="2:8" s="1" customFormat="1" x14ac:dyDescent="0.25">
      <c r="B21" s="8" t="s">
        <v>11</v>
      </c>
      <c r="C21" s="98">
        <v>4.6296296296296293E-4</v>
      </c>
      <c r="D21" s="96">
        <f t="shared" si="0"/>
        <v>3.8509675555983458E-3</v>
      </c>
      <c r="E21" s="98"/>
      <c r="F21" s="96"/>
      <c r="G21" s="99">
        <f t="shared" si="3"/>
        <v>4.6296296296296293E-4</v>
      </c>
      <c r="H21" s="97">
        <f t="shared" si="4"/>
        <v>3.8509675555983458E-3</v>
      </c>
    </row>
    <row r="22" spans="2:8" s="1" customFormat="1" x14ac:dyDescent="0.25">
      <c r="B22" s="8" t="s">
        <v>15</v>
      </c>
      <c r="C22" s="98">
        <v>8.9120370370370373E-4</v>
      </c>
      <c r="D22" s="96">
        <f t="shared" si="0"/>
        <v>7.4131125445268163E-3</v>
      </c>
      <c r="E22" s="98"/>
      <c r="F22" s="96"/>
      <c r="G22" s="99">
        <f t="shared" ref="G22" si="5">E22+C22</f>
        <v>8.9120370370370373E-4</v>
      </c>
      <c r="H22" s="97">
        <f t="shared" ref="H22" si="6">G22/$G$30</f>
        <v>7.4131125445268163E-3</v>
      </c>
    </row>
    <row r="23" spans="2:8" s="1" customFormat="1" x14ac:dyDescent="0.25">
      <c r="B23" s="8" t="s">
        <v>91</v>
      </c>
      <c r="C23" s="98">
        <v>1.0648148148148149E-3</v>
      </c>
      <c r="D23" s="96">
        <f t="shared" si="0"/>
        <v>8.8572253778761972E-3</v>
      </c>
      <c r="E23" s="98"/>
      <c r="F23" s="96"/>
      <c r="G23" s="99">
        <f t="shared" ref="G23" si="7">E23+C23</f>
        <v>1.0648148148148149E-3</v>
      </c>
      <c r="H23" s="97">
        <f t="shared" ref="H23" si="8">G23/$G$30</f>
        <v>8.8572253778761972E-3</v>
      </c>
    </row>
    <row r="24" spans="2:8" s="1" customFormat="1" x14ac:dyDescent="0.25">
      <c r="B24" s="8" t="s">
        <v>12</v>
      </c>
      <c r="C24" s="98"/>
      <c r="D24" s="96"/>
      <c r="E24" s="98"/>
      <c r="F24" s="96"/>
      <c r="G24" s="99"/>
      <c r="H24" s="97"/>
    </row>
    <row r="25" spans="2:8" s="1" customFormat="1" x14ac:dyDescent="0.25">
      <c r="B25" s="8" t="s">
        <v>5</v>
      </c>
      <c r="C25" s="98">
        <v>3.8194444444444446E-4</v>
      </c>
      <c r="D25" s="96">
        <f t="shared" si="0"/>
        <v>3.1770482333686356E-3</v>
      </c>
      <c r="E25" s="98"/>
      <c r="F25" s="96"/>
      <c r="G25" s="99">
        <f t="shared" si="2"/>
        <v>3.8194444444444446E-4</v>
      </c>
      <c r="H25" s="97">
        <f t="shared" si="1"/>
        <v>3.1770482333686356E-3</v>
      </c>
    </row>
    <row r="26" spans="2:8" s="1" customFormat="1" x14ac:dyDescent="0.25">
      <c r="B26" s="8" t="s">
        <v>6</v>
      </c>
      <c r="C26" s="98">
        <v>2.4502314814814817E-2</v>
      </c>
      <c r="D26" s="96">
        <f t="shared" si="0"/>
        <v>0.20381245788004249</v>
      </c>
      <c r="E26" s="117"/>
      <c r="F26" s="96"/>
      <c r="G26" s="99">
        <f t="shared" si="2"/>
        <v>2.4502314814814817E-2</v>
      </c>
      <c r="H26" s="97">
        <f t="shared" si="1"/>
        <v>0.20381245788004249</v>
      </c>
    </row>
    <row r="27" spans="2:8" s="1" customFormat="1" x14ac:dyDescent="0.25">
      <c r="B27" s="8" t="s">
        <v>101</v>
      </c>
      <c r="C27" s="98">
        <v>2.5891203703703715E-2</v>
      </c>
      <c r="D27" s="96">
        <f t="shared" si="0"/>
        <v>0.21536536054683761</v>
      </c>
      <c r="E27" s="98"/>
      <c r="F27" s="96"/>
      <c r="G27" s="99">
        <f t="shared" si="2"/>
        <v>2.5891203703703715E-2</v>
      </c>
      <c r="H27" s="97">
        <f t="shared" si="1"/>
        <v>0.21536536054683761</v>
      </c>
    </row>
    <row r="28" spans="2:8" s="1" customFormat="1" x14ac:dyDescent="0.25">
      <c r="B28" s="8" t="s">
        <v>17</v>
      </c>
      <c r="C28" s="98">
        <v>5.0925925925925921E-4</v>
      </c>
      <c r="D28" s="96">
        <f t="shared" si="0"/>
        <v>4.2360643111581803E-3</v>
      </c>
      <c r="E28" s="126"/>
      <c r="F28" s="96"/>
      <c r="G28" s="99">
        <f t="shared" ref="G28" si="9">E28+C28</f>
        <v>5.0925925925925921E-4</v>
      </c>
      <c r="H28" s="97">
        <f t="shared" ref="H28" si="10">G28/$G$30</f>
        <v>4.2360643111581803E-3</v>
      </c>
    </row>
    <row r="29" spans="2:8" s="1" customFormat="1" x14ac:dyDescent="0.25">
      <c r="B29" s="8"/>
      <c r="C29" s="99"/>
      <c r="D29" s="110"/>
      <c r="E29" s="99"/>
      <c r="F29" s="110"/>
      <c r="G29" s="99"/>
      <c r="H29" s="124"/>
    </row>
    <row r="30" spans="2:8" s="1" customFormat="1" x14ac:dyDescent="0.25">
      <c r="B30" s="11" t="s">
        <v>29</v>
      </c>
      <c r="C30" s="101">
        <f t="shared" ref="C30:H30" si="11">SUM(C7:C28)</f>
        <v>0.12021990740740734</v>
      </c>
      <c r="D30" s="118">
        <f t="shared" si="11"/>
        <v>1</v>
      </c>
      <c r="E30" s="101"/>
      <c r="F30" s="118"/>
      <c r="G30" s="101">
        <f t="shared" si="11"/>
        <v>0.12021990740740734</v>
      </c>
      <c r="H30" s="119">
        <f t="shared" si="11"/>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128</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8">
        <v>7.858796296296296E-3</v>
      </c>
      <c r="D7" s="96">
        <f t="shared" ref="D7:D27" si="0">C7/C$30</f>
        <v>3.3323517864153898E-2</v>
      </c>
      <c r="E7" s="98">
        <v>1.1921296296296296E-3</v>
      </c>
      <c r="F7" s="96">
        <f t="shared" ref="F7:F26" si="1">E7/E$30</f>
        <v>5.1091269841269847E-2</v>
      </c>
      <c r="G7" s="99">
        <f>C7+E7</f>
        <v>9.0509259259259258E-3</v>
      </c>
      <c r="H7" s="97">
        <f t="shared" ref="H7" si="2">G7/$G$30</f>
        <v>3.4923186852447295E-2</v>
      </c>
    </row>
    <row r="8" spans="2:8" s="1" customFormat="1" x14ac:dyDescent="0.25">
      <c r="B8" s="8" t="s">
        <v>13</v>
      </c>
      <c r="C8" s="98">
        <v>2.5347222222222221E-3</v>
      </c>
      <c r="D8" s="96">
        <f t="shared" si="0"/>
        <v>1.0747938751472319E-2</v>
      </c>
      <c r="E8" s="98"/>
      <c r="F8" s="96"/>
      <c r="G8" s="99">
        <f t="shared" ref="G8:G27" si="3">C8+E8</f>
        <v>2.5347222222222221E-3</v>
      </c>
      <c r="H8" s="97">
        <f t="shared" ref="H8:H23" si="4">G8/$G$30</f>
        <v>9.7802786709539104E-3</v>
      </c>
    </row>
    <row r="9" spans="2:8" s="1" customFormat="1" x14ac:dyDescent="0.25">
      <c r="B9" s="8" t="s">
        <v>0</v>
      </c>
      <c r="C9" s="98">
        <v>1.9143518518518525E-2</v>
      </c>
      <c r="D9" s="96">
        <f t="shared" si="0"/>
        <v>8.1173930113859455E-2</v>
      </c>
      <c r="E9" s="98">
        <v>2.3842592592592596E-3</v>
      </c>
      <c r="F9" s="96">
        <f t="shared" si="1"/>
        <v>0.10218253968253971</v>
      </c>
      <c r="G9" s="99">
        <f t="shared" si="3"/>
        <v>2.1527777777777785E-2</v>
      </c>
      <c r="H9" s="97">
        <f t="shared" si="4"/>
        <v>8.3065380493033233E-2</v>
      </c>
    </row>
    <row r="10" spans="2:8" s="1" customFormat="1" x14ac:dyDescent="0.25">
      <c r="B10" s="8" t="s">
        <v>8</v>
      </c>
      <c r="C10" s="98">
        <v>4.8726851851851856E-3</v>
      </c>
      <c r="D10" s="96">
        <f t="shared" si="0"/>
        <v>2.0661562622693364E-2</v>
      </c>
      <c r="E10" s="98">
        <v>2.199074074074074E-4</v>
      </c>
      <c r="F10" s="96">
        <f t="shared" si="1"/>
        <v>9.4246031746031758E-3</v>
      </c>
      <c r="G10" s="99">
        <f t="shared" si="3"/>
        <v>5.092592592592593E-3</v>
      </c>
      <c r="H10" s="97">
        <f t="shared" si="4"/>
        <v>1.9649874955341193E-2</v>
      </c>
    </row>
    <row r="11" spans="2:8" s="1" customFormat="1" x14ac:dyDescent="0.25">
      <c r="B11" s="8" t="s">
        <v>26</v>
      </c>
      <c r="C11" s="98">
        <v>4.5138888888888887E-4</v>
      </c>
      <c r="D11" s="96">
        <f t="shared" si="0"/>
        <v>1.9140164899882212E-3</v>
      </c>
      <c r="E11" s="98">
        <v>4.976851851851851E-4</v>
      </c>
      <c r="F11" s="96">
        <f t="shared" si="1"/>
        <v>2.1329365079365076E-2</v>
      </c>
      <c r="G11" s="99">
        <f t="shared" si="3"/>
        <v>9.4907407407407397E-4</v>
      </c>
      <c r="H11" s="97">
        <f t="shared" si="4"/>
        <v>3.6620221507681306E-3</v>
      </c>
    </row>
    <row r="12" spans="2:8" s="1" customFormat="1" x14ac:dyDescent="0.25">
      <c r="B12" s="8" t="s">
        <v>3</v>
      </c>
      <c r="C12" s="98">
        <v>5.6354166666666664E-2</v>
      </c>
      <c r="D12" s="96">
        <f t="shared" si="0"/>
        <v>0.23895759717314483</v>
      </c>
      <c r="E12" s="98">
        <v>1.6273148148148148E-2</v>
      </c>
      <c r="F12" s="96">
        <f t="shared" si="1"/>
        <v>0.697420634920635</v>
      </c>
      <c r="G12" s="99">
        <f t="shared" si="3"/>
        <v>7.2627314814814811E-2</v>
      </c>
      <c r="H12" s="97">
        <f t="shared" si="4"/>
        <v>0.28023401214719534</v>
      </c>
    </row>
    <row r="13" spans="2:8" s="1" customFormat="1" x14ac:dyDescent="0.25">
      <c r="B13" s="8" t="s">
        <v>7</v>
      </c>
      <c r="C13" s="98">
        <v>1.5393518518518519E-3</v>
      </c>
      <c r="D13" s="96">
        <f t="shared" si="0"/>
        <v>6.5272870043188054E-3</v>
      </c>
      <c r="E13" s="98"/>
      <c r="F13" s="96"/>
      <c r="G13" s="99">
        <f t="shared" si="3"/>
        <v>1.5393518518518519E-3</v>
      </c>
      <c r="H13" s="97">
        <f t="shared" si="4"/>
        <v>5.9396212933190418E-3</v>
      </c>
    </row>
    <row r="14" spans="2:8" s="1" customFormat="1" x14ac:dyDescent="0.25">
      <c r="B14" s="8" t="s">
        <v>2</v>
      </c>
      <c r="C14" s="98">
        <v>2.1180555555555558E-3</v>
      </c>
      <c r="D14" s="96">
        <f t="shared" si="0"/>
        <v>8.9811542991755002E-3</v>
      </c>
      <c r="E14" s="98">
        <v>5.0925925925925921E-4</v>
      </c>
      <c r="F14" s="96">
        <f t="shared" si="1"/>
        <v>2.1825396825396824E-2</v>
      </c>
      <c r="G14" s="99">
        <f t="shared" si="3"/>
        <v>2.627314814814815E-3</v>
      </c>
      <c r="H14" s="97">
        <f t="shared" si="4"/>
        <v>1.0137549124687386E-2</v>
      </c>
    </row>
    <row r="15" spans="2:8" s="1" customFormat="1" x14ac:dyDescent="0.25">
      <c r="B15" s="8" t="s">
        <v>9</v>
      </c>
      <c r="C15" s="98">
        <v>5.1041666666666674E-3</v>
      </c>
      <c r="D15" s="96">
        <f t="shared" si="0"/>
        <v>2.1643109540636044E-2</v>
      </c>
      <c r="E15" s="98">
        <v>4.2824074074074075E-4</v>
      </c>
      <c r="F15" s="96">
        <f t="shared" si="1"/>
        <v>1.8353174603174604E-2</v>
      </c>
      <c r="G15" s="99">
        <f t="shared" si="3"/>
        <v>5.5324074074074078E-3</v>
      </c>
      <c r="H15" s="97">
        <f t="shared" si="4"/>
        <v>2.1346909610575202E-2</v>
      </c>
    </row>
    <row r="16" spans="2:8" s="1" customFormat="1" x14ac:dyDescent="0.25">
      <c r="B16" s="8" t="s">
        <v>1</v>
      </c>
      <c r="C16" s="98">
        <v>6.4814814814814813E-4</v>
      </c>
      <c r="D16" s="96">
        <f t="shared" si="0"/>
        <v>2.7483313702394972E-3</v>
      </c>
      <c r="E16" s="98">
        <v>1.8518518518518518E-4</v>
      </c>
      <c r="F16" s="96">
        <f t="shared" si="1"/>
        <v>7.9365079365079361E-3</v>
      </c>
      <c r="G16" s="99">
        <f t="shared" si="3"/>
        <v>8.3333333333333328E-4</v>
      </c>
      <c r="H16" s="97">
        <f t="shared" si="4"/>
        <v>3.2154340836012853E-3</v>
      </c>
    </row>
    <row r="17" spans="2:8" s="1" customFormat="1" x14ac:dyDescent="0.25">
      <c r="B17" s="8" t="s">
        <v>27</v>
      </c>
      <c r="C17" s="98">
        <v>1.5046296296296295E-4</v>
      </c>
      <c r="D17" s="96">
        <f t="shared" si="0"/>
        <v>6.3800549666274031E-4</v>
      </c>
      <c r="E17" s="98"/>
      <c r="F17" s="96"/>
      <c r="G17" s="99">
        <f t="shared" si="3"/>
        <v>1.5046296296296295E-4</v>
      </c>
      <c r="H17" s="97">
        <f t="shared" si="4"/>
        <v>5.8056448731689874E-4</v>
      </c>
    </row>
    <row r="18" spans="2:8" s="1" customFormat="1" x14ac:dyDescent="0.25">
      <c r="B18" s="8" t="s">
        <v>16</v>
      </c>
      <c r="C18" s="98">
        <v>9.7222222222222219E-4</v>
      </c>
      <c r="D18" s="96">
        <f t="shared" si="0"/>
        <v>4.1224970553592451E-3</v>
      </c>
      <c r="E18" s="98"/>
      <c r="F18" s="96"/>
      <c r="G18" s="99">
        <f t="shared" si="3"/>
        <v>9.7222222222222219E-4</v>
      </c>
      <c r="H18" s="97">
        <f t="shared" si="4"/>
        <v>3.7513397642014996E-3</v>
      </c>
    </row>
    <row r="19" spans="2:8" s="1" customFormat="1" x14ac:dyDescent="0.25">
      <c r="B19" s="8" t="s">
        <v>4</v>
      </c>
      <c r="C19" s="98">
        <v>1.6053240740740739E-2</v>
      </c>
      <c r="D19" s="96">
        <f t="shared" si="0"/>
        <v>6.8070278759324684E-2</v>
      </c>
      <c r="E19" s="98">
        <v>3.0092592592592595E-4</v>
      </c>
      <c r="F19" s="96">
        <f t="shared" si="1"/>
        <v>1.28968253968254E-2</v>
      </c>
      <c r="G19" s="99">
        <f t="shared" si="3"/>
        <v>1.6354166666666666E-2</v>
      </c>
      <c r="H19" s="97">
        <f t="shared" si="4"/>
        <v>6.3102893890675235E-2</v>
      </c>
    </row>
    <row r="20" spans="2:8" s="1" customFormat="1" x14ac:dyDescent="0.25">
      <c r="B20" s="8" t="s">
        <v>14</v>
      </c>
      <c r="C20" s="98">
        <v>7.6388888888888882E-4</v>
      </c>
      <c r="D20" s="96">
        <f t="shared" si="0"/>
        <v>3.2391048292108354E-3</v>
      </c>
      <c r="E20" s="98"/>
      <c r="F20" s="96"/>
      <c r="G20" s="99">
        <f t="shared" si="3"/>
        <v>7.6388888888888882E-4</v>
      </c>
      <c r="H20" s="97">
        <f t="shared" si="4"/>
        <v>2.9474812433011783E-3</v>
      </c>
    </row>
    <row r="21" spans="2:8" s="1" customFormat="1" x14ac:dyDescent="0.25">
      <c r="B21" s="8" t="s">
        <v>11</v>
      </c>
      <c r="C21" s="98">
        <v>1.1574074074074073E-4</v>
      </c>
      <c r="D21" s="96">
        <f t="shared" si="0"/>
        <v>4.907734589713387E-4</v>
      </c>
      <c r="E21" s="98">
        <v>2.0833333333333335E-4</v>
      </c>
      <c r="F21" s="96">
        <f t="shared" si="1"/>
        <v>8.9285714285714298E-3</v>
      </c>
      <c r="G21" s="99">
        <f t="shared" si="3"/>
        <v>3.2407407407407406E-4</v>
      </c>
      <c r="H21" s="97">
        <f t="shared" si="4"/>
        <v>1.2504465880671667E-3</v>
      </c>
    </row>
    <row r="22" spans="2:8" s="1" customFormat="1" x14ac:dyDescent="0.25">
      <c r="B22" s="8" t="s">
        <v>15</v>
      </c>
      <c r="C22" s="98">
        <v>9.837962962962962E-4</v>
      </c>
      <c r="D22" s="96">
        <f t="shared" si="0"/>
        <v>4.1715744012563788E-3</v>
      </c>
      <c r="E22" s="98"/>
      <c r="F22" s="96"/>
      <c r="G22" s="99">
        <f t="shared" si="3"/>
        <v>9.837962962962962E-4</v>
      </c>
      <c r="H22" s="97">
        <f t="shared" si="4"/>
        <v>3.7959985709181839E-3</v>
      </c>
    </row>
    <row r="23" spans="2:8" s="1" customFormat="1" x14ac:dyDescent="0.25">
      <c r="B23" s="8" t="s">
        <v>91</v>
      </c>
      <c r="C23" s="98">
        <v>1.5046296296296297E-4</v>
      </c>
      <c r="D23" s="96">
        <f t="shared" si="0"/>
        <v>6.3800549666274042E-4</v>
      </c>
      <c r="E23" s="98"/>
      <c r="F23" s="96"/>
      <c r="G23" s="99">
        <f t="shared" si="3"/>
        <v>1.5046296296296297E-4</v>
      </c>
      <c r="H23" s="97">
        <f t="shared" si="4"/>
        <v>5.8056448731689885E-4</v>
      </c>
    </row>
    <row r="24" spans="2:8" s="1" customFormat="1" x14ac:dyDescent="0.25">
      <c r="B24" s="8" t="s">
        <v>12</v>
      </c>
      <c r="C24" s="98"/>
      <c r="D24" s="96"/>
      <c r="E24" s="98"/>
      <c r="F24" s="96"/>
      <c r="G24" s="99"/>
      <c r="H24" s="97"/>
    </row>
    <row r="25" spans="2:8" s="1" customFormat="1" x14ac:dyDescent="0.25">
      <c r="B25" s="8" t="s">
        <v>5</v>
      </c>
      <c r="C25" s="98">
        <v>1.8981481481481482E-3</v>
      </c>
      <c r="D25" s="96">
        <f t="shared" si="0"/>
        <v>8.0486847271299556E-3</v>
      </c>
      <c r="E25" s="98">
        <v>2.3148148148148146E-4</v>
      </c>
      <c r="F25" s="96">
        <f t="shared" si="1"/>
        <v>9.9206349206349201E-3</v>
      </c>
      <c r="G25" s="99">
        <f t="shared" si="3"/>
        <v>2.1296296296296298E-3</v>
      </c>
      <c r="H25" s="97">
        <f t="shared" ref="H25:H27" si="5">G25/$G$30</f>
        <v>8.217220435869952E-3</v>
      </c>
    </row>
    <row r="26" spans="2:8" s="1" customFormat="1" x14ac:dyDescent="0.25">
      <c r="B26" s="8" t="s">
        <v>6</v>
      </c>
      <c r="C26" s="98">
        <v>9.1261574074074092E-2</v>
      </c>
      <c r="D26" s="96">
        <f t="shared" si="0"/>
        <v>0.38697487239890072</v>
      </c>
      <c r="E26" s="98">
        <v>9.0277777777777774E-4</v>
      </c>
      <c r="F26" s="96">
        <f t="shared" si="1"/>
        <v>3.8690476190476192E-2</v>
      </c>
      <c r="G26" s="99">
        <f t="shared" si="3"/>
        <v>9.2164351851851872E-2</v>
      </c>
      <c r="H26" s="97">
        <f t="shared" si="5"/>
        <v>0.35561807788495892</v>
      </c>
    </row>
    <row r="27" spans="2:8" s="1" customFormat="1" x14ac:dyDescent="0.25">
      <c r="B27" s="8" t="s">
        <v>101</v>
      </c>
      <c r="C27" s="98">
        <v>2.2858796296296301E-2</v>
      </c>
      <c r="D27" s="96">
        <f t="shared" si="0"/>
        <v>9.6927758146839418E-2</v>
      </c>
      <c r="E27" s="98"/>
      <c r="F27" s="96"/>
      <c r="G27" s="99">
        <f t="shared" si="3"/>
        <v>2.2858796296296301E-2</v>
      </c>
      <c r="H27" s="97">
        <f t="shared" si="5"/>
        <v>8.8201143265451948E-2</v>
      </c>
    </row>
    <row r="28" spans="2:8" s="1" customFormat="1" x14ac:dyDescent="0.25">
      <c r="B28" s="8" t="s">
        <v>17</v>
      </c>
      <c r="C28" s="98"/>
      <c r="D28" s="96"/>
      <c r="E28" s="98"/>
      <c r="F28" s="96"/>
      <c r="G28" s="99"/>
      <c r="H28" s="97"/>
    </row>
    <row r="29" spans="2:8" s="1" customFormat="1" x14ac:dyDescent="0.25">
      <c r="B29" s="8"/>
      <c r="C29" s="98"/>
      <c r="D29" s="96"/>
      <c r="E29" s="98"/>
      <c r="F29" s="96"/>
      <c r="G29" s="99"/>
      <c r="H29" s="97"/>
    </row>
    <row r="30" spans="2:8" s="1" customFormat="1" x14ac:dyDescent="0.25">
      <c r="B30" s="11" t="s">
        <v>29</v>
      </c>
      <c r="C30" s="101">
        <f t="shared" ref="C30:H30" si="6">SUM(C7:C28)</f>
        <v>0.23583333333333337</v>
      </c>
      <c r="D30" s="118">
        <f t="shared" si="6"/>
        <v>0.99999999999999989</v>
      </c>
      <c r="E30" s="101">
        <f t="shared" si="6"/>
        <v>2.3333333333333331E-2</v>
      </c>
      <c r="F30" s="118">
        <f t="shared" si="6"/>
        <v>1</v>
      </c>
      <c r="G30" s="101">
        <f t="shared" si="6"/>
        <v>0.25916666666666671</v>
      </c>
      <c r="H30" s="119">
        <f t="shared" si="6"/>
        <v>0.99999999999999989</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129</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8">
        <v>3.4490740740740736E-3</v>
      </c>
      <c r="D7" s="96">
        <f t="shared" ref="D7:D27" si="0">C7/C$30</f>
        <v>1.6851391087989141E-2</v>
      </c>
      <c r="E7" s="98">
        <v>6.8287037037037036E-4</v>
      </c>
      <c r="F7" s="96">
        <f t="shared" ref="F7:F27" si="1">E7/E$30</f>
        <v>9.9949178383872597E-3</v>
      </c>
      <c r="G7" s="99">
        <f>C7+E7</f>
        <v>4.1319444444444442E-3</v>
      </c>
      <c r="H7" s="97">
        <f>G7/$G$30</f>
        <v>1.5135455971509729E-2</v>
      </c>
    </row>
    <row r="8" spans="2:8" s="1" customFormat="1" x14ac:dyDescent="0.25">
      <c r="B8" s="8" t="s">
        <v>13</v>
      </c>
      <c r="C8" s="98">
        <v>1.3831018518518515E-2</v>
      </c>
      <c r="D8" s="96">
        <f t="shared" si="0"/>
        <v>6.7575209228681279E-2</v>
      </c>
      <c r="E8" s="98">
        <v>1.8981481481481482E-3</v>
      </c>
      <c r="F8" s="96">
        <f t="shared" si="1"/>
        <v>2.7782483482974758E-2</v>
      </c>
      <c r="G8" s="99">
        <f t="shared" ref="G8:G27" si="2">C8+E8</f>
        <v>1.5729166666666662E-2</v>
      </c>
      <c r="H8" s="97">
        <f t="shared" ref="H8:H27" si="3">G8/$G$30</f>
        <v>5.7616483656251306E-2</v>
      </c>
    </row>
    <row r="9" spans="2:8" s="1" customFormat="1" x14ac:dyDescent="0.25">
      <c r="B9" s="8" t="s">
        <v>0</v>
      </c>
      <c r="C9" s="98">
        <v>1.6226851851851843E-2</v>
      </c>
      <c r="D9" s="96">
        <f t="shared" si="0"/>
        <v>7.9280705722687125E-2</v>
      </c>
      <c r="E9" s="98">
        <v>6.8171296296296296E-3</v>
      </c>
      <c r="F9" s="96">
        <f t="shared" si="1"/>
        <v>9.9779772996781285E-2</v>
      </c>
      <c r="G9" s="99">
        <f t="shared" si="2"/>
        <v>2.3043981481481471E-2</v>
      </c>
      <c r="H9" s="97">
        <f t="shared" si="3"/>
        <v>8.441090431169708E-2</v>
      </c>
    </row>
    <row r="10" spans="2:8" s="1" customFormat="1" x14ac:dyDescent="0.25">
      <c r="B10" s="8" t="s">
        <v>8</v>
      </c>
      <c r="C10" s="98">
        <v>3.1018518518518522E-3</v>
      </c>
      <c r="D10" s="96">
        <f t="shared" si="0"/>
        <v>1.5154942320741915E-2</v>
      </c>
      <c r="E10" s="98">
        <v>9.8379629629629642E-4</v>
      </c>
      <c r="F10" s="96">
        <f t="shared" si="1"/>
        <v>1.4399457902761309E-2</v>
      </c>
      <c r="G10" s="99">
        <f t="shared" si="2"/>
        <v>4.085648148148149E-3</v>
      </c>
      <c r="H10" s="97">
        <f t="shared" si="3"/>
        <v>1.4965871030652481E-2</v>
      </c>
    </row>
    <row r="11" spans="2:8" s="1" customFormat="1" x14ac:dyDescent="0.25">
      <c r="B11" s="8" t="s">
        <v>26</v>
      </c>
      <c r="C11" s="98">
        <v>1.1111111111111111E-3</v>
      </c>
      <c r="D11" s="96">
        <f t="shared" si="0"/>
        <v>5.4286360551911335E-3</v>
      </c>
      <c r="E11" s="98">
        <v>1.1111111111111111E-3</v>
      </c>
      <c r="F11" s="96">
        <f t="shared" si="1"/>
        <v>1.6262917160765712E-2</v>
      </c>
      <c r="G11" s="99">
        <f t="shared" si="2"/>
        <v>2.2222222222222222E-3</v>
      </c>
      <c r="H11" s="97">
        <f t="shared" si="3"/>
        <v>8.1400771611480904E-3</v>
      </c>
    </row>
    <row r="12" spans="2:8" s="1" customFormat="1" x14ac:dyDescent="0.25">
      <c r="B12" s="8" t="s">
        <v>3</v>
      </c>
      <c r="C12" s="98">
        <v>6.2349537037036981E-2</v>
      </c>
      <c r="D12" s="96">
        <f t="shared" si="0"/>
        <v>0.30462565030536048</v>
      </c>
      <c r="E12" s="98">
        <v>3.3067129629629634E-2</v>
      </c>
      <c r="F12" s="96">
        <f t="shared" si="1"/>
        <v>0.48399119091987131</v>
      </c>
      <c r="G12" s="99">
        <f t="shared" si="2"/>
        <v>9.5416666666666622E-2</v>
      </c>
      <c r="H12" s="97">
        <f t="shared" si="3"/>
        <v>0.34951456310679596</v>
      </c>
    </row>
    <row r="13" spans="2:8" s="1" customFormat="1" x14ac:dyDescent="0.25">
      <c r="B13" s="8" t="s">
        <v>7</v>
      </c>
      <c r="C13" s="98">
        <v>2.1527777777777773E-3</v>
      </c>
      <c r="D13" s="96">
        <f t="shared" si="0"/>
        <v>1.0517982356932819E-2</v>
      </c>
      <c r="E13" s="98">
        <v>1.3657407407407405E-3</v>
      </c>
      <c r="F13" s="96">
        <f t="shared" si="1"/>
        <v>1.9989835676774516E-2</v>
      </c>
      <c r="G13" s="99">
        <f t="shared" si="2"/>
        <v>3.518518518518518E-3</v>
      </c>
      <c r="H13" s="97">
        <f t="shared" si="3"/>
        <v>1.2888455505151141E-2</v>
      </c>
    </row>
    <row r="14" spans="2:8" s="1" customFormat="1" x14ac:dyDescent="0.25">
      <c r="B14" s="8" t="s">
        <v>2</v>
      </c>
      <c r="C14" s="98">
        <v>3.2175925925925931E-3</v>
      </c>
      <c r="D14" s="96">
        <f t="shared" si="0"/>
        <v>1.572042524315766E-2</v>
      </c>
      <c r="E14" s="98">
        <v>1.7939814814814815E-3</v>
      </c>
      <c r="F14" s="96">
        <f t="shared" si="1"/>
        <v>2.6257834999152973E-2</v>
      </c>
      <c r="G14" s="99">
        <f t="shared" si="2"/>
        <v>5.0115740740740745E-3</v>
      </c>
      <c r="H14" s="97">
        <f t="shared" si="3"/>
        <v>1.8357569847797517E-2</v>
      </c>
    </row>
    <row r="15" spans="2:8" s="1" customFormat="1" x14ac:dyDescent="0.25">
      <c r="B15" s="8" t="s">
        <v>9</v>
      </c>
      <c r="C15" s="98">
        <v>1.193287037037037E-2</v>
      </c>
      <c r="D15" s="96">
        <f t="shared" si="0"/>
        <v>5.8301289301063104E-2</v>
      </c>
      <c r="E15" s="98">
        <v>6.0879629629629626E-3</v>
      </c>
      <c r="F15" s="96">
        <f t="shared" si="1"/>
        <v>8.9107233610028785E-2</v>
      </c>
      <c r="G15" s="99">
        <f t="shared" si="2"/>
        <v>1.8020833333333333E-2</v>
      </c>
      <c r="H15" s="97">
        <f t="shared" si="3"/>
        <v>6.6010938228685284E-2</v>
      </c>
    </row>
    <row r="16" spans="2:8" s="1" customFormat="1" x14ac:dyDescent="0.25">
      <c r="B16" s="8" t="s">
        <v>1</v>
      </c>
      <c r="C16" s="98">
        <v>3.2060185185185186E-3</v>
      </c>
      <c r="D16" s="96">
        <f t="shared" si="0"/>
        <v>1.5663876950916082E-2</v>
      </c>
      <c r="E16" s="98">
        <v>4.0046296296296288E-3</v>
      </c>
      <c r="F16" s="96">
        <f t="shared" si="1"/>
        <v>5.8614263933593071E-2</v>
      </c>
      <c r="G16" s="99">
        <f t="shared" si="2"/>
        <v>7.2106481481481475E-3</v>
      </c>
      <c r="H16" s="97">
        <f t="shared" si="3"/>
        <v>2.6412854538516977E-2</v>
      </c>
    </row>
    <row r="17" spans="2:8" s="1" customFormat="1" x14ac:dyDescent="0.25">
      <c r="B17" s="8" t="s">
        <v>27</v>
      </c>
      <c r="C17" s="98">
        <v>3.0902777777777777E-3</v>
      </c>
      <c r="D17" s="96">
        <f t="shared" si="0"/>
        <v>1.5098394028500339E-2</v>
      </c>
      <c r="E17" s="98">
        <v>1.5972222222222221E-3</v>
      </c>
      <c r="F17" s="96">
        <f t="shared" si="1"/>
        <v>2.3377943418600708E-2</v>
      </c>
      <c r="G17" s="99">
        <f t="shared" si="2"/>
        <v>4.6874999999999998E-3</v>
      </c>
      <c r="H17" s="97">
        <f t="shared" si="3"/>
        <v>1.7170475261796752E-2</v>
      </c>
    </row>
    <row r="18" spans="2:8" s="1" customFormat="1" x14ac:dyDescent="0.25">
      <c r="B18" s="8" t="s">
        <v>16</v>
      </c>
      <c r="C18" s="98"/>
      <c r="D18" s="96"/>
      <c r="E18" s="98"/>
      <c r="F18" s="96"/>
      <c r="G18" s="99"/>
      <c r="H18" s="97"/>
    </row>
    <row r="19" spans="2:8" s="1" customFormat="1" x14ac:dyDescent="0.25">
      <c r="B19" s="8" t="s">
        <v>4</v>
      </c>
      <c r="C19" s="98">
        <v>2.0601851851851853E-3</v>
      </c>
      <c r="D19" s="96">
        <f t="shared" si="0"/>
        <v>1.0065596019000226E-2</v>
      </c>
      <c r="E19" s="98">
        <v>2.0486111111111109E-3</v>
      </c>
      <c r="F19" s="96">
        <f t="shared" si="1"/>
        <v>2.9984753515161777E-2</v>
      </c>
      <c r="G19" s="99">
        <f t="shared" si="2"/>
        <v>4.1087962962962962E-3</v>
      </c>
      <c r="H19" s="97">
        <f t="shared" si="3"/>
        <v>1.5050663501081103E-2</v>
      </c>
    </row>
    <row r="20" spans="2:8" s="1" customFormat="1" x14ac:dyDescent="0.25">
      <c r="B20" s="8" t="s">
        <v>14</v>
      </c>
      <c r="C20" s="98">
        <v>4.1319444444444442E-3</v>
      </c>
      <c r="D20" s="96">
        <f t="shared" si="0"/>
        <v>2.0187740330242024E-2</v>
      </c>
      <c r="E20" s="98">
        <v>4.131944444444445E-3</v>
      </c>
      <c r="F20" s="96">
        <f t="shared" si="1"/>
        <v>6.0477723191597499E-2</v>
      </c>
      <c r="G20" s="99">
        <f t="shared" si="2"/>
        <v>8.2638888888888901E-3</v>
      </c>
      <c r="H20" s="97">
        <f t="shared" si="3"/>
        <v>3.0270911943019462E-2</v>
      </c>
    </row>
    <row r="21" spans="2:8" s="1" customFormat="1" x14ac:dyDescent="0.25">
      <c r="B21" s="8" t="s">
        <v>11</v>
      </c>
      <c r="C21" s="98">
        <v>2.7777777777777778E-4</v>
      </c>
      <c r="D21" s="96">
        <f t="shared" si="0"/>
        <v>1.3571590137977834E-3</v>
      </c>
      <c r="E21" s="98">
        <v>1.0648148148148149E-3</v>
      </c>
      <c r="F21" s="96">
        <f t="shared" si="1"/>
        <v>1.5585295612400475E-2</v>
      </c>
      <c r="G21" s="99">
        <f t="shared" si="2"/>
        <v>1.3425925925925927E-3</v>
      </c>
      <c r="H21" s="97">
        <f t="shared" si="3"/>
        <v>4.9179632848603046E-3</v>
      </c>
    </row>
    <row r="22" spans="2:8" s="1" customFormat="1" x14ac:dyDescent="0.25">
      <c r="B22" s="8" t="s">
        <v>15</v>
      </c>
      <c r="C22" s="98">
        <v>1.6203703703703703E-4</v>
      </c>
      <c r="D22" s="96">
        <f t="shared" si="0"/>
        <v>7.9167609138204023E-4</v>
      </c>
      <c r="E22" s="98">
        <v>3.2407407407407406E-4</v>
      </c>
      <c r="F22" s="96">
        <f t="shared" si="1"/>
        <v>4.7433508385566654E-3</v>
      </c>
      <c r="G22" s="99">
        <f t="shared" ref="G22" si="4">C22+E22</f>
        <v>4.861111111111111E-4</v>
      </c>
      <c r="H22" s="97">
        <f t="shared" ref="H22" si="5">G22/$G$30</f>
        <v>1.7806418790011446E-3</v>
      </c>
    </row>
    <row r="23" spans="2:8" s="1" customFormat="1" x14ac:dyDescent="0.25">
      <c r="B23" s="8" t="s">
        <v>91</v>
      </c>
      <c r="C23" s="98">
        <v>2.3148148148148147E-3</v>
      </c>
      <c r="D23" s="96">
        <f t="shared" si="0"/>
        <v>1.1309658448314859E-2</v>
      </c>
      <c r="E23" s="98">
        <v>5.0925925925925932E-4</v>
      </c>
      <c r="F23" s="96">
        <f t="shared" si="1"/>
        <v>7.4538370320176191E-3</v>
      </c>
      <c r="G23" s="99">
        <f t="shared" si="2"/>
        <v>2.8240740740740739E-3</v>
      </c>
      <c r="H23" s="97">
        <f t="shared" si="3"/>
        <v>1.0344681392292363E-2</v>
      </c>
    </row>
    <row r="24" spans="2:8" s="1" customFormat="1" x14ac:dyDescent="0.25">
      <c r="B24" s="8" t="s">
        <v>12</v>
      </c>
      <c r="C24" s="98"/>
      <c r="D24" s="96"/>
      <c r="E24" s="98"/>
      <c r="F24" s="96"/>
      <c r="G24" s="99"/>
      <c r="H24" s="97"/>
    </row>
    <row r="25" spans="2:8" s="1" customFormat="1" x14ac:dyDescent="0.25">
      <c r="B25" s="8" t="s">
        <v>5</v>
      </c>
      <c r="C25" s="98">
        <v>5.6712962962962967E-4</v>
      </c>
      <c r="D25" s="96">
        <f t="shared" si="0"/>
        <v>2.770866319837141E-3</v>
      </c>
      <c r="E25" s="98"/>
      <c r="F25" s="96"/>
      <c r="G25" s="99">
        <f t="shared" si="2"/>
        <v>5.6712962962962967E-4</v>
      </c>
      <c r="H25" s="97">
        <f t="shared" si="3"/>
        <v>2.0774155255013356E-3</v>
      </c>
    </row>
    <row r="26" spans="2:8" s="1" customFormat="1" x14ac:dyDescent="0.25">
      <c r="B26" s="8" t="s">
        <v>6</v>
      </c>
      <c r="C26" s="98">
        <v>5.5254629629629688E-2</v>
      </c>
      <c r="D26" s="96">
        <f t="shared" si="0"/>
        <v>0.26996154716127602</v>
      </c>
      <c r="E26" s="98">
        <v>4.6296296296296293E-4</v>
      </c>
      <c r="F26" s="96">
        <f t="shared" si="1"/>
        <v>6.7762154836523789E-3</v>
      </c>
      <c r="G26" s="99">
        <f t="shared" si="2"/>
        <v>5.5717592592592652E-2</v>
      </c>
      <c r="H26" s="97">
        <f t="shared" si="3"/>
        <v>0.20409547632170286</v>
      </c>
    </row>
    <row r="27" spans="2:8" s="1" customFormat="1" x14ac:dyDescent="0.25">
      <c r="B27" s="8" t="s">
        <v>101</v>
      </c>
      <c r="C27" s="98">
        <v>1.623842592592593E-2</v>
      </c>
      <c r="D27" s="96">
        <f t="shared" si="0"/>
        <v>7.9337254014928776E-2</v>
      </c>
      <c r="E27" s="98">
        <v>3.7037037037037035E-4</v>
      </c>
      <c r="F27" s="96">
        <f t="shared" si="1"/>
        <v>5.4209723869219038E-3</v>
      </c>
      <c r="G27" s="99">
        <f t="shared" si="2"/>
        <v>1.6608796296296302E-2</v>
      </c>
      <c r="H27" s="97">
        <f t="shared" si="3"/>
        <v>6.0838597532539132E-2</v>
      </c>
    </row>
    <row r="28" spans="2:8" s="1" customFormat="1" x14ac:dyDescent="0.25">
      <c r="B28" s="8" t="s">
        <v>17</v>
      </c>
      <c r="C28" s="98"/>
      <c r="D28" s="96"/>
      <c r="E28" s="98"/>
      <c r="F28" s="96"/>
      <c r="G28" s="99"/>
      <c r="H28" s="97"/>
    </row>
    <row r="29" spans="2:8" s="1" customFormat="1" x14ac:dyDescent="0.25">
      <c r="B29" s="8"/>
      <c r="C29" s="98"/>
      <c r="D29" s="96"/>
      <c r="E29" s="98"/>
      <c r="F29" s="96"/>
      <c r="G29" s="99"/>
      <c r="H29" s="97"/>
    </row>
    <row r="30" spans="2:8" s="1" customFormat="1" x14ac:dyDescent="0.25">
      <c r="B30" s="11" t="s">
        <v>29</v>
      </c>
      <c r="C30" s="101">
        <f t="shared" ref="C30:H30" si="6">SUM(C7:C28)</f>
        <v>0.20467592592592593</v>
      </c>
      <c r="D30" s="118">
        <f t="shared" si="6"/>
        <v>1.0000000000000002</v>
      </c>
      <c r="E30" s="101">
        <f t="shared" si="6"/>
        <v>6.8321759259259263E-2</v>
      </c>
      <c r="F30" s="118">
        <f t="shared" si="6"/>
        <v>1</v>
      </c>
      <c r="G30" s="101">
        <f t="shared" si="6"/>
        <v>0.27299768518518519</v>
      </c>
      <c r="H30" s="119">
        <f t="shared" si="6"/>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130</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71" t="s">
        <v>36</v>
      </c>
      <c r="D5" s="171"/>
      <c r="E5" s="171" t="s">
        <v>37</v>
      </c>
      <c r="F5" s="171"/>
      <c r="G5" s="165" t="s">
        <v>38</v>
      </c>
      <c r="H5" s="166"/>
    </row>
    <row r="6" spans="2:8" s="1" customFormat="1" x14ac:dyDescent="0.25">
      <c r="B6" s="3" t="s">
        <v>23</v>
      </c>
      <c r="C6" s="5" t="s">
        <v>24</v>
      </c>
      <c r="D6" s="5" t="s">
        <v>25</v>
      </c>
      <c r="E6" s="5" t="s">
        <v>24</v>
      </c>
      <c r="F6" s="5" t="s">
        <v>25</v>
      </c>
      <c r="G6" s="6" t="s">
        <v>24</v>
      </c>
      <c r="H6" s="7" t="s">
        <v>25</v>
      </c>
    </row>
    <row r="7" spans="2:8" s="1" customFormat="1" x14ac:dyDescent="0.25">
      <c r="B7" s="8" t="s">
        <v>10</v>
      </c>
      <c r="C7" s="98">
        <v>1.7939814814814815E-3</v>
      </c>
      <c r="D7" s="96">
        <f t="shared" ref="D7:D28" si="0">C7/C$30</f>
        <v>7.8804209670039153E-3</v>
      </c>
      <c r="E7" s="98"/>
      <c r="F7" s="96"/>
      <c r="G7" s="99">
        <f>E7+C7</f>
        <v>1.7939814814814815E-3</v>
      </c>
      <c r="H7" s="97">
        <f>G7/$G$30</f>
        <v>7.8804209670039153E-3</v>
      </c>
    </row>
    <row r="8" spans="2:8" s="1" customFormat="1" x14ac:dyDescent="0.25">
      <c r="B8" s="8" t="s">
        <v>13</v>
      </c>
      <c r="C8" s="98">
        <v>6.4814814814814804E-3</v>
      </c>
      <c r="D8" s="96">
        <f t="shared" si="0"/>
        <v>2.8471198332401238E-2</v>
      </c>
      <c r="E8" s="98"/>
      <c r="F8" s="96"/>
      <c r="G8" s="99">
        <f t="shared" ref="G8:G28" si="1">E8+C8</f>
        <v>6.4814814814814804E-3</v>
      </c>
      <c r="H8" s="97">
        <f t="shared" ref="H8:H28" si="2">G8/$G$30</f>
        <v>2.8471198332401238E-2</v>
      </c>
    </row>
    <row r="9" spans="2:8" s="1" customFormat="1" x14ac:dyDescent="0.25">
      <c r="B9" s="8" t="s">
        <v>0</v>
      </c>
      <c r="C9" s="98">
        <v>2.2534722222222227E-2</v>
      </c>
      <c r="D9" s="96">
        <f t="shared" si="0"/>
        <v>9.8988255630687902E-2</v>
      </c>
      <c r="E9" s="98"/>
      <c r="F9" s="96"/>
      <c r="G9" s="99">
        <f t="shared" si="1"/>
        <v>2.2534722222222227E-2</v>
      </c>
      <c r="H9" s="97">
        <f t="shared" si="2"/>
        <v>9.8988255630687902E-2</v>
      </c>
    </row>
    <row r="10" spans="2:8" s="1" customFormat="1" x14ac:dyDescent="0.25">
      <c r="B10" s="8" t="s">
        <v>8</v>
      </c>
      <c r="C10" s="98">
        <v>8.4143518518518517E-3</v>
      </c>
      <c r="D10" s="96">
        <f t="shared" si="0"/>
        <v>3.6961716406528039E-2</v>
      </c>
      <c r="E10" s="98"/>
      <c r="F10" s="96"/>
      <c r="G10" s="99">
        <f t="shared" si="1"/>
        <v>8.4143518518518517E-3</v>
      </c>
      <c r="H10" s="97">
        <f t="shared" si="2"/>
        <v>3.6961716406528039E-2</v>
      </c>
    </row>
    <row r="11" spans="2:8" s="1" customFormat="1" x14ac:dyDescent="0.25">
      <c r="B11" s="8" t="s">
        <v>26</v>
      </c>
      <c r="C11" s="98">
        <v>1.4699074074074076E-3</v>
      </c>
      <c r="D11" s="96">
        <f t="shared" si="0"/>
        <v>6.4568610503838537E-3</v>
      </c>
      <c r="E11" s="98"/>
      <c r="F11" s="96"/>
      <c r="G11" s="99">
        <f t="shared" si="1"/>
        <v>1.4699074074074076E-3</v>
      </c>
      <c r="H11" s="97">
        <f t="shared" si="2"/>
        <v>6.4568610503838537E-3</v>
      </c>
    </row>
    <row r="12" spans="2:8" s="1" customFormat="1" x14ac:dyDescent="0.25">
      <c r="B12" s="8" t="s">
        <v>3</v>
      </c>
      <c r="C12" s="98">
        <v>8.6805555555555577E-3</v>
      </c>
      <c r="D12" s="96">
        <f t="shared" si="0"/>
        <v>3.8131069195180244E-2</v>
      </c>
      <c r="E12" s="98"/>
      <c r="F12" s="96"/>
      <c r="G12" s="99">
        <f t="shared" si="1"/>
        <v>8.6805555555555577E-3</v>
      </c>
      <c r="H12" s="97">
        <f t="shared" si="2"/>
        <v>3.8131069195180244E-2</v>
      </c>
    </row>
    <row r="13" spans="2:8" s="1" customFormat="1" x14ac:dyDescent="0.25">
      <c r="B13" s="8" t="s">
        <v>7</v>
      </c>
      <c r="C13" s="98">
        <v>3.0555555555555548E-3</v>
      </c>
      <c r="D13" s="96">
        <f t="shared" si="0"/>
        <v>1.3422136356703439E-2</v>
      </c>
      <c r="E13" s="98"/>
      <c r="F13" s="96"/>
      <c r="G13" s="99">
        <f t="shared" si="1"/>
        <v>3.0555555555555548E-3</v>
      </c>
      <c r="H13" s="97">
        <f t="shared" si="2"/>
        <v>1.3422136356703439E-2</v>
      </c>
    </row>
    <row r="14" spans="2:8" s="1" customFormat="1" x14ac:dyDescent="0.25">
      <c r="B14" s="8" t="s">
        <v>2</v>
      </c>
      <c r="C14" s="98">
        <v>3.9699074074074072E-3</v>
      </c>
      <c r="D14" s="96">
        <f t="shared" si="0"/>
        <v>1.7438608978595761E-2</v>
      </c>
      <c r="E14" s="98"/>
      <c r="F14" s="96"/>
      <c r="G14" s="99">
        <f t="shared" si="1"/>
        <v>3.9699074074074072E-3</v>
      </c>
      <c r="H14" s="97">
        <f t="shared" si="2"/>
        <v>1.7438608978595761E-2</v>
      </c>
    </row>
    <row r="15" spans="2:8" s="1" customFormat="1" x14ac:dyDescent="0.25">
      <c r="B15" s="8" t="s">
        <v>9</v>
      </c>
      <c r="C15" s="98">
        <v>1.5335648148148143E-2</v>
      </c>
      <c r="D15" s="96">
        <f t="shared" si="0"/>
        <v>6.7364888911485066E-2</v>
      </c>
      <c r="E15" s="98"/>
      <c r="F15" s="96"/>
      <c r="G15" s="99">
        <f t="shared" si="1"/>
        <v>1.5335648148148143E-2</v>
      </c>
      <c r="H15" s="97">
        <f t="shared" si="2"/>
        <v>6.7364888911485066E-2</v>
      </c>
    </row>
    <row r="16" spans="2:8" s="1" customFormat="1" x14ac:dyDescent="0.25">
      <c r="B16" s="8" t="s">
        <v>1</v>
      </c>
      <c r="C16" s="98">
        <v>4.0162037037037033E-3</v>
      </c>
      <c r="D16" s="96">
        <f t="shared" si="0"/>
        <v>1.7641974680970052E-2</v>
      </c>
      <c r="E16" s="98"/>
      <c r="F16" s="96"/>
      <c r="G16" s="99">
        <f t="shared" si="1"/>
        <v>4.0162037037037033E-3</v>
      </c>
      <c r="H16" s="97">
        <f t="shared" si="2"/>
        <v>1.7641974680970052E-2</v>
      </c>
    </row>
    <row r="17" spans="2:8" s="1" customFormat="1" x14ac:dyDescent="0.25">
      <c r="B17" s="8" t="s">
        <v>27</v>
      </c>
      <c r="C17" s="98">
        <v>2.7777777777777779E-3</v>
      </c>
      <c r="D17" s="96">
        <f t="shared" si="0"/>
        <v>1.2201942142457674E-2</v>
      </c>
      <c r="E17" s="98"/>
      <c r="F17" s="96"/>
      <c r="G17" s="99">
        <f t="shared" si="1"/>
        <v>2.7777777777777779E-3</v>
      </c>
      <c r="H17" s="97">
        <f t="shared" ref="H17:H26" si="3">G17/$G$30</f>
        <v>1.2201942142457674E-2</v>
      </c>
    </row>
    <row r="18" spans="2:8" s="1" customFormat="1" x14ac:dyDescent="0.25">
      <c r="B18" s="8" t="s">
        <v>16</v>
      </c>
      <c r="C18" s="98"/>
      <c r="D18" s="96"/>
      <c r="E18" s="98"/>
      <c r="F18" s="96"/>
      <c r="G18" s="99"/>
      <c r="H18" s="97"/>
    </row>
    <row r="19" spans="2:8" s="1" customFormat="1" x14ac:dyDescent="0.25">
      <c r="B19" s="8" t="s">
        <v>4</v>
      </c>
      <c r="C19" s="98">
        <v>1.8854166666666658E-2</v>
      </c>
      <c r="D19" s="96">
        <f t="shared" si="0"/>
        <v>8.282068229193143E-2</v>
      </c>
      <c r="E19" s="98"/>
      <c r="F19" s="96"/>
      <c r="G19" s="99">
        <f t="shared" si="1"/>
        <v>1.8854166666666658E-2</v>
      </c>
      <c r="H19" s="97">
        <f t="shared" si="3"/>
        <v>8.282068229193143E-2</v>
      </c>
    </row>
    <row r="20" spans="2:8" s="1" customFormat="1" x14ac:dyDescent="0.25">
      <c r="B20" s="8" t="s">
        <v>14</v>
      </c>
      <c r="C20" s="98">
        <v>4.1666666666666657E-3</v>
      </c>
      <c r="D20" s="96">
        <f t="shared" si="0"/>
        <v>1.8302913213686507E-2</v>
      </c>
      <c r="E20" s="98"/>
      <c r="F20" s="96"/>
      <c r="G20" s="99">
        <f t="shared" si="1"/>
        <v>4.1666666666666657E-3</v>
      </c>
      <c r="H20" s="97">
        <f t="shared" si="3"/>
        <v>1.8302913213686507E-2</v>
      </c>
    </row>
    <row r="21" spans="2:8" s="1" customFormat="1" x14ac:dyDescent="0.25">
      <c r="B21" s="8" t="s">
        <v>11</v>
      </c>
      <c r="C21" s="98">
        <v>1.8055555555555557E-3</v>
      </c>
      <c r="D21" s="96">
        <f t="shared" si="0"/>
        <v>7.9312623925974889E-3</v>
      </c>
      <c r="E21" s="98"/>
      <c r="F21" s="96"/>
      <c r="G21" s="99">
        <f t="shared" si="1"/>
        <v>1.8055555555555557E-3</v>
      </c>
      <c r="H21" s="97">
        <f t="shared" si="3"/>
        <v>7.9312623925974889E-3</v>
      </c>
    </row>
    <row r="22" spans="2:8" s="1" customFormat="1" x14ac:dyDescent="0.25">
      <c r="B22" s="8" t="s">
        <v>15</v>
      </c>
      <c r="C22" s="98">
        <v>3.6226851851851849E-3</v>
      </c>
      <c r="D22" s="96">
        <f t="shared" si="0"/>
        <v>1.5913366210788552E-2</v>
      </c>
      <c r="E22" s="98"/>
      <c r="F22" s="96"/>
      <c r="G22" s="99">
        <f t="shared" si="1"/>
        <v>3.6226851851851849E-3</v>
      </c>
      <c r="H22" s="97">
        <f t="shared" si="3"/>
        <v>1.5913366210788552E-2</v>
      </c>
    </row>
    <row r="23" spans="2:8" s="1" customFormat="1" x14ac:dyDescent="0.25">
      <c r="B23" s="8" t="s">
        <v>91</v>
      </c>
      <c r="C23" s="98">
        <v>1.7164351851851854E-2</v>
      </c>
      <c r="D23" s="96">
        <f t="shared" si="0"/>
        <v>7.5397834155269725E-2</v>
      </c>
      <c r="E23" s="98"/>
      <c r="F23" s="96"/>
      <c r="G23" s="99">
        <f t="shared" si="1"/>
        <v>1.7164351851851854E-2</v>
      </c>
      <c r="H23" s="97">
        <f t="shared" si="3"/>
        <v>7.5397834155269725E-2</v>
      </c>
    </row>
    <row r="24" spans="2:8" s="1" customFormat="1" x14ac:dyDescent="0.25">
      <c r="B24" s="8" t="s">
        <v>12</v>
      </c>
      <c r="C24" s="98">
        <v>2.465277777777778E-3</v>
      </c>
      <c r="D24" s="96">
        <f t="shared" si="0"/>
        <v>1.0829223651431187E-2</v>
      </c>
      <c r="E24" s="98"/>
      <c r="F24" s="96"/>
      <c r="G24" s="99">
        <f t="shared" si="1"/>
        <v>2.465277777777778E-3</v>
      </c>
      <c r="H24" s="97">
        <f t="shared" si="3"/>
        <v>1.0829223651431187E-2</v>
      </c>
    </row>
    <row r="25" spans="2:8" s="1" customFormat="1" x14ac:dyDescent="0.25">
      <c r="B25" s="8" t="s">
        <v>5</v>
      </c>
      <c r="C25" s="98">
        <v>2.1747685185185189E-2</v>
      </c>
      <c r="D25" s="96">
        <f t="shared" si="0"/>
        <v>9.5531038690324893E-2</v>
      </c>
      <c r="E25" s="98"/>
      <c r="F25" s="96"/>
      <c r="G25" s="99">
        <f t="shared" si="1"/>
        <v>2.1747685185185189E-2</v>
      </c>
      <c r="H25" s="97">
        <f t="shared" si="3"/>
        <v>9.5531038690324893E-2</v>
      </c>
    </row>
    <row r="26" spans="2:8" s="1" customFormat="1" x14ac:dyDescent="0.25">
      <c r="B26" s="8" t="s">
        <v>6</v>
      </c>
      <c r="C26" s="98">
        <v>4.7592592592592589E-2</v>
      </c>
      <c r="D26" s="96">
        <f t="shared" si="0"/>
        <v>0.20905994204077483</v>
      </c>
      <c r="E26" s="98"/>
      <c r="F26" s="96"/>
      <c r="G26" s="99">
        <f t="shared" si="1"/>
        <v>4.7592592592592589E-2</v>
      </c>
      <c r="H26" s="97">
        <f t="shared" si="3"/>
        <v>0.20905994204077483</v>
      </c>
    </row>
    <row r="27" spans="2:8" s="1" customFormat="1" x14ac:dyDescent="0.25">
      <c r="B27" s="8" t="s">
        <v>101</v>
      </c>
      <c r="C27" s="98">
        <v>2.8344907407407395E-2</v>
      </c>
      <c r="D27" s="96">
        <f t="shared" si="0"/>
        <v>0.1245106512786618</v>
      </c>
      <c r="E27" s="98"/>
      <c r="F27" s="96"/>
      <c r="G27" s="99">
        <f t="shared" si="1"/>
        <v>2.8344907407407395E-2</v>
      </c>
      <c r="H27" s="97">
        <f t="shared" si="2"/>
        <v>0.1245106512786618</v>
      </c>
    </row>
    <row r="28" spans="2:8" s="1" customFormat="1" x14ac:dyDescent="0.25">
      <c r="B28" s="8" t="s">
        <v>17</v>
      </c>
      <c r="C28" s="98">
        <v>3.356481481481482E-3</v>
      </c>
      <c r="D28" s="96">
        <f t="shared" si="0"/>
        <v>1.4744013422136359E-2</v>
      </c>
      <c r="E28" s="98"/>
      <c r="F28" s="96"/>
      <c r="G28" s="99">
        <f t="shared" si="1"/>
        <v>3.356481481481482E-3</v>
      </c>
      <c r="H28" s="97">
        <f t="shared" si="2"/>
        <v>1.4744013422136359E-2</v>
      </c>
    </row>
    <row r="29" spans="2:8" s="1" customFormat="1" x14ac:dyDescent="0.25">
      <c r="B29" s="8"/>
      <c r="C29" s="98"/>
      <c r="D29" s="96"/>
      <c r="E29" s="98"/>
      <c r="F29" s="96"/>
      <c r="G29" s="99"/>
      <c r="H29" s="97"/>
    </row>
    <row r="30" spans="2:8" s="1" customFormat="1" x14ac:dyDescent="0.25">
      <c r="B30" s="11" t="s">
        <v>29</v>
      </c>
      <c r="C30" s="101">
        <f>SUM(C7:C28)</f>
        <v>0.22765046296296296</v>
      </c>
      <c r="D30" s="118">
        <f>SUM(D7:D28)</f>
        <v>1</v>
      </c>
      <c r="E30" s="101"/>
      <c r="F30" s="118"/>
      <c r="G30" s="101">
        <f>SUM(G7:G28)</f>
        <v>0.22765046296296296</v>
      </c>
      <c r="H30" s="119">
        <f>SUM(H7:H28)</f>
        <v>1</v>
      </c>
    </row>
    <row r="31" spans="2:8" s="1" customFormat="1" x14ac:dyDescent="0.25">
      <c r="B31" s="8"/>
      <c r="C31" s="9"/>
      <c r="D31" s="40"/>
      <c r="E31" s="9"/>
      <c r="F31" s="40"/>
      <c r="G31" s="9"/>
      <c r="H31" s="41"/>
    </row>
    <row r="32" spans="2:8" s="1" customFormat="1" ht="66" customHeight="1" thickBot="1" x14ac:dyDescent="0.3">
      <c r="B32" s="158" t="s">
        <v>39</v>
      </c>
      <c r="C32" s="159"/>
      <c r="D32" s="159"/>
      <c r="E32" s="159"/>
      <c r="F32" s="159"/>
      <c r="G32" s="159"/>
      <c r="H32" s="160"/>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topLeftCell="A22"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44</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196"/>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96"/>
      <c r="G7" s="85"/>
      <c r="H7" s="96"/>
      <c r="I7" s="85"/>
      <c r="J7" s="94"/>
    </row>
    <row r="8" spans="2:10" x14ac:dyDescent="0.25">
      <c r="B8" s="8" t="s">
        <v>13</v>
      </c>
      <c r="C8" s="88"/>
      <c r="D8" s="86"/>
      <c r="E8" s="85"/>
      <c r="F8" s="96"/>
      <c r="G8" s="85">
        <v>6.0185185185185177E-3</v>
      </c>
      <c r="H8" s="96">
        <f t="shared" ref="H8:H25" si="0">G8/G$30</f>
        <v>6.881674893797228E-3</v>
      </c>
      <c r="I8" s="85">
        <f t="shared" ref="I8:I28" si="1">E8+G8</f>
        <v>6.0185185185185177E-3</v>
      </c>
      <c r="J8" s="94">
        <f t="shared" ref="J8:J16" si="2">I8/$I$30</f>
        <v>3.8112269952139772E-3</v>
      </c>
    </row>
    <row r="9" spans="2:10" x14ac:dyDescent="0.25">
      <c r="B9" s="8" t="s">
        <v>0</v>
      </c>
      <c r="C9" s="88"/>
      <c r="D9" s="86"/>
      <c r="E9" s="85">
        <v>8.6805555555555559E-3</v>
      </c>
      <c r="F9" s="96">
        <f t="shared" ref="F9:F28" si="3">E9/E$30</f>
        <v>1.2320126158091858E-2</v>
      </c>
      <c r="G9" s="85">
        <v>1.2835648148148148E-2</v>
      </c>
      <c r="H9" s="96">
        <f t="shared" si="0"/>
        <v>1.4676495110040629E-2</v>
      </c>
      <c r="I9" s="85">
        <f t="shared" si="1"/>
        <v>2.1516203703703704E-2</v>
      </c>
      <c r="J9" s="94">
        <f t="shared" si="2"/>
        <v>1.3625136507889971E-2</v>
      </c>
    </row>
    <row r="10" spans="2:10" x14ac:dyDescent="0.25">
      <c r="B10" s="8" t="s">
        <v>8</v>
      </c>
      <c r="C10" s="88"/>
      <c r="D10" s="86"/>
      <c r="E10" s="85">
        <v>1.3090277777777777E-2</v>
      </c>
      <c r="F10" s="96">
        <f t="shared" si="3"/>
        <v>1.8578750246402518E-2</v>
      </c>
      <c r="G10" s="85">
        <v>4.3692129629629622E-2</v>
      </c>
      <c r="H10" s="96">
        <f t="shared" si="0"/>
        <v>4.9958312930931802E-2</v>
      </c>
      <c r="I10" s="85">
        <f t="shared" si="1"/>
        <v>5.67824074074074E-2</v>
      </c>
      <c r="J10" s="94">
        <f t="shared" si="2"/>
        <v>3.5957460843307254E-2</v>
      </c>
    </row>
    <row r="11" spans="2:10" x14ac:dyDescent="0.25">
      <c r="B11" s="8" t="s">
        <v>26</v>
      </c>
      <c r="C11" s="88"/>
      <c r="D11" s="86"/>
      <c r="E11" s="85"/>
      <c r="F11" s="96"/>
      <c r="G11" s="85">
        <v>1.5393518518518519E-3</v>
      </c>
      <c r="H11" s="96">
        <f t="shared" si="0"/>
        <v>1.7601206939904452E-3</v>
      </c>
      <c r="I11" s="85">
        <f t="shared" si="1"/>
        <v>1.5393518518518519E-3</v>
      </c>
      <c r="J11" s="94">
        <f t="shared" si="2"/>
        <v>9.7479459685280586E-4</v>
      </c>
    </row>
    <row r="12" spans="2:10" x14ac:dyDescent="0.25">
      <c r="B12" s="8" t="s">
        <v>3</v>
      </c>
      <c r="C12" s="88"/>
      <c r="D12" s="86"/>
      <c r="E12" s="85">
        <v>5.324074074074074E-3</v>
      </c>
      <c r="F12" s="96">
        <f t="shared" si="3"/>
        <v>7.5563440436296724E-3</v>
      </c>
      <c r="G12" s="85">
        <v>3.4664351851851849E-2</v>
      </c>
      <c r="H12" s="96">
        <f t="shared" si="0"/>
        <v>3.9635800590235963E-2</v>
      </c>
      <c r="I12" s="85">
        <f t="shared" si="1"/>
        <v>3.998842592592592E-2</v>
      </c>
      <c r="J12" s="94">
        <f t="shared" si="2"/>
        <v>2.5322671670123639E-2</v>
      </c>
    </row>
    <row r="13" spans="2:10" x14ac:dyDescent="0.25">
      <c r="B13" s="8" t="s">
        <v>7</v>
      </c>
      <c r="C13" s="88"/>
      <c r="D13" s="86"/>
      <c r="E13" s="85">
        <v>1.7210648148148149E-2</v>
      </c>
      <c r="F13" s="96">
        <f t="shared" si="3"/>
        <v>2.442670346277679E-2</v>
      </c>
      <c r="G13" s="85">
        <v>2.2349537037037036E-2</v>
      </c>
      <c r="H13" s="96">
        <f t="shared" si="0"/>
        <v>2.55548350383124E-2</v>
      </c>
      <c r="I13" s="85">
        <f t="shared" si="1"/>
        <v>3.9560185185185184E-2</v>
      </c>
      <c r="J13" s="94">
        <f t="shared" si="2"/>
        <v>2.50514882108488E-2</v>
      </c>
    </row>
    <row r="14" spans="2:10" x14ac:dyDescent="0.25">
      <c r="B14" s="8" t="s">
        <v>2</v>
      </c>
      <c r="C14" s="88"/>
      <c r="D14" s="86"/>
      <c r="E14" s="85"/>
      <c r="F14" s="96"/>
      <c r="G14" s="85">
        <v>3.9930555555555546E-2</v>
      </c>
      <c r="H14" s="96">
        <f t="shared" si="0"/>
        <v>4.5657266122308526E-2</v>
      </c>
      <c r="I14" s="85">
        <f t="shared" si="1"/>
        <v>3.9930555555555546E-2</v>
      </c>
      <c r="J14" s="94">
        <f t="shared" si="2"/>
        <v>2.5286025256708117E-2</v>
      </c>
    </row>
    <row r="15" spans="2:10" x14ac:dyDescent="0.25">
      <c r="B15" s="8" t="s">
        <v>9</v>
      </c>
      <c r="C15" s="88"/>
      <c r="D15" s="86"/>
      <c r="E15" s="85">
        <v>2.0601851851851853E-3</v>
      </c>
      <c r="F15" s="96">
        <f t="shared" si="3"/>
        <v>2.9239766081871343E-3</v>
      </c>
      <c r="G15" s="85"/>
      <c r="H15" s="96"/>
      <c r="I15" s="85">
        <f t="shared" si="1"/>
        <v>2.0601851851851853E-3</v>
      </c>
      <c r="J15" s="94">
        <f t="shared" si="2"/>
        <v>1.3046123175924772E-3</v>
      </c>
    </row>
    <row r="16" spans="2:10" x14ac:dyDescent="0.25">
      <c r="B16" s="8" t="s">
        <v>1</v>
      </c>
      <c r="C16" s="88"/>
      <c r="D16" s="86"/>
      <c r="E16" s="85"/>
      <c r="F16" s="96"/>
      <c r="G16" s="85">
        <v>2.0208333333333335E-2</v>
      </c>
      <c r="H16" s="96">
        <f t="shared" si="0"/>
        <v>2.3106546854942237E-2</v>
      </c>
      <c r="I16" s="85">
        <f t="shared" si="1"/>
        <v>2.0208333333333335E-2</v>
      </c>
      <c r="J16" s="94">
        <f t="shared" si="2"/>
        <v>1.2796927564699242E-2</v>
      </c>
    </row>
    <row r="17" spans="2:14" x14ac:dyDescent="0.25">
      <c r="B17" s="8" t="s">
        <v>27</v>
      </c>
      <c r="C17" s="88"/>
      <c r="D17" s="86"/>
      <c r="E17" s="85">
        <v>2.7847222222222225E-2</v>
      </c>
      <c r="F17" s="96">
        <f t="shared" si="3"/>
        <v>3.9522964715158683E-2</v>
      </c>
      <c r="G17" s="85">
        <v>4.5717592592592594E-2</v>
      </c>
      <c r="H17" s="96">
        <f t="shared" si="0"/>
        <v>5.2274261212498181E-2</v>
      </c>
      <c r="I17" s="85">
        <f t="shared" si="1"/>
        <v>7.3564814814814819E-2</v>
      </c>
      <c r="J17" s="94">
        <f t="shared" ref="J17:J23" si="4">I17/$I$30</f>
        <v>4.658492073380778E-2</v>
      </c>
    </row>
    <row r="18" spans="2:14" x14ac:dyDescent="0.25">
      <c r="B18" s="8" t="s">
        <v>16</v>
      </c>
      <c r="C18" s="88"/>
      <c r="D18" s="86"/>
      <c r="E18" s="85">
        <v>7.4537037037037037E-3</v>
      </c>
      <c r="F18" s="96">
        <f t="shared" si="3"/>
        <v>1.057888166108154E-2</v>
      </c>
      <c r="G18" s="85"/>
      <c r="H18" s="96"/>
      <c r="I18" s="85">
        <f t="shared" si="1"/>
        <v>7.4537037037037037E-3</v>
      </c>
      <c r="J18" s="94">
        <f t="shared" si="4"/>
        <v>4.7200580479188495E-3</v>
      </c>
    </row>
    <row r="19" spans="2:14" x14ac:dyDescent="0.25">
      <c r="B19" s="8" t="s">
        <v>4</v>
      </c>
      <c r="C19" s="88"/>
      <c r="D19" s="86"/>
      <c r="E19" s="85">
        <v>2.9085648148148152E-2</v>
      </c>
      <c r="F19" s="96">
        <f t="shared" si="3"/>
        <v>4.1280636047046453E-2</v>
      </c>
      <c r="G19" s="85">
        <v>1.2199074074074074E-2</v>
      </c>
      <c r="H19" s="96">
        <f t="shared" si="0"/>
        <v>1.3948625650119768E-2</v>
      </c>
      <c r="I19" s="85">
        <f t="shared" si="1"/>
        <v>4.1284722222222223E-2</v>
      </c>
      <c r="J19" s="94">
        <f t="shared" si="4"/>
        <v>2.6143551330631266E-2</v>
      </c>
    </row>
    <row r="20" spans="2:14" x14ac:dyDescent="0.25">
      <c r="B20" s="8" t="s">
        <v>14</v>
      </c>
      <c r="C20" s="88"/>
      <c r="D20" s="86"/>
      <c r="E20" s="85">
        <v>5.8449074074074072E-3</v>
      </c>
      <c r="F20" s="96">
        <f t="shared" si="3"/>
        <v>8.2955516131151836E-3</v>
      </c>
      <c r="G20" s="85">
        <v>9.6296296296296286E-3</v>
      </c>
      <c r="H20" s="96">
        <f t="shared" si="0"/>
        <v>1.1010679830075564E-2</v>
      </c>
      <c r="I20" s="85">
        <f t="shared" si="1"/>
        <v>1.5474537037037037E-2</v>
      </c>
      <c r="J20" s="94">
        <f t="shared" si="4"/>
        <v>9.7992509473097851E-3</v>
      </c>
    </row>
    <row r="21" spans="2:14" x14ac:dyDescent="0.25">
      <c r="B21" s="8" t="s">
        <v>11</v>
      </c>
      <c r="C21" s="88"/>
      <c r="D21" s="86"/>
      <c r="E21" s="85">
        <v>0.17262731481481478</v>
      </c>
      <c r="F21" s="96">
        <f t="shared" si="3"/>
        <v>0.24500624219725334</v>
      </c>
      <c r="G21" s="85">
        <v>5.7673611111111127E-2</v>
      </c>
      <c r="H21" s="96">
        <f t="shared" si="0"/>
        <v>6.5944973068830001E-2</v>
      </c>
      <c r="I21" s="85">
        <f t="shared" si="1"/>
        <v>0.23030092592592591</v>
      </c>
      <c r="J21" s="94">
        <f t="shared" si="4"/>
        <v>0.14583806682839948</v>
      </c>
    </row>
    <row r="22" spans="2:14" x14ac:dyDescent="0.25">
      <c r="B22" s="8" t="s">
        <v>15</v>
      </c>
      <c r="C22" s="88"/>
      <c r="D22" s="86"/>
      <c r="E22" s="85">
        <v>8.7002314814814824E-2</v>
      </c>
      <c r="F22" s="96">
        <f t="shared" si="3"/>
        <v>0.12348051777383533</v>
      </c>
      <c r="G22" s="85">
        <v>4.6377314814814816E-2</v>
      </c>
      <c r="H22" s="96">
        <f t="shared" si="0"/>
        <v>5.3028598652779806E-2</v>
      </c>
      <c r="I22" s="85">
        <f t="shared" si="1"/>
        <v>0.13337962962962963</v>
      </c>
      <c r="J22" s="94">
        <f t="shared" si="4"/>
        <v>8.4462653640088231E-2</v>
      </c>
    </row>
    <row r="23" spans="2:14" s="49" customFormat="1" x14ac:dyDescent="0.25">
      <c r="B23" s="8" t="s">
        <v>91</v>
      </c>
      <c r="C23" s="43"/>
      <c r="D23" s="127"/>
      <c r="E23" s="85">
        <v>0.10483796296296299</v>
      </c>
      <c r="F23" s="96">
        <f t="shared" si="3"/>
        <v>0.14879427031999476</v>
      </c>
      <c r="G23" s="85">
        <v>0.33796296296296297</v>
      </c>
      <c r="H23" s="96">
        <f t="shared" si="0"/>
        <v>0.38643251326707517</v>
      </c>
      <c r="I23" s="85">
        <f t="shared" si="1"/>
        <v>0.44280092592592596</v>
      </c>
      <c r="J23" s="94">
        <f t="shared" si="4"/>
        <v>0.28040369689018535</v>
      </c>
      <c r="K23" s="34"/>
      <c r="L23" s="34"/>
      <c r="M23" s="34"/>
      <c r="N23" s="34"/>
    </row>
    <row r="24" spans="2:14" x14ac:dyDescent="0.25">
      <c r="B24" s="8" t="s">
        <v>12</v>
      </c>
      <c r="C24" s="88"/>
      <c r="D24" s="128"/>
      <c r="E24" s="85">
        <v>0.11282407407407409</v>
      </c>
      <c r="F24" s="96">
        <f t="shared" si="3"/>
        <v>0.16012878638543926</v>
      </c>
      <c r="G24" s="85">
        <v>0.16965277777777776</v>
      </c>
      <c r="H24" s="96">
        <f t="shared" si="0"/>
        <v>0.19398382806399958</v>
      </c>
      <c r="I24" s="85">
        <f t="shared" si="1"/>
        <v>0.28247685185185184</v>
      </c>
      <c r="J24" s="94">
        <f t="shared" ref="J24:J28" si="5">I24/$I$30</f>
        <v>0.17887847316383143</v>
      </c>
    </row>
    <row r="25" spans="2:14" s="50" customFormat="1" x14ac:dyDescent="0.25">
      <c r="B25" s="8" t="s">
        <v>5</v>
      </c>
      <c r="C25" s="129"/>
      <c r="D25" s="43"/>
      <c r="E25" s="85">
        <v>8.9826388888888928E-2</v>
      </c>
      <c r="F25" s="96">
        <f t="shared" si="3"/>
        <v>0.12748866548393459</v>
      </c>
      <c r="G25" s="85">
        <v>1.412037037037037E-2</v>
      </c>
      <c r="H25" s="96">
        <f t="shared" si="0"/>
        <v>1.6145468020062729E-2</v>
      </c>
      <c r="I25" s="85">
        <f t="shared" si="1"/>
        <v>0.10394675925925929</v>
      </c>
      <c r="J25" s="94">
        <f t="shared" si="5"/>
        <v>6.5824287776955287E-2</v>
      </c>
      <c r="K25" s="34"/>
      <c r="L25" s="34"/>
      <c r="M25" s="34"/>
      <c r="N25" s="34"/>
    </row>
    <row r="26" spans="2:14" x14ac:dyDescent="0.25">
      <c r="B26" s="8" t="s">
        <v>6</v>
      </c>
      <c r="C26" s="88"/>
      <c r="D26" s="86"/>
      <c r="E26" s="85">
        <v>1.3645833333333333E-2</v>
      </c>
      <c r="F26" s="96">
        <f t="shared" si="3"/>
        <v>1.9367238320520397E-2</v>
      </c>
      <c r="G26" s="85"/>
      <c r="H26" s="86"/>
      <c r="I26" s="85">
        <f t="shared" si="1"/>
        <v>1.3645833333333333E-2</v>
      </c>
      <c r="J26" s="94">
        <f t="shared" si="5"/>
        <v>8.6412242833793836E-3</v>
      </c>
    </row>
    <row r="27" spans="2:14" x14ac:dyDescent="0.25">
      <c r="B27" s="8" t="s">
        <v>101</v>
      </c>
      <c r="C27" s="88"/>
      <c r="D27" s="86"/>
      <c r="E27" s="85"/>
      <c r="F27" s="96"/>
      <c r="G27" s="85"/>
      <c r="H27" s="86"/>
      <c r="I27" s="85"/>
      <c r="J27" s="94"/>
    </row>
    <row r="28" spans="2:14" x14ac:dyDescent="0.25">
      <c r="B28" s="8" t="s">
        <v>17</v>
      </c>
      <c r="C28" s="88"/>
      <c r="D28" s="86"/>
      <c r="E28" s="85">
        <v>7.2222222222222228E-3</v>
      </c>
      <c r="F28" s="96">
        <f t="shared" si="3"/>
        <v>1.0250344963532425E-2</v>
      </c>
      <c r="G28" s="85"/>
      <c r="H28" s="96"/>
      <c r="I28" s="85">
        <f t="shared" si="1"/>
        <v>7.2222222222222228E-3</v>
      </c>
      <c r="J28" s="94">
        <f t="shared" si="5"/>
        <v>4.5734723942567742E-3</v>
      </c>
    </row>
    <row r="29" spans="2:14" x14ac:dyDescent="0.25">
      <c r="B29" s="8"/>
      <c r="C29" s="130"/>
      <c r="D29" s="90"/>
      <c r="E29" s="89"/>
      <c r="F29" s="90"/>
      <c r="G29" s="89"/>
      <c r="H29" s="89"/>
      <c r="I29" s="89"/>
      <c r="J29" s="94"/>
    </row>
    <row r="30" spans="2:14" s="49" customFormat="1" x14ac:dyDescent="0.25">
      <c r="B30" s="53" t="s">
        <v>29</v>
      </c>
      <c r="C30" s="91"/>
      <c r="D30" s="127"/>
      <c r="E30" s="91">
        <f t="shared" ref="E30:J30" si="6">SUM(E7:E28)</f>
        <v>0.70458333333333345</v>
      </c>
      <c r="F30" s="131">
        <f t="shared" si="6"/>
        <v>0.99999999999999989</v>
      </c>
      <c r="G30" s="91">
        <f t="shared" si="6"/>
        <v>0.87457175925925923</v>
      </c>
      <c r="H30" s="131">
        <f t="shared" si="6"/>
        <v>1.0000000000000002</v>
      </c>
      <c r="I30" s="91">
        <f t="shared" si="6"/>
        <v>1.5791550925925928</v>
      </c>
      <c r="J30" s="119">
        <f t="shared" si="6"/>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6" t="s">
        <v>133</v>
      </c>
      <c r="C32" s="187"/>
      <c r="D32" s="187"/>
      <c r="E32" s="187"/>
      <c r="F32" s="187"/>
      <c r="G32" s="187"/>
      <c r="H32" s="187"/>
      <c r="I32" s="187"/>
      <c r="J32" s="188"/>
      <c r="K32" s="34"/>
      <c r="L32" s="34"/>
      <c r="M32" s="34"/>
      <c r="N32" s="34"/>
    </row>
    <row r="33" spans="2:2" x14ac:dyDescent="0.25">
      <c r="B33" s="15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22" zoomScale="110" zoomScaleNormal="110" zoomScaleSheetLayoutView="11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9" t="s">
        <v>48</v>
      </c>
      <c r="C3" s="190"/>
      <c r="D3" s="190"/>
      <c r="E3" s="190"/>
      <c r="F3" s="190"/>
      <c r="G3" s="190"/>
      <c r="H3" s="190"/>
      <c r="I3" s="190"/>
      <c r="J3" s="191"/>
    </row>
    <row r="4" spans="2:10" x14ac:dyDescent="0.25">
      <c r="B4" s="192" t="s">
        <v>132</v>
      </c>
      <c r="C4" s="193"/>
      <c r="D4" s="193"/>
      <c r="E4" s="193"/>
      <c r="F4" s="193"/>
      <c r="G4" s="193"/>
      <c r="H4" s="193"/>
      <c r="I4" s="193"/>
      <c r="J4" s="194"/>
    </row>
    <row r="5" spans="2:10" x14ac:dyDescent="0.25">
      <c r="B5" s="42"/>
      <c r="C5" s="195" t="s">
        <v>45</v>
      </c>
      <c r="D5" s="201"/>
      <c r="E5" s="197" t="s">
        <v>46</v>
      </c>
      <c r="F5" s="193"/>
      <c r="G5" s="193" t="s">
        <v>47</v>
      </c>
      <c r="H5" s="193"/>
      <c r="I5" s="197" t="s">
        <v>22</v>
      </c>
      <c r="J5" s="194"/>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2.5740740740740738E-2</v>
      </c>
      <c r="D7" s="96">
        <f t="shared" ref="D7" si="0">C7/C$30</f>
        <v>7.6715844374458811E-3</v>
      </c>
      <c r="E7" s="85"/>
      <c r="F7" s="88"/>
      <c r="G7" s="104"/>
      <c r="H7" s="96"/>
      <c r="I7" s="85">
        <f t="shared" ref="I7" si="1">C7+E7+G7</f>
        <v>2.5740740740740738E-2</v>
      </c>
      <c r="J7" s="94">
        <f t="shared" ref="J7" si="2">I7/$I$30</f>
        <v>7.6715844374458811E-3</v>
      </c>
    </row>
    <row r="8" spans="2:10" x14ac:dyDescent="0.25">
      <c r="B8" s="8" t="s">
        <v>13</v>
      </c>
      <c r="C8" s="85">
        <v>2.4733796296296302E-2</v>
      </c>
      <c r="D8" s="96">
        <f t="shared" ref="D8" si="3">C8/C$30</f>
        <v>7.3714819886788914E-3</v>
      </c>
      <c r="E8" s="85"/>
      <c r="F8" s="96"/>
      <c r="G8" s="104"/>
      <c r="H8" s="96"/>
      <c r="I8" s="85">
        <f t="shared" ref="I8:I27" si="4">C8+E8+G8</f>
        <v>2.4733796296296302E-2</v>
      </c>
      <c r="J8" s="94">
        <f t="shared" ref="J8:J27" si="5">I8/$I$30</f>
        <v>7.3714819886788914E-3</v>
      </c>
    </row>
    <row r="9" spans="2:10" x14ac:dyDescent="0.25">
      <c r="B9" s="8" t="s">
        <v>0</v>
      </c>
      <c r="C9" s="85">
        <v>0.12024305555555563</v>
      </c>
      <c r="D9" s="96">
        <f t="shared" ref="D9" si="6">C9/C$30</f>
        <v>3.5836371726899872E-2</v>
      </c>
      <c r="E9" s="85"/>
      <c r="F9" s="96"/>
      <c r="G9" s="104"/>
      <c r="H9" s="96"/>
      <c r="I9" s="85">
        <f t="shared" si="4"/>
        <v>0.12024305555555563</v>
      </c>
      <c r="J9" s="94">
        <f t="shared" si="5"/>
        <v>3.5836371726899872E-2</v>
      </c>
    </row>
    <row r="10" spans="2:10" x14ac:dyDescent="0.25">
      <c r="B10" s="8" t="s">
        <v>8</v>
      </c>
      <c r="C10" s="85">
        <v>3.4687500000000003E-2</v>
      </c>
      <c r="D10" s="96">
        <f t="shared" ref="D10:D11" si="7">C10/C$30</f>
        <v>1.0338011942007784E-2</v>
      </c>
      <c r="E10" s="85"/>
      <c r="F10" s="96"/>
      <c r="G10" s="104"/>
      <c r="H10" s="96"/>
      <c r="I10" s="85">
        <f>C10+E10+G10</f>
        <v>3.4687500000000003E-2</v>
      </c>
      <c r="J10" s="94">
        <f>I10/$I$30</f>
        <v>1.0338011942007784E-2</v>
      </c>
    </row>
    <row r="11" spans="2:10" x14ac:dyDescent="0.25">
      <c r="B11" s="8" t="s">
        <v>26</v>
      </c>
      <c r="C11" s="85">
        <v>1.3449074074074075E-2</v>
      </c>
      <c r="D11" s="96">
        <f t="shared" si="7"/>
        <v>4.0082648904281098E-3</v>
      </c>
      <c r="E11" s="85"/>
      <c r="F11" s="96"/>
      <c r="G11" s="104"/>
      <c r="H11" s="96"/>
      <c r="I11" s="85">
        <f>C11+E11+G11</f>
        <v>1.3449074074074075E-2</v>
      </c>
      <c r="J11" s="94">
        <f>I11/$I$30</f>
        <v>4.0082648904281098E-3</v>
      </c>
    </row>
    <row r="12" spans="2:10" x14ac:dyDescent="0.25">
      <c r="B12" s="8" t="s">
        <v>3</v>
      </c>
      <c r="C12" s="85">
        <v>0.80131944444444636</v>
      </c>
      <c r="D12" s="96">
        <f t="shared" ref="D12" si="8">C12/C$30</f>
        <v>0.2388194590567129</v>
      </c>
      <c r="E12" s="85"/>
      <c r="F12" s="96"/>
      <c r="G12" s="104"/>
      <c r="H12" s="96"/>
      <c r="I12" s="85">
        <f t="shared" si="4"/>
        <v>0.80131944444444636</v>
      </c>
      <c r="J12" s="94">
        <f t="shared" si="5"/>
        <v>0.2388194590567129</v>
      </c>
    </row>
    <row r="13" spans="2:10" x14ac:dyDescent="0.25">
      <c r="B13" s="8" t="s">
        <v>7</v>
      </c>
      <c r="C13" s="85">
        <v>0.12025462962962964</v>
      </c>
      <c r="D13" s="96">
        <f t="shared" ref="D13" si="9">C13/C$30</f>
        <v>3.5839821180333957E-2</v>
      </c>
      <c r="E13" s="85"/>
      <c r="F13" s="96"/>
      <c r="G13" s="104"/>
      <c r="H13" s="96"/>
      <c r="I13" s="85">
        <f t="shared" si="4"/>
        <v>0.12025462962962964</v>
      </c>
      <c r="J13" s="94">
        <f t="shared" si="5"/>
        <v>3.5839821180333957E-2</v>
      </c>
    </row>
    <row r="14" spans="2:10" x14ac:dyDescent="0.25">
      <c r="B14" s="8" t="s">
        <v>2</v>
      </c>
      <c r="C14" s="85">
        <v>7.4409722222222266E-2</v>
      </c>
      <c r="D14" s="96">
        <f t="shared" ref="D14" si="10">C14/C$30</f>
        <v>2.2176536127850543E-2</v>
      </c>
      <c r="E14" s="85"/>
      <c r="F14" s="96"/>
      <c r="G14" s="104"/>
      <c r="H14" s="96"/>
      <c r="I14" s="85">
        <f t="shared" si="4"/>
        <v>7.4409722222222266E-2</v>
      </c>
      <c r="J14" s="94">
        <f t="shared" si="5"/>
        <v>2.2176536127850543E-2</v>
      </c>
    </row>
    <row r="15" spans="2:10" x14ac:dyDescent="0.25">
      <c r="B15" s="8" t="s">
        <v>9</v>
      </c>
      <c r="C15" s="85">
        <v>1.9548611111111114E-2</v>
      </c>
      <c r="D15" s="96">
        <f t="shared" ref="D15" si="11">C15/C$30</f>
        <v>5.8261268502005836E-3</v>
      </c>
      <c r="E15" s="85"/>
      <c r="F15" s="96"/>
      <c r="G15" s="104"/>
      <c r="H15" s="96"/>
      <c r="I15" s="85">
        <f t="shared" si="4"/>
        <v>1.9548611111111114E-2</v>
      </c>
      <c r="J15" s="94">
        <f t="shared" si="5"/>
        <v>5.8261268502005836E-3</v>
      </c>
    </row>
    <row r="16" spans="2:10" x14ac:dyDescent="0.25">
      <c r="B16" s="8" t="s">
        <v>1</v>
      </c>
      <c r="C16" s="85">
        <v>4.2187500000000003E-2</v>
      </c>
      <c r="D16" s="96">
        <f t="shared" ref="D16" si="12">C16/C$30</f>
        <v>1.2573257767306764E-2</v>
      </c>
      <c r="E16" s="85"/>
      <c r="F16" s="96"/>
      <c r="G16" s="104"/>
      <c r="H16" s="96"/>
      <c r="I16" s="85">
        <f t="shared" si="4"/>
        <v>4.2187500000000003E-2</v>
      </c>
      <c r="J16" s="94">
        <f t="shared" si="5"/>
        <v>1.2573257767306764E-2</v>
      </c>
    </row>
    <row r="17" spans="2:14" x14ac:dyDescent="0.25">
      <c r="B17" s="8" t="s">
        <v>27</v>
      </c>
      <c r="C17" s="85">
        <v>0.10706018518518522</v>
      </c>
      <c r="D17" s="96">
        <f t="shared" ref="D17" si="13">C17/C$30</f>
        <v>3.1907444265456129E-2</v>
      </c>
      <c r="E17" s="85"/>
      <c r="F17" s="96"/>
      <c r="G17" s="104"/>
      <c r="H17" s="96"/>
      <c r="I17" s="85">
        <f t="shared" si="4"/>
        <v>0.10706018518518522</v>
      </c>
      <c r="J17" s="94">
        <f t="shared" si="5"/>
        <v>3.1907444265456129E-2</v>
      </c>
    </row>
    <row r="18" spans="2:14" x14ac:dyDescent="0.25">
      <c r="B18" s="8" t="s">
        <v>16</v>
      </c>
      <c r="C18" s="85"/>
      <c r="D18" s="96"/>
      <c r="E18" s="85"/>
      <c r="F18" s="96"/>
      <c r="G18" s="104"/>
      <c r="H18" s="96"/>
      <c r="I18" s="85"/>
      <c r="J18" s="94"/>
    </row>
    <row r="19" spans="2:14" x14ac:dyDescent="0.25">
      <c r="B19" s="8" t="s">
        <v>4</v>
      </c>
      <c r="C19" s="85">
        <v>0.16059027777777776</v>
      </c>
      <c r="D19" s="96">
        <f t="shared" ref="D19" si="14">C19/C$30</f>
        <v>4.7861166398184177E-2</v>
      </c>
      <c r="E19" s="85"/>
      <c r="F19" s="96"/>
      <c r="G19" s="104"/>
      <c r="H19" s="96"/>
      <c r="I19" s="85">
        <f t="shared" ref="I19:I20" si="15">C19+E19+G19</f>
        <v>0.16059027777777776</v>
      </c>
      <c r="J19" s="94">
        <f t="shared" ref="J19:J20" si="16">I19/$I$30</f>
        <v>4.7861166398184177E-2</v>
      </c>
    </row>
    <row r="20" spans="2:14" x14ac:dyDescent="0.25">
      <c r="B20" s="8" t="s">
        <v>14</v>
      </c>
      <c r="C20" s="85">
        <v>0.11509259259259261</v>
      </c>
      <c r="D20" s="96">
        <f t="shared" ref="D20" si="17">C20/C$30</f>
        <v>3.4301364948723857E-2</v>
      </c>
      <c r="E20" s="85"/>
      <c r="F20" s="96"/>
      <c r="G20" s="104"/>
      <c r="H20" s="96"/>
      <c r="I20" s="85">
        <f t="shared" si="15"/>
        <v>0.11509259259259261</v>
      </c>
      <c r="J20" s="94">
        <f t="shared" si="16"/>
        <v>3.4301364948723857E-2</v>
      </c>
    </row>
    <row r="21" spans="2:14" x14ac:dyDescent="0.25">
      <c r="B21" s="8" t="s">
        <v>11</v>
      </c>
      <c r="C21" s="85">
        <v>0.63048611111111108</v>
      </c>
      <c r="D21" s="96">
        <f t="shared" ref="D21" si="18">C21/C$30</f>
        <v>0.18790552636934665</v>
      </c>
      <c r="E21" s="85"/>
      <c r="F21" s="96"/>
      <c r="G21" s="104"/>
      <c r="H21" s="96"/>
      <c r="I21" s="85">
        <f t="shared" si="4"/>
        <v>0.63048611111111108</v>
      </c>
      <c r="J21" s="94">
        <f t="shared" si="5"/>
        <v>0.18790552636934665</v>
      </c>
    </row>
    <row r="22" spans="2:14" x14ac:dyDescent="0.25">
      <c r="B22" s="8" t="s">
        <v>15</v>
      </c>
      <c r="C22" s="85">
        <v>0.11782407407407412</v>
      </c>
      <c r="D22" s="96">
        <f t="shared" ref="D22" si="19">C22/C$30</f>
        <v>3.5115435959172263E-2</v>
      </c>
      <c r="E22" s="85"/>
      <c r="F22" s="96"/>
      <c r="G22" s="104"/>
      <c r="H22" s="96"/>
      <c r="I22" s="85">
        <f t="shared" si="4"/>
        <v>0.11782407407407412</v>
      </c>
      <c r="J22" s="94">
        <f t="shared" si="5"/>
        <v>3.5115435959172263E-2</v>
      </c>
    </row>
    <row r="23" spans="2:14" s="49" customFormat="1" x14ac:dyDescent="0.25">
      <c r="B23" s="8" t="s">
        <v>91</v>
      </c>
      <c r="C23" s="85">
        <v>0.67815972222222198</v>
      </c>
      <c r="D23" s="96">
        <f t="shared" ref="D23" si="20">C23/C$30</f>
        <v>0.20211382506441836</v>
      </c>
      <c r="E23" s="85"/>
      <c r="F23" s="96"/>
      <c r="G23" s="104"/>
      <c r="H23" s="96"/>
      <c r="I23" s="85">
        <f t="shared" si="4"/>
        <v>0.67815972222222198</v>
      </c>
      <c r="J23" s="94">
        <f t="shared" si="5"/>
        <v>0.20211382506441836</v>
      </c>
    </row>
    <row r="24" spans="2:14" x14ac:dyDescent="0.25">
      <c r="B24" s="8" t="s">
        <v>12</v>
      </c>
      <c r="C24" s="85">
        <v>0.12815972222222224</v>
      </c>
      <c r="D24" s="96">
        <f t="shared" ref="D24" si="21">C24/C$30</f>
        <v>3.8195797875826561E-2</v>
      </c>
      <c r="E24" s="85"/>
      <c r="F24" s="96"/>
      <c r="G24" s="104"/>
      <c r="H24" s="96"/>
      <c r="I24" s="85">
        <f t="shared" si="4"/>
        <v>0.12815972222222224</v>
      </c>
      <c r="J24" s="94">
        <f t="shared" si="5"/>
        <v>3.8195797875826561E-2</v>
      </c>
      <c r="K24" s="49"/>
      <c r="L24" s="49"/>
      <c r="M24" s="49"/>
      <c r="N24" s="49"/>
    </row>
    <row r="25" spans="2:14" s="50" customFormat="1" x14ac:dyDescent="0.25">
      <c r="B25" s="8" t="s">
        <v>5</v>
      </c>
      <c r="C25" s="85">
        <v>6.0289351851851851E-2</v>
      </c>
      <c r="D25" s="96">
        <f t="shared" ref="D25" si="22">C25/C$30</f>
        <v>1.7968202938244426E-2</v>
      </c>
      <c r="E25" s="85"/>
      <c r="F25" s="96"/>
      <c r="G25" s="104"/>
      <c r="H25" s="86"/>
      <c r="I25" s="85">
        <f t="shared" si="4"/>
        <v>6.0289351851851851E-2</v>
      </c>
      <c r="J25" s="94">
        <f t="shared" si="5"/>
        <v>1.7968202938244426E-2</v>
      </c>
      <c r="K25" s="49"/>
      <c r="L25" s="49"/>
      <c r="M25" s="49"/>
      <c r="N25" s="49"/>
    </row>
    <row r="26" spans="2:14" x14ac:dyDescent="0.25">
      <c r="B26" s="8" t="s">
        <v>6</v>
      </c>
      <c r="C26" s="85">
        <v>4.4687500000000019E-2</v>
      </c>
      <c r="D26" s="96">
        <f t="shared" ref="D26" si="23">C26/C$30</f>
        <v>1.3318339709073096E-2</v>
      </c>
      <c r="E26" s="85"/>
      <c r="F26" s="96"/>
      <c r="G26" s="104"/>
      <c r="H26" s="86"/>
      <c r="I26" s="85">
        <f t="shared" si="4"/>
        <v>4.4687500000000019E-2</v>
      </c>
      <c r="J26" s="94">
        <f t="shared" si="5"/>
        <v>1.3318339709073096E-2</v>
      </c>
      <c r="K26" s="49"/>
      <c r="L26" s="49"/>
      <c r="M26" s="49"/>
      <c r="N26" s="49"/>
    </row>
    <row r="27" spans="2:14" x14ac:dyDescent="0.25">
      <c r="B27" s="8" t="s">
        <v>101</v>
      </c>
      <c r="C27" s="85">
        <v>1.7974537037037035E-2</v>
      </c>
      <c r="D27" s="96">
        <f t="shared" ref="D27" si="24">C27/C$30</f>
        <v>5.3570011831625243E-3</v>
      </c>
      <c r="E27" s="85"/>
      <c r="F27" s="96"/>
      <c r="G27" s="104"/>
      <c r="H27" s="86"/>
      <c r="I27" s="85">
        <f t="shared" si="4"/>
        <v>1.7974537037037035E-2</v>
      </c>
      <c r="J27" s="94">
        <f t="shared" si="5"/>
        <v>5.3570011831625243E-3</v>
      </c>
      <c r="K27" s="49"/>
      <c r="L27" s="49"/>
      <c r="M27" s="49"/>
      <c r="N27" s="49"/>
    </row>
    <row r="28" spans="2:14" x14ac:dyDescent="0.25">
      <c r="B28" s="8" t="s">
        <v>17</v>
      </c>
      <c r="C28" s="85">
        <v>1.8437499999999999E-2</v>
      </c>
      <c r="D28" s="96">
        <f t="shared" ref="D28" si="25">C28/C$30</f>
        <v>5.4949793205266596E-3</v>
      </c>
      <c r="E28" s="85"/>
      <c r="F28" s="96"/>
      <c r="G28" s="85"/>
      <c r="H28" s="86"/>
      <c r="I28" s="85">
        <f t="shared" ref="I28" si="26">C28+E28+G28</f>
        <v>1.8437499999999999E-2</v>
      </c>
      <c r="J28" s="94">
        <f t="shared" ref="J28" si="27">I28/$I$30</f>
        <v>5.4949793205266596E-3</v>
      </c>
      <c r="K28" s="49"/>
      <c r="L28" s="49"/>
      <c r="M28" s="49"/>
      <c r="N28" s="49"/>
    </row>
    <row r="29" spans="2:14" x14ac:dyDescent="0.25">
      <c r="B29" s="8"/>
      <c r="C29" s="130"/>
      <c r="D29" s="90"/>
      <c r="E29" s="89"/>
      <c r="F29" s="90"/>
      <c r="G29" s="89"/>
      <c r="H29" s="89"/>
      <c r="I29" s="89"/>
      <c r="J29" s="94"/>
      <c r="K29" s="49"/>
      <c r="L29" s="49"/>
      <c r="M29" s="49"/>
      <c r="N29" s="49"/>
    </row>
    <row r="30" spans="2:14" s="49" customFormat="1" x14ac:dyDescent="0.25">
      <c r="B30" s="53" t="s">
        <v>29</v>
      </c>
      <c r="C30" s="91">
        <f t="shared" ref="C30:J30" si="28">SUM(C7:C28)</f>
        <v>3.35533564814815</v>
      </c>
      <c r="D30" s="131">
        <f t="shared" si="28"/>
        <v>1</v>
      </c>
      <c r="E30" s="91"/>
      <c r="F30" s="131"/>
      <c r="G30" s="91"/>
      <c r="H30" s="131"/>
      <c r="I30" s="91">
        <f t="shared" si="28"/>
        <v>3.35533564814815</v>
      </c>
      <c r="J30" s="132">
        <f t="shared" si="28"/>
        <v>1</v>
      </c>
    </row>
    <row r="31" spans="2:14" s="49" customFormat="1" x14ac:dyDescent="0.25">
      <c r="B31" s="60"/>
      <c r="C31" s="61"/>
      <c r="D31" s="61"/>
      <c r="E31" s="61"/>
      <c r="F31" s="61"/>
      <c r="G31" s="61"/>
      <c r="H31" s="61"/>
      <c r="I31" s="61"/>
      <c r="J31" s="62"/>
    </row>
    <row r="32" spans="2:14" s="50" customFormat="1" ht="114" customHeight="1" thickBot="1" x14ac:dyDescent="0.3">
      <c r="B32" s="198" t="s">
        <v>141</v>
      </c>
      <c r="C32" s="199"/>
      <c r="D32" s="199"/>
      <c r="E32" s="199"/>
      <c r="F32" s="199"/>
      <c r="G32" s="199"/>
      <c r="H32" s="199"/>
      <c r="I32" s="199"/>
      <c r="J32" s="200"/>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6"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49</v>
      </c>
      <c r="C3" s="190"/>
      <c r="D3" s="190"/>
      <c r="E3" s="190"/>
      <c r="F3" s="191"/>
    </row>
    <row r="4" spans="2:6" x14ac:dyDescent="0.25">
      <c r="B4" s="192" t="s">
        <v>132</v>
      </c>
      <c r="C4" s="193"/>
      <c r="D4" s="193"/>
      <c r="E4" s="193"/>
      <c r="F4" s="194"/>
    </row>
    <row r="5" spans="2:6" x14ac:dyDescent="0.25">
      <c r="B5" s="42"/>
      <c r="C5" s="197" t="s">
        <v>50</v>
      </c>
      <c r="D5" s="193"/>
      <c r="E5" s="197" t="s">
        <v>51</v>
      </c>
      <c r="F5" s="194"/>
    </row>
    <row r="6" spans="2:6" x14ac:dyDescent="0.25">
      <c r="B6" s="3" t="s">
        <v>23</v>
      </c>
      <c r="C6" s="152" t="s">
        <v>24</v>
      </c>
      <c r="D6" s="43" t="s">
        <v>25</v>
      </c>
      <c r="E6" s="152" t="s">
        <v>24</v>
      </c>
      <c r="F6" s="64" t="s">
        <v>25</v>
      </c>
    </row>
    <row r="7" spans="2:6" x14ac:dyDescent="0.25">
      <c r="B7" s="8" t="s">
        <v>10</v>
      </c>
      <c r="C7" s="133"/>
      <c r="D7" s="96"/>
      <c r="E7" s="85">
        <v>9.2013888888888909E-3</v>
      </c>
      <c r="F7" s="97">
        <f t="shared" ref="F7:F28" si="0">E7/E$30</f>
        <v>7.7295531443238872E-3</v>
      </c>
    </row>
    <row r="8" spans="2:6" x14ac:dyDescent="0.25">
      <c r="B8" s="8" t="s">
        <v>13</v>
      </c>
      <c r="C8" s="133"/>
      <c r="D8" s="96"/>
      <c r="E8" s="85">
        <v>7.5115740740740742E-3</v>
      </c>
      <c r="F8" s="97">
        <f t="shared" si="0"/>
        <v>6.3100377241084296E-3</v>
      </c>
    </row>
    <row r="9" spans="2:6" x14ac:dyDescent="0.25">
      <c r="B9" s="8" t="s">
        <v>0</v>
      </c>
      <c r="C9" s="133">
        <v>8.1481481481481474E-3</v>
      </c>
      <c r="D9" s="96">
        <f>C9/C$30</f>
        <v>0.17091527069677107</v>
      </c>
      <c r="E9" s="85">
        <v>3.7199074074074065E-2</v>
      </c>
      <c r="F9" s="97">
        <f t="shared" si="0"/>
        <v>3.1248784661455298E-2</v>
      </c>
    </row>
    <row r="10" spans="2:6" x14ac:dyDescent="0.25">
      <c r="B10" s="8" t="s">
        <v>8</v>
      </c>
      <c r="C10" s="133">
        <v>2.650462962962963E-3</v>
      </c>
      <c r="D10" s="96">
        <f>C10/C$30</f>
        <v>5.5596018451080365E-2</v>
      </c>
      <c r="E10" s="85">
        <v>7.9861111111111105E-3</v>
      </c>
      <c r="F10" s="97">
        <f t="shared" si="0"/>
        <v>6.708668766771674E-3</v>
      </c>
    </row>
    <row r="11" spans="2:6" x14ac:dyDescent="0.25">
      <c r="B11" s="8" t="s">
        <v>26</v>
      </c>
      <c r="C11" s="133"/>
      <c r="D11" s="96"/>
      <c r="E11" s="85"/>
      <c r="F11" s="97"/>
    </row>
    <row r="12" spans="2:6" x14ac:dyDescent="0.25">
      <c r="B12" s="8" t="s">
        <v>3</v>
      </c>
      <c r="C12" s="133">
        <v>5.2662037037037035E-3</v>
      </c>
      <c r="D12" s="96">
        <f t="shared" ref="D12:D23" si="1">C12/C$30</f>
        <v>0.11046370478271426</v>
      </c>
      <c r="E12" s="85">
        <v>0.24945601851851854</v>
      </c>
      <c r="F12" s="97">
        <f t="shared" si="0"/>
        <v>0.20955353323221726</v>
      </c>
    </row>
    <row r="13" spans="2:6" x14ac:dyDescent="0.25">
      <c r="B13" s="8" t="s">
        <v>7</v>
      </c>
      <c r="C13" s="133"/>
      <c r="D13" s="96"/>
      <c r="E13" s="85">
        <v>0.14858796296296292</v>
      </c>
      <c r="F13" s="97">
        <f t="shared" si="0"/>
        <v>0.12482012989538367</v>
      </c>
    </row>
    <row r="14" spans="2:6" x14ac:dyDescent="0.25">
      <c r="B14" s="8" t="s">
        <v>2</v>
      </c>
      <c r="C14" s="133">
        <v>7.9745370370370369E-3</v>
      </c>
      <c r="D14" s="96">
        <f t="shared" si="1"/>
        <v>0.16727361009953876</v>
      </c>
      <c r="E14" s="85">
        <v>4.1793981481481474E-2</v>
      </c>
      <c r="F14" s="97">
        <f t="shared" si="0"/>
        <v>3.5108699879438425E-2</v>
      </c>
    </row>
    <row r="15" spans="2:6" x14ac:dyDescent="0.25">
      <c r="B15" s="8" t="s">
        <v>9</v>
      </c>
      <c r="C15" s="133"/>
      <c r="D15" s="96"/>
      <c r="E15" s="85">
        <v>9.2476851851851852E-3</v>
      </c>
      <c r="F15" s="97">
        <f t="shared" si="0"/>
        <v>7.7684439777544459E-3</v>
      </c>
    </row>
    <row r="16" spans="2:6" x14ac:dyDescent="0.25">
      <c r="B16" s="8" t="s">
        <v>1</v>
      </c>
      <c r="C16" s="133">
        <v>2.8240740740740739E-3</v>
      </c>
      <c r="D16" s="96">
        <f t="shared" si="1"/>
        <v>5.9237679048312702E-2</v>
      </c>
      <c r="E16" s="85">
        <v>2.9282407407407408E-3</v>
      </c>
      <c r="F16" s="97">
        <f t="shared" si="0"/>
        <v>2.4598452144829475E-3</v>
      </c>
    </row>
    <row r="17" spans="2:6" x14ac:dyDescent="0.25">
      <c r="B17" s="8" t="s">
        <v>27</v>
      </c>
      <c r="C17" s="133">
        <v>3.3333333333333331E-3</v>
      </c>
      <c r="D17" s="96">
        <f t="shared" si="1"/>
        <v>6.9919883466860899E-2</v>
      </c>
      <c r="E17" s="85">
        <v>3.8483796296296301E-2</v>
      </c>
      <c r="F17" s="97">
        <f t="shared" si="0"/>
        <v>3.2328005289153361E-2</v>
      </c>
    </row>
    <row r="18" spans="2:6" x14ac:dyDescent="0.25">
      <c r="B18" s="8" t="s">
        <v>16</v>
      </c>
      <c r="C18" s="133"/>
      <c r="D18" s="96"/>
      <c r="E18" s="85"/>
      <c r="F18" s="97"/>
    </row>
    <row r="19" spans="2:6" x14ac:dyDescent="0.25">
      <c r="B19" s="8" t="s">
        <v>4</v>
      </c>
      <c r="C19" s="133">
        <v>1.0925925925925926E-2</v>
      </c>
      <c r="D19" s="96">
        <f t="shared" si="1"/>
        <v>0.2291818402524885</v>
      </c>
      <c r="E19" s="85">
        <v>6.7789351851851865E-2</v>
      </c>
      <c r="F19" s="97">
        <f t="shared" si="0"/>
        <v>5.6945902850698123E-2</v>
      </c>
    </row>
    <row r="20" spans="2:6" x14ac:dyDescent="0.25">
      <c r="B20" s="8" t="s">
        <v>14</v>
      </c>
      <c r="C20" s="133">
        <v>1.8171296296296297E-3</v>
      </c>
      <c r="D20" s="96">
        <f t="shared" si="1"/>
        <v>3.8116047584365147E-2</v>
      </c>
      <c r="E20" s="85">
        <v>6.9583333333333344E-2</v>
      </c>
      <c r="F20" s="97">
        <f t="shared" si="0"/>
        <v>5.845292264613234E-2</v>
      </c>
    </row>
    <row r="21" spans="2:6" x14ac:dyDescent="0.25">
      <c r="B21" s="8" t="s">
        <v>11</v>
      </c>
      <c r="C21" s="133"/>
      <c r="D21" s="96"/>
      <c r="E21" s="85">
        <v>0.22260416666666671</v>
      </c>
      <c r="F21" s="97">
        <f t="shared" si="0"/>
        <v>0.18699684984249224</v>
      </c>
    </row>
    <row r="22" spans="2:6" x14ac:dyDescent="0.25">
      <c r="B22" s="8" t="s">
        <v>15</v>
      </c>
      <c r="C22" s="133">
        <v>1.0763888888888889E-3</v>
      </c>
      <c r="D22" s="96">
        <f t="shared" si="1"/>
        <v>2.2578295702840499E-2</v>
      </c>
      <c r="E22" s="85">
        <v>4.0879629629629634E-2</v>
      </c>
      <c r="F22" s="97">
        <f t="shared" si="0"/>
        <v>3.4340605919184863E-2</v>
      </c>
    </row>
    <row r="23" spans="2:6" s="49" customFormat="1" x14ac:dyDescent="0.25">
      <c r="B23" s="8" t="s">
        <v>91</v>
      </c>
      <c r="C23" s="133">
        <v>3.6574074074074074E-3</v>
      </c>
      <c r="D23" s="96">
        <f t="shared" si="1"/>
        <v>7.6717649915027927E-2</v>
      </c>
      <c r="E23" s="85">
        <v>0.14042824074074076</v>
      </c>
      <c r="F23" s="97">
        <f t="shared" si="0"/>
        <v>0.11796562050324744</v>
      </c>
    </row>
    <row r="24" spans="2:6" x14ac:dyDescent="0.25">
      <c r="B24" s="8" t="s">
        <v>12</v>
      </c>
      <c r="C24" s="133"/>
      <c r="D24" s="96"/>
      <c r="E24" s="85">
        <v>4.1215277777777781E-2</v>
      </c>
      <c r="F24" s="97">
        <f t="shared" si="0"/>
        <v>3.4622564461556427E-2</v>
      </c>
    </row>
    <row r="25" spans="2:6" s="50" customFormat="1" x14ac:dyDescent="0.25">
      <c r="B25" s="8" t="s">
        <v>5</v>
      </c>
      <c r="C25" s="133"/>
      <c r="D25" s="96"/>
      <c r="E25" s="85">
        <v>2.7465277777777779E-2</v>
      </c>
      <c r="F25" s="97">
        <f t="shared" si="0"/>
        <v>2.3071986932679978E-2</v>
      </c>
    </row>
    <row r="26" spans="2:6" x14ac:dyDescent="0.25">
      <c r="B26" s="8" t="s">
        <v>6</v>
      </c>
      <c r="C26" s="133"/>
      <c r="D26" s="96"/>
      <c r="E26" s="85">
        <v>1.2881944444444442E-2</v>
      </c>
      <c r="F26" s="97">
        <f t="shared" si="0"/>
        <v>1.0821374402053439E-2</v>
      </c>
    </row>
    <row r="27" spans="2:6" x14ac:dyDescent="0.25">
      <c r="B27" s="8" t="s">
        <v>101</v>
      </c>
      <c r="C27" s="133"/>
      <c r="D27" s="96"/>
      <c r="E27" s="85">
        <v>1.0613425925925925E-2</v>
      </c>
      <c r="F27" s="97">
        <f t="shared" si="0"/>
        <v>8.9157235639559778E-3</v>
      </c>
    </row>
    <row r="28" spans="2:6" x14ac:dyDescent="0.25">
      <c r="B28" s="8" t="s">
        <v>17</v>
      </c>
      <c r="C28" s="133"/>
      <c r="D28" s="96"/>
      <c r="E28" s="85">
        <v>4.5601851851851853E-3</v>
      </c>
      <c r="F28" s="97">
        <f t="shared" si="0"/>
        <v>3.8307470929102028E-3</v>
      </c>
    </row>
    <row r="29" spans="2:6" x14ac:dyDescent="0.25">
      <c r="B29" s="8"/>
      <c r="C29" s="89"/>
      <c r="D29" s="89"/>
      <c r="E29" s="89"/>
      <c r="F29" s="94"/>
    </row>
    <row r="30" spans="2:6" x14ac:dyDescent="0.25">
      <c r="B30" s="53" t="s">
        <v>29</v>
      </c>
      <c r="C30" s="93">
        <f>SUM(C7:C28)</f>
        <v>4.7673611111111104E-2</v>
      </c>
      <c r="D30" s="134">
        <f>SUM(D7:D28)</f>
        <v>1</v>
      </c>
      <c r="E30" s="93">
        <f>SUM(E7:E28)</f>
        <v>1.1904166666666662</v>
      </c>
      <c r="F30" s="135">
        <f>SUM(F7:F28)</f>
        <v>1.0000000000000004</v>
      </c>
    </row>
    <row r="31" spans="2:6" x14ac:dyDescent="0.25">
      <c r="B31" s="68"/>
      <c r="C31" s="27"/>
      <c r="D31" s="52"/>
      <c r="E31" s="52"/>
      <c r="F31" s="48"/>
    </row>
    <row r="32" spans="2:6" ht="81.95" customHeight="1" thickBot="1" x14ac:dyDescent="0.3">
      <c r="B32" s="198" t="s">
        <v>134</v>
      </c>
      <c r="C32" s="199"/>
      <c r="D32" s="199"/>
      <c r="E32" s="199"/>
      <c r="F32" s="20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9"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92</v>
      </c>
      <c r="C3" s="203"/>
      <c r="D3" s="203"/>
      <c r="E3" s="203"/>
      <c r="F3" s="204"/>
    </row>
    <row r="4" spans="2:6" x14ac:dyDescent="0.25">
      <c r="B4" s="205" t="s">
        <v>132</v>
      </c>
      <c r="C4" s="201"/>
      <c r="D4" s="201"/>
      <c r="E4" s="201"/>
      <c r="F4" s="206"/>
    </row>
    <row r="5" spans="2:6" x14ac:dyDescent="0.25">
      <c r="B5" s="72"/>
      <c r="C5" s="195" t="s">
        <v>56</v>
      </c>
      <c r="D5" s="201"/>
      <c r="E5" s="195" t="s">
        <v>57</v>
      </c>
      <c r="F5" s="206"/>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6"/>
      <c r="E9" s="47"/>
      <c r="F9" s="48"/>
    </row>
    <row r="10" spans="2:6" x14ac:dyDescent="0.25">
      <c r="B10" s="8" t="s">
        <v>8</v>
      </c>
      <c r="C10" s="85"/>
      <c r="D10" s="136"/>
      <c r="E10" s="47"/>
      <c r="F10" s="48"/>
    </row>
    <row r="11" spans="2:6" x14ac:dyDescent="0.25">
      <c r="B11" s="8" t="s">
        <v>26</v>
      </c>
      <c r="C11" s="85"/>
      <c r="D11" s="136"/>
      <c r="E11" s="47"/>
      <c r="F11" s="48"/>
    </row>
    <row r="12" spans="2:6" x14ac:dyDescent="0.25">
      <c r="B12" s="8" t="s">
        <v>3</v>
      </c>
      <c r="C12" s="85">
        <v>6.4814814814814813E-4</v>
      </c>
      <c r="D12" s="96">
        <f t="shared" ref="D12" si="0">C12/C$30</f>
        <v>0.11594202898550725</v>
      </c>
      <c r="E12" s="85"/>
      <c r="F12" s="156"/>
    </row>
    <row r="13" spans="2:6" x14ac:dyDescent="0.25">
      <c r="B13" s="8" t="s">
        <v>7</v>
      </c>
      <c r="C13" s="85"/>
      <c r="D13" s="96"/>
      <c r="E13" s="47"/>
      <c r="F13" s="48"/>
    </row>
    <row r="14" spans="2:6" x14ac:dyDescent="0.25">
      <c r="B14" s="8" t="s">
        <v>2</v>
      </c>
      <c r="C14" s="85"/>
      <c r="D14" s="96"/>
      <c r="E14" s="47"/>
      <c r="F14" s="48"/>
    </row>
    <row r="15" spans="2:6" x14ac:dyDescent="0.25">
      <c r="B15" s="8" t="s">
        <v>9</v>
      </c>
      <c r="C15" s="85"/>
      <c r="D15" s="96"/>
      <c r="E15" s="47"/>
      <c r="F15" s="48"/>
    </row>
    <row r="16" spans="2:6" x14ac:dyDescent="0.25">
      <c r="B16" s="8" t="s">
        <v>1</v>
      </c>
      <c r="C16" s="85"/>
      <c r="D16" s="96"/>
      <c r="E16" s="47"/>
      <c r="F16" s="48"/>
    </row>
    <row r="17" spans="2:6" x14ac:dyDescent="0.25">
      <c r="B17" s="8" t="s">
        <v>27</v>
      </c>
      <c r="C17" s="85"/>
      <c r="D17" s="96"/>
      <c r="E17" s="47"/>
      <c r="F17" s="48"/>
    </row>
    <row r="18" spans="2:6" x14ac:dyDescent="0.25">
      <c r="B18" s="8" t="s">
        <v>16</v>
      </c>
      <c r="C18" s="85"/>
      <c r="D18" s="96"/>
      <c r="E18" s="47"/>
      <c r="F18" s="48"/>
    </row>
    <row r="19" spans="2:6" x14ac:dyDescent="0.25">
      <c r="B19" s="8" t="s">
        <v>4</v>
      </c>
      <c r="C19" s="85"/>
      <c r="D19" s="96"/>
      <c r="E19" s="47"/>
      <c r="F19" s="48"/>
    </row>
    <row r="20" spans="2:6" x14ac:dyDescent="0.25">
      <c r="B20" s="8" t="s">
        <v>14</v>
      </c>
      <c r="C20" s="85"/>
      <c r="D20" s="96"/>
      <c r="E20" s="47"/>
      <c r="F20" s="48"/>
    </row>
    <row r="21" spans="2:6" x14ac:dyDescent="0.25">
      <c r="B21" s="8" t="s">
        <v>11</v>
      </c>
      <c r="C21" s="151"/>
      <c r="D21" s="96"/>
      <c r="E21" s="47"/>
      <c r="F21" s="48"/>
    </row>
    <row r="22" spans="2:6" x14ac:dyDescent="0.25">
      <c r="B22" s="8" t="s">
        <v>15</v>
      </c>
      <c r="C22" s="85"/>
      <c r="D22" s="96"/>
      <c r="E22" s="47"/>
      <c r="F22" s="48"/>
    </row>
    <row r="23" spans="2:6" s="49" customFormat="1" x14ac:dyDescent="0.25">
      <c r="B23" s="8" t="s">
        <v>91</v>
      </c>
      <c r="C23" s="85"/>
      <c r="D23" s="96"/>
      <c r="E23" s="47"/>
      <c r="F23" s="48"/>
    </row>
    <row r="24" spans="2:6" x14ac:dyDescent="0.25">
      <c r="B24" s="8" t="s">
        <v>12</v>
      </c>
      <c r="C24" s="85"/>
      <c r="D24" s="96"/>
      <c r="E24" s="47"/>
      <c r="F24" s="48"/>
    </row>
    <row r="25" spans="2:6" s="50" customFormat="1" x14ac:dyDescent="0.25">
      <c r="B25" s="8" t="s">
        <v>5</v>
      </c>
      <c r="C25" s="85">
        <v>4.9421296296296297E-3</v>
      </c>
      <c r="D25" s="96">
        <f t="shared" ref="D25" si="1">C25/C$30</f>
        <v>0.88405797101449279</v>
      </c>
      <c r="E25" s="47"/>
      <c r="F25" s="48"/>
    </row>
    <row r="26" spans="2:6" x14ac:dyDescent="0.25">
      <c r="B26" s="8" t="s">
        <v>6</v>
      </c>
      <c r="C26" s="104"/>
      <c r="D26" s="136"/>
      <c r="E26" s="47"/>
      <c r="F26" s="48"/>
    </row>
    <row r="27" spans="2:6" x14ac:dyDescent="0.25">
      <c r="B27" s="8" t="s">
        <v>101</v>
      </c>
      <c r="C27" s="104"/>
      <c r="D27" s="136"/>
      <c r="E27" s="47"/>
      <c r="F27" s="48"/>
    </row>
    <row r="28" spans="2:6" x14ac:dyDescent="0.25">
      <c r="B28" s="8" t="s">
        <v>17</v>
      </c>
      <c r="C28" s="104"/>
      <c r="D28" s="136"/>
      <c r="E28" s="47"/>
      <c r="F28" s="48"/>
    </row>
    <row r="29" spans="2:6" x14ac:dyDescent="0.25">
      <c r="B29" s="8"/>
      <c r="C29" s="104"/>
      <c r="D29" s="85"/>
      <c r="E29" s="47"/>
      <c r="F29" s="48"/>
    </row>
    <row r="30" spans="2:6" x14ac:dyDescent="0.25">
      <c r="B30" s="53" t="s">
        <v>29</v>
      </c>
      <c r="C30" s="93">
        <f>SUM(C7:C28)</f>
        <v>5.5902777777777773E-3</v>
      </c>
      <c r="D30" s="134">
        <f>SUM(D7:D28)</f>
        <v>1</v>
      </c>
      <c r="E30" s="147"/>
      <c r="F30" s="148"/>
    </row>
    <row r="31" spans="2:6" x14ac:dyDescent="0.25">
      <c r="B31" s="53"/>
      <c r="C31" s="27"/>
      <c r="D31" s="52"/>
      <c r="E31" s="52"/>
      <c r="F31" s="48"/>
    </row>
    <row r="32" spans="2:6" ht="66" customHeight="1" thickBot="1" x14ac:dyDescent="0.3">
      <c r="B32" s="207" t="s">
        <v>135</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93</v>
      </c>
      <c r="C3" s="211"/>
      <c r="D3" s="211"/>
      <c r="E3" s="211"/>
      <c r="F3" s="212"/>
    </row>
    <row r="4" spans="2:6" x14ac:dyDescent="0.25">
      <c r="B4" s="192" t="s">
        <v>132</v>
      </c>
      <c r="C4" s="193"/>
      <c r="D4" s="193"/>
      <c r="E4" s="193"/>
      <c r="F4" s="194"/>
    </row>
    <row r="5" spans="2:6" x14ac:dyDescent="0.25">
      <c r="B5" s="42"/>
      <c r="C5" s="197" t="s">
        <v>64</v>
      </c>
      <c r="D5" s="193"/>
      <c r="E5" s="213" t="s">
        <v>65</v>
      </c>
      <c r="F5" s="214"/>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v>2.6620370370370372E-4</v>
      </c>
      <c r="D12" s="96">
        <f t="shared" ref="D12" si="0">C12/C$30</f>
        <v>1</v>
      </c>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4"/>
      <c r="D19" s="86"/>
      <c r="E19" s="47"/>
      <c r="F19" s="48"/>
    </row>
    <row r="20" spans="2:6" x14ac:dyDescent="0.25">
      <c r="B20" s="8" t="s">
        <v>14</v>
      </c>
      <c r="C20" s="104"/>
      <c r="D20" s="86"/>
      <c r="E20" s="47"/>
      <c r="F20" s="48"/>
    </row>
    <row r="21" spans="2:6" x14ac:dyDescent="0.25">
      <c r="B21" s="8" t="s">
        <v>11</v>
      </c>
      <c r="C21" s="104"/>
      <c r="D21" s="86"/>
      <c r="E21" s="47"/>
      <c r="F21" s="48"/>
    </row>
    <row r="22" spans="2:6" x14ac:dyDescent="0.25">
      <c r="B22" s="8" t="s">
        <v>15</v>
      </c>
      <c r="C22" s="104"/>
      <c r="D22" s="86"/>
      <c r="E22" s="47"/>
      <c r="F22" s="48"/>
    </row>
    <row r="23" spans="2:6" s="49" customFormat="1" x14ac:dyDescent="0.25">
      <c r="B23" s="8" t="s">
        <v>91</v>
      </c>
      <c r="C23" s="104"/>
      <c r="D23" s="86"/>
      <c r="E23" s="54"/>
      <c r="F23" s="58"/>
    </row>
    <row r="24" spans="2:6" x14ac:dyDescent="0.25">
      <c r="B24" s="8" t="s">
        <v>12</v>
      </c>
      <c r="C24" s="104"/>
      <c r="D24" s="136"/>
      <c r="E24" s="45"/>
      <c r="F24" s="71"/>
    </row>
    <row r="25" spans="2:6" s="50" customFormat="1" x14ac:dyDescent="0.25">
      <c r="B25" s="8" t="s">
        <v>5</v>
      </c>
      <c r="C25" s="104"/>
      <c r="D25" s="136"/>
      <c r="E25" s="43"/>
      <c r="F25" s="44"/>
    </row>
    <row r="26" spans="2:6" x14ac:dyDescent="0.25">
      <c r="B26" s="8" t="s">
        <v>6</v>
      </c>
      <c r="C26" s="104"/>
      <c r="D26" s="136"/>
      <c r="E26" s="47"/>
      <c r="F26" s="48"/>
    </row>
    <row r="27" spans="2:6" x14ac:dyDescent="0.25">
      <c r="B27" s="8" t="s">
        <v>101</v>
      </c>
      <c r="C27" s="104"/>
      <c r="D27" s="85"/>
      <c r="E27" s="47"/>
      <c r="F27" s="48"/>
    </row>
    <row r="28" spans="2:6" x14ac:dyDescent="0.25">
      <c r="B28" s="8" t="s">
        <v>17</v>
      </c>
      <c r="C28" s="104"/>
      <c r="D28" s="85"/>
      <c r="E28" s="47"/>
      <c r="F28" s="48"/>
    </row>
    <row r="29" spans="2:6" x14ac:dyDescent="0.25">
      <c r="B29" s="8"/>
      <c r="C29" s="105"/>
      <c r="D29" s="89"/>
      <c r="E29" s="52"/>
      <c r="F29" s="48"/>
    </row>
    <row r="30" spans="2:6" x14ac:dyDescent="0.25">
      <c r="B30" s="53" t="s">
        <v>29</v>
      </c>
      <c r="C30" s="93">
        <f>SUM(C7:C28)</f>
        <v>2.6620370370370372E-4</v>
      </c>
      <c r="D30" s="134">
        <f>SUM(D7:D28)</f>
        <v>1</v>
      </c>
      <c r="E30" s="47"/>
      <c r="F30" s="48"/>
    </row>
    <row r="31" spans="2:6" x14ac:dyDescent="0.25">
      <c r="B31" s="53"/>
      <c r="C31" s="27"/>
      <c r="D31" s="52"/>
      <c r="E31" s="52"/>
      <c r="F31" s="48"/>
    </row>
    <row r="32" spans="2:6" ht="66" customHeight="1" thickBot="1" x14ac:dyDescent="0.3">
      <c r="B32" s="207" t="s">
        <v>136</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5" t="s">
        <v>125</v>
      </c>
      <c r="C3" s="216"/>
      <c r="D3" s="216"/>
      <c r="E3" s="216"/>
      <c r="F3" s="217"/>
    </row>
    <row r="4" spans="2:6" x14ac:dyDescent="0.25">
      <c r="B4" s="192" t="s">
        <v>132</v>
      </c>
      <c r="C4" s="193"/>
      <c r="D4" s="193"/>
      <c r="E4" s="193"/>
      <c r="F4" s="194"/>
    </row>
    <row r="5" spans="2:6" x14ac:dyDescent="0.25">
      <c r="B5" s="42"/>
      <c r="C5" s="197" t="s">
        <v>70</v>
      </c>
      <c r="D5" s="193"/>
      <c r="E5" s="213" t="s">
        <v>124</v>
      </c>
      <c r="F5" s="214"/>
    </row>
    <row r="6" spans="2:6" x14ac:dyDescent="0.25">
      <c r="B6" s="3" t="s">
        <v>23</v>
      </c>
      <c r="C6" s="63" t="s">
        <v>24</v>
      </c>
      <c r="D6" s="43" t="s">
        <v>25</v>
      </c>
      <c r="E6" s="63" t="s">
        <v>24</v>
      </c>
      <c r="F6" s="64" t="s">
        <v>25</v>
      </c>
    </row>
    <row r="7" spans="2:6" x14ac:dyDescent="0.25">
      <c r="B7" s="8" t="s">
        <v>10</v>
      </c>
      <c r="C7" s="133"/>
      <c r="D7" s="86"/>
      <c r="E7" s="133">
        <v>1.0300925925925926E-3</v>
      </c>
      <c r="F7" s="97">
        <f t="shared" ref="F7:F9" si="0">E7/E$30</f>
        <v>3.8704066101326391E-3</v>
      </c>
    </row>
    <row r="8" spans="2:6" x14ac:dyDescent="0.25">
      <c r="B8" s="8" t="s">
        <v>13</v>
      </c>
      <c r="C8" s="133"/>
      <c r="D8" s="136"/>
      <c r="E8" s="133"/>
      <c r="F8" s="97"/>
    </row>
    <row r="9" spans="2:6" x14ac:dyDescent="0.25">
      <c r="B9" s="8" t="s">
        <v>0</v>
      </c>
      <c r="C9" s="133"/>
      <c r="D9" s="86"/>
      <c r="E9" s="133">
        <v>6.6898148148148151E-3</v>
      </c>
      <c r="F9" s="97">
        <f t="shared" si="0"/>
        <v>2.5135899108501857E-2</v>
      </c>
    </row>
    <row r="10" spans="2:6" x14ac:dyDescent="0.25">
      <c r="B10" s="8" t="s">
        <v>8</v>
      </c>
      <c r="C10" s="133"/>
      <c r="D10" s="86"/>
      <c r="E10" s="133"/>
      <c r="F10" s="97"/>
    </row>
    <row r="11" spans="2:6" x14ac:dyDescent="0.25">
      <c r="B11" s="8" t="s">
        <v>26</v>
      </c>
      <c r="C11" s="133"/>
      <c r="D11" s="86"/>
      <c r="E11" s="133"/>
      <c r="F11" s="97"/>
    </row>
    <row r="12" spans="2:6" x14ac:dyDescent="0.25">
      <c r="B12" s="8" t="s">
        <v>3</v>
      </c>
      <c r="C12" s="133">
        <v>1.8518518518518518E-4</v>
      </c>
      <c r="D12" s="86">
        <f t="shared" ref="D12" si="1">C12/$C$30</f>
        <v>1</v>
      </c>
      <c r="E12" s="133">
        <v>9.8356481481481461E-2</v>
      </c>
      <c r="F12" s="97">
        <f t="shared" ref="F12:F25" si="2">E12/E$30</f>
        <v>0.36955859969558602</v>
      </c>
    </row>
    <row r="13" spans="2:6" x14ac:dyDescent="0.25">
      <c r="B13" s="8" t="s">
        <v>7</v>
      </c>
      <c r="C13" s="133"/>
      <c r="D13" s="86"/>
      <c r="E13" s="133">
        <v>2.0381944444444442E-2</v>
      </c>
      <c r="F13" s="97">
        <f t="shared" si="2"/>
        <v>7.6581865622961529E-2</v>
      </c>
    </row>
    <row r="14" spans="2:6" x14ac:dyDescent="0.25">
      <c r="B14" s="8" t="s">
        <v>2</v>
      </c>
      <c r="C14" s="133"/>
      <c r="D14" s="86"/>
      <c r="E14" s="133">
        <v>1.2361111111111109E-2</v>
      </c>
      <c r="F14" s="97">
        <f t="shared" si="2"/>
        <v>4.6444879321591657E-2</v>
      </c>
    </row>
    <row r="15" spans="2:6" x14ac:dyDescent="0.25">
      <c r="B15" s="8" t="s">
        <v>9</v>
      </c>
      <c r="C15" s="133"/>
      <c r="D15" s="86"/>
      <c r="E15" s="133"/>
      <c r="F15" s="97"/>
    </row>
    <row r="16" spans="2:6" x14ac:dyDescent="0.25">
      <c r="B16" s="8" t="s">
        <v>1</v>
      </c>
      <c r="C16" s="133"/>
      <c r="D16" s="86"/>
      <c r="E16" s="133"/>
      <c r="F16" s="97"/>
    </row>
    <row r="17" spans="2:6" x14ac:dyDescent="0.25">
      <c r="B17" s="8" t="s">
        <v>27</v>
      </c>
      <c r="C17" s="133"/>
      <c r="D17" s="86"/>
      <c r="E17" s="133"/>
      <c r="F17" s="97"/>
    </row>
    <row r="18" spans="2:6" x14ac:dyDescent="0.25">
      <c r="B18" s="8" t="s">
        <v>16</v>
      </c>
      <c r="C18" s="133"/>
      <c r="D18" s="86"/>
      <c r="E18" s="133"/>
      <c r="F18" s="97"/>
    </row>
    <row r="19" spans="2:6" x14ac:dyDescent="0.25">
      <c r="B19" s="8" t="s">
        <v>4</v>
      </c>
      <c r="C19" s="133"/>
      <c r="D19" s="86"/>
      <c r="E19" s="133"/>
      <c r="F19" s="97"/>
    </row>
    <row r="20" spans="2:6" x14ac:dyDescent="0.25">
      <c r="B20" s="8" t="s">
        <v>14</v>
      </c>
      <c r="C20" s="133"/>
      <c r="D20" s="86"/>
      <c r="E20" s="133">
        <v>8.726851851851852E-3</v>
      </c>
      <c r="F20" s="97">
        <f t="shared" si="2"/>
        <v>3.2789736899325954E-2</v>
      </c>
    </row>
    <row r="21" spans="2:6" x14ac:dyDescent="0.25">
      <c r="B21" s="8" t="s">
        <v>11</v>
      </c>
      <c r="C21" s="133"/>
      <c r="D21" s="86"/>
      <c r="E21" s="133">
        <v>8.177083333333332E-2</v>
      </c>
      <c r="F21" s="97">
        <f t="shared" si="2"/>
        <v>0.30724070450097851</v>
      </c>
    </row>
    <row r="22" spans="2:6" x14ac:dyDescent="0.25">
      <c r="B22" s="8" t="s">
        <v>15</v>
      </c>
      <c r="C22" s="133"/>
      <c r="D22" s="86"/>
      <c r="E22" s="133"/>
      <c r="F22" s="97"/>
    </row>
    <row r="23" spans="2:6" s="49" customFormat="1" x14ac:dyDescent="0.25">
      <c r="B23" s="8" t="s">
        <v>91</v>
      </c>
      <c r="C23" s="85"/>
      <c r="D23" s="86"/>
      <c r="E23" s="85">
        <v>2.9178240740740741E-2</v>
      </c>
      <c r="F23" s="97">
        <f t="shared" si="2"/>
        <v>0.10963252881061104</v>
      </c>
    </row>
    <row r="24" spans="2:6" x14ac:dyDescent="0.25">
      <c r="B24" s="8" t="s">
        <v>12</v>
      </c>
      <c r="C24" s="85"/>
      <c r="D24" s="86"/>
      <c r="E24" s="85"/>
      <c r="F24" s="97"/>
    </row>
    <row r="25" spans="2:6" s="50" customFormat="1" x14ac:dyDescent="0.25">
      <c r="B25" s="8" t="s">
        <v>5</v>
      </c>
      <c r="C25" s="85"/>
      <c r="D25" s="86"/>
      <c r="E25" s="85">
        <v>7.6504629629629631E-3</v>
      </c>
      <c r="F25" s="97">
        <f t="shared" si="2"/>
        <v>2.8745379430310948E-2</v>
      </c>
    </row>
    <row r="26" spans="2:6" x14ac:dyDescent="0.25">
      <c r="B26" s="8" t="s">
        <v>6</v>
      </c>
      <c r="C26" s="104"/>
      <c r="D26" s="136"/>
      <c r="E26" s="85"/>
      <c r="F26" s="138"/>
    </row>
    <row r="27" spans="2:6" x14ac:dyDescent="0.25">
      <c r="B27" s="8" t="s">
        <v>101</v>
      </c>
      <c r="C27" s="104"/>
      <c r="D27" s="136"/>
      <c r="E27" s="85"/>
      <c r="F27" s="97"/>
    </row>
    <row r="28" spans="2:6" x14ac:dyDescent="0.25">
      <c r="B28" s="8" t="s">
        <v>17</v>
      </c>
      <c r="C28" s="104"/>
      <c r="D28" s="136"/>
      <c r="E28" s="85"/>
      <c r="F28" s="138"/>
    </row>
    <row r="29" spans="2:6" x14ac:dyDescent="0.25">
      <c r="B29" s="8"/>
      <c r="C29" s="105"/>
      <c r="D29" s="89"/>
      <c r="E29" s="89"/>
      <c r="F29" s="94"/>
    </row>
    <row r="30" spans="2:6" x14ac:dyDescent="0.25">
      <c r="B30" s="53" t="s">
        <v>29</v>
      </c>
      <c r="C30" s="93">
        <f>SUM(C7:C28)</f>
        <v>1.8518518518518518E-4</v>
      </c>
      <c r="D30" s="134">
        <f>SUM(D7:D28)</f>
        <v>1</v>
      </c>
      <c r="E30" s="93">
        <f>SUM(E7:E28)</f>
        <v>0.26614583333333325</v>
      </c>
      <c r="F30" s="135">
        <f>SUM(F7:F28)</f>
        <v>1.0000000000000002</v>
      </c>
    </row>
    <row r="31" spans="2:6" x14ac:dyDescent="0.25">
      <c r="B31" s="60"/>
      <c r="C31" s="76"/>
      <c r="D31" s="77"/>
      <c r="E31" s="77"/>
      <c r="F31" s="78"/>
    </row>
    <row r="32" spans="2:6" ht="66" customHeight="1" thickBot="1" x14ac:dyDescent="0.3">
      <c r="B32" s="207" t="s">
        <v>137</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6" t="s">
        <v>33</v>
      </c>
      <c r="C3" s="177"/>
      <c r="D3" s="177"/>
      <c r="E3" s="177"/>
      <c r="F3" s="178"/>
      <c r="G3" s="177"/>
      <c r="H3" s="177"/>
      <c r="I3" s="177"/>
      <c r="J3" s="178"/>
    </row>
    <row r="4" spans="2:10" s="21" customFormat="1" x14ac:dyDescent="0.25">
      <c r="B4" s="164" t="s">
        <v>132</v>
      </c>
      <c r="C4" s="165"/>
      <c r="D4" s="165"/>
      <c r="E4" s="165"/>
      <c r="F4" s="165"/>
      <c r="G4" s="165"/>
      <c r="H4" s="165"/>
      <c r="I4" s="165"/>
      <c r="J4" s="166"/>
    </row>
    <row r="5" spans="2:10" s="21" customFormat="1" x14ac:dyDescent="0.25">
      <c r="B5" s="22"/>
      <c r="C5" s="179" t="s">
        <v>19</v>
      </c>
      <c r="D5" s="179"/>
      <c r="E5" s="179" t="s">
        <v>20</v>
      </c>
      <c r="F5" s="179"/>
      <c r="G5" s="179" t="s">
        <v>21</v>
      </c>
      <c r="H5" s="179"/>
      <c r="I5" s="180" t="s">
        <v>22</v>
      </c>
      <c r="J5" s="181"/>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4">
        <v>5.6076388888888891E-2</v>
      </c>
      <c r="D7" s="96">
        <f>C7/C$30</f>
        <v>1.6871010763321814E-2</v>
      </c>
      <c r="E7" s="104">
        <v>1.893518518518519E-2</v>
      </c>
      <c r="F7" s="96">
        <f>E7/E$30</f>
        <v>1.6941605310302688E-2</v>
      </c>
      <c r="G7" s="104">
        <v>2.0543981481481476E-2</v>
      </c>
      <c r="H7" s="96">
        <f>G7/G$30</f>
        <v>3.1754266700060804E-2</v>
      </c>
      <c r="I7" s="105">
        <f>C7+E7+G7</f>
        <v>9.555555555555556E-2</v>
      </c>
      <c r="J7" s="97">
        <f>I7/$I$30</f>
        <v>1.8778830144389535E-2</v>
      </c>
    </row>
    <row r="8" spans="2:10" s="21" customFormat="1" x14ac:dyDescent="0.25">
      <c r="B8" s="8" t="s">
        <v>13</v>
      </c>
      <c r="C8" s="104">
        <v>0.10884259259259256</v>
      </c>
      <c r="D8" s="96">
        <f t="shared" ref="D8:F28" si="0">C8/C$30</f>
        <v>3.2746126980036795E-2</v>
      </c>
      <c r="E8" s="104">
        <v>2.8368055555555556E-2</v>
      </c>
      <c r="F8" s="96">
        <f t="shared" si="0"/>
        <v>2.5381341452048824E-2</v>
      </c>
      <c r="G8" s="104">
        <v>3.5208333333333341E-2</v>
      </c>
      <c r="H8" s="96">
        <f t="shared" ref="H8" si="1">G8/G$30</f>
        <v>5.4420551719202827E-2</v>
      </c>
      <c r="I8" s="105">
        <f t="shared" ref="I8:I27" si="2">C8+E8+G8</f>
        <v>0.17241898148148146</v>
      </c>
      <c r="J8" s="97">
        <f t="shared" ref="J8:J28" si="3">I8/$I$30</f>
        <v>3.3884233607191241E-2</v>
      </c>
    </row>
    <row r="9" spans="2:10" s="21" customFormat="1" x14ac:dyDescent="0.25">
      <c r="B9" s="8" t="s">
        <v>0</v>
      </c>
      <c r="C9" s="104">
        <v>0.25516203703703705</v>
      </c>
      <c r="D9" s="96">
        <f t="shared" si="0"/>
        <v>7.6767451659069702E-2</v>
      </c>
      <c r="E9" s="104">
        <v>8.2546296296296326E-2</v>
      </c>
      <c r="F9" s="96">
        <f t="shared" si="0"/>
        <v>7.3855457868630056E-2</v>
      </c>
      <c r="G9" s="104">
        <v>7.2164351851851882E-2</v>
      </c>
      <c r="H9" s="96">
        <f t="shared" ref="H9" si="4">G9/G$30</f>
        <v>0.11154245232387563</v>
      </c>
      <c r="I9" s="105">
        <f t="shared" si="2"/>
        <v>0.40987268518518527</v>
      </c>
      <c r="J9" s="97">
        <f t="shared" si="3"/>
        <v>8.0549262585182496E-2</v>
      </c>
    </row>
    <row r="10" spans="2:10" s="21" customFormat="1" x14ac:dyDescent="0.25">
      <c r="B10" s="8" t="s">
        <v>8</v>
      </c>
      <c r="C10" s="104">
        <v>5.5914351851851868E-2</v>
      </c>
      <c r="D10" s="96">
        <f t="shared" si="0"/>
        <v>1.6822260680620784E-2</v>
      </c>
      <c r="E10" s="104">
        <v>2.2615740740740749E-2</v>
      </c>
      <c r="F10" s="96">
        <f t="shared" si="0"/>
        <v>2.0234655731253947E-2</v>
      </c>
      <c r="G10" s="104">
        <v>1.5844907407407408E-2</v>
      </c>
      <c r="H10" s="96">
        <f t="shared" ref="H10" si="5">G10/G$30</f>
        <v>2.4491037246413102E-2</v>
      </c>
      <c r="I10" s="105">
        <f t="shared" si="2"/>
        <v>9.4375000000000014E-2</v>
      </c>
      <c r="J10" s="97">
        <f t="shared" si="3"/>
        <v>1.8546824248710306E-2</v>
      </c>
    </row>
    <row r="11" spans="2:10" s="21" customFormat="1" x14ac:dyDescent="0.25">
      <c r="B11" s="8" t="s">
        <v>26</v>
      </c>
      <c r="C11" s="104">
        <v>2.4062500000000007E-2</v>
      </c>
      <c r="D11" s="96">
        <f t="shared" si="0"/>
        <v>7.2393872811034182E-3</v>
      </c>
      <c r="E11" s="104">
        <v>2.5347222222222221E-3</v>
      </c>
      <c r="F11" s="96">
        <f t="shared" si="0"/>
        <v>2.2678554785796378E-3</v>
      </c>
      <c r="G11" s="104">
        <v>1.3981481481481482E-2</v>
      </c>
      <c r="H11" s="96">
        <f t="shared" ref="H11" si="6">G11/G$30</f>
        <v>2.1610791083759698E-2</v>
      </c>
      <c r="I11" s="105">
        <f t="shared" si="2"/>
        <v>4.0578703703703714E-2</v>
      </c>
      <c r="J11" s="97">
        <f t="shared" si="3"/>
        <v>7.974634022072399E-3</v>
      </c>
    </row>
    <row r="12" spans="2:10" s="21" customFormat="1" x14ac:dyDescent="0.25">
      <c r="B12" s="8" t="s">
        <v>3</v>
      </c>
      <c r="C12" s="104">
        <v>0.66471064814815128</v>
      </c>
      <c r="D12" s="96">
        <f t="shared" si="0"/>
        <v>0.19998328568593179</v>
      </c>
      <c r="E12" s="104">
        <v>0.19026620370370387</v>
      </c>
      <c r="F12" s="96">
        <f t="shared" si="0"/>
        <v>0.1702341379560306</v>
      </c>
      <c r="G12" s="104">
        <v>0.17564814814814836</v>
      </c>
      <c r="H12" s="96">
        <f t="shared" ref="H12" si="7">G12/G$30</f>
        <v>0.27149450785359069</v>
      </c>
      <c r="I12" s="105">
        <f t="shared" si="2"/>
        <v>1.0306250000000035</v>
      </c>
      <c r="J12" s="97">
        <f t="shared" si="3"/>
        <v>0.20254114692796948</v>
      </c>
    </row>
    <row r="13" spans="2:10" s="21" customFormat="1" x14ac:dyDescent="0.25">
      <c r="B13" s="8" t="s">
        <v>7</v>
      </c>
      <c r="C13" s="104">
        <v>3.8912037037037051E-2</v>
      </c>
      <c r="D13" s="96">
        <f t="shared" si="0"/>
        <v>1.1706984145776667E-2</v>
      </c>
      <c r="E13" s="104">
        <v>1.3125E-2</v>
      </c>
      <c r="F13" s="96">
        <f t="shared" si="0"/>
        <v>1.1743142067165795E-2</v>
      </c>
      <c r="G13" s="104">
        <v>8.6805555555555559E-3</v>
      </c>
      <c r="H13" s="96">
        <f t="shared" ref="H13" si="8">G13/G$30</f>
        <v>1.3417295788758091E-2</v>
      </c>
      <c r="I13" s="105">
        <f t="shared" si="2"/>
        <v>6.0717592592592601E-2</v>
      </c>
      <c r="J13" s="97">
        <f t="shared" si="3"/>
        <v>1.1932381654247518E-2</v>
      </c>
    </row>
    <row r="14" spans="2:10" s="21" customFormat="1" x14ac:dyDescent="0.25">
      <c r="B14" s="8" t="s">
        <v>2</v>
      </c>
      <c r="C14" s="104">
        <v>0.13770833333333327</v>
      </c>
      <c r="D14" s="96">
        <f t="shared" si="0"/>
        <v>4.1430605998349398E-2</v>
      </c>
      <c r="E14" s="104">
        <v>5.2349537037037035E-2</v>
      </c>
      <c r="F14" s="96">
        <f t="shared" si="0"/>
        <v>4.683794671057398E-2</v>
      </c>
      <c r="G14" s="104">
        <v>8.9236111111111113E-3</v>
      </c>
      <c r="H14" s="96">
        <f t="shared" ref="H14" si="9">G14/G$30</f>
        <v>1.3792980070843317E-2</v>
      </c>
      <c r="I14" s="105">
        <f t="shared" si="2"/>
        <v>0.19898148148148143</v>
      </c>
      <c r="J14" s="97">
        <f t="shared" si="3"/>
        <v>3.9104366259973933E-2</v>
      </c>
    </row>
    <row r="15" spans="2:10" s="21" customFormat="1" x14ac:dyDescent="0.25">
      <c r="B15" s="8" t="s">
        <v>9</v>
      </c>
      <c r="C15" s="104">
        <v>0.14119212962962971</v>
      </c>
      <c r="D15" s="96">
        <f t="shared" si="0"/>
        <v>4.2478732776421654E-2</v>
      </c>
      <c r="E15" s="104">
        <v>4.7534722222222228E-2</v>
      </c>
      <c r="F15" s="96">
        <f t="shared" si="0"/>
        <v>4.2530056851719518E-2</v>
      </c>
      <c r="G15" s="104">
        <v>1.0555555555555558E-2</v>
      </c>
      <c r="H15" s="96">
        <f t="shared" ref="H15" si="10">G15/G$30</f>
        <v>1.6315431679129841E-2</v>
      </c>
      <c r="I15" s="105">
        <f t="shared" si="2"/>
        <v>0.19928240740740752</v>
      </c>
      <c r="J15" s="97">
        <f t="shared" si="3"/>
        <v>3.9163505017696124E-2</v>
      </c>
    </row>
    <row r="16" spans="2:10" s="21" customFormat="1" x14ac:dyDescent="0.25">
      <c r="B16" s="8" t="s">
        <v>1</v>
      </c>
      <c r="C16" s="104">
        <v>5.7141203703703763E-2</v>
      </c>
      <c r="D16" s="96">
        <f t="shared" si="0"/>
        <v>1.7191368449642905E-2</v>
      </c>
      <c r="E16" s="104">
        <v>1.2638888888888889E-2</v>
      </c>
      <c r="F16" s="96">
        <f t="shared" si="0"/>
        <v>1.130821087949299E-2</v>
      </c>
      <c r="G16" s="104">
        <v>1.6701388888888894E-2</v>
      </c>
      <c r="H16" s="96">
        <f t="shared" ref="H16" si="11">G16/G$30</f>
        <v>2.5814877097570573E-2</v>
      </c>
      <c r="I16" s="105">
        <f t="shared" si="2"/>
        <v>8.6481481481481548E-2</v>
      </c>
      <c r="J16" s="97">
        <f t="shared" si="3"/>
        <v>1.6995569142306044E-2</v>
      </c>
    </row>
    <row r="17" spans="2:10" s="21" customFormat="1" x14ac:dyDescent="0.25">
      <c r="B17" s="8" t="s">
        <v>27</v>
      </c>
      <c r="C17" s="104">
        <v>3.6944444444444446E-2</v>
      </c>
      <c r="D17" s="96">
        <f t="shared" si="0"/>
        <v>1.1115018855835547E-2</v>
      </c>
      <c r="E17" s="104">
        <v>1.3368055555555548E-2</v>
      </c>
      <c r="F17" s="96">
        <f t="shared" si="0"/>
        <v>1.1960607661002194E-2</v>
      </c>
      <c r="G17" s="104">
        <v>1.1134259259259262E-2</v>
      </c>
      <c r="H17" s="96">
        <f t="shared" ref="H17" si="12">G17/G$30</f>
        <v>1.7209918065047049E-2</v>
      </c>
      <c r="I17" s="105">
        <f t="shared" si="2"/>
        <v>6.1446759259259257E-2</v>
      </c>
      <c r="J17" s="97">
        <f t="shared" si="3"/>
        <v>1.2075679413343513E-2</v>
      </c>
    </row>
    <row r="18" spans="2:10" s="21" customFormat="1" x14ac:dyDescent="0.25">
      <c r="B18" s="8" t="s">
        <v>16</v>
      </c>
      <c r="C18" s="104">
        <v>1.3506944444444446E-2</v>
      </c>
      <c r="D18" s="96">
        <f t="shared" si="0"/>
        <v>4.0636676080075453E-3</v>
      </c>
      <c r="E18" s="104">
        <v>4.5949074074074069E-3</v>
      </c>
      <c r="F18" s="96">
        <f t="shared" si="0"/>
        <v>4.1111352739548685E-3</v>
      </c>
      <c r="G18" s="104">
        <v>2.6620370370370365E-3</v>
      </c>
      <c r="H18" s="96">
        <f t="shared" ref="H18" si="13">G18/G$30</f>
        <v>4.1146373752191465E-3</v>
      </c>
      <c r="I18" s="105">
        <f t="shared" si="2"/>
        <v>2.0763888888888891E-2</v>
      </c>
      <c r="J18" s="97">
        <f t="shared" si="3"/>
        <v>4.0805742828288307E-3</v>
      </c>
    </row>
    <row r="19" spans="2:10" s="21" customFormat="1" x14ac:dyDescent="0.25">
      <c r="B19" s="8" t="s">
        <v>4</v>
      </c>
      <c r="C19" s="104">
        <v>0.20260416666666689</v>
      </c>
      <c r="D19" s="96">
        <f t="shared" si="0"/>
        <v>6.0955014120113241E-2</v>
      </c>
      <c r="E19" s="104">
        <v>5.0173611111111079E-2</v>
      </c>
      <c r="F19" s="96">
        <f t="shared" si="0"/>
        <v>4.489111187051472E-2</v>
      </c>
      <c r="G19" s="104">
        <v>5.2812500000000033E-2</v>
      </c>
      <c r="H19" s="96">
        <f t="shared" ref="H19" si="14">G19/G$30</f>
        <v>8.1630827578804271E-2</v>
      </c>
      <c r="I19" s="105">
        <f t="shared" si="2"/>
        <v>0.30559027777777803</v>
      </c>
      <c r="J19" s="97">
        <f t="shared" si="3"/>
        <v>6.0055408466850445E-2</v>
      </c>
    </row>
    <row r="20" spans="2:10" s="21" customFormat="1" x14ac:dyDescent="0.25">
      <c r="B20" s="8" t="s">
        <v>14</v>
      </c>
      <c r="C20" s="104">
        <v>8.5960648148148133E-2</v>
      </c>
      <c r="D20" s="96">
        <f t="shared" si="0"/>
        <v>2.5861918872898057E-2</v>
      </c>
      <c r="E20" s="104">
        <v>2.4999999999999994E-2</v>
      </c>
      <c r="F20" s="96">
        <f t="shared" si="0"/>
        <v>2.2367889651744369E-2</v>
      </c>
      <c r="G20" s="104">
        <v>2.3136574074074066E-2</v>
      </c>
      <c r="H20" s="96">
        <f t="shared" ref="H20" si="15">G20/G$30</f>
        <v>3.5761565708969885E-2</v>
      </c>
      <c r="I20" s="105">
        <f t="shared" si="2"/>
        <v>0.1340972222222222</v>
      </c>
      <c r="J20" s="97">
        <f t="shared" si="3"/>
        <v>2.6353140268035018E-2</v>
      </c>
    </row>
    <row r="21" spans="2:10" s="21" customFormat="1" x14ac:dyDescent="0.25">
      <c r="B21" s="8" t="s">
        <v>11</v>
      </c>
      <c r="C21" s="104">
        <v>5.901620370370371E-2</v>
      </c>
      <c r="D21" s="96">
        <f t="shared" si="0"/>
        <v>1.7755476549469129E-2</v>
      </c>
      <c r="E21" s="104">
        <v>1.2453703703703706E-2</v>
      </c>
      <c r="F21" s="96">
        <f t="shared" si="0"/>
        <v>1.1142522807998588E-2</v>
      </c>
      <c r="G21" s="104">
        <v>9.8842592592592576E-3</v>
      </c>
      <c r="H21" s="96">
        <f t="shared" ref="H21" si="16">G21/G$30</f>
        <v>1.5277827471465876E-2</v>
      </c>
      <c r="I21" s="105">
        <f t="shared" si="2"/>
        <v>8.1354166666666672E-2</v>
      </c>
      <c r="J21" s="97">
        <f t="shared" si="3"/>
        <v>1.5987935693424667E-2</v>
      </c>
    </row>
    <row r="22" spans="2:10" s="21" customFormat="1" x14ac:dyDescent="0.25">
      <c r="B22" s="8" t="s">
        <v>15</v>
      </c>
      <c r="C22" s="104">
        <v>3.9456018518518494E-2</v>
      </c>
      <c r="D22" s="96">
        <f t="shared" si="0"/>
        <v>1.1870645137701552E-2</v>
      </c>
      <c r="E22" s="104">
        <v>1.0752314814814815E-2</v>
      </c>
      <c r="F22" s="96">
        <f t="shared" si="0"/>
        <v>9.6202636511437609E-3</v>
      </c>
      <c r="G22" s="104">
        <v>1.2754629629629631E-2</v>
      </c>
      <c r="H22" s="96">
        <f t="shared" ref="H22" si="17">G22/G$30</f>
        <v>1.9714479945615222E-2</v>
      </c>
      <c r="I22" s="105">
        <f t="shared" si="2"/>
        <v>6.2962962962962943E-2</v>
      </c>
      <c r="J22" s="97">
        <f t="shared" si="3"/>
        <v>1.2373647769558993E-2</v>
      </c>
    </row>
    <row r="23" spans="2:10" s="28" customFormat="1" x14ac:dyDescent="0.25">
      <c r="B23" s="8" t="s">
        <v>91</v>
      </c>
      <c r="C23" s="104">
        <v>7.6574074074074086E-2</v>
      </c>
      <c r="D23" s="96">
        <f t="shared" si="0"/>
        <v>2.3037896225002505E-2</v>
      </c>
      <c r="E23" s="104">
        <v>1.6921296296296299E-2</v>
      </c>
      <c r="F23" s="96">
        <f t="shared" si="0"/>
        <v>1.5139747532801055E-2</v>
      </c>
      <c r="G23" s="104">
        <v>3.2500000000000015E-2</v>
      </c>
      <c r="H23" s="96">
        <f t="shared" ref="H23" si="18">G23/G$30</f>
        <v>5.0234355433110313E-2</v>
      </c>
      <c r="I23" s="105">
        <f t="shared" si="2"/>
        <v>0.1259953703703704</v>
      </c>
      <c r="J23" s="97">
        <f t="shared" si="3"/>
        <v>2.4760942944746189E-2</v>
      </c>
    </row>
    <row r="24" spans="2:10" s="21" customFormat="1" x14ac:dyDescent="0.25">
      <c r="B24" s="8" t="s">
        <v>12</v>
      </c>
      <c r="C24" s="104">
        <v>0.11895833333333336</v>
      </c>
      <c r="D24" s="96">
        <f t="shared" si="0"/>
        <v>3.5789525000087023E-2</v>
      </c>
      <c r="E24" s="104">
        <v>5.5706018518518544E-2</v>
      </c>
      <c r="F24" s="96">
        <f t="shared" si="0"/>
        <v>4.9841043006410055E-2</v>
      </c>
      <c r="G24" s="104">
        <v>2.9317129629629644E-2</v>
      </c>
      <c r="H24" s="96">
        <f t="shared" ref="H24" si="19">G24/G$30</f>
        <v>4.531468031056568E-2</v>
      </c>
      <c r="I24" s="105">
        <f t="shared" si="2"/>
        <v>0.20398148148148157</v>
      </c>
      <c r="J24" s="97">
        <f t="shared" si="3"/>
        <v>4.0086979465203648E-2</v>
      </c>
    </row>
    <row r="25" spans="2:10" s="21" customFormat="1" x14ac:dyDescent="0.25">
      <c r="B25" s="8" t="s">
        <v>5</v>
      </c>
      <c r="C25" s="104">
        <v>0.15812500000000013</v>
      </c>
      <c r="D25" s="96">
        <f t="shared" si="0"/>
        <v>4.7573116418679624E-2</v>
      </c>
      <c r="E25" s="104">
        <v>6.056712962962963E-2</v>
      </c>
      <c r="F25" s="96">
        <f t="shared" si="0"/>
        <v>5.4190354883138107E-2</v>
      </c>
      <c r="G25" s="104">
        <v>3.8807870370370375E-2</v>
      </c>
      <c r="H25" s="96">
        <f t="shared" ref="H25" si="20">G25/G$30</f>
        <v>5.9984257039607837E-2</v>
      </c>
      <c r="I25" s="105">
        <f t="shared" si="2"/>
        <v>0.25750000000000012</v>
      </c>
      <c r="J25" s="97">
        <f t="shared" si="3"/>
        <v>5.0604580069328796E-2</v>
      </c>
    </row>
    <row r="26" spans="2:10" s="21" customFormat="1" x14ac:dyDescent="0.25">
      <c r="B26" s="8" t="s">
        <v>6</v>
      </c>
      <c r="C26" s="104">
        <v>0.56687500000000068</v>
      </c>
      <c r="D26" s="96">
        <f t="shared" si="0"/>
        <v>0.17054868218080016</v>
      </c>
      <c r="E26" s="104">
        <v>0.25331018518518517</v>
      </c>
      <c r="F26" s="96">
        <f t="shared" si="0"/>
        <v>0.22664057079540617</v>
      </c>
      <c r="G26" s="104">
        <v>7.6620370370370375E-3</v>
      </c>
      <c r="H26" s="96">
        <f t="shared" ref="H26" si="21">G26/G$30</f>
        <v>1.1842999749543809E-2</v>
      </c>
      <c r="I26" s="105">
        <f t="shared" si="2"/>
        <v>0.82784722222222284</v>
      </c>
      <c r="J26" s="97">
        <f t="shared" si="3"/>
        <v>0.16269072249365393</v>
      </c>
    </row>
    <row r="27" spans="2:10" s="21" customFormat="1" x14ac:dyDescent="0.25">
      <c r="B27" s="8" t="s">
        <v>101</v>
      </c>
      <c r="C27" s="104">
        <v>0.4154282407407407</v>
      </c>
      <c r="D27" s="96">
        <f t="shared" si="0"/>
        <v>0.12498476559915578</v>
      </c>
      <c r="E27" s="104">
        <v>0.14152777777777781</v>
      </c>
      <c r="F27" s="96">
        <f t="shared" si="0"/>
        <v>0.12662710863959734</v>
      </c>
      <c r="G27" s="104">
        <v>4.7083333333333359E-2</v>
      </c>
      <c r="H27" s="96">
        <f t="shared" ref="H27" si="22">G27/G$30</f>
        <v>7.277541235822392E-2</v>
      </c>
      <c r="I27" s="105">
        <f t="shared" si="2"/>
        <v>0.60403935185185187</v>
      </c>
      <c r="J27" s="97">
        <f t="shared" si="3"/>
        <v>0.11870740872160192</v>
      </c>
    </row>
    <row r="28" spans="2:10" s="21" customFormat="1" x14ac:dyDescent="0.25">
      <c r="B28" s="8" t="s">
        <v>17</v>
      </c>
      <c r="C28" s="104">
        <v>1.0659722222222223E-2</v>
      </c>
      <c r="D28" s="96">
        <f t="shared" si="0"/>
        <v>3.2070590119751066E-3</v>
      </c>
      <c r="E28" s="104">
        <v>2.3842592592592587E-3</v>
      </c>
      <c r="F28" s="96">
        <f t="shared" si="0"/>
        <v>2.1332339204904352E-3</v>
      </c>
      <c r="G28" s="104">
        <v>9.6064814814814819E-4</v>
      </c>
      <c r="H28" s="96">
        <f t="shared" ref="H28" si="23">G28/G$30</f>
        <v>1.4848474006225621E-3</v>
      </c>
      <c r="I28" s="105">
        <f>C28+E28+G28</f>
        <v>1.4004629629629631E-2</v>
      </c>
      <c r="J28" s="97">
        <f t="shared" si="3"/>
        <v>2.7522268016849974E-3</v>
      </c>
    </row>
    <row r="29" spans="2:10" s="21" customFormat="1" x14ac:dyDescent="0.25">
      <c r="B29" s="18"/>
      <c r="C29" s="106"/>
      <c r="D29" s="106"/>
      <c r="E29" s="106"/>
      <c r="F29" s="106"/>
      <c r="G29" s="106"/>
      <c r="H29" s="106"/>
      <c r="I29" s="106"/>
      <c r="J29" s="107"/>
    </row>
    <row r="30" spans="2:10" s="21" customFormat="1" x14ac:dyDescent="0.25">
      <c r="B30" s="29" t="s">
        <v>29</v>
      </c>
      <c r="C30" s="101">
        <f t="shared" ref="C30:J30" si="24">SUM(C7:C28)</f>
        <v>3.323831018518522</v>
      </c>
      <c r="D30" s="102">
        <f t="shared" si="24"/>
        <v>1.0000000000000002</v>
      </c>
      <c r="E30" s="101">
        <f t="shared" si="24"/>
        <v>1.1176736111111116</v>
      </c>
      <c r="F30" s="102">
        <f t="shared" si="24"/>
        <v>0.99999999999999956</v>
      </c>
      <c r="G30" s="101">
        <f>SUM(G7:G28)</f>
        <v>0.64696759259259284</v>
      </c>
      <c r="H30" s="102">
        <f t="shared" si="24"/>
        <v>1.0000000000000002</v>
      </c>
      <c r="I30" s="101">
        <f t="shared" si="24"/>
        <v>5.0884722222222267</v>
      </c>
      <c r="J30" s="103">
        <f t="shared" si="24"/>
        <v>1</v>
      </c>
    </row>
    <row r="31" spans="2:10" s="21" customFormat="1" x14ac:dyDescent="0.25">
      <c r="B31" s="30"/>
      <c r="C31" s="31"/>
      <c r="D31" s="31"/>
      <c r="E31" s="31"/>
      <c r="F31" s="32"/>
      <c r="G31" s="31"/>
      <c r="H31" s="31"/>
      <c r="I31" s="31"/>
      <c r="J31" s="19"/>
    </row>
    <row r="32" spans="2:10" s="21" customFormat="1" ht="66" customHeight="1" thickBot="1" x14ac:dyDescent="0.3">
      <c r="B32" s="173" t="s">
        <v>34</v>
      </c>
      <c r="C32" s="174"/>
      <c r="D32" s="174"/>
      <c r="E32" s="174"/>
      <c r="F32" s="175"/>
      <c r="G32" s="174"/>
      <c r="H32" s="174"/>
      <c r="I32" s="174"/>
      <c r="J32" s="175"/>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118</v>
      </c>
      <c r="C3" s="211"/>
      <c r="D3" s="211"/>
      <c r="E3" s="211"/>
      <c r="F3" s="212"/>
    </row>
    <row r="4" spans="2:6" x14ac:dyDescent="0.25">
      <c r="B4" s="192" t="s">
        <v>132</v>
      </c>
      <c r="C4" s="193"/>
      <c r="D4" s="193"/>
      <c r="E4" s="193"/>
      <c r="F4" s="194"/>
    </row>
    <row r="5" spans="2:6" x14ac:dyDescent="0.25">
      <c r="B5" s="42"/>
      <c r="C5" s="197" t="s">
        <v>66</v>
      </c>
      <c r="D5" s="193"/>
      <c r="E5" s="213" t="s">
        <v>67</v>
      </c>
      <c r="F5" s="214"/>
    </row>
    <row r="6" spans="2:6" x14ac:dyDescent="0.25">
      <c r="B6" s="3" t="s">
        <v>23</v>
      </c>
      <c r="C6" s="152" t="s">
        <v>24</v>
      </c>
      <c r="D6" s="43" t="s">
        <v>25</v>
      </c>
      <c r="E6" s="152" t="s">
        <v>24</v>
      </c>
      <c r="F6" s="64" t="s">
        <v>25</v>
      </c>
    </row>
    <row r="7" spans="2:6" x14ac:dyDescent="0.25">
      <c r="B7" s="8" t="s">
        <v>10</v>
      </c>
      <c r="C7" s="85"/>
      <c r="D7" s="86"/>
      <c r="E7" s="85"/>
      <c r="F7" s="138"/>
    </row>
    <row r="8" spans="2:6" x14ac:dyDescent="0.25">
      <c r="B8" s="8" t="s">
        <v>13</v>
      </c>
      <c r="C8" s="85"/>
      <c r="D8" s="136"/>
      <c r="E8" s="85"/>
      <c r="F8" s="138"/>
    </row>
    <row r="9" spans="2:6" x14ac:dyDescent="0.25">
      <c r="B9" s="8" t="s">
        <v>0</v>
      </c>
      <c r="C9" s="85"/>
      <c r="D9" s="136"/>
      <c r="E9" s="85"/>
      <c r="F9" s="138"/>
    </row>
    <row r="10" spans="2:6" x14ac:dyDescent="0.25">
      <c r="B10" s="8" t="s">
        <v>8</v>
      </c>
      <c r="C10" s="85"/>
      <c r="D10" s="136"/>
      <c r="E10" s="85">
        <v>1.5046296296296296E-3</v>
      </c>
      <c r="F10" s="138">
        <f t="shared" ref="F10:F28" si="0">E10/E$30</f>
        <v>1.3450594930160374E-2</v>
      </c>
    </row>
    <row r="11" spans="2:6" x14ac:dyDescent="0.25">
      <c r="B11" s="8" t="s">
        <v>26</v>
      </c>
      <c r="C11" s="85"/>
      <c r="D11" s="136"/>
      <c r="E11" s="85"/>
      <c r="F11" s="138"/>
    </row>
    <row r="12" spans="2:6" x14ac:dyDescent="0.25">
      <c r="B12" s="8" t="s">
        <v>3</v>
      </c>
      <c r="C12" s="85"/>
      <c r="D12" s="86"/>
      <c r="E12" s="85">
        <v>5.4398148148148144E-4</v>
      </c>
      <c r="F12" s="138">
        <f t="shared" si="0"/>
        <v>4.8629073978272118E-3</v>
      </c>
    </row>
    <row r="13" spans="2:6" x14ac:dyDescent="0.25">
      <c r="B13" s="8" t="s">
        <v>7</v>
      </c>
      <c r="C13" s="85"/>
      <c r="D13" s="136"/>
      <c r="E13" s="85">
        <v>1.6435185185185183E-3</v>
      </c>
      <c r="F13" s="138">
        <f t="shared" si="0"/>
        <v>1.4692188308329022E-2</v>
      </c>
    </row>
    <row r="14" spans="2:6" x14ac:dyDescent="0.25">
      <c r="B14" s="8" t="s">
        <v>2</v>
      </c>
      <c r="C14" s="85"/>
      <c r="D14" s="136"/>
      <c r="E14" s="85"/>
      <c r="F14" s="138"/>
    </row>
    <row r="15" spans="2:6" x14ac:dyDescent="0.25">
      <c r="B15" s="8" t="s">
        <v>9</v>
      </c>
      <c r="C15" s="85"/>
      <c r="D15" s="136"/>
      <c r="E15" s="85">
        <v>2.6504629629629625E-3</v>
      </c>
      <c r="F15" s="138">
        <f t="shared" si="0"/>
        <v>2.3693740300051735E-2</v>
      </c>
    </row>
    <row r="16" spans="2:6" x14ac:dyDescent="0.25">
      <c r="B16" s="8" t="s">
        <v>1</v>
      </c>
      <c r="C16" s="85"/>
      <c r="D16" s="136"/>
      <c r="E16" s="85">
        <v>3.4722222222222224E-4</v>
      </c>
      <c r="F16" s="138">
        <f t="shared" si="0"/>
        <v>3.1039834454216252E-3</v>
      </c>
    </row>
    <row r="17" spans="2:6" x14ac:dyDescent="0.25">
      <c r="B17" s="8" t="s">
        <v>27</v>
      </c>
      <c r="C17" s="85"/>
      <c r="D17" s="136"/>
      <c r="E17" s="85">
        <v>1.6574074074074074E-2</v>
      </c>
      <c r="F17" s="138">
        <f t="shared" si="0"/>
        <v>0.14816347646145889</v>
      </c>
    </row>
    <row r="18" spans="2:6" x14ac:dyDescent="0.25">
      <c r="B18" s="8" t="s">
        <v>16</v>
      </c>
      <c r="C18" s="85"/>
      <c r="D18" s="136"/>
      <c r="E18" s="85"/>
      <c r="F18" s="138"/>
    </row>
    <row r="19" spans="2:6" x14ac:dyDescent="0.25">
      <c r="B19" s="8" t="s">
        <v>4</v>
      </c>
      <c r="C19" s="85"/>
      <c r="D19" s="136"/>
      <c r="E19" s="85">
        <v>1.5567129629629632E-2</v>
      </c>
      <c r="F19" s="138">
        <f t="shared" si="0"/>
        <v>0.13916192446973621</v>
      </c>
    </row>
    <row r="20" spans="2:6" x14ac:dyDescent="0.25">
      <c r="B20" s="8" t="s">
        <v>14</v>
      </c>
      <c r="C20" s="85"/>
      <c r="D20" s="136"/>
      <c r="E20" s="85">
        <v>1.3055555555555556E-2</v>
      </c>
      <c r="F20" s="138">
        <f t="shared" si="0"/>
        <v>0.11670977754785311</v>
      </c>
    </row>
    <row r="21" spans="2:6" x14ac:dyDescent="0.25">
      <c r="B21" s="8" t="s">
        <v>11</v>
      </c>
      <c r="C21" s="85"/>
      <c r="D21" s="136"/>
      <c r="E21" s="85"/>
      <c r="F21" s="138"/>
    </row>
    <row r="22" spans="2:6" x14ac:dyDescent="0.25">
      <c r="B22" s="8" t="s">
        <v>15</v>
      </c>
      <c r="C22" s="85"/>
      <c r="D22" s="86"/>
      <c r="E22" s="85">
        <v>6.4814814814814813E-3</v>
      </c>
      <c r="F22" s="138">
        <f t="shared" si="0"/>
        <v>5.7941024314536994E-2</v>
      </c>
    </row>
    <row r="23" spans="2:6" s="49" customFormat="1" x14ac:dyDescent="0.25">
      <c r="B23" s="8" t="s">
        <v>91</v>
      </c>
      <c r="C23" s="85"/>
      <c r="D23" s="136"/>
      <c r="E23" s="85">
        <v>1.8067129629629627E-2</v>
      </c>
      <c r="F23" s="138">
        <f t="shared" si="0"/>
        <v>0.16151060527677186</v>
      </c>
    </row>
    <row r="24" spans="2:6" x14ac:dyDescent="0.25">
      <c r="B24" s="8" t="s">
        <v>12</v>
      </c>
      <c r="C24" s="85"/>
      <c r="D24" s="136"/>
      <c r="E24" s="85">
        <v>1.5856481481481481E-3</v>
      </c>
      <c r="F24" s="138">
        <f t="shared" si="0"/>
        <v>1.4174857734092087E-2</v>
      </c>
    </row>
    <row r="25" spans="2:6" s="50" customFormat="1" x14ac:dyDescent="0.25">
      <c r="B25" s="8" t="s">
        <v>5</v>
      </c>
      <c r="C25" s="85"/>
      <c r="D25" s="136"/>
      <c r="E25" s="85"/>
      <c r="F25" s="138"/>
    </row>
    <row r="26" spans="2:6" x14ac:dyDescent="0.25">
      <c r="B26" s="8" t="s">
        <v>6</v>
      </c>
      <c r="C26" s="85"/>
      <c r="D26" s="136"/>
      <c r="E26" s="85"/>
      <c r="F26" s="138"/>
    </row>
    <row r="27" spans="2:6" x14ac:dyDescent="0.25">
      <c r="B27" s="8" t="s">
        <v>101</v>
      </c>
      <c r="C27" s="85"/>
      <c r="D27" s="136"/>
      <c r="E27" s="85"/>
      <c r="F27" s="138"/>
    </row>
    <row r="28" spans="2:6" x14ac:dyDescent="0.25">
      <c r="B28" s="8" t="s">
        <v>17</v>
      </c>
      <c r="C28" s="85"/>
      <c r="D28" s="85"/>
      <c r="E28" s="85">
        <v>3.3842592592592584E-2</v>
      </c>
      <c r="F28" s="138">
        <f t="shared" si="0"/>
        <v>0.30253491981376096</v>
      </c>
    </row>
    <row r="29" spans="2:6" x14ac:dyDescent="0.25">
      <c r="B29" s="8"/>
      <c r="C29" s="105"/>
      <c r="D29" s="89"/>
      <c r="E29" s="89"/>
      <c r="F29" s="94"/>
    </row>
    <row r="30" spans="2:6" x14ac:dyDescent="0.25">
      <c r="B30" s="53" t="s">
        <v>29</v>
      </c>
      <c r="C30" s="93"/>
      <c r="D30" s="134"/>
      <c r="E30" s="93">
        <f>SUM(E7:E28)</f>
        <v>0.11186342592592591</v>
      </c>
      <c r="F30" s="135">
        <f>SUM(F7:F28)</f>
        <v>1</v>
      </c>
    </row>
    <row r="31" spans="2:6" x14ac:dyDescent="0.25">
      <c r="B31" s="53"/>
      <c r="C31" s="27"/>
      <c r="D31" s="52"/>
      <c r="E31" s="52"/>
      <c r="F31" s="48"/>
    </row>
    <row r="32" spans="2:6" ht="66" customHeight="1" thickBot="1" x14ac:dyDescent="0.3">
      <c r="B32" s="207" t="s">
        <v>131</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94</v>
      </c>
      <c r="C3" s="190"/>
      <c r="D3" s="190"/>
      <c r="E3" s="190"/>
      <c r="F3" s="191"/>
    </row>
    <row r="4" spans="2:6" x14ac:dyDescent="0.25">
      <c r="B4" s="192" t="s">
        <v>132</v>
      </c>
      <c r="C4" s="193"/>
      <c r="D4" s="193"/>
      <c r="E4" s="193"/>
      <c r="F4" s="194"/>
    </row>
    <row r="5" spans="2:6" x14ac:dyDescent="0.25">
      <c r="B5" s="42"/>
      <c r="C5" s="197" t="s">
        <v>52</v>
      </c>
      <c r="D5" s="193"/>
      <c r="E5" s="197" t="s">
        <v>53</v>
      </c>
      <c r="F5" s="194"/>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136"/>
      <c r="E12" s="65"/>
      <c r="F12" s="69"/>
    </row>
    <row r="13" spans="2:6" x14ac:dyDescent="0.25">
      <c r="B13" s="8" t="s">
        <v>7</v>
      </c>
      <c r="C13" s="133"/>
      <c r="D13" s="13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91</v>
      </c>
      <c r="C23" s="91"/>
      <c r="D23" s="86"/>
      <c r="E23" s="65"/>
      <c r="F23" s="70"/>
    </row>
    <row r="24" spans="2:6" x14ac:dyDescent="0.25">
      <c r="B24" s="8" t="s">
        <v>12</v>
      </c>
      <c r="C24" s="88"/>
      <c r="D24" s="136"/>
      <c r="E24" s="47"/>
      <c r="F24" s="71"/>
    </row>
    <row r="25" spans="2:6" s="50" customFormat="1" x14ac:dyDescent="0.25">
      <c r="B25" s="8" t="s">
        <v>5</v>
      </c>
      <c r="C25" s="85"/>
      <c r="D25" s="136"/>
      <c r="E25" s="47"/>
      <c r="F25" s="44"/>
    </row>
    <row r="26" spans="2:6" x14ac:dyDescent="0.25">
      <c r="B26" s="8" t="s">
        <v>6</v>
      </c>
      <c r="C26" s="104"/>
      <c r="D26" s="85"/>
      <c r="E26" s="65"/>
      <c r="F26" s="69"/>
    </row>
    <row r="27" spans="2:6" x14ac:dyDescent="0.25">
      <c r="B27" s="8" t="s">
        <v>101</v>
      </c>
      <c r="C27" s="104"/>
      <c r="D27" s="85"/>
      <c r="E27" s="65"/>
      <c r="F27" s="69"/>
    </row>
    <row r="28" spans="2:6" x14ac:dyDescent="0.25">
      <c r="B28" s="8" t="s">
        <v>17</v>
      </c>
      <c r="C28" s="104"/>
      <c r="D28" s="85"/>
      <c r="E28" s="65"/>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18" t="s">
        <v>117</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95</v>
      </c>
      <c r="C3" s="203"/>
      <c r="D3" s="203"/>
      <c r="E3" s="203"/>
      <c r="F3" s="204"/>
    </row>
    <row r="4" spans="2:6" x14ac:dyDescent="0.25">
      <c r="B4" s="192" t="s">
        <v>132</v>
      </c>
      <c r="C4" s="193"/>
      <c r="D4" s="193"/>
      <c r="E4" s="193"/>
      <c r="F4" s="194"/>
    </row>
    <row r="5" spans="2:6" x14ac:dyDescent="0.25">
      <c r="B5" s="42"/>
      <c r="C5" s="197" t="s">
        <v>60</v>
      </c>
      <c r="D5" s="193"/>
      <c r="E5" s="213" t="s">
        <v>61</v>
      </c>
      <c r="F5" s="214"/>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c r="D19" s="86"/>
      <c r="E19" s="65"/>
      <c r="F19" s="69"/>
    </row>
    <row r="20" spans="2:6" x14ac:dyDescent="0.25">
      <c r="B20" s="8" t="s">
        <v>14</v>
      </c>
      <c r="C20" s="133"/>
      <c r="D20" s="86"/>
      <c r="E20" s="65"/>
      <c r="F20" s="69"/>
    </row>
    <row r="21" spans="2:6" x14ac:dyDescent="0.25">
      <c r="B21" s="8" t="s">
        <v>11</v>
      </c>
      <c r="C21" s="133"/>
      <c r="D21" s="86"/>
      <c r="E21" s="65"/>
      <c r="F21" s="69"/>
    </row>
    <row r="22" spans="2:6" x14ac:dyDescent="0.25">
      <c r="B22" s="8" t="s">
        <v>15</v>
      </c>
      <c r="C22" s="133"/>
      <c r="D22" s="86"/>
      <c r="E22" s="65"/>
      <c r="F22" s="69"/>
    </row>
    <row r="23" spans="2:6" s="49" customFormat="1" x14ac:dyDescent="0.25">
      <c r="B23" s="8" t="s">
        <v>91</v>
      </c>
      <c r="C23" s="133"/>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4"/>
      <c r="D26" s="86"/>
      <c r="E26" s="47"/>
      <c r="F26" s="69"/>
    </row>
    <row r="27" spans="2:6" x14ac:dyDescent="0.25">
      <c r="B27" s="8" t="s">
        <v>101</v>
      </c>
      <c r="C27" s="104"/>
      <c r="D27" s="85"/>
      <c r="E27" s="47"/>
      <c r="F27" s="69"/>
    </row>
    <row r="28" spans="2:6" x14ac:dyDescent="0.25">
      <c r="B28" s="8" t="s">
        <v>17</v>
      </c>
      <c r="C28" s="104"/>
      <c r="D28" s="137"/>
      <c r="E28" s="47"/>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07" t="s">
        <v>126</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96</v>
      </c>
      <c r="C3" s="211"/>
      <c r="D3" s="211"/>
      <c r="E3" s="211"/>
      <c r="F3" s="212"/>
    </row>
    <row r="4" spans="2:6" x14ac:dyDescent="0.25">
      <c r="B4" s="192" t="s">
        <v>132</v>
      </c>
      <c r="C4" s="193"/>
      <c r="D4" s="193"/>
      <c r="E4" s="193"/>
      <c r="F4" s="194"/>
    </row>
    <row r="5" spans="2:6" x14ac:dyDescent="0.25">
      <c r="B5" s="42"/>
      <c r="C5" s="197" t="s">
        <v>68</v>
      </c>
      <c r="D5" s="193"/>
      <c r="E5" s="213" t="s">
        <v>69</v>
      </c>
      <c r="F5" s="214"/>
    </row>
    <row r="6" spans="2:6" x14ac:dyDescent="0.25">
      <c r="B6" s="3" t="s">
        <v>23</v>
      </c>
      <c r="C6" s="152" t="s">
        <v>24</v>
      </c>
      <c r="D6" s="43" t="s">
        <v>25</v>
      </c>
      <c r="E6" s="152" t="s">
        <v>24</v>
      </c>
      <c r="F6" s="64" t="s">
        <v>25</v>
      </c>
    </row>
    <row r="7" spans="2:6" x14ac:dyDescent="0.25">
      <c r="B7" s="8" t="s">
        <v>10</v>
      </c>
      <c r="C7" s="85"/>
      <c r="D7" s="136"/>
      <c r="E7" s="85">
        <v>1.8738425925925929E-2</v>
      </c>
      <c r="F7" s="97">
        <f t="shared" ref="F7:F27" si="0">E7/E$30</f>
        <v>1.928092510331194E-2</v>
      </c>
    </row>
    <row r="8" spans="2:6" x14ac:dyDescent="0.25">
      <c r="B8" s="8" t="s">
        <v>13</v>
      </c>
      <c r="C8" s="85"/>
      <c r="D8" s="136"/>
      <c r="E8" s="85">
        <v>2.488425925925926E-3</v>
      </c>
      <c r="F8" s="97">
        <f t="shared" si="0"/>
        <v>2.5604687444175829E-3</v>
      </c>
    </row>
    <row r="9" spans="2:6" x14ac:dyDescent="0.25">
      <c r="B9" s="8" t="s">
        <v>0</v>
      </c>
      <c r="C9" s="85"/>
      <c r="D9" s="136"/>
      <c r="E9" s="85">
        <v>3.2800925925925921E-2</v>
      </c>
      <c r="F9" s="97">
        <f t="shared" si="0"/>
        <v>3.3750550798508971E-2</v>
      </c>
    </row>
    <row r="10" spans="2:6" x14ac:dyDescent="0.25">
      <c r="B10" s="8" t="s">
        <v>8</v>
      </c>
      <c r="C10" s="85"/>
      <c r="D10" s="96"/>
      <c r="E10" s="85">
        <v>1.5405092592592592E-2</v>
      </c>
      <c r="F10" s="97">
        <f t="shared" si="0"/>
        <v>1.5851087901487454E-2</v>
      </c>
    </row>
    <row r="11" spans="2:6" x14ac:dyDescent="0.25">
      <c r="B11" s="8" t="s">
        <v>26</v>
      </c>
      <c r="C11" s="85"/>
      <c r="D11" s="96"/>
      <c r="E11" s="85">
        <v>2.8935185185185184E-4</v>
      </c>
      <c r="F11" s="97">
        <f t="shared" si="0"/>
        <v>2.9772892376948634E-4</v>
      </c>
    </row>
    <row r="12" spans="2:6" x14ac:dyDescent="0.25">
      <c r="B12" s="8" t="s">
        <v>3</v>
      </c>
      <c r="C12" s="85"/>
      <c r="D12" s="96"/>
      <c r="E12" s="85">
        <v>0.16832175925925932</v>
      </c>
      <c r="F12" s="97">
        <f t="shared" si="0"/>
        <v>0.17319486953518567</v>
      </c>
    </row>
    <row r="13" spans="2:6" x14ac:dyDescent="0.25">
      <c r="B13" s="8" t="s">
        <v>7</v>
      </c>
      <c r="C13" s="85">
        <v>2.7083333333333334E-3</v>
      </c>
      <c r="D13" s="86">
        <f t="shared" ref="D13" si="1">C13/$C$30</f>
        <v>1</v>
      </c>
      <c r="E13" s="85">
        <v>1.6203703703703706E-2</v>
      </c>
      <c r="F13" s="97">
        <f t="shared" si="0"/>
        <v>1.6672819731091238E-2</v>
      </c>
    </row>
    <row r="14" spans="2:6" x14ac:dyDescent="0.25">
      <c r="B14" s="8" t="s">
        <v>2</v>
      </c>
      <c r="C14" s="85"/>
      <c r="D14" s="96"/>
      <c r="E14" s="85">
        <v>2.5092592592592593E-2</v>
      </c>
      <c r="F14" s="97">
        <f t="shared" si="0"/>
        <v>2.581905226928986E-2</v>
      </c>
    </row>
    <row r="15" spans="2:6" ht="15.95" customHeight="1" x14ac:dyDescent="0.25">
      <c r="B15" s="8" t="s">
        <v>9</v>
      </c>
      <c r="C15" s="85"/>
      <c r="D15" s="96"/>
      <c r="E15" s="85"/>
      <c r="F15" s="97"/>
    </row>
    <row r="16" spans="2:6" x14ac:dyDescent="0.25">
      <c r="B16" s="8" t="s">
        <v>1</v>
      </c>
      <c r="C16" s="85"/>
      <c r="D16" s="96"/>
      <c r="E16" s="85">
        <v>9.178240740740742E-3</v>
      </c>
      <c r="F16" s="97">
        <f t="shared" si="0"/>
        <v>9.4439614619681086E-3</v>
      </c>
    </row>
    <row r="17" spans="2:6" x14ac:dyDescent="0.25">
      <c r="B17" s="8" t="s">
        <v>27</v>
      </c>
      <c r="C17" s="85"/>
      <c r="D17" s="96"/>
      <c r="E17" s="85">
        <v>1.8900462962962966E-2</v>
      </c>
      <c r="F17" s="97">
        <f t="shared" si="0"/>
        <v>1.9447653300622852E-2</v>
      </c>
    </row>
    <row r="18" spans="2:6" x14ac:dyDescent="0.25">
      <c r="B18" s="8" t="s">
        <v>16</v>
      </c>
      <c r="C18" s="85"/>
      <c r="D18" s="96"/>
      <c r="E18" s="85"/>
      <c r="F18" s="97"/>
    </row>
    <row r="19" spans="2:6" x14ac:dyDescent="0.25">
      <c r="B19" s="8" t="s">
        <v>4</v>
      </c>
      <c r="C19" s="85"/>
      <c r="D19" s="96"/>
      <c r="E19" s="85">
        <v>5.2824074074074079E-2</v>
      </c>
      <c r="F19" s="97">
        <f t="shared" si="0"/>
        <v>5.4353392323357438E-2</v>
      </c>
    </row>
    <row r="20" spans="2:6" x14ac:dyDescent="0.25">
      <c r="B20" s="8" t="s">
        <v>14</v>
      </c>
      <c r="C20" s="85"/>
      <c r="D20" s="96"/>
      <c r="E20" s="85">
        <v>4.0972222222222217E-3</v>
      </c>
      <c r="F20" s="97">
        <f t="shared" si="0"/>
        <v>4.2158415605759265E-3</v>
      </c>
    </row>
    <row r="21" spans="2:6" x14ac:dyDescent="0.25">
      <c r="B21" s="8" t="s">
        <v>11</v>
      </c>
      <c r="C21" s="85"/>
      <c r="D21" s="96"/>
      <c r="E21" s="85">
        <v>0.26380787037037029</v>
      </c>
      <c r="F21" s="97">
        <f t="shared" si="0"/>
        <v>0.27144541437911601</v>
      </c>
    </row>
    <row r="22" spans="2:6" x14ac:dyDescent="0.25">
      <c r="B22" s="8" t="s">
        <v>15</v>
      </c>
      <c r="C22" s="85"/>
      <c r="D22" s="96"/>
      <c r="E22" s="85">
        <v>3.9965277777777773E-2</v>
      </c>
      <c r="F22" s="97">
        <f t="shared" si="0"/>
        <v>4.1122318951041452E-2</v>
      </c>
    </row>
    <row r="23" spans="2:6" s="49" customFormat="1" x14ac:dyDescent="0.25">
      <c r="B23" s="8" t="s">
        <v>91</v>
      </c>
      <c r="C23" s="85"/>
      <c r="D23" s="96"/>
      <c r="E23" s="85">
        <v>0.12421296296296297</v>
      </c>
      <c r="F23" s="97">
        <f t="shared" si="0"/>
        <v>0.12780907239576511</v>
      </c>
    </row>
    <row r="24" spans="2:6" x14ac:dyDescent="0.25">
      <c r="B24" s="8" t="s">
        <v>12</v>
      </c>
      <c r="C24" s="85"/>
      <c r="D24" s="96"/>
      <c r="E24" s="85">
        <v>5.0451388888888893E-2</v>
      </c>
      <c r="F24" s="97">
        <f t="shared" si="0"/>
        <v>5.1912015148447649E-2</v>
      </c>
    </row>
    <row r="25" spans="2:6" s="50" customFormat="1" x14ac:dyDescent="0.25">
      <c r="B25" s="8" t="s">
        <v>5</v>
      </c>
      <c r="C25" s="85"/>
      <c r="D25" s="96"/>
      <c r="E25" s="85">
        <v>0.12077546296296297</v>
      </c>
      <c r="F25" s="97">
        <f t="shared" si="0"/>
        <v>0.12427205278138362</v>
      </c>
    </row>
    <row r="26" spans="2:6" x14ac:dyDescent="0.25">
      <c r="B26" s="8" t="s">
        <v>6</v>
      </c>
      <c r="C26" s="104"/>
      <c r="D26" s="136"/>
      <c r="E26" s="85">
        <v>7.0601851851851858E-4</v>
      </c>
      <c r="F26" s="97">
        <f t="shared" si="0"/>
        <v>7.2645857399754679E-4</v>
      </c>
    </row>
    <row r="27" spans="2:6" x14ac:dyDescent="0.25">
      <c r="B27" s="8" t="s">
        <v>101</v>
      </c>
      <c r="C27" s="104"/>
      <c r="D27" s="136"/>
      <c r="E27" s="85">
        <v>7.6041666666666679E-3</v>
      </c>
      <c r="F27" s="97">
        <f t="shared" si="0"/>
        <v>7.8243161166621032E-3</v>
      </c>
    </row>
    <row r="28" spans="2:6" x14ac:dyDescent="0.25">
      <c r="B28" s="8" t="s">
        <v>17</v>
      </c>
      <c r="C28" s="104"/>
      <c r="D28" s="136"/>
      <c r="E28" s="85"/>
      <c r="F28" s="97"/>
    </row>
    <row r="29" spans="2:6" x14ac:dyDescent="0.25">
      <c r="B29" s="8"/>
      <c r="C29" s="105"/>
      <c r="D29" s="89"/>
      <c r="E29" s="89"/>
      <c r="F29" s="94"/>
    </row>
    <row r="30" spans="2:6" x14ac:dyDescent="0.25">
      <c r="B30" s="53" t="s">
        <v>29</v>
      </c>
      <c r="C30" s="93">
        <f>SUM(C7:C28)</f>
        <v>2.7083333333333334E-3</v>
      </c>
      <c r="D30" s="134">
        <f>SUM(D7:D28)</f>
        <v>1</v>
      </c>
      <c r="E30" s="93">
        <f>SUM(E7:E28)</f>
        <v>0.97186342592592589</v>
      </c>
      <c r="F30" s="135">
        <f>SUM(F7:F28)</f>
        <v>1.0000000000000002</v>
      </c>
    </row>
    <row r="31" spans="2:6" x14ac:dyDescent="0.25">
      <c r="B31" s="53"/>
      <c r="C31" s="27"/>
      <c r="D31" s="52"/>
      <c r="E31" s="52"/>
      <c r="F31" s="48"/>
    </row>
    <row r="32" spans="2:6" ht="66" customHeight="1" thickBot="1" x14ac:dyDescent="0.3">
      <c r="B32" s="207" t="s">
        <v>138</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9" t="s">
        <v>97</v>
      </c>
      <c r="C3" s="190"/>
      <c r="D3" s="190"/>
      <c r="E3" s="190"/>
      <c r="F3" s="191"/>
    </row>
    <row r="4" spans="2:6" x14ac:dyDescent="0.25">
      <c r="B4" s="192" t="s">
        <v>132</v>
      </c>
      <c r="C4" s="193"/>
      <c r="D4" s="193"/>
      <c r="E4" s="193"/>
      <c r="F4" s="194"/>
    </row>
    <row r="5" spans="2:6" x14ac:dyDescent="0.25">
      <c r="B5" s="42"/>
      <c r="C5" s="197" t="s">
        <v>54</v>
      </c>
      <c r="D5" s="193"/>
      <c r="E5" s="197" t="s">
        <v>55</v>
      </c>
      <c r="F5" s="194"/>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101</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9" t="s">
        <v>100</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98</v>
      </c>
      <c r="C3" s="203"/>
      <c r="D3" s="203"/>
      <c r="E3" s="203"/>
      <c r="F3" s="204"/>
    </row>
    <row r="4" spans="2:6" x14ac:dyDescent="0.25">
      <c r="B4" s="192" t="s">
        <v>132</v>
      </c>
      <c r="C4" s="193"/>
      <c r="D4" s="193"/>
      <c r="E4" s="193"/>
      <c r="F4" s="194"/>
    </row>
    <row r="5" spans="2:6" x14ac:dyDescent="0.25">
      <c r="B5" s="42"/>
      <c r="C5" s="197" t="s">
        <v>58</v>
      </c>
      <c r="D5" s="193"/>
      <c r="E5" s="213" t="s">
        <v>59</v>
      </c>
      <c r="F5" s="214"/>
    </row>
    <row r="6" spans="2:6" x14ac:dyDescent="0.25">
      <c r="B6" s="3" t="s">
        <v>23</v>
      </c>
      <c r="C6" s="152" t="s">
        <v>24</v>
      </c>
      <c r="D6" s="43" t="s">
        <v>25</v>
      </c>
      <c r="E6" s="152" t="s">
        <v>24</v>
      </c>
      <c r="F6" s="64" t="s">
        <v>25</v>
      </c>
    </row>
    <row r="7" spans="2:6" x14ac:dyDescent="0.25">
      <c r="B7" s="8" t="s">
        <v>10</v>
      </c>
      <c r="C7" s="85">
        <v>1.0532407407407407E-3</v>
      </c>
      <c r="D7" s="96">
        <f t="shared" ref="D7:F27" si="0">C7/C$30</f>
        <v>0.16455696202531642</v>
      </c>
      <c r="E7" s="85">
        <v>4.3287037037037035E-3</v>
      </c>
      <c r="F7" s="97">
        <f t="shared" si="0"/>
        <v>1.0205473845062351E-2</v>
      </c>
    </row>
    <row r="8" spans="2:6" x14ac:dyDescent="0.25">
      <c r="B8" s="8" t="s">
        <v>13</v>
      </c>
      <c r="C8" s="85"/>
      <c r="D8" s="96"/>
      <c r="E8" s="85"/>
      <c r="F8" s="97"/>
    </row>
    <row r="9" spans="2:6" x14ac:dyDescent="0.25">
      <c r="B9" s="8" t="s">
        <v>0</v>
      </c>
      <c r="C9" s="85">
        <v>8.1018518518518527E-4</v>
      </c>
      <c r="D9" s="96">
        <f t="shared" si="0"/>
        <v>0.12658227848101267</v>
      </c>
      <c r="E9" s="85"/>
      <c r="F9" s="97"/>
    </row>
    <row r="10" spans="2:6" x14ac:dyDescent="0.25">
      <c r="B10" s="8" t="s">
        <v>8</v>
      </c>
      <c r="C10" s="85"/>
      <c r="D10" s="96"/>
      <c r="E10" s="85">
        <v>4.5138888888888893E-3</v>
      </c>
      <c r="F10" s="97">
        <f t="shared" si="0"/>
        <v>1.0642071656615822E-2</v>
      </c>
    </row>
    <row r="11" spans="2:6" x14ac:dyDescent="0.25">
      <c r="B11" s="8" t="s">
        <v>26</v>
      </c>
      <c r="C11" s="85"/>
      <c r="D11" s="96"/>
      <c r="E11" s="85"/>
      <c r="F11" s="97"/>
    </row>
    <row r="12" spans="2:6" x14ac:dyDescent="0.25">
      <c r="B12" s="8" t="s">
        <v>3</v>
      </c>
      <c r="C12" s="85">
        <v>4.5370370370370373E-3</v>
      </c>
      <c r="D12" s="96">
        <f t="shared" si="0"/>
        <v>0.70886075949367089</v>
      </c>
      <c r="E12" s="85">
        <v>5.2997685185185182E-2</v>
      </c>
      <c r="F12" s="97">
        <f t="shared" si="0"/>
        <v>0.12494883619395857</v>
      </c>
    </row>
    <row r="13" spans="2:6" x14ac:dyDescent="0.25">
      <c r="B13" s="8" t="s">
        <v>7</v>
      </c>
      <c r="C13" s="85"/>
      <c r="D13" s="96"/>
      <c r="E13" s="85"/>
      <c r="F13" s="97"/>
    </row>
    <row r="14" spans="2:6" x14ac:dyDescent="0.25">
      <c r="B14" s="8" t="s">
        <v>2</v>
      </c>
      <c r="C14" s="85"/>
      <c r="D14" s="136"/>
      <c r="E14" s="85"/>
      <c r="F14" s="97"/>
    </row>
    <row r="15" spans="2:6" x14ac:dyDescent="0.25">
      <c r="B15" s="8" t="s">
        <v>9</v>
      </c>
      <c r="C15" s="85"/>
      <c r="D15" s="136"/>
      <c r="E15" s="85">
        <v>2.7662037037037041E-2</v>
      </c>
      <c r="F15" s="97">
        <f t="shared" si="0"/>
        <v>6.5216798100799528E-2</v>
      </c>
    </row>
    <row r="16" spans="2:6" x14ac:dyDescent="0.25">
      <c r="B16" s="8" t="s">
        <v>1</v>
      </c>
      <c r="C16" s="85"/>
      <c r="D16" s="136"/>
      <c r="E16" s="85">
        <v>6.75925925925926E-3</v>
      </c>
      <c r="F16" s="97">
        <f t="shared" si="0"/>
        <v>1.5935820121701642E-2</v>
      </c>
    </row>
    <row r="17" spans="2:6" x14ac:dyDescent="0.25">
      <c r="B17" s="8" t="s">
        <v>27</v>
      </c>
      <c r="C17" s="85"/>
      <c r="D17" s="136"/>
      <c r="E17" s="85">
        <v>2.9120370370370376E-2</v>
      </c>
      <c r="F17" s="97">
        <f t="shared" si="0"/>
        <v>6.8655005866783109E-2</v>
      </c>
    </row>
    <row r="18" spans="2:6" x14ac:dyDescent="0.25">
      <c r="B18" s="8" t="s">
        <v>16</v>
      </c>
      <c r="C18" s="85"/>
      <c r="D18" s="136"/>
      <c r="E18" s="85"/>
      <c r="F18" s="97"/>
    </row>
    <row r="19" spans="2:6" x14ac:dyDescent="0.25">
      <c r="B19" s="8" t="s">
        <v>4</v>
      </c>
      <c r="C19" s="85"/>
      <c r="D19" s="96"/>
      <c r="E19" s="155">
        <v>2.2118055555555554E-2</v>
      </c>
      <c r="F19" s="97">
        <f t="shared" si="0"/>
        <v>5.2146151117417522E-2</v>
      </c>
    </row>
    <row r="20" spans="2:6" x14ac:dyDescent="0.25">
      <c r="B20" s="8" t="s">
        <v>14</v>
      </c>
      <c r="C20" s="85"/>
      <c r="D20" s="96"/>
      <c r="E20" s="85">
        <v>1.6307870370370368E-2</v>
      </c>
      <c r="F20" s="97">
        <f t="shared" si="0"/>
        <v>3.8447894779927411E-2</v>
      </c>
    </row>
    <row r="21" spans="2:6" x14ac:dyDescent="0.25">
      <c r="B21" s="8" t="s">
        <v>11</v>
      </c>
      <c r="C21" s="85"/>
      <c r="D21" s="136"/>
      <c r="E21" s="85">
        <v>0.14587962962962964</v>
      </c>
      <c r="F21" s="97">
        <f t="shared" si="0"/>
        <v>0.34392992605124567</v>
      </c>
    </row>
    <row r="22" spans="2:6" x14ac:dyDescent="0.25">
      <c r="B22" s="8" t="s">
        <v>15</v>
      </c>
      <c r="C22" s="85"/>
      <c r="D22" s="136"/>
      <c r="E22" s="85">
        <v>3.4756944444444444E-2</v>
      </c>
      <c r="F22" s="97">
        <f t="shared" si="0"/>
        <v>8.1943951755941824E-2</v>
      </c>
    </row>
    <row r="23" spans="2:6" s="49" customFormat="1" x14ac:dyDescent="0.25">
      <c r="B23" s="8" t="s">
        <v>91</v>
      </c>
      <c r="C23" s="85"/>
      <c r="D23" s="136"/>
      <c r="E23" s="85">
        <v>4.8263888888888884E-2</v>
      </c>
      <c r="F23" s="97">
        <f t="shared" si="0"/>
        <v>0.11378830463612299</v>
      </c>
    </row>
    <row r="24" spans="2:6" x14ac:dyDescent="0.25">
      <c r="B24" s="8" t="s">
        <v>12</v>
      </c>
      <c r="C24" s="85"/>
      <c r="D24" s="136"/>
      <c r="E24" s="85">
        <v>9.212962962962961E-3</v>
      </c>
      <c r="F24" s="97">
        <f t="shared" si="0"/>
        <v>2.1720741124785108E-2</v>
      </c>
    </row>
    <row r="25" spans="2:6" s="50" customFormat="1" x14ac:dyDescent="0.25">
      <c r="B25" s="8" t="s">
        <v>5</v>
      </c>
      <c r="C25" s="85"/>
      <c r="D25" s="136"/>
      <c r="E25" s="85">
        <v>1.3333333333333332E-2</v>
      </c>
      <c r="F25" s="97">
        <f t="shared" si="0"/>
        <v>3.1435042431849809E-2</v>
      </c>
    </row>
    <row r="26" spans="2:6" x14ac:dyDescent="0.25">
      <c r="B26" s="8" t="s">
        <v>6</v>
      </c>
      <c r="C26" s="104"/>
      <c r="D26" s="136"/>
      <c r="E26" s="85">
        <v>6.8750000000000009E-3</v>
      </c>
      <c r="F26" s="97">
        <f t="shared" si="0"/>
        <v>1.620869375392256E-2</v>
      </c>
    </row>
    <row r="27" spans="2:6" x14ac:dyDescent="0.25">
      <c r="B27" s="8" t="s">
        <v>101</v>
      </c>
      <c r="C27" s="104"/>
      <c r="D27" s="85"/>
      <c r="E27" s="85">
        <v>2.0254629629629633E-3</v>
      </c>
      <c r="F27" s="97">
        <f t="shared" si="0"/>
        <v>4.7752885638660744E-3</v>
      </c>
    </row>
    <row r="28" spans="2:6" x14ac:dyDescent="0.25">
      <c r="B28" s="8" t="s">
        <v>17</v>
      </c>
      <c r="C28" s="104"/>
      <c r="D28" s="136"/>
      <c r="E28" s="85"/>
      <c r="F28" s="97"/>
    </row>
    <row r="29" spans="2:6" x14ac:dyDescent="0.25">
      <c r="B29" s="8"/>
      <c r="C29" s="105"/>
      <c r="D29" s="89"/>
      <c r="E29" s="89"/>
      <c r="F29" s="94"/>
    </row>
    <row r="30" spans="2:6" x14ac:dyDescent="0.25">
      <c r="B30" s="53" t="s">
        <v>29</v>
      </c>
      <c r="C30" s="93">
        <f>SUM(C7:C28)</f>
        <v>6.4004629629629637E-3</v>
      </c>
      <c r="D30" s="134">
        <f>SUM(D7:D28)</f>
        <v>1</v>
      </c>
      <c r="E30" s="154">
        <f>SUM(E7:E28)</f>
        <v>0.4241550925925926</v>
      </c>
      <c r="F30" s="135">
        <f>SUM(F7:F28)</f>
        <v>1</v>
      </c>
    </row>
    <row r="31" spans="2:6" x14ac:dyDescent="0.25">
      <c r="B31" s="53"/>
      <c r="C31" s="27"/>
      <c r="D31" s="52"/>
      <c r="E31" s="52"/>
      <c r="F31" s="48"/>
    </row>
    <row r="32" spans="2:6" ht="66" customHeight="1" thickBot="1" x14ac:dyDescent="0.3">
      <c r="B32" s="198" t="s">
        <v>139</v>
      </c>
      <c r="C32" s="222"/>
      <c r="D32" s="222"/>
      <c r="E32" s="222"/>
      <c r="F32" s="22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2" t="s">
        <v>99</v>
      </c>
      <c r="C3" s="203"/>
      <c r="D3" s="203"/>
      <c r="E3" s="203"/>
      <c r="F3" s="204"/>
    </row>
    <row r="4" spans="2:6" x14ac:dyDescent="0.25">
      <c r="B4" s="192" t="s">
        <v>132</v>
      </c>
      <c r="C4" s="193"/>
      <c r="D4" s="193"/>
      <c r="E4" s="193"/>
      <c r="F4" s="194"/>
    </row>
    <row r="5" spans="2:6" x14ac:dyDescent="0.25">
      <c r="B5" s="42"/>
      <c r="C5" s="197" t="s">
        <v>62</v>
      </c>
      <c r="D5" s="193"/>
      <c r="E5" s="213" t="s">
        <v>63</v>
      </c>
      <c r="F5" s="214"/>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9"/>
      <c r="D19" s="140"/>
      <c r="E19" s="47"/>
      <c r="F19" s="48"/>
    </row>
    <row r="20" spans="2:6" x14ac:dyDescent="0.25">
      <c r="B20" s="8" t="s">
        <v>14</v>
      </c>
      <c r="C20" s="139"/>
      <c r="D20" s="140"/>
      <c r="E20" s="47"/>
      <c r="F20" s="48"/>
    </row>
    <row r="21" spans="2:6" x14ac:dyDescent="0.25">
      <c r="B21" s="8" t="s">
        <v>11</v>
      </c>
      <c r="C21" s="139"/>
      <c r="D21" s="140"/>
      <c r="E21" s="47"/>
      <c r="F21" s="48"/>
    </row>
    <row r="22" spans="2:6" x14ac:dyDescent="0.25">
      <c r="B22" s="8" t="s">
        <v>15</v>
      </c>
      <c r="C22" s="139"/>
      <c r="D22" s="140"/>
      <c r="E22" s="47"/>
      <c r="F22" s="48"/>
    </row>
    <row r="23" spans="2:6" s="49" customFormat="1" x14ac:dyDescent="0.25">
      <c r="B23" s="8" t="s">
        <v>91</v>
      </c>
      <c r="C23" s="141"/>
      <c r="D23" s="140"/>
      <c r="E23" s="54"/>
      <c r="F23" s="48"/>
    </row>
    <row r="24" spans="2:6" x14ac:dyDescent="0.25">
      <c r="B24" s="8" t="s">
        <v>12</v>
      </c>
      <c r="C24" s="142"/>
      <c r="D24" s="143"/>
      <c r="E24" s="45"/>
      <c r="F24" s="48"/>
    </row>
    <row r="25" spans="2:6" s="50" customFormat="1" x14ac:dyDescent="0.25">
      <c r="B25" s="8" t="s">
        <v>5</v>
      </c>
      <c r="C25" s="144"/>
      <c r="D25" s="143"/>
      <c r="E25" s="43"/>
      <c r="F25" s="48"/>
    </row>
    <row r="26" spans="2:6" x14ac:dyDescent="0.25">
      <c r="B26" s="8" t="s">
        <v>6</v>
      </c>
      <c r="C26" s="144"/>
      <c r="D26" s="143"/>
      <c r="E26" s="47"/>
      <c r="F26" s="48"/>
    </row>
    <row r="27" spans="2:6" x14ac:dyDescent="0.25">
      <c r="B27" s="8" t="s">
        <v>101</v>
      </c>
      <c r="C27" s="144"/>
      <c r="D27" s="139"/>
      <c r="E27" s="47"/>
      <c r="F27" s="48"/>
    </row>
    <row r="28" spans="2:6" x14ac:dyDescent="0.25">
      <c r="B28" s="8" t="s">
        <v>17</v>
      </c>
      <c r="C28" s="144"/>
      <c r="D28" s="139"/>
      <c r="E28" s="47"/>
      <c r="F28" s="48"/>
    </row>
    <row r="29" spans="2:6" x14ac:dyDescent="0.25">
      <c r="B29" s="8"/>
      <c r="C29" s="145"/>
      <c r="D29" s="146"/>
      <c r="E29" s="52"/>
      <c r="F29" s="48"/>
    </row>
    <row r="30" spans="2:6" x14ac:dyDescent="0.25">
      <c r="B30" s="53" t="s">
        <v>29</v>
      </c>
      <c r="C30" s="147"/>
      <c r="D30" s="148"/>
      <c r="E30" s="66"/>
      <c r="F30" s="67"/>
    </row>
    <row r="31" spans="2:6" x14ac:dyDescent="0.25">
      <c r="B31" s="53"/>
      <c r="C31" s="27"/>
      <c r="D31" s="52"/>
      <c r="E31" s="52"/>
      <c r="F31" s="48"/>
    </row>
    <row r="32" spans="2:6" ht="66" customHeight="1" thickBot="1" x14ac:dyDescent="0.3">
      <c r="B32" s="224" t="s">
        <v>121</v>
      </c>
      <c r="C32" s="220"/>
      <c r="D32" s="220"/>
      <c r="E32" s="220"/>
      <c r="F32" s="22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0" t="s">
        <v>71</v>
      </c>
      <c r="C3" s="211"/>
      <c r="D3" s="211"/>
      <c r="E3" s="211"/>
      <c r="F3" s="212"/>
    </row>
    <row r="4" spans="2:6" x14ac:dyDescent="0.25">
      <c r="B4" s="192" t="s">
        <v>132</v>
      </c>
      <c r="C4" s="193"/>
      <c r="D4" s="193"/>
      <c r="E4" s="193"/>
      <c r="F4" s="194"/>
    </row>
    <row r="5" spans="2:6" x14ac:dyDescent="0.25">
      <c r="B5" s="42"/>
      <c r="C5" s="197" t="s">
        <v>72</v>
      </c>
      <c r="D5" s="193"/>
      <c r="E5" s="213" t="s">
        <v>73</v>
      </c>
      <c r="F5" s="214"/>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c r="D19" s="86"/>
      <c r="E19" s="65"/>
      <c r="F19" s="69"/>
    </row>
    <row r="20" spans="2:6" x14ac:dyDescent="0.25">
      <c r="B20" s="8" t="s">
        <v>14</v>
      </c>
      <c r="C20" s="133"/>
      <c r="D20" s="86"/>
      <c r="E20" s="65"/>
      <c r="F20" s="69"/>
    </row>
    <row r="21" spans="2:6" x14ac:dyDescent="0.25">
      <c r="B21" s="8" t="s">
        <v>11</v>
      </c>
      <c r="C21" s="85">
        <v>2.3726851851851851E-3</v>
      </c>
      <c r="D21" s="86">
        <f t="shared" ref="D21" si="0">C21/$C$30</f>
        <v>5.8156028368794334E-2</v>
      </c>
      <c r="E21" s="65"/>
      <c r="F21" s="69"/>
    </row>
    <row r="22" spans="2:6" x14ac:dyDescent="0.25">
      <c r="B22" s="8" t="s">
        <v>15</v>
      </c>
      <c r="C22" s="133"/>
      <c r="D22" s="86"/>
      <c r="E22" s="65"/>
      <c r="F22" s="69"/>
    </row>
    <row r="23" spans="2:6" s="49" customFormat="1" x14ac:dyDescent="0.25">
      <c r="B23" s="8" t="s">
        <v>91</v>
      </c>
      <c r="C23" s="133"/>
      <c r="D23" s="86"/>
      <c r="E23" s="75"/>
      <c r="F23" s="70"/>
    </row>
    <row r="24" spans="2:6" x14ac:dyDescent="0.25">
      <c r="B24" s="79" t="s">
        <v>12</v>
      </c>
      <c r="C24" s="133">
        <v>9.6064814814814808E-4</v>
      </c>
      <c r="D24" s="86">
        <f t="shared" ref="D24:D25" si="1">C24/$C$30</f>
        <v>2.3546099290780144E-2</v>
      </c>
      <c r="E24" s="45"/>
      <c r="F24" s="71"/>
    </row>
    <row r="25" spans="2:6" s="50" customFormat="1" x14ac:dyDescent="0.25">
      <c r="B25" s="79" t="s">
        <v>5</v>
      </c>
      <c r="C25" s="85">
        <v>3.7465277777777771E-2</v>
      </c>
      <c r="D25" s="86">
        <f t="shared" si="1"/>
        <v>0.91829787234042548</v>
      </c>
      <c r="E25" s="43"/>
      <c r="F25" s="44"/>
    </row>
    <row r="26" spans="2:6" x14ac:dyDescent="0.25">
      <c r="B26" s="8" t="s">
        <v>6</v>
      </c>
      <c r="C26" s="104"/>
      <c r="D26" s="86"/>
      <c r="E26" s="47"/>
      <c r="F26" s="69"/>
    </row>
    <row r="27" spans="2:6" x14ac:dyDescent="0.25">
      <c r="B27" s="8" t="s">
        <v>101</v>
      </c>
      <c r="C27" s="104"/>
      <c r="D27" s="86"/>
      <c r="E27" s="47"/>
      <c r="F27" s="69"/>
    </row>
    <row r="28" spans="2:6" x14ac:dyDescent="0.25">
      <c r="B28" s="8" t="s">
        <v>17</v>
      </c>
      <c r="C28" s="104"/>
      <c r="D28" s="86"/>
      <c r="E28" s="47"/>
      <c r="F28" s="69"/>
    </row>
    <row r="29" spans="2:6" x14ac:dyDescent="0.25">
      <c r="B29" s="8"/>
      <c r="C29" s="105"/>
      <c r="D29" s="89"/>
      <c r="E29" s="52"/>
      <c r="F29" s="48"/>
    </row>
    <row r="30" spans="2:6" x14ac:dyDescent="0.25">
      <c r="B30" s="53" t="s">
        <v>29</v>
      </c>
      <c r="C30" s="93">
        <f>SUM(C7:C28)</f>
        <v>4.0798611111111105E-2</v>
      </c>
      <c r="D30" s="127">
        <f>SUM(D7:D28)</f>
        <v>1</v>
      </c>
      <c r="E30" s="47"/>
      <c r="F30" s="69"/>
    </row>
    <row r="31" spans="2:6" x14ac:dyDescent="0.25">
      <c r="B31" s="53"/>
      <c r="C31" s="27"/>
      <c r="D31" s="52"/>
      <c r="E31" s="52"/>
      <c r="F31" s="48"/>
    </row>
    <row r="32" spans="2:6" ht="81" customHeight="1" thickBot="1" x14ac:dyDescent="0.3">
      <c r="B32" s="207" t="s">
        <v>140</v>
      </c>
      <c r="C32" s="208"/>
      <c r="D32" s="208"/>
      <c r="E32" s="208"/>
      <c r="F32" s="20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7"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s="82" customFormat="1" x14ac:dyDescent="0.25">
      <c r="B5" s="80"/>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4.8842592592592601E-3</v>
      </c>
      <c r="D7" s="85">
        <v>1.1111111111111113E-2</v>
      </c>
      <c r="E7" s="85">
        <v>1.6319444444444445E-3</v>
      </c>
      <c r="F7" s="85"/>
      <c r="G7" s="85">
        <v>7.1643518518518514E-3</v>
      </c>
      <c r="H7" s="85"/>
      <c r="I7" s="85"/>
      <c r="J7" s="85">
        <v>9.4907407407407408E-4</v>
      </c>
      <c r="K7" s="87">
        <f t="shared" ref="K7:K28" si="0">J7+I7+H7+G7+F7+E7+D7+C7</f>
        <v>2.5740740740740745E-2</v>
      </c>
    </row>
    <row r="8" spans="2:11" x14ac:dyDescent="0.25">
      <c r="B8" s="8" t="s">
        <v>13</v>
      </c>
      <c r="C8" s="85">
        <v>7.6041666666666662E-3</v>
      </c>
      <c r="D8" s="85">
        <v>4.8032407407407399E-3</v>
      </c>
      <c r="E8" s="85">
        <v>1.2962962962962965E-3</v>
      </c>
      <c r="F8" s="85"/>
      <c r="G8" s="85">
        <v>1.1030092592592593E-2</v>
      </c>
      <c r="H8" s="85"/>
      <c r="I8" s="85"/>
      <c r="J8" s="85"/>
      <c r="K8" s="87">
        <f t="shared" si="0"/>
        <v>2.4733796296296295E-2</v>
      </c>
    </row>
    <row r="9" spans="2:11" x14ac:dyDescent="0.25">
      <c r="B9" s="8" t="s">
        <v>0</v>
      </c>
      <c r="C9" s="85">
        <v>8.4490740740740759E-3</v>
      </c>
      <c r="D9" s="85">
        <v>2.6249999999999992E-2</v>
      </c>
      <c r="E9" s="85">
        <v>3.3240740740740744E-2</v>
      </c>
      <c r="F9" s="85"/>
      <c r="G9" s="85">
        <v>3.4664351851851842E-2</v>
      </c>
      <c r="H9" s="85">
        <v>1.4143518518518519E-2</v>
      </c>
      <c r="I9" s="85"/>
      <c r="J9" s="85">
        <v>3.4953703703703705E-3</v>
      </c>
      <c r="K9" s="87">
        <f t="shared" si="0"/>
        <v>0.12024305555555556</v>
      </c>
    </row>
    <row r="10" spans="2:11" x14ac:dyDescent="0.25">
      <c r="B10" s="8" t="s">
        <v>8</v>
      </c>
      <c r="C10" s="85">
        <v>9.479166666666667E-3</v>
      </c>
      <c r="D10" s="85">
        <v>3.3796296296296296E-3</v>
      </c>
      <c r="E10" s="85"/>
      <c r="F10" s="85">
        <v>3.3564814814814811E-3</v>
      </c>
      <c r="G10" s="85">
        <v>6.122685185185185E-3</v>
      </c>
      <c r="H10" s="85">
        <v>1.1886574074074074E-2</v>
      </c>
      <c r="I10" s="85"/>
      <c r="J10" s="85">
        <v>4.6296296296296298E-4</v>
      </c>
      <c r="K10" s="87">
        <f t="shared" si="0"/>
        <v>3.4687499999999996E-2</v>
      </c>
    </row>
    <row r="11" spans="2:11" x14ac:dyDescent="0.25">
      <c r="B11" s="8" t="s">
        <v>26</v>
      </c>
      <c r="C11" s="85">
        <v>3.6111111111111109E-3</v>
      </c>
      <c r="D11" s="85"/>
      <c r="E11" s="85">
        <v>2.5925925925925925E-3</v>
      </c>
      <c r="F11" s="85"/>
      <c r="G11" s="85">
        <v>7.2453703703703708E-3</v>
      </c>
      <c r="H11" s="85"/>
      <c r="I11" s="85"/>
      <c r="J11" s="85"/>
      <c r="K11" s="87">
        <f t="shared" si="0"/>
        <v>1.3449074074074075E-2</v>
      </c>
    </row>
    <row r="12" spans="2:11" x14ac:dyDescent="0.25">
      <c r="B12" s="8" t="s">
        <v>3</v>
      </c>
      <c r="C12" s="85">
        <v>0.14706018518518521</v>
      </c>
      <c r="D12" s="85">
        <v>0.20598379629629626</v>
      </c>
      <c r="E12" s="85">
        <v>0.22270833333333379</v>
      </c>
      <c r="F12" s="85">
        <v>2.376157407407407E-2</v>
      </c>
      <c r="G12" s="85">
        <v>0.16480324074074079</v>
      </c>
      <c r="H12" s="85">
        <v>1.7615740740740737E-2</v>
      </c>
      <c r="I12" s="85">
        <v>4.7453703703703703E-3</v>
      </c>
      <c r="J12" s="85">
        <v>1.4641203703703701E-2</v>
      </c>
      <c r="K12" s="87">
        <f t="shared" si="0"/>
        <v>0.80131944444444492</v>
      </c>
    </row>
    <row r="13" spans="2:11" x14ac:dyDescent="0.25">
      <c r="B13" s="8" t="s">
        <v>7</v>
      </c>
      <c r="C13" s="85">
        <v>2.0486111111111115E-2</v>
      </c>
      <c r="D13" s="85">
        <v>2.4965277777777777E-2</v>
      </c>
      <c r="E13" s="85">
        <v>1.3217592592592595E-2</v>
      </c>
      <c r="F13" s="85">
        <v>5.3125000000000004E-3</v>
      </c>
      <c r="G13" s="85">
        <v>3.7858796296296293E-2</v>
      </c>
      <c r="H13" s="85">
        <v>3.1250000000000002E-3</v>
      </c>
      <c r="I13" s="85">
        <v>1.5289351851851851E-2</v>
      </c>
      <c r="J13" s="85"/>
      <c r="K13" s="87">
        <f t="shared" si="0"/>
        <v>0.12025462962962963</v>
      </c>
    </row>
    <row r="14" spans="2:11" x14ac:dyDescent="0.25">
      <c r="B14" s="8" t="s">
        <v>2</v>
      </c>
      <c r="C14" s="85">
        <v>1.2233796296296296E-2</v>
      </c>
      <c r="D14" s="85">
        <v>5.6944444444444438E-3</v>
      </c>
      <c r="E14" s="85"/>
      <c r="F14" s="85">
        <v>3.2407407407407406E-4</v>
      </c>
      <c r="G14" s="85">
        <v>2.7291666666666659E-2</v>
      </c>
      <c r="H14" s="85">
        <v>1.9432870370370368E-2</v>
      </c>
      <c r="I14" s="85">
        <v>9.2708333333333341E-3</v>
      </c>
      <c r="J14" s="85">
        <v>1.6203703703703703E-4</v>
      </c>
      <c r="K14" s="87">
        <f t="shared" si="0"/>
        <v>7.440972222222221E-2</v>
      </c>
    </row>
    <row r="15" spans="2:11" x14ac:dyDescent="0.25">
      <c r="B15" s="8" t="s">
        <v>9</v>
      </c>
      <c r="C15" s="85">
        <v>5.6597222222222222E-3</v>
      </c>
      <c r="D15" s="85">
        <v>2.5694444444444445E-3</v>
      </c>
      <c r="E15" s="85"/>
      <c r="F15" s="85">
        <v>2.488425925925926E-3</v>
      </c>
      <c r="G15" s="85"/>
      <c r="H15" s="85"/>
      <c r="I15" s="85">
        <v>8.8310185185185193E-3</v>
      </c>
      <c r="J15" s="85"/>
      <c r="K15" s="87">
        <f t="shared" si="0"/>
        <v>1.954861111111111E-2</v>
      </c>
    </row>
    <row r="16" spans="2:11" x14ac:dyDescent="0.25">
      <c r="B16" s="8" t="s">
        <v>1</v>
      </c>
      <c r="C16" s="85">
        <v>3.4259259259259256E-3</v>
      </c>
      <c r="D16" s="85">
        <v>2.690972222222222E-2</v>
      </c>
      <c r="E16" s="85">
        <v>2.3842592592592591E-3</v>
      </c>
      <c r="F16" s="85"/>
      <c r="G16" s="85">
        <v>8.9814814814814809E-3</v>
      </c>
      <c r="H16" s="85"/>
      <c r="I16" s="85"/>
      <c r="J16" s="85">
        <v>4.861111111111111E-4</v>
      </c>
      <c r="K16" s="87">
        <f t="shared" si="0"/>
        <v>4.2187499999999996E-2</v>
      </c>
    </row>
    <row r="17" spans="2:11" x14ac:dyDescent="0.25">
      <c r="B17" s="8" t="s">
        <v>27</v>
      </c>
      <c r="C17" s="85">
        <v>4.0578703703703693E-2</v>
      </c>
      <c r="D17" s="85">
        <v>3.4363425925925929E-2</v>
      </c>
      <c r="E17" s="85"/>
      <c r="F17" s="85">
        <v>3.0787037037037037E-3</v>
      </c>
      <c r="G17" s="85">
        <v>1.0659722222222221E-2</v>
      </c>
      <c r="H17" s="85">
        <v>1.4097222222222225E-2</v>
      </c>
      <c r="I17" s="85">
        <v>4.2824074074074066E-3</v>
      </c>
      <c r="J17" s="85"/>
      <c r="K17" s="87">
        <f t="shared" si="0"/>
        <v>0.10706018518518517</v>
      </c>
    </row>
    <row r="18" spans="2:11" x14ac:dyDescent="0.25">
      <c r="B18" s="8" t="s">
        <v>16</v>
      </c>
      <c r="C18" s="85"/>
      <c r="D18" s="85"/>
      <c r="E18" s="85"/>
      <c r="F18" s="85"/>
      <c r="G18" s="85"/>
      <c r="H18" s="85"/>
      <c r="I18" s="85"/>
      <c r="J18" s="85"/>
      <c r="K18" s="87"/>
    </row>
    <row r="19" spans="2:11" x14ac:dyDescent="0.25">
      <c r="B19" s="8" t="s">
        <v>4</v>
      </c>
      <c r="C19" s="85">
        <v>3.8784722222222213E-2</v>
      </c>
      <c r="D19" s="85">
        <v>6.7129629629629622E-2</v>
      </c>
      <c r="E19" s="85">
        <v>5.2546296296296299E-3</v>
      </c>
      <c r="F19" s="85">
        <v>1.8101851851851859E-2</v>
      </c>
      <c r="G19" s="85">
        <v>1.5729166666666666E-2</v>
      </c>
      <c r="H19" s="85">
        <v>1.0173611111111112E-2</v>
      </c>
      <c r="I19" s="85">
        <v>5.2777777777777771E-3</v>
      </c>
      <c r="J19" s="85">
        <v>1.3888888888888889E-4</v>
      </c>
      <c r="K19" s="87">
        <f t="shared" si="0"/>
        <v>0.16059027777777776</v>
      </c>
    </row>
    <row r="20" spans="2:11" x14ac:dyDescent="0.25">
      <c r="B20" s="8" t="s">
        <v>14</v>
      </c>
      <c r="C20" s="85">
        <v>3.0706018518518518E-2</v>
      </c>
      <c r="D20" s="85">
        <v>2.7789351851851846E-2</v>
      </c>
      <c r="E20" s="85">
        <v>9.6643518518518511E-3</v>
      </c>
      <c r="F20" s="85">
        <v>4.6180555555555567E-3</v>
      </c>
      <c r="G20" s="85">
        <v>2.3715277777777773E-2</v>
      </c>
      <c r="H20" s="85">
        <v>5.2546296296296299E-3</v>
      </c>
      <c r="I20" s="85">
        <v>1.2881944444444446E-2</v>
      </c>
      <c r="J20" s="85">
        <v>4.6296296296296298E-4</v>
      </c>
      <c r="K20" s="87">
        <f t="shared" si="0"/>
        <v>0.11509259259259258</v>
      </c>
    </row>
    <row r="21" spans="2:11" x14ac:dyDescent="0.25">
      <c r="B21" s="8" t="s">
        <v>11</v>
      </c>
      <c r="C21" s="85">
        <v>8.3645833333333336E-2</v>
      </c>
      <c r="D21" s="85">
        <v>0.14349537037037047</v>
      </c>
      <c r="E21" s="85">
        <v>8.8854166666666665E-2</v>
      </c>
      <c r="F21" s="85">
        <v>4.2812500000000003E-2</v>
      </c>
      <c r="G21" s="85">
        <v>0.21461805555555549</v>
      </c>
      <c r="H21" s="85">
        <v>3.6736111111111115E-2</v>
      </c>
      <c r="I21" s="85">
        <v>2.0324074074074074E-2</v>
      </c>
      <c r="J21" s="85"/>
      <c r="K21" s="87">
        <f t="shared" si="0"/>
        <v>0.63048611111111119</v>
      </c>
    </row>
    <row r="22" spans="2:11" x14ac:dyDescent="0.25">
      <c r="B22" s="8" t="s">
        <v>15</v>
      </c>
      <c r="C22" s="85">
        <v>2.3379629629629632E-2</v>
      </c>
      <c r="D22" s="85">
        <v>4.0046296296296295E-2</v>
      </c>
      <c r="E22" s="85">
        <v>1.787037037037037E-2</v>
      </c>
      <c r="F22" s="85">
        <v>4.4444444444444444E-3</v>
      </c>
      <c r="G22" s="85">
        <v>1.9293981481481485E-2</v>
      </c>
      <c r="H22" s="85">
        <v>7.1527777777777779E-3</v>
      </c>
      <c r="I22" s="85">
        <v>5.6365740740740742E-3</v>
      </c>
      <c r="J22" s="85"/>
      <c r="K22" s="87">
        <f t="shared" si="0"/>
        <v>0.11782407407407408</v>
      </c>
    </row>
    <row r="23" spans="2:11" x14ac:dyDescent="0.25">
      <c r="B23" s="8" t="s">
        <v>91</v>
      </c>
      <c r="C23" s="85">
        <v>0.17609953703703707</v>
      </c>
      <c r="D23" s="85">
        <v>0.15511574074074072</v>
      </c>
      <c r="E23" s="85">
        <v>3.3865740740740738E-2</v>
      </c>
      <c r="F23" s="85">
        <v>2.149305555555555E-2</v>
      </c>
      <c r="G23" s="85">
        <v>0.13787037037037034</v>
      </c>
      <c r="H23" s="85">
        <v>7.0601851851851888E-2</v>
      </c>
      <c r="I23" s="85">
        <v>8.3113425925925924E-2</v>
      </c>
      <c r="J23" s="85"/>
      <c r="K23" s="87">
        <f t="shared" si="0"/>
        <v>0.67815972222222221</v>
      </c>
    </row>
    <row r="24" spans="2:11" x14ac:dyDescent="0.25">
      <c r="B24" s="8" t="s">
        <v>12</v>
      </c>
      <c r="C24" s="85">
        <v>2.5196759259259256E-2</v>
      </c>
      <c r="D24" s="85">
        <v>1.0173611111111111E-2</v>
      </c>
      <c r="E24" s="85">
        <v>3.4629629629629635E-2</v>
      </c>
      <c r="F24" s="85">
        <v>3.9467592592592592E-3</v>
      </c>
      <c r="G24" s="85">
        <v>3.1608796296296295E-2</v>
      </c>
      <c r="H24" s="85">
        <v>1.059027777777778E-2</v>
      </c>
      <c r="I24" s="85">
        <v>1.2013888888888888E-2</v>
      </c>
      <c r="J24" s="85"/>
      <c r="K24" s="87">
        <f t="shared" si="0"/>
        <v>0.12815972222222222</v>
      </c>
    </row>
    <row r="25" spans="2:11" x14ac:dyDescent="0.25">
      <c r="B25" s="8" t="s">
        <v>5</v>
      </c>
      <c r="C25" s="85">
        <v>6.9328703703703705E-3</v>
      </c>
      <c r="D25" s="85"/>
      <c r="E25" s="85">
        <v>3.8958333333333331E-2</v>
      </c>
      <c r="F25" s="85">
        <v>1.4398148148148151E-2</v>
      </c>
      <c r="G25" s="85"/>
      <c r="H25" s="85"/>
      <c r="I25" s="85"/>
      <c r="J25" s="85"/>
      <c r="K25" s="87">
        <f t="shared" si="0"/>
        <v>6.0289351851851858E-2</v>
      </c>
    </row>
    <row r="26" spans="2:11" x14ac:dyDescent="0.25">
      <c r="B26" s="8" t="s">
        <v>6</v>
      </c>
      <c r="C26" s="85">
        <v>5.138888888888889E-3</v>
      </c>
      <c r="D26" s="85">
        <v>1.7708333333333335E-3</v>
      </c>
      <c r="E26" s="85">
        <v>2.7476851851851853E-2</v>
      </c>
      <c r="F26" s="85">
        <v>8.472222222222223E-3</v>
      </c>
      <c r="G26" s="85"/>
      <c r="H26" s="85"/>
      <c r="I26" s="85"/>
      <c r="J26" s="85">
        <v>1.8287037037037037E-3</v>
      </c>
      <c r="K26" s="87">
        <f t="shared" si="0"/>
        <v>4.4687499999999998E-2</v>
      </c>
    </row>
    <row r="27" spans="2:11" x14ac:dyDescent="0.25">
      <c r="B27" s="8" t="s">
        <v>101</v>
      </c>
      <c r="C27" s="85">
        <v>9.5949074074074079E-3</v>
      </c>
      <c r="D27" s="85">
        <v>6.4120370370370381E-3</v>
      </c>
      <c r="E27" s="85"/>
      <c r="F27" s="85"/>
      <c r="G27" s="85">
        <v>1.9675925925925928E-3</v>
      </c>
      <c r="H27" s="85"/>
      <c r="I27" s="85"/>
      <c r="J27" s="85"/>
      <c r="K27" s="87">
        <f t="shared" si="0"/>
        <v>1.7974537037037039E-2</v>
      </c>
    </row>
    <row r="28" spans="2:11" x14ac:dyDescent="0.25">
      <c r="B28" s="8" t="s">
        <v>17</v>
      </c>
      <c r="C28" s="85"/>
      <c r="D28" s="85"/>
      <c r="E28" s="85">
        <v>1.8437499999999999E-2</v>
      </c>
      <c r="F28" s="85"/>
      <c r="G28" s="85"/>
      <c r="H28" s="85"/>
      <c r="I28" s="85"/>
      <c r="J28" s="85"/>
      <c r="K28" s="87">
        <f t="shared" si="0"/>
        <v>1.8437499999999999E-2</v>
      </c>
    </row>
    <row r="29" spans="2:11" x14ac:dyDescent="0.25">
      <c r="B29" s="53"/>
      <c r="C29" s="89"/>
      <c r="D29" s="89"/>
      <c r="E29" s="90"/>
      <c r="F29" s="90"/>
      <c r="G29" s="89"/>
      <c r="H29" s="89"/>
      <c r="I29" s="89"/>
      <c r="J29" s="89"/>
      <c r="K29" s="87"/>
    </row>
    <row r="30" spans="2:11" x14ac:dyDescent="0.25">
      <c r="B30" s="53" t="s">
        <v>29</v>
      </c>
      <c r="C30" s="91">
        <f>SUM(C7:C28)</f>
        <v>0.66295138888888894</v>
      </c>
      <c r="D30" s="91">
        <f t="shared" ref="D30:J30" si="1">SUM(D7:D28)</f>
        <v>0.79796296296296321</v>
      </c>
      <c r="E30" s="91">
        <f t="shared" si="1"/>
        <v>0.55208333333333381</v>
      </c>
      <c r="F30" s="91">
        <f t="shared" si="1"/>
        <v>0.15660879629629629</v>
      </c>
      <c r="G30" s="91">
        <f t="shared" si="1"/>
        <v>0.760625</v>
      </c>
      <c r="H30" s="91">
        <f t="shared" si="1"/>
        <v>0.22081018518518522</v>
      </c>
      <c r="I30" s="91">
        <f t="shared" si="1"/>
        <v>0.18166666666666664</v>
      </c>
      <c r="J30" s="91">
        <f t="shared" si="1"/>
        <v>2.2627314814814812E-2</v>
      </c>
      <c r="K30" s="92">
        <f>SUM(K7:K28)</f>
        <v>3.3553356481481487</v>
      </c>
    </row>
    <row r="31" spans="2:11" x14ac:dyDescent="0.25">
      <c r="B31" s="53"/>
      <c r="C31" s="56"/>
      <c r="D31" s="56"/>
      <c r="E31" s="56"/>
      <c r="F31" s="56"/>
      <c r="G31" s="56"/>
      <c r="H31" s="56"/>
      <c r="I31" s="56"/>
      <c r="J31" s="52"/>
      <c r="K31" s="83"/>
    </row>
    <row r="32" spans="2:11" ht="66" customHeight="1" thickBot="1" x14ac:dyDescent="0.3">
      <c r="B32" s="225" t="s">
        <v>82</v>
      </c>
      <c r="C32" s="226"/>
      <c r="D32" s="226"/>
      <c r="E32" s="226"/>
      <c r="F32" s="226"/>
      <c r="G32" s="226"/>
      <c r="H32" s="226"/>
      <c r="I32" s="226"/>
      <c r="J32" s="226"/>
      <c r="K32" s="227"/>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v>8.6805555555555559E-3</v>
      </c>
      <c r="H9" s="85"/>
      <c r="I9" s="85"/>
      <c r="J9" s="85"/>
      <c r="K9" s="87">
        <f t="shared" ref="K9:K28" si="0">J9+I9+H9+G9+F9+E9+D9+C9</f>
        <v>8.6805555555555559E-3</v>
      </c>
    </row>
    <row r="10" spans="2:11" x14ac:dyDescent="0.25">
      <c r="B10" s="8" t="s">
        <v>8</v>
      </c>
      <c r="C10" s="85">
        <v>3.5185185185185189E-3</v>
      </c>
      <c r="D10" s="85">
        <v>2.5000000000000001E-3</v>
      </c>
      <c r="E10" s="85"/>
      <c r="F10" s="85"/>
      <c r="G10" s="85">
        <v>7.0717592592592585E-3</v>
      </c>
      <c r="H10" s="85"/>
      <c r="I10" s="85"/>
      <c r="J10" s="85"/>
      <c r="K10" s="87">
        <f t="shared" si="0"/>
        <v>1.3090277777777777E-2</v>
      </c>
    </row>
    <row r="11" spans="2:11" x14ac:dyDescent="0.25">
      <c r="B11" s="8" t="s">
        <v>26</v>
      </c>
      <c r="C11" s="85"/>
      <c r="D11" s="85"/>
      <c r="E11" s="85"/>
      <c r="F11" s="85"/>
      <c r="G11" s="85"/>
      <c r="H11" s="85"/>
      <c r="I11" s="85"/>
      <c r="J11" s="85"/>
      <c r="K11" s="87">
        <f t="shared" si="0"/>
        <v>0</v>
      </c>
    </row>
    <row r="12" spans="2:11" x14ac:dyDescent="0.25">
      <c r="B12" s="8" t="s">
        <v>3</v>
      </c>
      <c r="C12" s="85"/>
      <c r="D12" s="85"/>
      <c r="E12" s="85"/>
      <c r="F12" s="85"/>
      <c r="G12" s="85">
        <v>5.324074074074074E-3</v>
      </c>
      <c r="H12" s="85"/>
      <c r="I12" s="85"/>
      <c r="J12" s="85"/>
      <c r="K12" s="87">
        <f t="shared" si="0"/>
        <v>5.324074074074074E-3</v>
      </c>
    </row>
    <row r="13" spans="2:11" x14ac:dyDescent="0.25">
      <c r="B13" s="8" t="s">
        <v>7</v>
      </c>
      <c r="C13" s="85">
        <v>5.2314814814814811E-3</v>
      </c>
      <c r="D13" s="85"/>
      <c r="E13" s="85"/>
      <c r="F13" s="85"/>
      <c r="G13" s="85">
        <v>1.1979166666666666E-2</v>
      </c>
      <c r="H13" s="85"/>
      <c r="I13" s="85"/>
      <c r="J13" s="85"/>
      <c r="K13" s="87">
        <f t="shared" si="0"/>
        <v>1.7210648148148149E-2</v>
      </c>
    </row>
    <row r="14" spans="2:11" x14ac:dyDescent="0.25">
      <c r="B14" s="8" t="s">
        <v>2</v>
      </c>
      <c r="C14" s="85"/>
      <c r="D14" s="85"/>
      <c r="E14" s="85"/>
      <c r="F14" s="85"/>
      <c r="G14" s="85"/>
      <c r="H14" s="85"/>
      <c r="I14" s="85"/>
      <c r="J14" s="85"/>
      <c r="K14" s="87"/>
    </row>
    <row r="15" spans="2:11" x14ac:dyDescent="0.25">
      <c r="B15" s="8" t="s">
        <v>9</v>
      </c>
      <c r="C15" s="85">
        <v>6.9444444444444447E-4</v>
      </c>
      <c r="D15" s="85"/>
      <c r="E15" s="85"/>
      <c r="F15" s="85"/>
      <c r="G15" s="85"/>
      <c r="H15" s="85"/>
      <c r="I15" s="85"/>
      <c r="J15" s="85">
        <v>1.3657407407407407E-3</v>
      </c>
      <c r="K15" s="87">
        <f t="shared" si="0"/>
        <v>2.0601851851851853E-3</v>
      </c>
    </row>
    <row r="16" spans="2:11" x14ac:dyDescent="0.25">
      <c r="B16" s="8" t="s">
        <v>1</v>
      </c>
      <c r="C16" s="85"/>
      <c r="D16" s="85"/>
      <c r="E16" s="85"/>
      <c r="F16" s="85"/>
      <c r="G16" s="85"/>
      <c r="H16" s="85"/>
      <c r="I16" s="85"/>
      <c r="J16" s="85"/>
      <c r="K16" s="87"/>
    </row>
    <row r="17" spans="2:11" x14ac:dyDescent="0.25">
      <c r="B17" s="8" t="s">
        <v>27</v>
      </c>
      <c r="C17" s="85">
        <v>1.1828703703703704E-2</v>
      </c>
      <c r="D17" s="85"/>
      <c r="E17" s="85">
        <v>1.712962962962963E-3</v>
      </c>
      <c r="F17" s="85"/>
      <c r="G17" s="85">
        <v>1.4305555555555554E-2</v>
      </c>
      <c r="H17" s="85"/>
      <c r="I17" s="85"/>
      <c r="J17" s="85"/>
      <c r="K17" s="87">
        <f t="shared" si="0"/>
        <v>2.7847222222222218E-2</v>
      </c>
    </row>
    <row r="18" spans="2:11" x14ac:dyDescent="0.25">
      <c r="B18" s="8" t="s">
        <v>16</v>
      </c>
      <c r="C18" s="85"/>
      <c r="D18" s="85">
        <v>2.0833333333333333E-3</v>
      </c>
      <c r="E18" s="85"/>
      <c r="F18" s="85"/>
      <c r="G18" s="85">
        <v>5.3703703703703708E-3</v>
      </c>
      <c r="H18" s="85"/>
      <c r="I18" s="85"/>
      <c r="J18" s="85"/>
      <c r="K18" s="87">
        <f t="shared" si="0"/>
        <v>7.4537037037037037E-3</v>
      </c>
    </row>
    <row r="19" spans="2:11" x14ac:dyDescent="0.25">
      <c r="B19" s="8" t="s">
        <v>4</v>
      </c>
      <c r="C19" s="85">
        <v>2.9976851851851848E-3</v>
      </c>
      <c r="D19" s="85">
        <v>2.9050925925925928E-3</v>
      </c>
      <c r="E19" s="85"/>
      <c r="F19" s="85"/>
      <c r="G19" s="85">
        <v>2.3182870370370375E-2</v>
      </c>
      <c r="H19" s="85"/>
      <c r="I19" s="85"/>
      <c r="J19" s="85"/>
      <c r="K19" s="87">
        <f t="shared" si="0"/>
        <v>2.9085648148148152E-2</v>
      </c>
    </row>
    <row r="20" spans="2:11" x14ac:dyDescent="0.25">
      <c r="B20" s="8" t="s">
        <v>14</v>
      </c>
      <c r="C20" s="85">
        <v>3.6689814814814814E-3</v>
      </c>
      <c r="D20" s="85"/>
      <c r="E20" s="85"/>
      <c r="F20" s="85"/>
      <c r="G20" s="85">
        <v>2.1759259259259258E-3</v>
      </c>
      <c r="H20" s="85"/>
      <c r="I20" s="85"/>
      <c r="J20" s="85"/>
      <c r="K20" s="87">
        <f t="shared" si="0"/>
        <v>5.8449074074074072E-3</v>
      </c>
    </row>
    <row r="21" spans="2:11" x14ac:dyDescent="0.25">
      <c r="B21" s="8" t="s">
        <v>11</v>
      </c>
      <c r="C21" s="85">
        <v>4.1064814814814811E-2</v>
      </c>
      <c r="D21" s="85">
        <v>1.4224537037037037E-2</v>
      </c>
      <c r="E21" s="85">
        <v>1.5879629629629629E-2</v>
      </c>
      <c r="F21" s="85">
        <v>1.125E-2</v>
      </c>
      <c r="G21" s="85">
        <v>6.6724537037037041E-2</v>
      </c>
      <c r="H21" s="85"/>
      <c r="I21" s="85"/>
      <c r="J21" s="85">
        <v>2.3483796296296298E-2</v>
      </c>
      <c r="K21" s="87">
        <f t="shared" si="0"/>
        <v>0.1726273148148148</v>
      </c>
    </row>
    <row r="22" spans="2:11" x14ac:dyDescent="0.25">
      <c r="B22" s="8" t="s">
        <v>15</v>
      </c>
      <c r="C22" s="85">
        <v>1.636574074074074E-2</v>
      </c>
      <c r="D22" s="85">
        <v>7.4884259259259253E-3</v>
      </c>
      <c r="E22" s="85">
        <v>1.4444444444444444E-2</v>
      </c>
      <c r="F22" s="85">
        <v>2.3032407407407407E-3</v>
      </c>
      <c r="G22" s="85">
        <v>3.888888888888889E-2</v>
      </c>
      <c r="H22" s="85">
        <v>5.6250000000000007E-3</v>
      </c>
      <c r="I22" s="85"/>
      <c r="J22" s="85">
        <v>1.8865740740740742E-3</v>
      </c>
      <c r="K22" s="87">
        <f t="shared" si="0"/>
        <v>8.700231481481481E-2</v>
      </c>
    </row>
    <row r="23" spans="2:11" x14ac:dyDescent="0.25">
      <c r="B23" s="8" t="s">
        <v>91</v>
      </c>
      <c r="C23" s="85">
        <v>5.4398148148148149E-3</v>
      </c>
      <c r="D23" s="85">
        <v>2.5532407407407406E-2</v>
      </c>
      <c r="E23" s="85">
        <v>3.6898148148148152E-2</v>
      </c>
      <c r="F23" s="85">
        <v>6.8634259259259256E-3</v>
      </c>
      <c r="G23" s="85">
        <v>2.0497685185185181E-2</v>
      </c>
      <c r="H23" s="85">
        <v>9.6064814814814815E-3</v>
      </c>
      <c r="I23" s="85"/>
      <c r="J23" s="85"/>
      <c r="K23" s="87">
        <f t="shared" si="0"/>
        <v>0.10483796296296295</v>
      </c>
    </row>
    <row r="24" spans="2:11" x14ac:dyDescent="0.25">
      <c r="B24" s="8" t="s">
        <v>12</v>
      </c>
      <c r="C24" s="85">
        <v>6.1342592592592594E-3</v>
      </c>
      <c r="D24" s="85">
        <v>1.8240740740740741E-2</v>
      </c>
      <c r="E24" s="85">
        <v>2.3425925925925923E-2</v>
      </c>
      <c r="F24" s="85">
        <v>1.1886574074074074E-2</v>
      </c>
      <c r="G24" s="85">
        <v>4.3321759259259261E-2</v>
      </c>
      <c r="H24" s="85"/>
      <c r="I24" s="85"/>
      <c r="J24" s="85">
        <v>9.8148148148148144E-3</v>
      </c>
      <c r="K24" s="87">
        <f t="shared" si="0"/>
        <v>0.11282407407407406</v>
      </c>
    </row>
    <row r="25" spans="2:11" x14ac:dyDescent="0.25">
      <c r="B25" s="8" t="s">
        <v>5</v>
      </c>
      <c r="C25" s="85">
        <v>4.6527777777777782E-3</v>
      </c>
      <c r="D25" s="85">
        <v>2.4456018518518516E-2</v>
      </c>
      <c r="E25" s="85">
        <v>2.5092592592592593E-2</v>
      </c>
      <c r="F25" s="85">
        <v>1.502314814814815E-2</v>
      </c>
      <c r="G25" s="85">
        <v>2.060185185185185E-2</v>
      </c>
      <c r="H25" s="85"/>
      <c r="I25" s="85"/>
      <c r="J25" s="85"/>
      <c r="K25" s="87">
        <f t="shared" si="0"/>
        <v>8.98263888888889E-2</v>
      </c>
    </row>
    <row r="26" spans="2:11" x14ac:dyDescent="0.25">
      <c r="B26" s="8" t="s">
        <v>6</v>
      </c>
      <c r="C26" s="85">
        <v>1.7245370370370372E-3</v>
      </c>
      <c r="D26" s="85">
        <v>2.0370370370370373E-3</v>
      </c>
      <c r="E26" s="85">
        <v>7.2800925925925932E-3</v>
      </c>
      <c r="F26" s="85">
        <v>2.6041666666666665E-3</v>
      </c>
      <c r="G26" s="85"/>
      <c r="H26" s="85"/>
      <c r="I26" s="85"/>
      <c r="J26" s="85"/>
      <c r="K26" s="87">
        <f t="shared" si="0"/>
        <v>1.3645833333333333E-2</v>
      </c>
    </row>
    <row r="27" spans="2:11" x14ac:dyDescent="0.25">
      <c r="B27" s="8" t="s">
        <v>101</v>
      </c>
      <c r="C27" s="85"/>
      <c r="D27" s="85"/>
      <c r="E27" s="85"/>
      <c r="F27" s="85"/>
      <c r="G27" s="85"/>
      <c r="H27" s="85"/>
      <c r="I27" s="85"/>
      <c r="J27" s="85"/>
      <c r="K27" s="87"/>
    </row>
    <row r="28" spans="2:11" x14ac:dyDescent="0.25">
      <c r="B28" s="8" t="s">
        <v>17</v>
      </c>
      <c r="C28" s="85"/>
      <c r="D28" s="85"/>
      <c r="E28" s="85"/>
      <c r="F28" s="85"/>
      <c r="G28" s="85">
        <v>7.2222222222222228E-3</v>
      </c>
      <c r="H28" s="85"/>
      <c r="I28" s="85"/>
      <c r="J28" s="85"/>
      <c r="K28" s="87">
        <f t="shared" si="0"/>
        <v>7.2222222222222228E-3</v>
      </c>
    </row>
    <row r="29" spans="2:11" x14ac:dyDescent="0.25">
      <c r="B29" s="53"/>
      <c r="C29" s="89"/>
      <c r="D29" s="89"/>
      <c r="E29" s="90"/>
      <c r="F29" s="90"/>
      <c r="G29" s="89"/>
      <c r="H29" s="89"/>
      <c r="I29" s="89"/>
      <c r="J29" s="89"/>
      <c r="K29" s="87"/>
    </row>
    <row r="30" spans="2:11" x14ac:dyDescent="0.25">
      <c r="B30" s="53" t="s">
        <v>29</v>
      </c>
      <c r="C30" s="91">
        <f t="shared" ref="C30:J30" si="1">SUM(C7:C28)</f>
        <v>0.10332175925925925</v>
      </c>
      <c r="D30" s="91">
        <f t="shared" si="1"/>
        <v>9.946759259259258E-2</v>
      </c>
      <c r="E30" s="91">
        <f t="shared" si="1"/>
        <v>0.12473379629629629</v>
      </c>
      <c r="F30" s="91">
        <f t="shared" si="1"/>
        <v>4.9930555555555554E-2</v>
      </c>
      <c r="G30" s="91">
        <f t="shared" si="1"/>
        <v>0.2753472222222223</v>
      </c>
      <c r="H30" s="91">
        <f t="shared" si="1"/>
        <v>1.5231481481481481E-2</v>
      </c>
      <c r="I30" s="91"/>
      <c r="J30" s="91">
        <f t="shared" si="1"/>
        <v>3.6550925925925931E-2</v>
      </c>
      <c r="K30" s="92">
        <f>SUM(K7:K28)</f>
        <v>0.70458333333333334</v>
      </c>
    </row>
    <row r="31" spans="2:11" x14ac:dyDescent="0.25">
      <c r="B31" s="149"/>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1" t="s">
        <v>35</v>
      </c>
      <c r="C3" s="162"/>
      <c r="D3" s="162"/>
      <c r="E3" s="162"/>
      <c r="F3" s="162"/>
      <c r="G3" s="162"/>
      <c r="H3" s="163"/>
    </row>
    <row r="4" spans="2:8" s="1" customFormat="1" x14ac:dyDescent="0.25">
      <c r="B4" s="164" t="s">
        <v>132</v>
      </c>
      <c r="C4" s="165"/>
      <c r="D4" s="165"/>
      <c r="E4" s="165"/>
      <c r="F4" s="165"/>
      <c r="G4" s="165"/>
      <c r="H4" s="166"/>
    </row>
    <row r="5" spans="2:8" s="1" customFormat="1" x14ac:dyDescent="0.25">
      <c r="B5" s="2"/>
      <c r="C5" s="167" t="s">
        <v>36</v>
      </c>
      <c r="D5" s="165"/>
      <c r="E5" s="171" t="s">
        <v>37</v>
      </c>
      <c r="F5" s="171"/>
      <c r="G5" s="165" t="s">
        <v>38</v>
      </c>
      <c r="H5" s="166"/>
    </row>
    <row r="6" spans="2:8" s="1" customFormat="1" x14ac:dyDescent="0.25">
      <c r="B6" s="3" t="s">
        <v>23</v>
      </c>
      <c r="C6" s="5" t="s">
        <v>24</v>
      </c>
      <c r="D6" s="5" t="s">
        <v>25</v>
      </c>
      <c r="E6" s="5" t="s">
        <v>24</v>
      </c>
      <c r="F6" s="5" t="s">
        <v>25</v>
      </c>
      <c r="G6" s="5" t="s">
        <v>24</v>
      </c>
      <c r="H6" s="7" t="s">
        <v>25</v>
      </c>
    </row>
    <row r="7" spans="2:8" s="1" customFormat="1" x14ac:dyDescent="0.25">
      <c r="B7" s="8" t="s">
        <v>10</v>
      </c>
      <c r="C7" s="98">
        <v>4.0451388888888905E-2</v>
      </c>
      <c r="D7" s="96">
        <f>C7/C$30</f>
        <v>1.7284610020622832E-2</v>
      </c>
      <c r="E7" s="98">
        <v>5.6365740740740725E-3</v>
      </c>
      <c r="F7" s="96">
        <f t="shared" ref="F7:F27" si="0">E7/E$30</f>
        <v>1.5186005176338516E-2</v>
      </c>
      <c r="G7" s="98">
        <f>C7+E7</f>
        <v>4.6087962962962976E-2</v>
      </c>
      <c r="H7" s="97">
        <f>G7/$G$30</f>
        <v>1.6997336429449519E-2</v>
      </c>
    </row>
    <row r="8" spans="2:8" s="1" customFormat="1" x14ac:dyDescent="0.25">
      <c r="B8" s="8" t="s">
        <v>13</v>
      </c>
      <c r="C8" s="98">
        <v>0.11500000000000012</v>
      </c>
      <c r="D8" s="96">
        <f t="shared" ref="D8:D27" si="1">C8/C$30</f>
        <v>4.9138736813993868E-2</v>
      </c>
      <c r="E8" s="98">
        <v>1.0543981481481479E-2</v>
      </c>
      <c r="F8" s="96">
        <f t="shared" si="0"/>
        <v>2.8407496336025437E-2</v>
      </c>
      <c r="G8" s="98">
        <f t="shared" ref="G8:G27" si="2">C8+E8</f>
        <v>0.1255439814814816</v>
      </c>
      <c r="H8" s="97">
        <f t="shared" ref="H8:H27" si="3">G8/$G$30</f>
        <v>4.6300881027182085E-2</v>
      </c>
    </row>
    <row r="9" spans="2:8" s="1" customFormat="1" x14ac:dyDescent="0.25">
      <c r="B9" s="8" t="s">
        <v>0</v>
      </c>
      <c r="C9" s="98">
        <v>0.15373842592592607</v>
      </c>
      <c r="D9" s="96">
        <f t="shared" si="1"/>
        <v>6.5691409128450132E-2</v>
      </c>
      <c r="E9" s="98">
        <v>3.6481481481481455E-2</v>
      </c>
      <c r="F9" s="96">
        <f t="shared" si="0"/>
        <v>9.8288066356917822E-2</v>
      </c>
      <c r="G9" s="98">
        <f t="shared" si="2"/>
        <v>0.19021990740740752</v>
      </c>
      <c r="H9" s="97">
        <f t="shared" si="3"/>
        <v>7.0153496790055989E-2</v>
      </c>
    </row>
    <row r="10" spans="2:8" s="1" customFormat="1" x14ac:dyDescent="0.25">
      <c r="B10" s="8" t="s">
        <v>8</v>
      </c>
      <c r="C10" s="98">
        <v>5.5532407407407398E-2</v>
      </c>
      <c r="D10" s="96">
        <f t="shared" si="1"/>
        <v>2.372862914991368E-2</v>
      </c>
      <c r="E10" s="98">
        <v>1.1782407407407408E-2</v>
      </c>
      <c r="F10" s="96">
        <f t="shared" si="0"/>
        <v>3.174405188811625E-2</v>
      </c>
      <c r="G10" s="98">
        <f t="shared" si="2"/>
        <v>6.73148148148148E-2</v>
      </c>
      <c r="H10" s="97">
        <f t="shared" si="3"/>
        <v>2.4825843464007624E-2</v>
      </c>
    </row>
    <row r="11" spans="2:8" s="1" customFormat="1" x14ac:dyDescent="0.25">
      <c r="B11" s="8" t="s">
        <v>26</v>
      </c>
      <c r="C11" s="98">
        <v>1.443287037037037E-2</v>
      </c>
      <c r="D11" s="96">
        <f t="shared" si="1"/>
        <v>6.1670697269575574E-3</v>
      </c>
      <c r="E11" s="98"/>
      <c r="F11" s="96"/>
      <c r="G11" s="98">
        <f t="shared" si="2"/>
        <v>1.443287037037037E-2</v>
      </c>
      <c r="H11" s="97">
        <f t="shared" si="3"/>
        <v>5.3228725583936579E-3</v>
      </c>
    </row>
    <row r="12" spans="2:8" s="1" customFormat="1" x14ac:dyDescent="0.25">
      <c r="B12" s="8" t="s">
        <v>3</v>
      </c>
      <c r="C12" s="98">
        <v>0.46807870370370486</v>
      </c>
      <c r="D12" s="96">
        <f t="shared" si="1"/>
        <v>0.20000692373505868</v>
      </c>
      <c r="E12" s="98">
        <v>0.15928240740740743</v>
      </c>
      <c r="F12" s="96">
        <f t="shared" si="0"/>
        <v>0.4291371729707818</v>
      </c>
      <c r="G12" s="98">
        <f t="shared" si="2"/>
        <v>0.62736111111111226</v>
      </c>
      <c r="H12" s="97">
        <f t="shared" si="3"/>
        <v>0.23137208031689685</v>
      </c>
    </row>
    <row r="13" spans="2:8" s="1" customFormat="1" x14ac:dyDescent="0.25">
      <c r="B13" s="8" t="s">
        <v>7</v>
      </c>
      <c r="C13" s="98">
        <v>3.7777777777777764E-2</v>
      </c>
      <c r="D13" s="96">
        <f t="shared" si="1"/>
        <v>1.6142193735997963E-2</v>
      </c>
      <c r="E13" s="98">
        <v>1.3599537037037033E-2</v>
      </c>
      <c r="F13" s="96">
        <f t="shared" si="0"/>
        <v>3.6639745548660688E-2</v>
      </c>
      <c r="G13" s="98">
        <f t="shared" si="2"/>
        <v>5.1377314814814799E-2</v>
      </c>
      <c r="H13" s="97">
        <f t="shared" si="3"/>
        <v>1.8948060374265791E-2</v>
      </c>
    </row>
    <row r="14" spans="2:8" s="1" customFormat="1" x14ac:dyDescent="0.25">
      <c r="B14" s="8" t="s">
        <v>2</v>
      </c>
      <c r="C14" s="98">
        <v>1.0787037037037039E-2</v>
      </c>
      <c r="D14" s="96">
        <f t="shared" si="1"/>
        <v>4.6092293388327547E-3</v>
      </c>
      <c r="E14" s="98">
        <v>6.8171296296296252E-3</v>
      </c>
      <c r="F14" s="96">
        <f t="shared" si="0"/>
        <v>1.8366646917583947E-2</v>
      </c>
      <c r="G14" s="98">
        <f t="shared" si="2"/>
        <v>1.7604166666666664E-2</v>
      </c>
      <c r="H14" s="97">
        <f t="shared" si="3"/>
        <v>6.4924532167736585E-3</v>
      </c>
    </row>
    <row r="15" spans="2:8" s="1" customFormat="1" x14ac:dyDescent="0.25">
      <c r="B15" s="8" t="s">
        <v>9</v>
      </c>
      <c r="C15" s="98">
        <v>4.1342592592592597E-2</v>
      </c>
      <c r="D15" s="96">
        <f t="shared" si="1"/>
        <v>1.7665415448831115E-2</v>
      </c>
      <c r="E15" s="98">
        <v>9.7916666666666655E-3</v>
      </c>
      <c r="F15" s="96">
        <f t="shared" si="0"/>
        <v>2.6380616795035703E-2</v>
      </c>
      <c r="G15" s="98">
        <f t="shared" si="2"/>
        <v>5.1134259259259261E-2</v>
      </c>
      <c r="H15" s="97">
        <f t="shared" si="3"/>
        <v>1.8858420980740323E-2</v>
      </c>
    </row>
    <row r="16" spans="2:8" s="1" customFormat="1" x14ac:dyDescent="0.25">
      <c r="B16" s="8" t="s">
        <v>1</v>
      </c>
      <c r="C16" s="98">
        <v>1.0844907407407404E-2</v>
      </c>
      <c r="D16" s="96">
        <f t="shared" si="1"/>
        <v>4.633956964041082E-3</v>
      </c>
      <c r="E16" s="98">
        <v>4.7222222222222223E-3</v>
      </c>
      <c r="F16" s="96">
        <f t="shared" si="0"/>
        <v>1.2722566964981759E-2</v>
      </c>
      <c r="G16" s="98">
        <f t="shared" si="2"/>
        <v>1.5567129629629625E-2</v>
      </c>
      <c r="H16" s="97">
        <f t="shared" si="3"/>
        <v>5.7411897281792043E-3</v>
      </c>
    </row>
    <row r="17" spans="2:8" s="1" customFormat="1" x14ac:dyDescent="0.25">
      <c r="B17" s="8" t="s">
        <v>27</v>
      </c>
      <c r="C17" s="98">
        <v>3.483796296296296E-3</v>
      </c>
      <c r="D17" s="96">
        <f t="shared" si="1"/>
        <v>1.4886030375414793E-3</v>
      </c>
      <c r="E17" s="98">
        <v>1.0624999999999999E-2</v>
      </c>
      <c r="F17" s="96">
        <f t="shared" si="0"/>
        <v>2.8625775671208952E-2</v>
      </c>
      <c r="G17" s="98">
        <f t="shared" si="2"/>
        <v>1.4108796296296295E-2</v>
      </c>
      <c r="H17" s="97">
        <f t="shared" si="3"/>
        <v>5.2033533670263581E-3</v>
      </c>
    </row>
    <row r="18" spans="2:8" s="1" customFormat="1" x14ac:dyDescent="0.25">
      <c r="B18" s="8" t="s">
        <v>16</v>
      </c>
      <c r="C18" s="98">
        <v>1.2789351851851843E-2</v>
      </c>
      <c r="D18" s="96">
        <f t="shared" si="1"/>
        <v>5.4648051710409762E-3</v>
      </c>
      <c r="E18" s="98"/>
      <c r="F18" s="96"/>
      <c r="G18" s="98">
        <f t="shared" si="2"/>
        <v>1.2789351851851843E-2</v>
      </c>
      <c r="H18" s="97">
        <f t="shared" si="3"/>
        <v>4.7167395164594934E-3</v>
      </c>
    </row>
    <row r="19" spans="2:8" s="1" customFormat="1" x14ac:dyDescent="0.25">
      <c r="B19" s="8" t="s">
        <v>4</v>
      </c>
      <c r="C19" s="98">
        <v>0.26061342592592612</v>
      </c>
      <c r="D19" s="96">
        <f t="shared" si="1"/>
        <v>0.11135838736319441</v>
      </c>
      <c r="E19" s="98">
        <v>1.3263888888888888E-2</v>
      </c>
      <c r="F19" s="96">
        <f t="shared" si="0"/>
        <v>3.5735445445757581E-2</v>
      </c>
      <c r="G19" s="98">
        <f t="shared" si="2"/>
        <v>0.27387731481481503</v>
      </c>
      <c r="H19" s="97">
        <f t="shared" si="3"/>
        <v>0.10100652233301462</v>
      </c>
    </row>
    <row r="20" spans="2:8" s="1" customFormat="1" x14ac:dyDescent="0.25">
      <c r="B20" s="8" t="s">
        <v>14</v>
      </c>
      <c r="C20" s="98">
        <v>5.4583333333333338E-2</v>
      </c>
      <c r="D20" s="96">
        <f t="shared" si="1"/>
        <v>2.3323096096497069E-2</v>
      </c>
      <c r="E20" s="98">
        <v>4.0625000000000029E-2</v>
      </c>
      <c r="F20" s="96">
        <f t="shared" si="0"/>
        <v>0.10945149521344609</v>
      </c>
      <c r="G20" s="98">
        <f t="shared" si="2"/>
        <v>9.5208333333333367E-2</v>
      </c>
      <c r="H20" s="97">
        <f t="shared" si="3"/>
        <v>3.5113031006693059E-2</v>
      </c>
    </row>
    <row r="21" spans="2:8" s="1" customFormat="1" x14ac:dyDescent="0.25">
      <c r="B21" s="8" t="s">
        <v>11</v>
      </c>
      <c r="C21" s="98">
        <v>3.152777777777778E-2</v>
      </c>
      <c r="D21" s="96">
        <f t="shared" si="1"/>
        <v>1.3471610213498306E-2</v>
      </c>
      <c r="E21" s="98">
        <v>2.2488425925925922E-2</v>
      </c>
      <c r="F21" s="96">
        <f t="shared" si="0"/>
        <v>6.0588106894508706E-2</v>
      </c>
      <c r="G21" s="98">
        <f t="shared" si="2"/>
        <v>5.4016203703703705E-2</v>
      </c>
      <c r="H21" s="97">
        <f t="shared" si="3"/>
        <v>1.9921288075399522E-2</v>
      </c>
    </row>
    <row r="22" spans="2:8" s="1" customFormat="1" x14ac:dyDescent="0.25">
      <c r="B22" s="8" t="s">
        <v>15</v>
      </c>
      <c r="C22" s="98">
        <v>1.2581018518518521E-2</v>
      </c>
      <c r="D22" s="96">
        <f t="shared" si="1"/>
        <v>5.3757857202909919E-3</v>
      </c>
      <c r="E22" s="98">
        <v>2.7777777777777779E-3</v>
      </c>
      <c r="F22" s="96">
        <f t="shared" si="0"/>
        <v>7.4838629205775048E-3</v>
      </c>
      <c r="G22" s="98">
        <f t="shared" si="2"/>
        <v>1.5358796296296299E-2</v>
      </c>
      <c r="H22" s="97">
        <f t="shared" si="3"/>
        <v>5.6643559623002285E-3</v>
      </c>
    </row>
    <row r="23" spans="2:8" s="1" customFormat="1" x14ac:dyDescent="0.25">
      <c r="B23" s="8" t="s">
        <v>91</v>
      </c>
      <c r="C23" s="98">
        <v>1.7800925925925935E-2</v>
      </c>
      <c r="D23" s="96">
        <f t="shared" si="1"/>
        <v>7.606217514082381E-3</v>
      </c>
      <c r="E23" s="98">
        <v>8.8541666666666664E-3</v>
      </c>
      <c r="F23" s="96">
        <f t="shared" si="0"/>
        <v>2.3854813059340795E-2</v>
      </c>
      <c r="G23" s="98">
        <f t="shared" si="2"/>
        <v>2.6655092592592602E-2</v>
      </c>
      <c r="H23" s="97">
        <f t="shared" si="3"/>
        <v>9.8304534899603842E-3</v>
      </c>
    </row>
    <row r="24" spans="2:8" s="1" customFormat="1" x14ac:dyDescent="0.25">
      <c r="B24" s="8" t="s">
        <v>12</v>
      </c>
      <c r="C24" s="98">
        <v>5.9108796296296263E-2</v>
      </c>
      <c r="D24" s="96">
        <f t="shared" si="1"/>
        <v>2.5256796387788476E-2</v>
      </c>
      <c r="E24" s="98">
        <v>3.3564814814814816E-3</v>
      </c>
      <c r="F24" s="96">
        <f t="shared" si="0"/>
        <v>9.0430010290311526E-3</v>
      </c>
      <c r="G24" s="98">
        <f t="shared" si="2"/>
        <v>6.2465277777777745E-2</v>
      </c>
      <c r="H24" s="97">
        <f t="shared" si="3"/>
        <v>2.3037324136046956E-2</v>
      </c>
    </row>
    <row r="25" spans="2:8" s="1" customFormat="1" x14ac:dyDescent="0.25">
      <c r="B25" s="8" t="s">
        <v>5</v>
      </c>
      <c r="C25" s="98">
        <v>3.9884259259259258E-2</v>
      </c>
      <c r="D25" s="96">
        <f t="shared" si="1"/>
        <v>1.7042279293581191E-2</v>
      </c>
      <c r="E25" s="98">
        <v>4.7106481481481478E-3</v>
      </c>
      <c r="F25" s="96"/>
      <c r="G25" s="98">
        <f t="shared" si="2"/>
        <v>4.4594907407407403E-2</v>
      </c>
      <c r="H25" s="97">
        <f t="shared" si="3"/>
        <v>1.644669444065017E-2</v>
      </c>
    </row>
    <row r="26" spans="2:8" s="1" customFormat="1" x14ac:dyDescent="0.25">
      <c r="B26" s="8" t="s">
        <v>6</v>
      </c>
      <c r="C26" s="98">
        <v>0.54857638888888949</v>
      </c>
      <c r="D26" s="96">
        <f t="shared" si="1"/>
        <v>0.23440305039984577</v>
      </c>
      <c r="E26" s="98">
        <v>3.749999999999999E-3</v>
      </c>
      <c r="F26" s="96">
        <f t="shared" si="0"/>
        <v>1.010321494277963E-2</v>
      </c>
      <c r="G26" s="98">
        <f t="shared" si="2"/>
        <v>0.55232638888888952</v>
      </c>
      <c r="H26" s="97">
        <f t="shared" si="3"/>
        <v>0.20369911897281801</v>
      </c>
    </row>
    <row r="27" spans="2:8" s="1" customFormat="1" x14ac:dyDescent="0.25">
      <c r="B27" s="8" t="s">
        <v>101</v>
      </c>
      <c r="C27" s="98">
        <v>0.35137731481481482</v>
      </c>
      <c r="D27" s="96">
        <f t="shared" si="1"/>
        <v>0.15014119473993945</v>
      </c>
      <c r="E27" s="98">
        <v>2.0601851851851849E-3</v>
      </c>
      <c r="F27" s="96">
        <f t="shared" si="0"/>
        <v>5.5505316660949822E-3</v>
      </c>
      <c r="G27" s="98">
        <f t="shared" si="2"/>
        <v>0.35343750000000002</v>
      </c>
      <c r="H27" s="97">
        <f t="shared" si="3"/>
        <v>0.13034848381368655</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SUM(C7:C28)</f>
        <v>2.3403125000000018</v>
      </c>
      <c r="D30" s="112">
        <f t="shared" ref="D30:H30" si="4">SUM(D7:D28)</f>
        <v>1</v>
      </c>
      <c r="E30" s="111">
        <f>SUM(E7:E28)</f>
        <v>0.37116898148148147</v>
      </c>
      <c r="F30" s="112">
        <f>SUM(F7:F28)</f>
        <v>0.98730861579718709</v>
      </c>
      <c r="G30" s="111">
        <f t="shared" si="4"/>
        <v>2.7114814814814836</v>
      </c>
      <c r="H30" s="113">
        <f t="shared" si="4"/>
        <v>1</v>
      </c>
    </row>
    <row r="31" spans="2:8" s="1" customFormat="1" ht="66" customHeight="1" thickBot="1" x14ac:dyDescent="0.3">
      <c r="B31" s="158" t="s">
        <v>39</v>
      </c>
      <c r="C31" s="159"/>
      <c r="D31" s="159"/>
      <c r="E31" s="159"/>
      <c r="F31" s="159"/>
      <c r="G31" s="159"/>
      <c r="H31" s="160"/>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v>6.0185185185185177E-3</v>
      </c>
      <c r="E8" s="85"/>
      <c r="F8" s="85"/>
      <c r="G8" s="85"/>
      <c r="H8" s="85"/>
      <c r="I8" s="85"/>
      <c r="J8" s="85"/>
      <c r="K8" s="87">
        <f t="shared" ref="K8:K25" si="0">C8+D8+E8+F8+G8+H8+I8+J8</f>
        <v>6.0185185185185177E-3</v>
      </c>
    </row>
    <row r="9" spans="2:11" x14ac:dyDescent="0.25">
      <c r="B9" s="8" t="s">
        <v>0</v>
      </c>
      <c r="C9" s="85"/>
      <c r="D9" s="85">
        <v>1.2835648148148148E-2</v>
      </c>
      <c r="E9" s="85"/>
      <c r="F9" s="85"/>
      <c r="G9" s="85"/>
      <c r="H9" s="85"/>
      <c r="I9" s="85"/>
      <c r="J9" s="85"/>
      <c r="K9" s="87">
        <f t="shared" si="0"/>
        <v>1.2835648148148148E-2</v>
      </c>
    </row>
    <row r="10" spans="2:11" x14ac:dyDescent="0.25">
      <c r="B10" s="8" t="s">
        <v>8</v>
      </c>
      <c r="C10" s="85"/>
      <c r="D10" s="85">
        <v>4.3692129629629622E-2</v>
      </c>
      <c r="E10" s="85"/>
      <c r="F10" s="85"/>
      <c r="G10" s="85"/>
      <c r="H10" s="85"/>
      <c r="I10" s="85"/>
      <c r="J10" s="85"/>
      <c r="K10" s="87">
        <f t="shared" si="0"/>
        <v>4.3692129629629622E-2</v>
      </c>
    </row>
    <row r="11" spans="2:11" x14ac:dyDescent="0.25">
      <c r="B11" s="8" t="s">
        <v>26</v>
      </c>
      <c r="C11" s="85"/>
      <c r="D11" s="85">
        <v>1.5393518518518519E-3</v>
      </c>
      <c r="E11" s="85"/>
      <c r="F11" s="85"/>
      <c r="G11" s="85"/>
      <c r="H11" s="85"/>
      <c r="I11" s="85"/>
      <c r="J11" s="85"/>
      <c r="K11" s="87">
        <f t="shared" si="0"/>
        <v>1.5393518518518519E-3</v>
      </c>
    </row>
    <row r="12" spans="2:11" x14ac:dyDescent="0.25">
      <c r="B12" s="8" t="s">
        <v>3</v>
      </c>
      <c r="C12" s="85"/>
      <c r="D12" s="85">
        <v>1.7604166666666664E-2</v>
      </c>
      <c r="E12" s="85"/>
      <c r="F12" s="85">
        <v>1.7060185185185185E-2</v>
      </c>
      <c r="G12" s="85"/>
      <c r="H12" s="85"/>
      <c r="I12" s="85"/>
      <c r="J12" s="85"/>
      <c r="K12" s="87">
        <f t="shared" si="0"/>
        <v>3.4664351851851849E-2</v>
      </c>
    </row>
    <row r="13" spans="2:11" x14ac:dyDescent="0.25">
      <c r="B13" s="8" t="s">
        <v>7</v>
      </c>
      <c r="C13" s="85"/>
      <c r="D13" s="85">
        <v>2.0752314814814814E-2</v>
      </c>
      <c r="E13" s="85"/>
      <c r="F13" s="85">
        <v>1.5972222222222221E-3</v>
      </c>
      <c r="G13" s="85"/>
      <c r="H13" s="85"/>
      <c r="I13" s="85"/>
      <c r="J13" s="85"/>
      <c r="K13" s="87">
        <f t="shared" si="0"/>
        <v>2.2349537037037036E-2</v>
      </c>
    </row>
    <row r="14" spans="2:11" x14ac:dyDescent="0.25">
      <c r="B14" s="8" t="s">
        <v>2</v>
      </c>
      <c r="C14" s="85"/>
      <c r="D14" s="85">
        <v>1.4780092592592593E-2</v>
      </c>
      <c r="E14" s="85"/>
      <c r="F14" s="85">
        <v>2.5150462962962965E-2</v>
      </c>
      <c r="G14" s="85"/>
      <c r="H14" s="85"/>
      <c r="I14" s="85"/>
      <c r="J14" s="85"/>
      <c r="K14" s="87">
        <f t="shared" si="0"/>
        <v>3.9930555555555559E-2</v>
      </c>
    </row>
    <row r="15" spans="2:11" x14ac:dyDescent="0.25">
      <c r="B15" s="8" t="s">
        <v>9</v>
      </c>
      <c r="C15" s="85"/>
      <c r="D15" s="85"/>
      <c r="E15" s="85"/>
      <c r="F15" s="85"/>
      <c r="G15" s="85"/>
      <c r="H15" s="85"/>
      <c r="I15" s="85"/>
      <c r="J15" s="85"/>
      <c r="K15" s="87"/>
    </row>
    <row r="16" spans="2:11" x14ac:dyDescent="0.25">
      <c r="B16" s="8" t="s">
        <v>1</v>
      </c>
      <c r="C16" s="85"/>
      <c r="D16" s="85">
        <v>2.0208333333333335E-2</v>
      </c>
      <c r="E16" s="85"/>
      <c r="F16" s="85"/>
      <c r="G16" s="85"/>
      <c r="H16" s="85"/>
      <c r="I16" s="85"/>
      <c r="J16" s="85"/>
      <c r="K16" s="87">
        <f t="shared" si="0"/>
        <v>2.0208333333333335E-2</v>
      </c>
    </row>
    <row r="17" spans="2:11" x14ac:dyDescent="0.25">
      <c r="B17" s="8" t="s">
        <v>27</v>
      </c>
      <c r="C17" s="85"/>
      <c r="D17" s="85">
        <v>3.4004629629629628E-2</v>
      </c>
      <c r="E17" s="85"/>
      <c r="F17" s="85">
        <v>1.1712962962962963E-2</v>
      </c>
      <c r="G17" s="85"/>
      <c r="H17" s="85"/>
      <c r="I17" s="85"/>
      <c r="J17" s="85"/>
      <c r="K17" s="87">
        <f t="shared" si="0"/>
        <v>4.5717592592592587E-2</v>
      </c>
    </row>
    <row r="18" spans="2:11" x14ac:dyDescent="0.25">
      <c r="B18" s="8" t="s">
        <v>16</v>
      </c>
      <c r="C18" s="85"/>
      <c r="D18" s="85"/>
      <c r="E18" s="85"/>
      <c r="F18" s="85"/>
      <c r="G18" s="85"/>
      <c r="H18" s="85"/>
      <c r="I18" s="85"/>
      <c r="J18" s="85"/>
      <c r="K18" s="87"/>
    </row>
    <row r="19" spans="2:11" x14ac:dyDescent="0.25">
      <c r="B19" s="8" t="s">
        <v>4</v>
      </c>
      <c r="C19" s="85"/>
      <c r="D19" s="85">
        <v>1.2199074074074074E-2</v>
      </c>
      <c r="E19" s="85"/>
      <c r="F19" s="85"/>
      <c r="G19" s="85"/>
      <c r="H19" s="85"/>
      <c r="I19" s="85"/>
      <c r="J19" s="85"/>
      <c r="K19" s="87">
        <f t="shared" si="0"/>
        <v>1.2199074074074074E-2</v>
      </c>
    </row>
    <row r="20" spans="2:11" x14ac:dyDescent="0.25">
      <c r="B20" s="8" t="s">
        <v>14</v>
      </c>
      <c r="C20" s="85"/>
      <c r="D20" s="85">
        <v>9.6296296296296286E-3</v>
      </c>
      <c r="E20" s="85"/>
      <c r="F20" s="85"/>
      <c r="G20" s="85"/>
      <c r="H20" s="85"/>
      <c r="I20" s="85"/>
      <c r="J20" s="85"/>
      <c r="K20" s="87">
        <f t="shared" si="0"/>
        <v>9.6296296296296286E-3</v>
      </c>
    </row>
    <row r="21" spans="2:11" x14ac:dyDescent="0.25">
      <c r="B21" s="8" t="s">
        <v>11</v>
      </c>
      <c r="C21" s="85"/>
      <c r="D21" s="85">
        <v>4.2835648148148164E-2</v>
      </c>
      <c r="E21" s="85"/>
      <c r="F21" s="85">
        <v>1.4837962962962963E-2</v>
      </c>
      <c r="G21" s="85"/>
      <c r="H21" s="85"/>
      <c r="I21" s="85"/>
      <c r="J21" s="85"/>
      <c r="K21" s="87">
        <f t="shared" si="0"/>
        <v>5.7673611111111127E-2</v>
      </c>
    </row>
    <row r="22" spans="2:11" x14ac:dyDescent="0.25">
      <c r="B22" s="8" t="s">
        <v>15</v>
      </c>
      <c r="C22" s="85"/>
      <c r="D22" s="85">
        <v>3.9502314814814816E-2</v>
      </c>
      <c r="E22" s="85"/>
      <c r="F22" s="85">
        <v>6.875E-3</v>
      </c>
      <c r="G22" s="85"/>
      <c r="H22" s="85"/>
      <c r="I22" s="85"/>
      <c r="J22" s="85"/>
      <c r="K22" s="87">
        <f t="shared" si="0"/>
        <v>4.6377314814814816E-2</v>
      </c>
    </row>
    <row r="23" spans="2:11" x14ac:dyDescent="0.25">
      <c r="B23" s="8" t="s">
        <v>91</v>
      </c>
      <c r="C23" s="85"/>
      <c r="D23" s="85">
        <v>0.22640046296296293</v>
      </c>
      <c r="E23" s="85"/>
      <c r="F23" s="85">
        <v>0.11156250000000001</v>
      </c>
      <c r="G23" s="85"/>
      <c r="H23" s="85"/>
      <c r="I23" s="85"/>
      <c r="J23" s="85"/>
      <c r="K23" s="87">
        <f t="shared" si="0"/>
        <v>0.33796296296296291</v>
      </c>
    </row>
    <row r="24" spans="2:11" x14ac:dyDescent="0.25">
      <c r="B24" s="8" t="s">
        <v>12</v>
      </c>
      <c r="C24" s="88"/>
      <c r="D24" s="85">
        <v>2.2002314814814818E-2</v>
      </c>
      <c r="E24" s="85"/>
      <c r="F24" s="85">
        <v>0.14765046296296294</v>
      </c>
      <c r="G24" s="85"/>
      <c r="H24" s="85"/>
      <c r="I24" s="85"/>
      <c r="J24" s="85"/>
      <c r="K24" s="87">
        <f t="shared" si="0"/>
        <v>0.16965277777777776</v>
      </c>
    </row>
    <row r="25" spans="2:11" x14ac:dyDescent="0.25">
      <c r="B25" s="8" t="s">
        <v>5</v>
      </c>
      <c r="C25" s="43"/>
      <c r="D25" s="85"/>
      <c r="E25" s="85"/>
      <c r="F25" s="85">
        <v>1.412037037037037E-2</v>
      </c>
      <c r="G25" s="85"/>
      <c r="H25" s="85"/>
      <c r="I25" s="85"/>
      <c r="J25" s="85"/>
      <c r="K25" s="87">
        <f t="shared" si="0"/>
        <v>1.412037037037037E-2</v>
      </c>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SUM(D7:D28)</f>
        <v>0.52400462962962968</v>
      </c>
      <c r="E30" s="91"/>
      <c r="F30" s="91">
        <f t="shared" ref="F30" si="1">SUM(F7:F28)</f>
        <v>0.35056712962962966</v>
      </c>
      <c r="G30" s="91"/>
      <c r="H30" s="91"/>
      <c r="I30" s="91"/>
      <c r="J30" s="91"/>
      <c r="K30" s="92">
        <f>SUM(K7:K28)</f>
        <v>0.87457175925925923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09" zoomScaleNormal="109" zoomScaleSheetLayoutView="100" zoomScalePageLayoutView="109"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105</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157"/>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5.7870370370370367E-4</v>
      </c>
      <c r="D7" s="85"/>
      <c r="E7" s="85"/>
      <c r="F7" s="85">
        <v>1.6087962962962963E-3</v>
      </c>
      <c r="G7" s="85">
        <v>5.1620370370370379E-3</v>
      </c>
      <c r="H7" s="85">
        <v>1.8518518518518519E-3</v>
      </c>
      <c r="I7" s="85"/>
      <c r="J7" s="85"/>
      <c r="K7" s="87">
        <f t="shared" ref="K7:K28" si="0">SUM(C7:J7)</f>
        <v>9.2013888888888909E-3</v>
      </c>
    </row>
    <row r="8" spans="2:11" x14ac:dyDescent="0.25">
      <c r="B8" s="8" t="s">
        <v>13</v>
      </c>
      <c r="C8" s="85"/>
      <c r="D8" s="85"/>
      <c r="E8" s="85">
        <v>4.0393518518518521E-3</v>
      </c>
      <c r="F8" s="85">
        <v>2.7893518518518519E-3</v>
      </c>
      <c r="G8" s="85"/>
      <c r="H8" s="85">
        <v>6.8287037037037036E-4</v>
      </c>
      <c r="I8" s="85"/>
      <c r="J8" s="85"/>
      <c r="K8" s="87">
        <f t="shared" si="0"/>
        <v>7.5115740740740742E-3</v>
      </c>
    </row>
    <row r="9" spans="2:11" x14ac:dyDescent="0.25">
      <c r="B9" s="8" t="s">
        <v>0</v>
      </c>
      <c r="C9" s="85">
        <v>8.067129629629629E-3</v>
      </c>
      <c r="D9" s="85">
        <v>8.1481481481481474E-3</v>
      </c>
      <c r="E9" s="85">
        <v>1.8171296296296295E-3</v>
      </c>
      <c r="F9" s="85">
        <v>8.2754629629629636E-3</v>
      </c>
      <c r="G9" s="85">
        <v>1.133101851851852E-2</v>
      </c>
      <c r="H9" s="85">
        <v>7.7083333333333335E-3</v>
      </c>
      <c r="I9" s="85"/>
      <c r="J9" s="85"/>
      <c r="K9" s="87">
        <f t="shared" si="0"/>
        <v>4.5347222222222219E-2</v>
      </c>
    </row>
    <row r="10" spans="2:11" x14ac:dyDescent="0.25">
      <c r="B10" s="8" t="s">
        <v>8</v>
      </c>
      <c r="C10" s="85">
        <v>3.2175925925925922E-3</v>
      </c>
      <c r="D10" s="85"/>
      <c r="E10" s="85">
        <v>3.5185185185185185E-3</v>
      </c>
      <c r="F10" s="85"/>
      <c r="G10" s="85">
        <v>1.6319444444444445E-3</v>
      </c>
      <c r="H10" s="85">
        <v>2.2685185185185187E-3</v>
      </c>
      <c r="I10" s="85"/>
      <c r="J10" s="85"/>
      <c r="K10" s="87">
        <f t="shared" si="0"/>
        <v>1.0636574074074074E-2</v>
      </c>
    </row>
    <row r="11" spans="2:11" x14ac:dyDescent="0.25">
      <c r="B11" s="8" t="s">
        <v>26</v>
      </c>
      <c r="C11" s="85"/>
      <c r="D11" s="85"/>
      <c r="E11" s="85"/>
      <c r="F11" s="85"/>
      <c r="G11" s="85"/>
      <c r="H11" s="85"/>
      <c r="I11" s="85"/>
      <c r="J11" s="85"/>
      <c r="K11" s="87"/>
    </row>
    <row r="12" spans="2:11" x14ac:dyDescent="0.25">
      <c r="B12" s="8" t="s">
        <v>3</v>
      </c>
      <c r="C12" s="85">
        <v>0.1393634259259259</v>
      </c>
      <c r="D12" s="85">
        <v>3.1087962962962967E-2</v>
      </c>
      <c r="E12" s="85">
        <v>1.9166666666666669E-2</v>
      </c>
      <c r="F12" s="85">
        <v>9.9537037037037042E-3</v>
      </c>
      <c r="G12" s="85">
        <v>2.2002314814814811E-2</v>
      </c>
      <c r="H12" s="85">
        <v>3.3148148148148149E-2</v>
      </c>
      <c r="I12" s="85"/>
      <c r="J12" s="85"/>
      <c r="K12" s="87">
        <f t="shared" si="0"/>
        <v>0.25472222222222218</v>
      </c>
    </row>
    <row r="13" spans="2:11" x14ac:dyDescent="0.25">
      <c r="B13" s="8" t="s">
        <v>7</v>
      </c>
      <c r="C13" s="85">
        <v>6.4930555555555557E-3</v>
      </c>
      <c r="D13" s="85">
        <v>1.8564814814814819E-2</v>
      </c>
      <c r="E13" s="85">
        <v>0.10693287037037036</v>
      </c>
      <c r="F13" s="85">
        <v>4.3981481481481481E-4</v>
      </c>
      <c r="G13" s="85">
        <v>1.47337962962963E-2</v>
      </c>
      <c r="H13" s="85">
        <v>1.4236111111111112E-3</v>
      </c>
      <c r="I13" s="85"/>
      <c r="J13" s="85"/>
      <c r="K13" s="87">
        <f t="shared" si="0"/>
        <v>0.14858796296296295</v>
      </c>
    </row>
    <row r="14" spans="2:11" x14ac:dyDescent="0.25">
      <c r="B14" s="8" t="s">
        <v>2</v>
      </c>
      <c r="C14" s="85">
        <v>1.2488425925925927E-2</v>
      </c>
      <c r="D14" s="85">
        <v>1.5972222222222221E-2</v>
      </c>
      <c r="E14" s="85">
        <v>9.1203703703703707E-3</v>
      </c>
      <c r="F14" s="85">
        <v>6.4120370370370364E-3</v>
      </c>
      <c r="G14" s="85"/>
      <c r="H14" s="85">
        <v>5.7754629629629631E-3</v>
      </c>
      <c r="I14" s="85"/>
      <c r="J14" s="85"/>
      <c r="K14" s="87">
        <f t="shared" si="0"/>
        <v>4.9768518518518517E-2</v>
      </c>
    </row>
    <row r="15" spans="2:11" x14ac:dyDescent="0.25">
      <c r="B15" s="8" t="s">
        <v>9</v>
      </c>
      <c r="C15" s="85"/>
      <c r="D15" s="85">
        <v>4.9305555555555552E-3</v>
      </c>
      <c r="E15" s="85">
        <v>4.0509259259259257E-3</v>
      </c>
      <c r="F15" s="85"/>
      <c r="G15" s="85">
        <v>2.6620370370370372E-4</v>
      </c>
      <c r="H15" s="85"/>
      <c r="I15" s="85"/>
      <c r="J15" s="85"/>
      <c r="K15" s="87">
        <f t="shared" si="0"/>
        <v>9.2476851851851852E-3</v>
      </c>
    </row>
    <row r="16" spans="2:11" x14ac:dyDescent="0.25">
      <c r="B16" s="8" t="s">
        <v>1</v>
      </c>
      <c r="C16" s="85"/>
      <c r="D16" s="85">
        <v>2.8240740740740739E-3</v>
      </c>
      <c r="E16" s="85">
        <v>2.9282407407407408E-3</v>
      </c>
      <c r="F16" s="85"/>
      <c r="G16" s="85"/>
      <c r="H16" s="85"/>
      <c r="I16" s="85"/>
      <c r="J16" s="85"/>
      <c r="K16" s="87">
        <f t="shared" si="0"/>
        <v>5.7523148148148143E-3</v>
      </c>
    </row>
    <row r="17" spans="2:11" x14ac:dyDescent="0.25">
      <c r="B17" s="8" t="s">
        <v>27</v>
      </c>
      <c r="C17" s="85">
        <v>2.627314814814815E-3</v>
      </c>
      <c r="D17" s="85">
        <v>5.1273148148148146E-3</v>
      </c>
      <c r="E17" s="85">
        <v>1.2152777777777778E-2</v>
      </c>
      <c r="F17" s="85">
        <v>1.1620370370370369E-2</v>
      </c>
      <c r="G17" s="85">
        <v>1.7013888888888892E-3</v>
      </c>
      <c r="H17" s="85">
        <v>8.5879629629629639E-3</v>
      </c>
      <c r="I17" s="85"/>
      <c r="J17" s="85"/>
      <c r="K17" s="87">
        <f t="shared" si="0"/>
        <v>4.1817129629629635E-2</v>
      </c>
    </row>
    <row r="18" spans="2:11" x14ac:dyDescent="0.25">
      <c r="B18" s="8" t="s">
        <v>16</v>
      </c>
      <c r="C18" s="85"/>
      <c r="D18" s="85"/>
      <c r="E18" s="85"/>
      <c r="F18" s="85"/>
      <c r="G18" s="85"/>
      <c r="H18" s="85"/>
      <c r="I18" s="85"/>
      <c r="J18" s="85"/>
      <c r="K18" s="87"/>
    </row>
    <row r="19" spans="2:11" x14ac:dyDescent="0.25">
      <c r="B19" s="8" t="s">
        <v>4</v>
      </c>
      <c r="C19" s="85">
        <v>6.7824074074074071E-3</v>
      </c>
      <c r="D19" s="85">
        <v>2.3310185185185184E-2</v>
      </c>
      <c r="E19" s="85">
        <v>6.7476851851851856E-3</v>
      </c>
      <c r="F19" s="85">
        <v>3.0011574074074076E-2</v>
      </c>
      <c r="G19" s="85">
        <v>5.069444444444445E-3</v>
      </c>
      <c r="H19" s="85">
        <v>6.7939814814814816E-3</v>
      </c>
      <c r="I19" s="85"/>
      <c r="J19" s="85"/>
      <c r="K19" s="87">
        <f t="shared" si="0"/>
        <v>7.8715277777777787E-2</v>
      </c>
    </row>
    <row r="20" spans="2:11" x14ac:dyDescent="0.25">
      <c r="B20" s="8" t="s">
        <v>14</v>
      </c>
      <c r="C20" s="85">
        <v>1.7777777777777778E-2</v>
      </c>
      <c r="D20" s="85">
        <v>5.0000000000000001E-3</v>
      </c>
      <c r="E20" s="85">
        <v>2.6840277777777779E-2</v>
      </c>
      <c r="F20" s="85">
        <v>1.5312500000000001E-2</v>
      </c>
      <c r="G20" s="85">
        <v>3.6458333333333334E-3</v>
      </c>
      <c r="H20" s="85">
        <v>2.8240740740740735E-3</v>
      </c>
      <c r="I20" s="85"/>
      <c r="J20" s="85"/>
      <c r="K20" s="87">
        <f t="shared" si="0"/>
        <v>7.1400462962962971E-2</v>
      </c>
    </row>
    <row r="21" spans="2:11" x14ac:dyDescent="0.25">
      <c r="B21" s="8" t="s">
        <v>11</v>
      </c>
      <c r="C21" s="85">
        <v>8.725694444444447E-2</v>
      </c>
      <c r="D21" s="85">
        <v>2.3495370370370371E-3</v>
      </c>
      <c r="E21" s="85">
        <v>7.4537037037037037E-3</v>
      </c>
      <c r="F21" s="85">
        <v>8.3749999999999991E-2</v>
      </c>
      <c r="G21" s="85">
        <v>3.7164351851851851E-2</v>
      </c>
      <c r="H21" s="85">
        <v>4.6296296296296294E-3</v>
      </c>
      <c r="I21" s="85"/>
      <c r="J21" s="85"/>
      <c r="K21" s="87">
        <f t="shared" si="0"/>
        <v>0.22260416666666669</v>
      </c>
    </row>
    <row r="22" spans="2:11" x14ac:dyDescent="0.25">
      <c r="B22" s="8" t="s">
        <v>15</v>
      </c>
      <c r="C22" s="85">
        <v>8.5532407407407415E-3</v>
      </c>
      <c r="D22" s="85"/>
      <c r="E22" s="85">
        <v>2.3831018518518515E-2</v>
      </c>
      <c r="F22" s="85">
        <v>3.1597222222222222E-3</v>
      </c>
      <c r="G22" s="85">
        <v>3.0439814814814817E-3</v>
      </c>
      <c r="H22" s="85">
        <v>3.3680555555555556E-3</v>
      </c>
      <c r="I22" s="85"/>
      <c r="J22" s="85"/>
      <c r="K22" s="87">
        <f t="shared" si="0"/>
        <v>4.1956018518518517E-2</v>
      </c>
    </row>
    <row r="23" spans="2:11" x14ac:dyDescent="0.25">
      <c r="B23" s="8" t="s">
        <v>91</v>
      </c>
      <c r="C23" s="85">
        <v>2.7291666666666669E-2</v>
      </c>
      <c r="D23" s="85">
        <v>2.0763888888888891E-2</v>
      </c>
      <c r="E23" s="85">
        <v>5.185185185185185E-3</v>
      </c>
      <c r="F23" s="85">
        <v>6.7233796296296305E-2</v>
      </c>
      <c r="G23" s="85">
        <v>1.6041666666666666E-2</v>
      </c>
      <c r="H23" s="85">
        <v>7.5694444444444446E-3</v>
      </c>
      <c r="I23" s="85"/>
      <c r="J23" s="85"/>
      <c r="K23" s="87">
        <f t="shared" si="0"/>
        <v>0.14408564814814814</v>
      </c>
    </row>
    <row r="24" spans="2:11" x14ac:dyDescent="0.25">
      <c r="B24" s="8" t="s">
        <v>12</v>
      </c>
      <c r="C24" s="85">
        <v>9.0277777777777774E-4</v>
      </c>
      <c r="D24" s="85">
        <v>1.164351851851852E-2</v>
      </c>
      <c r="E24" s="85"/>
      <c r="F24" s="85">
        <v>2.2476851851851852E-2</v>
      </c>
      <c r="G24" s="85">
        <v>5.4398148148148149E-3</v>
      </c>
      <c r="H24" s="85">
        <v>7.5231481481481471E-4</v>
      </c>
      <c r="I24" s="85"/>
      <c r="J24" s="85"/>
      <c r="K24" s="87">
        <f t="shared" si="0"/>
        <v>4.1215277777777781E-2</v>
      </c>
    </row>
    <row r="25" spans="2:11" x14ac:dyDescent="0.25">
      <c r="B25" s="8" t="s">
        <v>5</v>
      </c>
      <c r="C25" s="85">
        <v>5.8101851851851856E-3</v>
      </c>
      <c r="D25" s="85">
        <v>6.4583333333333333E-3</v>
      </c>
      <c r="E25" s="85"/>
      <c r="F25" s="85"/>
      <c r="G25" s="85">
        <v>1.5196759259259261E-2</v>
      </c>
      <c r="H25" s="85"/>
      <c r="I25" s="85"/>
      <c r="J25" s="85"/>
      <c r="K25" s="87">
        <f t="shared" si="0"/>
        <v>2.7465277777777779E-2</v>
      </c>
    </row>
    <row r="26" spans="2:11" x14ac:dyDescent="0.25">
      <c r="B26" s="8" t="s">
        <v>6</v>
      </c>
      <c r="C26" s="85">
        <v>2.5115740740740741E-3</v>
      </c>
      <c r="D26" s="85">
        <v>1.7245370370370372E-3</v>
      </c>
      <c r="E26" s="85"/>
      <c r="F26" s="85"/>
      <c r="G26" s="85"/>
      <c r="H26" s="85">
        <v>8.6458333333333318E-3</v>
      </c>
      <c r="I26" s="85"/>
      <c r="J26" s="85"/>
      <c r="K26" s="87">
        <f t="shared" si="0"/>
        <v>1.2881944444444442E-2</v>
      </c>
    </row>
    <row r="27" spans="2:11" x14ac:dyDescent="0.25">
      <c r="B27" s="8" t="s">
        <v>101</v>
      </c>
      <c r="C27" s="85"/>
      <c r="D27" s="85"/>
      <c r="E27" s="85">
        <v>3.7384259259259254E-3</v>
      </c>
      <c r="F27" s="85"/>
      <c r="G27" s="85">
        <v>6.8749999999999992E-3</v>
      </c>
      <c r="H27" s="85"/>
      <c r="I27" s="85"/>
      <c r="J27" s="85"/>
      <c r="K27" s="87">
        <f t="shared" si="0"/>
        <v>1.0613425925925925E-2</v>
      </c>
    </row>
    <row r="28" spans="2:11" x14ac:dyDescent="0.25">
      <c r="B28" s="8" t="s">
        <v>17</v>
      </c>
      <c r="C28" s="85"/>
      <c r="D28" s="85"/>
      <c r="E28" s="85"/>
      <c r="F28" s="85"/>
      <c r="G28" s="85">
        <v>4.5601851851851853E-3</v>
      </c>
      <c r="H28" s="85"/>
      <c r="I28" s="85"/>
      <c r="J28" s="85"/>
      <c r="K28" s="87">
        <f t="shared" si="0"/>
        <v>4.5601851851851853E-3</v>
      </c>
    </row>
    <row r="29" spans="2:11" x14ac:dyDescent="0.25">
      <c r="B29" s="8"/>
      <c r="C29" s="89"/>
      <c r="D29" s="89"/>
      <c r="E29" s="90"/>
      <c r="F29" s="90"/>
      <c r="G29" s="90"/>
      <c r="H29" s="90"/>
      <c r="I29" s="89"/>
      <c r="J29" s="89"/>
      <c r="K29" s="87"/>
    </row>
    <row r="30" spans="2:11" x14ac:dyDescent="0.25">
      <c r="B30" s="53" t="s">
        <v>29</v>
      </c>
      <c r="C30" s="91">
        <f>SUM(C7:C28)</f>
        <v>0.32972222222222219</v>
      </c>
      <c r="D30" s="91">
        <f t="shared" ref="D30:H30" si="1">SUM(D7:D28)</f>
        <v>0.15790509259259261</v>
      </c>
      <c r="E30" s="91">
        <f t="shared" si="1"/>
        <v>0.23752314814814815</v>
      </c>
      <c r="F30" s="91">
        <f t="shared" si="1"/>
        <v>0.2630439814814815</v>
      </c>
      <c r="G30" s="91">
        <f t="shared" si="1"/>
        <v>0.15386574074074075</v>
      </c>
      <c r="H30" s="91">
        <f t="shared" si="1"/>
        <v>9.6030092592592597E-2</v>
      </c>
      <c r="I30" s="91"/>
      <c r="J30" s="91"/>
      <c r="K30" s="92">
        <f>SUM(K7:K28)</f>
        <v>1.2380902777777774</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106</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6.4814814814814813E-4</v>
      </c>
      <c r="D12" s="85"/>
      <c r="E12" s="85"/>
      <c r="F12" s="85"/>
      <c r="G12" s="85"/>
      <c r="H12" s="85"/>
      <c r="I12" s="85"/>
      <c r="J12" s="85"/>
      <c r="K12" s="87">
        <f t="shared" ref="K12" si="0">SUM(C12:J12)</f>
        <v>6.4814814814814813E-4</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v>9.3750000000000007E-4</v>
      </c>
      <c r="D25" s="85"/>
      <c r="E25" s="85">
        <v>4.0046296296296297E-3</v>
      </c>
      <c r="F25" s="85"/>
      <c r="G25" s="85"/>
      <c r="H25" s="85"/>
      <c r="I25" s="85"/>
      <c r="J25" s="85"/>
      <c r="K25" s="87">
        <f t="shared" ref="K25" si="1">SUM(C25:J25)</f>
        <v>4.9421296296296297E-3</v>
      </c>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1.5856481481481481E-3</v>
      </c>
      <c r="D30" s="91"/>
      <c r="E30" s="91">
        <f t="shared" ref="E30" si="2">SUM(E7:E28)</f>
        <v>4.0046296296296297E-3</v>
      </c>
      <c r="F30" s="91"/>
      <c r="G30" s="91"/>
      <c r="H30" s="91"/>
      <c r="I30" s="91"/>
      <c r="J30" s="91"/>
      <c r="K30" s="92">
        <f>SUM(K7:K28)</f>
        <v>5.5902777777777773E-3</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107</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2.6620370370370372E-4</v>
      </c>
      <c r="D12" s="85"/>
      <c r="E12" s="85"/>
      <c r="F12" s="85"/>
      <c r="G12" s="85"/>
      <c r="H12" s="85"/>
      <c r="I12" s="85"/>
      <c r="J12" s="85"/>
      <c r="K12" s="87">
        <f t="shared" ref="K12" si="0">SUM(C12:J12)</f>
        <v>2.6620370370370372E-4</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2.6620370370370372E-4</v>
      </c>
      <c r="D30" s="91"/>
      <c r="E30" s="91"/>
      <c r="F30" s="91"/>
      <c r="G30" s="91"/>
      <c r="H30" s="91"/>
      <c r="I30" s="91"/>
      <c r="J30" s="85"/>
      <c r="K30" s="92">
        <f>SUM(K12:K29)</f>
        <v>2.6620370370370372E-4</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120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v>1.0300925925925926E-3</v>
      </c>
      <c r="H7" s="85"/>
      <c r="I7" s="85"/>
      <c r="J7" s="85"/>
      <c r="K7" s="87">
        <f t="shared" ref="K7:K9" si="0">SUM(C7:J7)</f>
        <v>1.0300925925925926E-3</v>
      </c>
    </row>
    <row r="8" spans="2:11" x14ac:dyDescent="0.25">
      <c r="B8" s="8" t="s">
        <v>13</v>
      </c>
      <c r="C8" s="85"/>
      <c r="D8" s="85"/>
      <c r="E8" s="85"/>
      <c r="F8" s="85"/>
      <c r="G8" s="85"/>
      <c r="H8" s="85"/>
      <c r="I8" s="85"/>
      <c r="J8" s="85"/>
      <c r="K8" s="87"/>
    </row>
    <row r="9" spans="2:11" x14ac:dyDescent="0.25">
      <c r="B9" s="8" t="s">
        <v>0</v>
      </c>
      <c r="C9" s="85"/>
      <c r="D9" s="85"/>
      <c r="E9" s="85"/>
      <c r="F9" s="85"/>
      <c r="G9" s="85">
        <v>6.6898148148148151E-3</v>
      </c>
      <c r="H9" s="85"/>
      <c r="I9" s="85"/>
      <c r="J9" s="85"/>
      <c r="K9" s="87">
        <f t="shared" si="0"/>
        <v>6.6898148148148151E-3</v>
      </c>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v>1.8518518518518518E-4</v>
      </c>
      <c r="E12" s="85"/>
      <c r="F12" s="85"/>
      <c r="G12" s="85">
        <v>9.8356481481481461E-2</v>
      </c>
      <c r="H12" s="85"/>
      <c r="I12" s="85"/>
      <c r="J12" s="85"/>
      <c r="K12" s="87">
        <f t="shared" ref="K12:K25" si="1">SUM(C12:J12)</f>
        <v>9.8541666666666652E-2</v>
      </c>
    </row>
    <row r="13" spans="2:11" x14ac:dyDescent="0.25">
      <c r="B13" s="8" t="s">
        <v>7</v>
      </c>
      <c r="C13" s="85"/>
      <c r="D13" s="85"/>
      <c r="E13" s="85"/>
      <c r="F13" s="85"/>
      <c r="G13" s="85">
        <v>2.0381944444444442E-2</v>
      </c>
      <c r="H13" s="85"/>
      <c r="I13" s="85"/>
      <c r="J13" s="85"/>
      <c r="K13" s="87">
        <f t="shared" si="1"/>
        <v>2.0381944444444442E-2</v>
      </c>
    </row>
    <row r="14" spans="2:11" x14ac:dyDescent="0.25">
      <c r="B14" s="8" t="s">
        <v>2</v>
      </c>
      <c r="C14" s="85"/>
      <c r="D14" s="85"/>
      <c r="E14" s="85"/>
      <c r="F14" s="85"/>
      <c r="G14" s="85">
        <v>1.2361111111111109E-2</v>
      </c>
      <c r="H14" s="85"/>
      <c r="I14" s="85"/>
      <c r="J14" s="85"/>
      <c r="K14" s="87">
        <f t="shared" si="1"/>
        <v>1.2361111111111109E-2</v>
      </c>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v>8.726851851851852E-3</v>
      </c>
      <c r="H20" s="85"/>
      <c r="I20" s="85"/>
      <c r="J20" s="85"/>
      <c r="K20" s="87">
        <f t="shared" si="1"/>
        <v>8.726851851851852E-3</v>
      </c>
    </row>
    <row r="21" spans="2:11" x14ac:dyDescent="0.25">
      <c r="B21" s="8" t="s">
        <v>11</v>
      </c>
      <c r="C21" s="85"/>
      <c r="D21" s="85"/>
      <c r="E21" s="85"/>
      <c r="F21" s="85"/>
      <c r="G21" s="85">
        <v>8.177083333333332E-2</v>
      </c>
      <c r="H21" s="85"/>
      <c r="I21" s="85"/>
      <c r="J21" s="85"/>
      <c r="K21" s="87">
        <f t="shared" si="1"/>
        <v>8.177083333333332E-2</v>
      </c>
    </row>
    <row r="22" spans="2:11" x14ac:dyDescent="0.25">
      <c r="B22" s="8" t="s">
        <v>15</v>
      </c>
      <c r="C22" s="85"/>
      <c r="D22" s="85"/>
      <c r="E22" s="85"/>
      <c r="F22" s="85"/>
      <c r="G22" s="85"/>
      <c r="H22" s="85"/>
      <c r="I22" s="85"/>
      <c r="J22" s="85"/>
      <c r="K22" s="87"/>
    </row>
    <row r="23" spans="2:11" x14ac:dyDescent="0.25">
      <c r="B23" s="8" t="s">
        <v>91</v>
      </c>
      <c r="C23" s="85"/>
      <c r="D23" s="85"/>
      <c r="E23" s="85"/>
      <c r="F23" s="85"/>
      <c r="G23" s="85">
        <v>2.9178240740740741E-2</v>
      </c>
      <c r="H23" s="85"/>
      <c r="I23" s="85"/>
      <c r="J23" s="85"/>
      <c r="K23" s="87">
        <f t="shared" si="1"/>
        <v>2.9178240740740741E-2</v>
      </c>
    </row>
    <row r="24" spans="2:11" x14ac:dyDescent="0.25">
      <c r="B24" s="8" t="s">
        <v>12</v>
      </c>
      <c r="C24" s="85"/>
      <c r="D24" s="85"/>
      <c r="E24" s="85"/>
      <c r="F24" s="85"/>
      <c r="G24" s="85"/>
      <c r="H24" s="85"/>
      <c r="I24" s="85"/>
      <c r="J24" s="85"/>
      <c r="K24" s="87"/>
    </row>
    <row r="25" spans="2:11" x14ac:dyDescent="0.25">
      <c r="B25" s="8" t="s">
        <v>5</v>
      </c>
      <c r="C25" s="85"/>
      <c r="D25" s="85"/>
      <c r="E25" s="85"/>
      <c r="F25" s="85"/>
      <c r="G25" s="85">
        <v>7.6504629629629631E-3</v>
      </c>
      <c r="H25" s="85"/>
      <c r="I25" s="85"/>
      <c r="J25" s="85"/>
      <c r="K25" s="87">
        <f t="shared" si="1"/>
        <v>7.6504629629629631E-3</v>
      </c>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94"/>
    </row>
    <row r="30" spans="2:11" x14ac:dyDescent="0.25">
      <c r="B30" s="53" t="s">
        <v>29</v>
      </c>
      <c r="C30" s="93"/>
      <c r="D30" s="93">
        <f t="shared" ref="D30:G30" si="2">SUM(D7:D28)</f>
        <v>1.8518518518518518E-4</v>
      </c>
      <c r="E30" s="93"/>
      <c r="F30" s="93"/>
      <c r="G30" s="93">
        <f t="shared" si="2"/>
        <v>0.26614583333333325</v>
      </c>
      <c r="H30" s="93"/>
      <c r="I30" s="93"/>
      <c r="J30" s="91"/>
      <c r="K30" s="92">
        <f>SUM(K7:K28)</f>
        <v>0.26633101851851848</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v>1.5046296296296296E-3</v>
      </c>
      <c r="D10" s="85"/>
      <c r="E10" s="85"/>
      <c r="F10" s="85"/>
      <c r="G10" s="85"/>
      <c r="H10" s="85"/>
      <c r="I10" s="85"/>
      <c r="J10" s="85"/>
      <c r="K10" s="87">
        <f t="shared" ref="K10:K28" si="0">SUM(C10:J10)</f>
        <v>1.5046296296296296E-3</v>
      </c>
    </row>
    <row r="11" spans="2:11" x14ac:dyDescent="0.25">
      <c r="B11" s="8" t="s">
        <v>26</v>
      </c>
      <c r="C11" s="85"/>
      <c r="D11" s="85"/>
      <c r="E11" s="85"/>
      <c r="F11" s="85"/>
      <c r="G11" s="85"/>
      <c r="H11" s="85"/>
      <c r="I11" s="85"/>
      <c r="J11" s="85"/>
      <c r="K11" s="87"/>
    </row>
    <row r="12" spans="2:11" x14ac:dyDescent="0.25">
      <c r="B12" s="8" t="s">
        <v>3</v>
      </c>
      <c r="C12" s="85">
        <v>5.4398148148148144E-4</v>
      </c>
      <c r="D12" s="85"/>
      <c r="E12" s="85"/>
      <c r="F12" s="85"/>
      <c r="G12" s="85"/>
      <c r="H12" s="85"/>
      <c r="I12" s="85"/>
      <c r="J12" s="85"/>
      <c r="K12" s="87">
        <f t="shared" si="0"/>
        <v>5.4398148148148144E-4</v>
      </c>
    </row>
    <row r="13" spans="2:11" x14ac:dyDescent="0.25">
      <c r="B13" s="8" t="s">
        <v>7</v>
      </c>
      <c r="C13" s="85">
        <v>1.6435185185185183E-3</v>
      </c>
      <c r="D13" s="85"/>
      <c r="E13" s="85"/>
      <c r="F13" s="85"/>
      <c r="G13" s="85"/>
      <c r="H13" s="85"/>
      <c r="I13" s="85"/>
      <c r="J13" s="85"/>
      <c r="K13" s="87">
        <f t="shared" si="0"/>
        <v>1.6435185185185183E-3</v>
      </c>
    </row>
    <row r="14" spans="2:11" x14ac:dyDescent="0.25">
      <c r="B14" s="8" t="s">
        <v>2</v>
      </c>
      <c r="C14" s="85"/>
      <c r="D14" s="85"/>
      <c r="E14" s="85"/>
      <c r="F14" s="85"/>
      <c r="G14" s="85"/>
      <c r="H14" s="85"/>
      <c r="I14" s="85"/>
      <c r="J14" s="85"/>
      <c r="K14" s="87"/>
    </row>
    <row r="15" spans="2:11" x14ac:dyDescent="0.25">
      <c r="B15" s="8" t="s">
        <v>9</v>
      </c>
      <c r="C15" s="85">
        <v>2.6504629629629625E-3</v>
      </c>
      <c r="D15" s="85"/>
      <c r="E15" s="85"/>
      <c r="F15" s="85"/>
      <c r="G15" s="85"/>
      <c r="H15" s="85"/>
      <c r="I15" s="85"/>
      <c r="J15" s="85"/>
      <c r="K15" s="87">
        <f t="shared" si="0"/>
        <v>2.6504629629629625E-3</v>
      </c>
    </row>
    <row r="16" spans="2:11" x14ac:dyDescent="0.25">
      <c r="B16" s="8" t="s">
        <v>1</v>
      </c>
      <c r="C16" s="85"/>
      <c r="D16" s="85"/>
      <c r="E16" s="85"/>
      <c r="F16" s="85"/>
      <c r="G16" s="85"/>
      <c r="H16" s="85"/>
      <c r="I16" s="85"/>
      <c r="J16" s="85">
        <v>3.4722222222222224E-4</v>
      </c>
      <c r="K16" s="87">
        <f t="shared" si="0"/>
        <v>3.4722222222222224E-4</v>
      </c>
    </row>
    <row r="17" spans="2:11" x14ac:dyDescent="0.25">
      <c r="B17" s="8" t="s">
        <v>27</v>
      </c>
      <c r="C17" s="85">
        <v>1.1354166666666667E-2</v>
      </c>
      <c r="D17" s="85"/>
      <c r="E17" s="85"/>
      <c r="F17" s="85"/>
      <c r="G17" s="85"/>
      <c r="H17" s="85"/>
      <c r="I17" s="85"/>
      <c r="J17" s="85">
        <v>5.2199074074074066E-3</v>
      </c>
      <c r="K17" s="87">
        <f t="shared" si="0"/>
        <v>1.6574074074074074E-2</v>
      </c>
    </row>
    <row r="18" spans="2:11" x14ac:dyDescent="0.25">
      <c r="B18" s="8" t="s">
        <v>16</v>
      </c>
      <c r="C18" s="85"/>
      <c r="D18" s="85"/>
      <c r="E18" s="85"/>
      <c r="F18" s="85"/>
      <c r="G18" s="85"/>
      <c r="H18" s="85"/>
      <c r="I18" s="85"/>
      <c r="J18" s="85"/>
      <c r="K18" s="87"/>
    </row>
    <row r="19" spans="2:11" x14ac:dyDescent="0.25">
      <c r="B19" s="8" t="s">
        <v>4</v>
      </c>
      <c r="C19" s="85">
        <v>1.0358796296296297E-2</v>
      </c>
      <c r="D19" s="85"/>
      <c r="E19" s="85"/>
      <c r="F19" s="85"/>
      <c r="G19" s="85"/>
      <c r="H19" s="85"/>
      <c r="I19" s="85"/>
      <c r="J19" s="85">
        <v>5.208333333333333E-3</v>
      </c>
      <c r="K19" s="87">
        <f t="shared" si="0"/>
        <v>1.5567129629629629E-2</v>
      </c>
    </row>
    <row r="20" spans="2:11" x14ac:dyDescent="0.25">
      <c r="B20" s="8" t="s">
        <v>14</v>
      </c>
      <c r="C20" s="85">
        <v>7.7777777777777784E-3</v>
      </c>
      <c r="D20" s="85"/>
      <c r="E20" s="85"/>
      <c r="F20" s="85"/>
      <c r="G20" s="85"/>
      <c r="H20" s="85"/>
      <c r="I20" s="85"/>
      <c r="J20" s="85">
        <v>5.2777777777777779E-3</v>
      </c>
      <c r="K20" s="87">
        <f t="shared" si="0"/>
        <v>1.3055555555555556E-2</v>
      </c>
    </row>
    <row r="21" spans="2:11" x14ac:dyDescent="0.25">
      <c r="B21" s="8" t="s">
        <v>11</v>
      </c>
      <c r="C21" s="85"/>
      <c r="D21" s="85"/>
      <c r="E21" s="85"/>
      <c r="F21" s="85"/>
      <c r="G21" s="85"/>
      <c r="H21" s="85"/>
      <c r="I21" s="85"/>
      <c r="J21" s="85"/>
      <c r="K21" s="87"/>
    </row>
    <row r="22" spans="2:11" x14ac:dyDescent="0.25">
      <c r="B22" s="8" t="s">
        <v>15</v>
      </c>
      <c r="C22" s="85">
        <v>4.0162037037037041E-3</v>
      </c>
      <c r="D22" s="85"/>
      <c r="E22" s="85"/>
      <c r="F22" s="85"/>
      <c r="G22" s="85"/>
      <c r="H22" s="85"/>
      <c r="I22" s="85"/>
      <c r="J22" s="85">
        <v>2.4652777777777776E-3</v>
      </c>
      <c r="K22" s="87">
        <f t="shared" si="0"/>
        <v>6.4814814814814822E-3</v>
      </c>
    </row>
    <row r="23" spans="2:11" x14ac:dyDescent="0.25">
      <c r="B23" s="8" t="s">
        <v>91</v>
      </c>
      <c r="C23" s="85">
        <v>1.5081018518518516E-2</v>
      </c>
      <c r="D23" s="85"/>
      <c r="E23" s="85"/>
      <c r="F23" s="85"/>
      <c r="G23" s="85"/>
      <c r="H23" s="85"/>
      <c r="I23" s="85"/>
      <c r="J23" s="85">
        <v>2.9861111111111108E-3</v>
      </c>
      <c r="K23" s="87">
        <f t="shared" si="0"/>
        <v>1.8067129629629627E-2</v>
      </c>
    </row>
    <row r="24" spans="2:11" x14ac:dyDescent="0.25">
      <c r="B24" s="8" t="s">
        <v>12</v>
      </c>
      <c r="C24" s="85">
        <v>1.2152777777777778E-3</v>
      </c>
      <c r="D24" s="85"/>
      <c r="E24" s="85"/>
      <c r="F24" s="85"/>
      <c r="G24" s="85"/>
      <c r="H24" s="85"/>
      <c r="I24" s="85"/>
      <c r="J24" s="85">
        <v>3.7037037037037035E-4</v>
      </c>
      <c r="K24" s="87">
        <f t="shared" si="0"/>
        <v>1.5856481481481481E-3</v>
      </c>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v>6.1111111111111114E-3</v>
      </c>
      <c r="D28" s="85"/>
      <c r="E28" s="85"/>
      <c r="F28" s="85"/>
      <c r="G28" s="85"/>
      <c r="H28" s="85"/>
      <c r="I28" s="85"/>
      <c r="J28" s="85">
        <v>2.7731481481481472E-2</v>
      </c>
      <c r="K28" s="87">
        <f t="shared" si="0"/>
        <v>3.3842592592592584E-2</v>
      </c>
    </row>
    <row r="29" spans="2:11" x14ac:dyDescent="0.25">
      <c r="B29" s="8"/>
      <c r="C29" s="89"/>
      <c r="D29" s="89"/>
      <c r="E29" s="90"/>
      <c r="F29" s="90"/>
      <c r="G29" s="90"/>
      <c r="H29" s="90"/>
      <c r="I29" s="89"/>
      <c r="J29" s="89"/>
      <c r="K29" s="87"/>
    </row>
    <row r="30" spans="2:11" x14ac:dyDescent="0.25">
      <c r="B30" s="53" t="s">
        <v>29</v>
      </c>
      <c r="C30" s="93">
        <f t="shared" ref="C30" si="1">SUM(C7:C28)</f>
        <v>6.2256944444444441E-2</v>
      </c>
      <c r="D30" s="91"/>
      <c r="E30" s="91"/>
      <c r="F30" s="91"/>
      <c r="G30" s="91"/>
      <c r="H30" s="93"/>
      <c r="I30" s="93"/>
      <c r="J30" s="93">
        <f t="shared" ref="J30" si="2">SUM(J7:J28)</f>
        <v>4.9606481481481474E-2</v>
      </c>
      <c r="K30" s="92">
        <f>SUM(K7:K28)</f>
        <v>0.11186342592592591</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108</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109</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110</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v>1.7835648148148153E-2</v>
      </c>
      <c r="D7" s="85"/>
      <c r="E7" s="85"/>
      <c r="F7" s="85"/>
      <c r="G7" s="85">
        <v>9.0277777777777774E-4</v>
      </c>
      <c r="H7" s="85"/>
      <c r="I7" s="85"/>
      <c r="J7" s="85"/>
      <c r="K7" s="87">
        <f t="shared" ref="K7:K27" si="0">J7+I7+H7+G7+F7+E7+D7+C7</f>
        <v>1.8738425925925929E-2</v>
      </c>
    </row>
    <row r="8" spans="2:11" x14ac:dyDescent="0.25">
      <c r="B8" s="8" t="s">
        <v>13</v>
      </c>
      <c r="C8" s="85"/>
      <c r="D8" s="85"/>
      <c r="E8" s="85"/>
      <c r="F8" s="85"/>
      <c r="G8" s="85">
        <v>2.488425925925926E-3</v>
      </c>
      <c r="H8" s="85"/>
      <c r="I8" s="85"/>
      <c r="J8" s="85"/>
      <c r="K8" s="87">
        <f t="shared" si="0"/>
        <v>2.488425925925926E-3</v>
      </c>
    </row>
    <row r="9" spans="2:11" x14ac:dyDescent="0.25">
      <c r="B9" s="8" t="s">
        <v>0</v>
      </c>
      <c r="C9" s="85">
        <v>3.0659722222222224E-2</v>
      </c>
      <c r="D9" s="85"/>
      <c r="E9" s="85"/>
      <c r="F9" s="85"/>
      <c r="G9" s="85">
        <v>2.1412037037037038E-3</v>
      </c>
      <c r="H9" s="85"/>
      <c r="I9" s="85"/>
      <c r="J9" s="85"/>
      <c r="K9" s="87">
        <f t="shared" si="0"/>
        <v>3.2800925925925928E-2</v>
      </c>
    </row>
    <row r="10" spans="2:11" x14ac:dyDescent="0.25">
      <c r="B10" s="8" t="s">
        <v>8</v>
      </c>
      <c r="C10" s="85">
        <v>1.6087962962962965E-3</v>
      </c>
      <c r="D10" s="85"/>
      <c r="E10" s="85"/>
      <c r="F10" s="85"/>
      <c r="G10" s="85">
        <v>1.3796296296296293E-2</v>
      </c>
      <c r="H10" s="85"/>
      <c r="I10" s="85"/>
      <c r="J10" s="85"/>
      <c r="K10" s="87">
        <f t="shared" si="0"/>
        <v>1.5405092592592588E-2</v>
      </c>
    </row>
    <row r="11" spans="2:11" x14ac:dyDescent="0.25">
      <c r="B11" s="8" t="s">
        <v>26</v>
      </c>
      <c r="C11" s="85">
        <v>1.273148148148148E-4</v>
      </c>
      <c r="D11" s="85"/>
      <c r="E11" s="85"/>
      <c r="F11" s="85"/>
      <c r="G11" s="85">
        <v>1.6203703703703703E-4</v>
      </c>
      <c r="H11" s="85"/>
      <c r="I11" s="85"/>
      <c r="J11" s="85"/>
      <c r="K11" s="87">
        <f t="shared" si="0"/>
        <v>2.8935185185185184E-4</v>
      </c>
    </row>
    <row r="12" spans="2:11" x14ac:dyDescent="0.25">
      <c r="B12" s="8" t="s">
        <v>3</v>
      </c>
      <c r="C12" s="85">
        <v>0.13767361111111115</v>
      </c>
      <c r="D12" s="85"/>
      <c r="E12" s="85"/>
      <c r="F12" s="85"/>
      <c r="G12" s="85">
        <v>3.0648148148148133E-2</v>
      </c>
      <c r="H12" s="85"/>
      <c r="I12" s="85"/>
      <c r="J12" s="85"/>
      <c r="K12" s="87">
        <f t="shared" si="0"/>
        <v>0.1683217592592593</v>
      </c>
    </row>
    <row r="13" spans="2:11" x14ac:dyDescent="0.25">
      <c r="B13" s="8" t="s">
        <v>7</v>
      </c>
      <c r="C13" s="85">
        <v>8.6689814814814824E-3</v>
      </c>
      <c r="D13" s="85"/>
      <c r="E13" s="85"/>
      <c r="F13" s="85"/>
      <c r="G13" s="85">
        <v>1.0243055555555556E-2</v>
      </c>
      <c r="H13" s="85"/>
      <c r="I13" s="85"/>
      <c r="J13" s="85"/>
      <c r="K13" s="87">
        <f t="shared" si="0"/>
        <v>1.891203703703704E-2</v>
      </c>
    </row>
    <row r="14" spans="2:11" x14ac:dyDescent="0.25">
      <c r="B14" s="8" t="s">
        <v>2</v>
      </c>
      <c r="C14" s="85">
        <v>2.5092592592592593E-2</v>
      </c>
      <c r="D14" s="85"/>
      <c r="E14" s="85"/>
      <c r="F14" s="85"/>
      <c r="G14" s="85"/>
      <c r="H14" s="85"/>
      <c r="I14" s="85"/>
      <c r="J14" s="85"/>
      <c r="K14" s="87">
        <f t="shared" si="0"/>
        <v>2.5092592592592593E-2</v>
      </c>
    </row>
    <row r="15" spans="2:11" x14ac:dyDescent="0.25">
      <c r="B15" s="8" t="s">
        <v>9</v>
      </c>
      <c r="C15" s="85"/>
      <c r="D15" s="85"/>
      <c r="E15" s="85"/>
      <c r="F15" s="85"/>
      <c r="G15" s="85"/>
      <c r="H15" s="85"/>
      <c r="I15" s="85"/>
      <c r="J15" s="85"/>
      <c r="K15" s="87"/>
    </row>
    <row r="16" spans="2:11" x14ac:dyDescent="0.25">
      <c r="B16" s="8" t="s">
        <v>1</v>
      </c>
      <c r="C16" s="85"/>
      <c r="D16" s="85"/>
      <c r="E16" s="85"/>
      <c r="F16" s="85"/>
      <c r="G16" s="85">
        <v>9.178240740740742E-3</v>
      </c>
      <c r="H16" s="85"/>
      <c r="I16" s="85"/>
      <c r="J16" s="85"/>
      <c r="K16" s="87">
        <f t="shared" si="0"/>
        <v>9.178240740740742E-3</v>
      </c>
    </row>
    <row r="17" spans="2:11" x14ac:dyDescent="0.25">
      <c r="B17" s="8" t="s">
        <v>27</v>
      </c>
      <c r="C17" s="85">
        <v>1.1782407407407408E-2</v>
      </c>
      <c r="D17" s="85"/>
      <c r="E17" s="85"/>
      <c r="F17" s="85"/>
      <c r="G17" s="85">
        <v>7.1180555555555554E-3</v>
      </c>
      <c r="H17" s="85"/>
      <c r="I17" s="85"/>
      <c r="J17" s="85"/>
      <c r="K17" s="87">
        <f t="shared" si="0"/>
        <v>1.8900462962962963E-2</v>
      </c>
    </row>
    <row r="18" spans="2:11" x14ac:dyDescent="0.25">
      <c r="B18" s="8" t="s">
        <v>16</v>
      </c>
      <c r="C18" s="85"/>
      <c r="D18" s="85"/>
      <c r="E18" s="85"/>
      <c r="F18" s="85"/>
      <c r="G18" s="85"/>
      <c r="H18" s="85"/>
      <c r="I18" s="85"/>
      <c r="J18" s="85"/>
      <c r="K18" s="87"/>
    </row>
    <row r="19" spans="2:11" x14ac:dyDescent="0.25">
      <c r="B19" s="8" t="s">
        <v>4</v>
      </c>
      <c r="C19" s="85">
        <v>4.5057870370370373E-2</v>
      </c>
      <c r="D19" s="85"/>
      <c r="E19" s="85"/>
      <c r="F19" s="85"/>
      <c r="G19" s="85">
        <v>7.7662037037037031E-3</v>
      </c>
      <c r="H19" s="85"/>
      <c r="I19" s="85"/>
      <c r="J19" s="85"/>
      <c r="K19" s="87">
        <f t="shared" si="0"/>
        <v>5.2824074074074079E-2</v>
      </c>
    </row>
    <row r="20" spans="2:11" x14ac:dyDescent="0.25">
      <c r="B20" s="8" t="s">
        <v>14</v>
      </c>
      <c r="C20" s="85">
        <v>4.0972222222222217E-3</v>
      </c>
      <c r="D20" s="85"/>
      <c r="E20" s="85"/>
      <c r="F20" s="85"/>
      <c r="G20" s="85"/>
      <c r="H20" s="85"/>
      <c r="I20" s="85"/>
      <c r="J20" s="85"/>
      <c r="K20" s="87">
        <f t="shared" si="0"/>
        <v>4.0972222222222217E-3</v>
      </c>
    </row>
    <row r="21" spans="2:11" x14ac:dyDescent="0.25">
      <c r="B21" s="8" t="s">
        <v>11</v>
      </c>
      <c r="C21" s="85">
        <v>0.15675925925925929</v>
      </c>
      <c r="D21" s="85"/>
      <c r="E21" s="85"/>
      <c r="F21" s="85"/>
      <c r="G21" s="85">
        <v>0.10704861111111111</v>
      </c>
      <c r="H21" s="85"/>
      <c r="I21" s="85"/>
      <c r="J21" s="85"/>
      <c r="K21" s="87">
        <f t="shared" si="0"/>
        <v>0.2638078703703704</v>
      </c>
    </row>
    <row r="22" spans="2:11" x14ac:dyDescent="0.25">
      <c r="B22" s="8" t="s">
        <v>15</v>
      </c>
      <c r="C22" s="85">
        <v>3.9965277777777773E-2</v>
      </c>
      <c r="D22" s="85"/>
      <c r="E22" s="85"/>
      <c r="F22" s="85"/>
      <c r="G22" s="85"/>
      <c r="H22" s="85"/>
      <c r="I22" s="85"/>
      <c r="J22" s="85"/>
      <c r="K22" s="87">
        <f t="shared" si="0"/>
        <v>3.9965277777777773E-2</v>
      </c>
    </row>
    <row r="23" spans="2:11" x14ac:dyDescent="0.25">
      <c r="B23" s="8" t="s">
        <v>91</v>
      </c>
      <c r="C23" s="85">
        <v>0.10111111111111111</v>
      </c>
      <c r="D23" s="85"/>
      <c r="E23" s="85"/>
      <c r="F23" s="85"/>
      <c r="G23" s="85">
        <v>2.3101851851851853E-2</v>
      </c>
      <c r="H23" s="85"/>
      <c r="I23" s="85"/>
      <c r="J23" s="85"/>
      <c r="K23" s="87">
        <f t="shared" si="0"/>
        <v>0.12421296296296297</v>
      </c>
    </row>
    <row r="24" spans="2:11" x14ac:dyDescent="0.25">
      <c r="B24" s="8" t="s">
        <v>12</v>
      </c>
      <c r="C24" s="85">
        <v>4.0625000000000001E-2</v>
      </c>
      <c r="D24" s="85"/>
      <c r="E24" s="85"/>
      <c r="F24" s="85"/>
      <c r="G24" s="85">
        <v>9.826388888888888E-3</v>
      </c>
      <c r="H24" s="85"/>
      <c r="I24" s="85"/>
      <c r="J24" s="85"/>
      <c r="K24" s="87">
        <f t="shared" si="0"/>
        <v>5.0451388888888893E-2</v>
      </c>
    </row>
    <row r="25" spans="2:11" x14ac:dyDescent="0.25">
      <c r="B25" s="8" t="s">
        <v>5</v>
      </c>
      <c r="C25" s="85">
        <v>5.3020833333333336E-2</v>
      </c>
      <c r="D25" s="85"/>
      <c r="E25" s="85"/>
      <c r="F25" s="85"/>
      <c r="G25" s="85">
        <v>6.7754629629629623E-2</v>
      </c>
      <c r="H25" s="85"/>
      <c r="I25" s="85"/>
      <c r="J25" s="85"/>
      <c r="K25" s="87">
        <f t="shared" si="0"/>
        <v>0.12077546296296296</v>
      </c>
    </row>
    <row r="26" spans="2:11" x14ac:dyDescent="0.25">
      <c r="B26" s="8" t="s">
        <v>6</v>
      </c>
      <c r="C26" s="85">
        <v>2.7777777777777778E-4</v>
      </c>
      <c r="D26" s="85"/>
      <c r="E26" s="85"/>
      <c r="F26" s="85"/>
      <c r="G26" s="85">
        <v>4.2824074074074075E-4</v>
      </c>
      <c r="H26" s="85"/>
      <c r="I26" s="85"/>
      <c r="J26" s="85"/>
      <c r="K26" s="87">
        <f t="shared" si="0"/>
        <v>7.0601851851851858E-4</v>
      </c>
    </row>
    <row r="27" spans="2:11" x14ac:dyDescent="0.25">
      <c r="B27" s="8" t="s">
        <v>101</v>
      </c>
      <c r="C27" s="85"/>
      <c r="D27" s="85"/>
      <c r="E27" s="85"/>
      <c r="F27" s="85"/>
      <c r="G27" s="85">
        <v>7.6041666666666679E-3</v>
      </c>
      <c r="H27" s="85"/>
      <c r="I27" s="85"/>
      <c r="J27" s="85"/>
      <c r="K27" s="87">
        <f t="shared" si="0"/>
        <v>7.6041666666666679E-3</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0.67436342592592591</v>
      </c>
      <c r="D30" s="91"/>
      <c r="E30" s="91"/>
      <c r="F30" s="91"/>
      <c r="G30" s="91">
        <f t="shared" ref="G30" si="1">SUM(G7:G28)</f>
        <v>0.3002083333333333</v>
      </c>
      <c r="H30" s="91"/>
      <c r="I30" s="91"/>
      <c r="J30" s="91"/>
      <c r="K30" s="92">
        <f>SUM(K7:K28)</f>
        <v>0.97457175925925921</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111</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7.0717592592592594E-3</v>
      </c>
      <c r="D7" s="96">
        <f>C7/C$30</f>
        <v>1.6356578771248804E-2</v>
      </c>
      <c r="E7" s="98"/>
      <c r="F7" s="96"/>
      <c r="G7" s="98">
        <f t="shared" ref="G7:G28" si="0">C7+E7</f>
        <v>7.0717592592592594E-3</v>
      </c>
      <c r="H7" s="97">
        <f t="shared" ref="H7:H28" si="1">G7/$G$30</f>
        <v>1.5837631872262087E-2</v>
      </c>
    </row>
    <row r="8" spans="2:8" s="1" customFormat="1" x14ac:dyDescent="0.25">
      <c r="B8" s="8" t="s">
        <v>13</v>
      </c>
      <c r="C8" s="98">
        <v>1.925925925925924E-2</v>
      </c>
      <c r="D8" s="96">
        <f t="shared" ref="D8:D28" si="2">C8/C$30</f>
        <v>4.45455762280818E-2</v>
      </c>
      <c r="E8" s="98"/>
      <c r="F8" s="96"/>
      <c r="G8" s="98">
        <f t="shared" si="0"/>
        <v>1.925925925925924E-2</v>
      </c>
      <c r="H8" s="97">
        <f t="shared" si="1"/>
        <v>4.3132274035096708E-2</v>
      </c>
    </row>
    <row r="9" spans="2:8" s="1" customFormat="1" x14ac:dyDescent="0.25">
      <c r="B9" s="8" t="s">
        <v>0</v>
      </c>
      <c r="C9" s="98">
        <v>3.2928240740740723E-2</v>
      </c>
      <c r="D9" s="96">
        <f t="shared" si="2"/>
        <v>7.6161156471690375E-2</v>
      </c>
      <c r="E9" s="98"/>
      <c r="F9" s="96"/>
      <c r="G9" s="98">
        <f t="shared" si="0"/>
        <v>3.2928240740740723E-2</v>
      </c>
      <c r="H9" s="97">
        <f t="shared" si="1"/>
        <v>7.3744783431400354E-2</v>
      </c>
    </row>
    <row r="10" spans="2:8" s="1" customFormat="1" x14ac:dyDescent="0.25">
      <c r="B10" s="8" t="s">
        <v>8</v>
      </c>
      <c r="C10" s="98">
        <v>1.091435185185185E-2</v>
      </c>
      <c r="D10" s="96">
        <f t="shared" si="2"/>
        <v>2.5244277874447822E-2</v>
      </c>
      <c r="E10" s="98"/>
      <c r="F10" s="96"/>
      <c r="G10" s="98">
        <f t="shared" si="0"/>
        <v>1.091435185185185E-2</v>
      </c>
      <c r="H10" s="97">
        <f t="shared" si="1"/>
        <v>2.4443350009072252E-2</v>
      </c>
    </row>
    <row r="11" spans="2:8" s="1" customFormat="1" x14ac:dyDescent="0.25">
      <c r="B11" s="8" t="s">
        <v>26</v>
      </c>
      <c r="C11" s="98">
        <v>5.1504629629629635E-3</v>
      </c>
      <c r="D11" s="96">
        <f t="shared" si="2"/>
        <v>1.1912729219649294E-2</v>
      </c>
      <c r="E11" s="98"/>
      <c r="F11" s="96"/>
      <c r="G11" s="98">
        <f t="shared" si="0"/>
        <v>5.1504629629629635E-3</v>
      </c>
      <c r="H11" s="97">
        <f t="shared" si="1"/>
        <v>1.1534772803857004E-2</v>
      </c>
    </row>
    <row r="12" spans="2:8" s="1" customFormat="1" x14ac:dyDescent="0.25">
      <c r="B12" s="8" t="s">
        <v>3</v>
      </c>
      <c r="C12" s="98">
        <v>9.9502314814815432E-2</v>
      </c>
      <c r="D12" s="96">
        <f t="shared" si="2"/>
        <v>0.23014322045241709</v>
      </c>
      <c r="E12" s="98"/>
      <c r="F12" s="96"/>
      <c r="G12" s="98">
        <f t="shared" si="0"/>
        <v>9.9502314814815432E-2</v>
      </c>
      <c r="H12" s="97">
        <f t="shared" si="1"/>
        <v>0.22284144223541411</v>
      </c>
    </row>
    <row r="13" spans="2:8" s="1" customFormat="1" x14ac:dyDescent="0.25">
      <c r="B13" s="8" t="s">
        <v>7</v>
      </c>
      <c r="C13" s="98">
        <v>1.8865740740740739E-3</v>
      </c>
      <c r="D13" s="96">
        <f t="shared" si="2"/>
        <v>4.3635390175344596E-3</v>
      </c>
      <c r="E13" s="98"/>
      <c r="F13" s="96"/>
      <c r="G13" s="98">
        <f t="shared" si="0"/>
        <v>1.8865740740740739E-3</v>
      </c>
      <c r="H13" s="97">
        <f t="shared" si="1"/>
        <v>4.2250965551206545E-3</v>
      </c>
    </row>
    <row r="14" spans="2:8" s="1" customFormat="1" x14ac:dyDescent="0.25">
      <c r="B14" s="8" t="s">
        <v>2</v>
      </c>
      <c r="C14" s="98">
        <v>2.4004629629629622E-2</v>
      </c>
      <c r="D14" s="96">
        <f t="shared" si="2"/>
        <v>5.5521349216972188E-2</v>
      </c>
      <c r="E14" s="98"/>
      <c r="F14" s="96"/>
      <c r="G14" s="98">
        <f t="shared" si="0"/>
        <v>2.4004629629629622E-2</v>
      </c>
      <c r="H14" s="97">
        <f t="shared" si="1"/>
        <v>5.3759817517302064E-2</v>
      </c>
    </row>
    <row r="15" spans="2:8" s="1" customFormat="1" x14ac:dyDescent="0.25">
      <c r="B15" s="8" t="s">
        <v>9</v>
      </c>
      <c r="C15" s="98">
        <v>1.9178240740740725E-2</v>
      </c>
      <c r="D15" s="96">
        <f t="shared" si="2"/>
        <v>4.4358184981930025E-2</v>
      </c>
      <c r="E15" s="98"/>
      <c r="F15" s="96"/>
      <c r="G15" s="98">
        <f t="shared" si="0"/>
        <v>1.9178240740740725E-2</v>
      </c>
      <c r="H15" s="97">
        <f t="shared" si="1"/>
        <v>4.2950828170766377E-2</v>
      </c>
    </row>
    <row r="16" spans="2:8" s="1" customFormat="1" x14ac:dyDescent="0.25">
      <c r="B16" s="8" t="s">
        <v>1</v>
      </c>
      <c r="C16" s="98">
        <v>5.7407407407407372E-3</v>
      </c>
      <c r="D16" s="96">
        <f t="shared" si="2"/>
        <v>1.3278008298755159E-2</v>
      </c>
      <c r="E16" s="98"/>
      <c r="F16" s="96"/>
      <c r="G16" s="98">
        <f t="shared" si="0"/>
        <v>5.7407407407407372E-3</v>
      </c>
      <c r="H16" s="97">
        <f t="shared" si="1"/>
        <v>1.2856735529692293E-2</v>
      </c>
    </row>
    <row r="17" spans="2:8" s="1" customFormat="1" x14ac:dyDescent="0.25">
      <c r="B17" s="8" t="s">
        <v>27</v>
      </c>
      <c r="C17" s="98">
        <v>2.4074074074074076E-3</v>
      </c>
      <c r="D17" s="96">
        <f t="shared" si="2"/>
        <v>5.5681970285102311E-3</v>
      </c>
      <c r="E17" s="98"/>
      <c r="F17" s="96"/>
      <c r="G17" s="98">
        <f t="shared" si="0"/>
        <v>2.4074074074074076E-3</v>
      </c>
      <c r="H17" s="97">
        <f t="shared" si="1"/>
        <v>5.3915342543870938E-3</v>
      </c>
    </row>
    <row r="18" spans="2:8" s="1" customFormat="1" x14ac:dyDescent="0.25">
      <c r="B18" s="8" t="s">
        <v>16</v>
      </c>
      <c r="C18" s="98">
        <v>1.6319444444444448E-3</v>
      </c>
      <c r="D18" s="96">
        <f t="shared" si="2"/>
        <v>3.7745951010574167E-3</v>
      </c>
      <c r="E18" s="98"/>
      <c r="F18" s="96"/>
      <c r="G18" s="98">
        <f t="shared" si="0"/>
        <v>1.6319444444444448E-3</v>
      </c>
      <c r="H18" s="97">
        <f t="shared" si="1"/>
        <v>3.6548381243681747E-3</v>
      </c>
    </row>
    <row r="19" spans="2:8" s="1" customFormat="1" x14ac:dyDescent="0.25">
      <c r="B19" s="8" t="s">
        <v>4</v>
      </c>
      <c r="C19" s="98">
        <v>2.2777777777777779E-2</v>
      </c>
      <c r="D19" s="96">
        <f t="shared" si="2"/>
        <v>5.2683710346673726E-2</v>
      </c>
      <c r="E19" s="98"/>
      <c r="F19" s="96"/>
      <c r="G19" s="98">
        <f t="shared" si="0"/>
        <v>2.2777777777777779E-2</v>
      </c>
      <c r="H19" s="97">
        <f t="shared" si="1"/>
        <v>5.1012208714585582E-2</v>
      </c>
    </row>
    <row r="20" spans="2:8" s="1" customFormat="1" x14ac:dyDescent="0.25">
      <c r="B20" s="8" t="s">
        <v>14</v>
      </c>
      <c r="C20" s="98">
        <v>6.7592592592592617E-3</v>
      </c>
      <c r="D20" s="96">
        <f t="shared" si="2"/>
        <v>1.5633783964663348E-2</v>
      </c>
      <c r="E20" s="98"/>
      <c r="F20" s="96"/>
      <c r="G20" s="98">
        <f t="shared" si="0"/>
        <v>6.7592592592592617E-3</v>
      </c>
      <c r="H20" s="97">
        <f t="shared" si="1"/>
        <v>1.513776925270223E-2</v>
      </c>
    </row>
    <row r="21" spans="2:8" s="1" customFormat="1" x14ac:dyDescent="0.25">
      <c r="B21" s="8" t="s">
        <v>11</v>
      </c>
      <c r="C21" s="98">
        <v>1.3541666666666667E-3</v>
      </c>
      <c r="D21" s="96">
        <f t="shared" si="2"/>
        <v>3.1321108285370051E-3</v>
      </c>
      <c r="E21" s="117">
        <v>1.4166666666666666E-2</v>
      </c>
      <c r="F21" s="96">
        <v>1</v>
      </c>
      <c r="G21" s="98">
        <f t="shared" ref="G21:G26" si="3">C21+E21</f>
        <v>1.5520833333333333E-2</v>
      </c>
      <c r="H21" s="97">
        <f t="shared" ref="H21:H26" si="4">G21/$G$30</f>
        <v>3.475984343813987E-2</v>
      </c>
    </row>
    <row r="22" spans="2:8" s="1" customFormat="1" x14ac:dyDescent="0.25">
      <c r="B22" s="8" t="s">
        <v>15</v>
      </c>
      <c r="C22" s="98">
        <v>1.9444444444444446E-3</v>
      </c>
      <c r="D22" s="96">
        <f t="shared" si="2"/>
        <v>4.4973899076428793E-3</v>
      </c>
      <c r="E22" s="98"/>
      <c r="F22" s="96"/>
      <c r="G22" s="98">
        <f t="shared" si="3"/>
        <v>1.9444444444444446E-3</v>
      </c>
      <c r="H22" s="97">
        <f t="shared" si="4"/>
        <v>4.3547007439280376E-3</v>
      </c>
    </row>
    <row r="23" spans="2:8" s="1" customFormat="1" x14ac:dyDescent="0.25">
      <c r="B23" s="8" t="s">
        <v>91</v>
      </c>
      <c r="C23" s="98">
        <v>3.1365740740740737E-3</v>
      </c>
      <c r="D23" s="96">
        <f t="shared" si="2"/>
        <v>7.25471824387631E-3</v>
      </c>
      <c r="E23" s="98"/>
      <c r="F23" s="96"/>
      <c r="G23" s="98">
        <f t="shared" si="3"/>
        <v>3.1365740740740737E-3</v>
      </c>
      <c r="H23" s="97">
        <f t="shared" si="4"/>
        <v>7.0245470333601071E-3</v>
      </c>
    </row>
    <row r="24" spans="2:8" s="1" customFormat="1" x14ac:dyDescent="0.25">
      <c r="B24" s="8" t="s">
        <v>12</v>
      </c>
      <c r="C24" s="98"/>
      <c r="D24" s="96"/>
      <c r="E24" s="98"/>
      <c r="F24" s="96"/>
      <c r="G24" s="98"/>
      <c r="H24" s="97"/>
    </row>
    <row r="25" spans="2:8" s="1" customFormat="1" x14ac:dyDescent="0.25">
      <c r="B25" s="8" t="s">
        <v>5</v>
      </c>
      <c r="C25" s="98">
        <v>2.9745370370370373E-3</v>
      </c>
      <c r="D25" s="96">
        <f t="shared" si="2"/>
        <v>6.8799357515727374E-3</v>
      </c>
      <c r="E25" s="98"/>
      <c r="F25" s="96"/>
      <c r="G25" s="98">
        <f t="shared" si="3"/>
        <v>2.9745370370370373E-3</v>
      </c>
      <c r="H25" s="97">
        <f t="shared" si="4"/>
        <v>6.6616553046994383E-3</v>
      </c>
    </row>
    <row r="26" spans="2:8" s="1" customFormat="1" x14ac:dyDescent="0.25">
      <c r="B26" s="8" t="s">
        <v>6</v>
      </c>
      <c r="C26" s="98">
        <v>8.1296296296296283E-2</v>
      </c>
      <c r="D26" s="96">
        <f t="shared" si="2"/>
        <v>0.18803373042430699</v>
      </c>
      <c r="E26" s="98"/>
      <c r="F26" s="96"/>
      <c r="G26" s="98">
        <f t="shared" si="3"/>
        <v>8.1296296296296283E-2</v>
      </c>
      <c r="H26" s="97">
        <f t="shared" si="4"/>
        <v>0.1820679644366103</v>
      </c>
    </row>
    <row r="27" spans="2:8" s="1" customFormat="1" x14ac:dyDescent="0.25">
      <c r="B27" s="8" t="s">
        <v>101</v>
      </c>
      <c r="C27" s="98">
        <v>7.9652777777777878E-2</v>
      </c>
      <c r="D27" s="96">
        <f t="shared" si="2"/>
        <v>0.18423236514522817</v>
      </c>
      <c r="E27" s="98"/>
      <c r="F27" s="96"/>
      <c r="G27" s="98">
        <f t="shared" si="0"/>
        <v>7.9652777777777878E-2</v>
      </c>
      <c r="H27" s="97">
        <f t="shared" si="1"/>
        <v>0.17838720547448089</v>
      </c>
    </row>
    <row r="28" spans="2:8" s="1" customFormat="1" x14ac:dyDescent="0.25">
      <c r="B28" s="36" t="s">
        <v>17</v>
      </c>
      <c r="C28" s="108">
        <v>2.777777777777777E-3</v>
      </c>
      <c r="D28" s="96">
        <f t="shared" si="2"/>
        <v>6.4248427252041112E-3</v>
      </c>
      <c r="E28" s="108"/>
      <c r="F28" s="96"/>
      <c r="G28" s="98">
        <f t="shared" si="0"/>
        <v>2.777777777777777E-3</v>
      </c>
      <c r="H28" s="97">
        <f t="shared" si="1"/>
        <v>6.2210010627543368E-3</v>
      </c>
    </row>
    <row r="29" spans="2:8" s="1" customFormat="1" x14ac:dyDescent="0.25">
      <c r="B29" s="8"/>
      <c r="C29" s="99"/>
      <c r="D29" s="110"/>
      <c r="E29" s="99"/>
      <c r="F29" s="99"/>
      <c r="G29" s="99"/>
      <c r="H29" s="100"/>
    </row>
    <row r="30" spans="2:8" s="1" customFormat="1" x14ac:dyDescent="0.25">
      <c r="B30" s="37" t="s">
        <v>29</v>
      </c>
      <c r="C30" s="111">
        <f t="shared" ref="C30:H30" si="5">SUM(C7:C28)</f>
        <v>0.43234953703703771</v>
      </c>
      <c r="D30" s="112">
        <f t="shared" si="5"/>
        <v>1</v>
      </c>
      <c r="E30" s="111">
        <f t="shared" si="5"/>
        <v>1.4166666666666666E-2</v>
      </c>
      <c r="F30" s="112">
        <f t="shared" si="5"/>
        <v>1</v>
      </c>
      <c r="G30" s="111">
        <f t="shared" si="5"/>
        <v>0.44651620370370437</v>
      </c>
      <c r="H30" s="115">
        <f t="shared" si="5"/>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112</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4.3287037037037035E-3</v>
      </c>
      <c r="D7" s="85"/>
      <c r="E7" s="85"/>
      <c r="F7" s="85"/>
      <c r="G7" s="85">
        <v>1.0532407407407407E-3</v>
      </c>
      <c r="H7" s="85"/>
      <c r="I7" s="85"/>
      <c r="J7" s="85"/>
      <c r="K7" s="87">
        <f t="shared" ref="K7:K27" si="0">SUM(C7:J7)</f>
        <v>5.3819444444444444E-3</v>
      </c>
    </row>
    <row r="8" spans="2:11" x14ac:dyDescent="0.25">
      <c r="B8" s="8" t="s">
        <v>13</v>
      </c>
      <c r="C8" s="85"/>
      <c r="D8" s="85"/>
      <c r="E8" s="85"/>
      <c r="F8" s="85"/>
      <c r="G8" s="85"/>
      <c r="H8" s="85"/>
      <c r="I8" s="85"/>
      <c r="J8" s="85"/>
      <c r="K8" s="87"/>
    </row>
    <row r="9" spans="2:11" x14ac:dyDescent="0.25">
      <c r="B9" s="8" t="s">
        <v>0</v>
      </c>
      <c r="C9" s="85"/>
      <c r="D9" s="85"/>
      <c r="E9" s="85"/>
      <c r="F9" s="85"/>
      <c r="G9" s="85">
        <v>2.7777777777777778E-4</v>
      </c>
      <c r="H9" s="85">
        <v>5.3240740740740744E-4</v>
      </c>
      <c r="I9" s="85"/>
      <c r="J9" s="85"/>
      <c r="K9" s="87">
        <f t="shared" si="0"/>
        <v>8.1018518518518527E-4</v>
      </c>
    </row>
    <row r="10" spans="2:11" x14ac:dyDescent="0.25">
      <c r="B10" s="8" t="s">
        <v>8</v>
      </c>
      <c r="C10" s="85">
        <v>4.5138888888888893E-3</v>
      </c>
      <c r="D10" s="85"/>
      <c r="E10" s="85"/>
      <c r="F10" s="85"/>
      <c r="G10" s="85"/>
      <c r="H10" s="85"/>
      <c r="I10" s="85"/>
      <c r="J10" s="85"/>
      <c r="K10" s="87">
        <f t="shared" si="0"/>
        <v>4.5138888888888893E-3</v>
      </c>
    </row>
    <row r="11" spans="2:11" x14ac:dyDescent="0.25">
      <c r="B11" s="8" t="s">
        <v>26</v>
      </c>
      <c r="C11" s="85"/>
      <c r="D11" s="85"/>
      <c r="E11" s="85"/>
      <c r="F11" s="85"/>
      <c r="G11" s="85"/>
      <c r="H11" s="85"/>
      <c r="I11" s="85"/>
      <c r="J11" s="85"/>
      <c r="K11" s="87"/>
    </row>
    <row r="12" spans="2:11" x14ac:dyDescent="0.25">
      <c r="B12" s="8" t="s">
        <v>3</v>
      </c>
      <c r="C12" s="85">
        <v>5.2997685185185182E-2</v>
      </c>
      <c r="D12" s="85"/>
      <c r="E12" s="85"/>
      <c r="F12" s="85"/>
      <c r="G12" s="85">
        <v>1.9675925925925928E-3</v>
      </c>
      <c r="H12" s="85">
        <v>2.5694444444444445E-3</v>
      </c>
      <c r="I12" s="85"/>
      <c r="J12" s="85"/>
      <c r="K12" s="87">
        <f t="shared" si="0"/>
        <v>5.7534722222222216E-2</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v>2.7662037037037041E-2</v>
      </c>
      <c r="D15" s="85"/>
      <c r="E15" s="85"/>
      <c r="F15" s="85"/>
      <c r="G15" s="85"/>
      <c r="H15" s="85"/>
      <c r="I15" s="85"/>
      <c r="J15" s="85"/>
      <c r="K15" s="87">
        <f t="shared" si="0"/>
        <v>2.7662037037037041E-2</v>
      </c>
    </row>
    <row r="16" spans="2:11" x14ac:dyDescent="0.25">
      <c r="B16" s="8" t="s">
        <v>1</v>
      </c>
      <c r="C16" s="85">
        <v>6.75925925925926E-3</v>
      </c>
      <c r="D16" s="85"/>
      <c r="E16" s="85"/>
      <c r="F16" s="85"/>
      <c r="G16" s="85"/>
      <c r="H16" s="85"/>
      <c r="I16" s="85"/>
      <c r="J16" s="85"/>
      <c r="K16" s="87">
        <f t="shared" si="0"/>
        <v>6.75925925925926E-3</v>
      </c>
    </row>
    <row r="17" spans="2:11" x14ac:dyDescent="0.25">
      <c r="B17" s="8" t="s">
        <v>27</v>
      </c>
      <c r="C17" s="85">
        <v>2.9120370370370376E-2</v>
      </c>
      <c r="D17" s="85"/>
      <c r="E17" s="85"/>
      <c r="F17" s="85"/>
      <c r="G17" s="85"/>
      <c r="H17" s="85"/>
      <c r="I17" s="85"/>
      <c r="J17" s="85"/>
      <c r="K17" s="87">
        <f t="shared" si="0"/>
        <v>2.9120370370370376E-2</v>
      </c>
    </row>
    <row r="18" spans="2:11" x14ac:dyDescent="0.25">
      <c r="B18" s="8" t="s">
        <v>16</v>
      </c>
      <c r="C18" s="85"/>
      <c r="D18" s="85"/>
      <c r="E18" s="85"/>
      <c r="F18" s="85"/>
      <c r="G18" s="85"/>
      <c r="H18" s="85"/>
      <c r="I18" s="85"/>
      <c r="J18" s="85"/>
      <c r="K18" s="87"/>
    </row>
    <row r="19" spans="2:11" x14ac:dyDescent="0.25">
      <c r="B19" s="8" t="s">
        <v>4</v>
      </c>
      <c r="C19" s="85">
        <v>2.2118055555555554E-2</v>
      </c>
      <c r="D19" s="85"/>
      <c r="E19" s="85"/>
      <c r="F19" s="85"/>
      <c r="G19" s="85"/>
      <c r="H19" s="85"/>
      <c r="I19" s="85"/>
      <c r="J19" s="85"/>
      <c r="K19" s="87">
        <f t="shared" si="0"/>
        <v>2.2118055555555554E-2</v>
      </c>
    </row>
    <row r="20" spans="2:11" x14ac:dyDescent="0.25">
      <c r="B20" s="8" t="s">
        <v>14</v>
      </c>
      <c r="C20" s="85">
        <v>1.6307870370370368E-2</v>
      </c>
      <c r="D20" s="85"/>
      <c r="E20" s="85"/>
      <c r="F20" s="85"/>
      <c r="G20" s="85"/>
      <c r="H20" s="85"/>
      <c r="I20" s="85"/>
      <c r="J20" s="85"/>
      <c r="K20" s="87">
        <f t="shared" si="0"/>
        <v>1.6307870370370368E-2</v>
      </c>
    </row>
    <row r="21" spans="2:11" x14ac:dyDescent="0.25">
      <c r="B21" s="8" t="s">
        <v>11</v>
      </c>
      <c r="C21" s="85">
        <v>0.14587962962962964</v>
      </c>
      <c r="D21" s="85"/>
      <c r="E21" s="85"/>
      <c r="F21" s="85"/>
      <c r="G21" s="85"/>
      <c r="H21" s="85"/>
      <c r="I21" s="85"/>
      <c r="J21" s="85"/>
      <c r="K21" s="87">
        <f t="shared" si="0"/>
        <v>0.14587962962962964</v>
      </c>
    </row>
    <row r="22" spans="2:11" x14ac:dyDescent="0.25">
      <c r="B22" s="8" t="s">
        <v>15</v>
      </c>
      <c r="C22" s="85">
        <v>3.4756944444444444E-2</v>
      </c>
      <c r="D22" s="85"/>
      <c r="E22" s="85"/>
      <c r="F22" s="85"/>
      <c r="G22" s="85"/>
      <c r="H22" s="85"/>
      <c r="I22" s="85"/>
      <c r="J22" s="85"/>
      <c r="K22" s="87">
        <f t="shared" si="0"/>
        <v>3.4756944444444444E-2</v>
      </c>
    </row>
    <row r="23" spans="2:11" x14ac:dyDescent="0.25">
      <c r="B23" s="8" t="s">
        <v>91</v>
      </c>
      <c r="C23" s="85">
        <v>4.8263888888888884E-2</v>
      </c>
      <c r="D23" s="85"/>
      <c r="E23" s="85"/>
      <c r="F23" s="85"/>
      <c r="G23" s="85"/>
      <c r="H23" s="85"/>
      <c r="I23" s="85"/>
      <c r="J23" s="85"/>
      <c r="K23" s="87">
        <f t="shared" si="0"/>
        <v>4.8263888888888884E-2</v>
      </c>
    </row>
    <row r="24" spans="2:11" x14ac:dyDescent="0.25">
      <c r="B24" s="8" t="s">
        <v>12</v>
      </c>
      <c r="C24" s="85">
        <v>9.212962962962961E-3</v>
      </c>
      <c r="D24" s="85"/>
      <c r="E24" s="85"/>
      <c r="F24" s="85"/>
      <c r="G24" s="85"/>
      <c r="H24" s="85"/>
      <c r="I24" s="85"/>
      <c r="J24" s="85"/>
      <c r="K24" s="87">
        <f t="shared" si="0"/>
        <v>9.212962962962961E-3</v>
      </c>
    </row>
    <row r="25" spans="2:11" x14ac:dyDescent="0.25">
      <c r="B25" s="8" t="s">
        <v>5</v>
      </c>
      <c r="C25" s="85">
        <v>1.3333333333333332E-2</v>
      </c>
      <c r="D25" s="85"/>
      <c r="E25" s="85"/>
      <c r="F25" s="85"/>
      <c r="G25" s="85"/>
      <c r="H25" s="85"/>
      <c r="I25" s="85"/>
      <c r="J25" s="85"/>
      <c r="K25" s="87">
        <f t="shared" si="0"/>
        <v>1.3333333333333332E-2</v>
      </c>
    </row>
    <row r="26" spans="2:11" x14ac:dyDescent="0.25">
      <c r="B26" s="8" t="s">
        <v>6</v>
      </c>
      <c r="C26" s="85">
        <v>6.8750000000000009E-3</v>
      </c>
      <c r="D26" s="85"/>
      <c r="E26" s="85"/>
      <c r="F26" s="85"/>
      <c r="G26" s="85"/>
      <c r="H26" s="85"/>
      <c r="I26" s="85"/>
      <c r="J26" s="85"/>
      <c r="K26" s="87">
        <f t="shared" si="0"/>
        <v>6.8750000000000009E-3</v>
      </c>
    </row>
    <row r="27" spans="2:11" x14ac:dyDescent="0.25">
      <c r="B27" s="8" t="s">
        <v>101</v>
      </c>
      <c r="C27" s="85">
        <v>2.0254629629629633E-3</v>
      </c>
      <c r="D27" s="85"/>
      <c r="E27" s="85"/>
      <c r="F27" s="85"/>
      <c r="G27" s="85"/>
      <c r="H27" s="85"/>
      <c r="I27" s="85"/>
      <c r="J27" s="85"/>
      <c r="K27" s="87">
        <f t="shared" si="0"/>
        <v>2.0254629629629633E-3</v>
      </c>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0.4241550925925926</v>
      </c>
      <c r="D30" s="91"/>
      <c r="E30" s="91"/>
      <c r="F30" s="91"/>
      <c r="G30" s="91">
        <f t="shared" ref="G30:H30" si="1">SUM(G7:G28)</f>
        <v>3.2986111111111115E-3</v>
      </c>
      <c r="H30" s="91">
        <f t="shared" si="1"/>
        <v>3.1018518518518522E-3</v>
      </c>
      <c r="I30" s="91"/>
      <c r="J30" s="91"/>
      <c r="K30" s="92">
        <f t="shared" ref="K30" si="2">SUM(K7:K28)</f>
        <v>0.43055555555555552</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113</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I22" sqref="I22"/>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9" t="s">
        <v>114</v>
      </c>
      <c r="C3" s="190"/>
      <c r="D3" s="190"/>
      <c r="E3" s="190"/>
      <c r="F3" s="190"/>
      <c r="G3" s="190"/>
      <c r="H3" s="190"/>
      <c r="I3" s="190"/>
      <c r="J3" s="190"/>
      <c r="K3" s="191"/>
    </row>
    <row r="4" spans="2:11" x14ac:dyDescent="0.25">
      <c r="B4" s="192" t="s">
        <v>132</v>
      </c>
      <c r="C4" s="193"/>
      <c r="D4" s="193"/>
      <c r="E4" s="193"/>
      <c r="F4" s="193"/>
      <c r="G4" s="193"/>
      <c r="H4" s="193"/>
      <c r="I4" s="193"/>
      <c r="J4" s="193"/>
      <c r="K4" s="194"/>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v>2.3726851851851851E-3</v>
      </c>
      <c r="E21" s="85"/>
      <c r="F21" s="85"/>
      <c r="G21" s="85"/>
      <c r="H21" s="85"/>
      <c r="I21" s="85"/>
      <c r="J21" s="85"/>
      <c r="K21" s="87">
        <f t="shared" ref="K21:K24" si="0">SUM(C21:J21)</f>
        <v>2.3726851851851851E-3</v>
      </c>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v>9.6064814814814808E-4</v>
      </c>
      <c r="I24" s="85"/>
      <c r="J24" s="85"/>
      <c r="K24" s="87">
        <f t="shared" si="0"/>
        <v>9.6064814814814808E-4</v>
      </c>
    </row>
    <row r="25" spans="2:11" x14ac:dyDescent="0.25">
      <c r="B25" s="8" t="s">
        <v>5</v>
      </c>
      <c r="C25" s="85"/>
      <c r="D25" s="85"/>
      <c r="E25" s="85">
        <v>2.3518518518518518E-2</v>
      </c>
      <c r="F25" s="85"/>
      <c r="G25" s="85">
        <v>3.8657407407407399E-3</v>
      </c>
      <c r="H25" s="85">
        <v>1.0081018518518519E-2</v>
      </c>
      <c r="I25" s="85"/>
      <c r="J25" s="85"/>
      <c r="K25" s="87">
        <f>SUM(D25:J25)</f>
        <v>3.7465277777777778E-2</v>
      </c>
    </row>
    <row r="26" spans="2:11" x14ac:dyDescent="0.25">
      <c r="B26" s="8" t="s">
        <v>6</v>
      </c>
      <c r="C26" s="85"/>
      <c r="D26" s="85"/>
      <c r="E26" s="85"/>
      <c r="F26" s="85"/>
      <c r="G26" s="85"/>
      <c r="H26" s="85"/>
      <c r="I26" s="85"/>
      <c r="J26" s="85"/>
      <c r="K26" s="87"/>
    </row>
    <row r="27" spans="2:11" x14ac:dyDescent="0.25">
      <c r="B27" s="8" t="s">
        <v>101</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c r="D30" s="91">
        <f t="shared" ref="D30:H30" si="1">SUM(D7:D28)</f>
        <v>2.3726851851851851E-3</v>
      </c>
      <c r="E30" s="91">
        <f t="shared" si="1"/>
        <v>2.3518518518518518E-2</v>
      </c>
      <c r="F30" s="91"/>
      <c r="G30" s="91">
        <f t="shared" si="1"/>
        <v>3.8657407407407399E-3</v>
      </c>
      <c r="H30" s="91">
        <f t="shared" si="1"/>
        <v>1.1041666666666667E-2</v>
      </c>
      <c r="I30" s="91"/>
      <c r="J30" s="91"/>
      <c r="K30" s="92">
        <f>SUM(K7:K28)</f>
        <v>4.0798611111111112E-2</v>
      </c>
    </row>
    <row r="31" spans="2:11" x14ac:dyDescent="0.25">
      <c r="B31" s="53"/>
      <c r="C31" s="52"/>
      <c r="D31" s="52"/>
      <c r="E31" s="51"/>
      <c r="F31" s="51"/>
      <c r="G31" s="51"/>
      <c r="H31" s="51"/>
      <c r="I31" s="52"/>
      <c r="J31" s="52"/>
      <c r="K31" s="48"/>
    </row>
    <row r="32" spans="2:11" ht="66" customHeight="1" thickBot="1" x14ac:dyDescent="0.3">
      <c r="B32" s="225" t="s">
        <v>82</v>
      </c>
      <c r="C32" s="226"/>
      <c r="D32" s="226"/>
      <c r="E32" s="226"/>
      <c r="F32" s="226"/>
      <c r="G32" s="226"/>
      <c r="H32" s="226"/>
      <c r="I32" s="226"/>
      <c r="J32" s="226"/>
      <c r="K32" s="227"/>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84</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1.7939814814814813E-3</v>
      </c>
      <c r="D7" s="96">
        <f>C7/C$30</f>
        <v>1.2132122730118976E-2</v>
      </c>
      <c r="E7" s="98"/>
      <c r="F7" s="96"/>
      <c r="G7" s="98">
        <f>E7+C7</f>
        <v>1.7939814814814813E-3</v>
      </c>
      <c r="H7" s="97">
        <f>G7/$G$30</f>
        <v>1.2132122730118976E-2</v>
      </c>
    </row>
    <row r="8" spans="2:8" s="1" customFormat="1" x14ac:dyDescent="0.25">
      <c r="B8" s="8" t="s">
        <v>13</v>
      </c>
      <c r="C8" s="98">
        <v>5.2777777777777762E-3</v>
      </c>
      <c r="D8" s="96">
        <f t="shared" ref="D8:D10" si="0">C8/C$30</f>
        <v>3.5691922354414526E-2</v>
      </c>
      <c r="E8" s="98"/>
      <c r="F8" s="96"/>
      <c r="G8" s="98">
        <f t="shared" ref="G8:G10" si="1">E8+C8</f>
        <v>5.2777777777777762E-3</v>
      </c>
      <c r="H8" s="97">
        <f t="shared" ref="H8:H10" si="2">G8/$G$30</f>
        <v>3.5691922354414526E-2</v>
      </c>
    </row>
    <row r="9" spans="2:8" s="1" customFormat="1" x14ac:dyDescent="0.25">
      <c r="B9" s="8" t="s">
        <v>0</v>
      </c>
      <c r="C9" s="98">
        <v>1.2326388888888885E-2</v>
      </c>
      <c r="D9" s="96">
        <f t="shared" si="0"/>
        <v>8.3359423919849726E-2</v>
      </c>
      <c r="E9" s="98"/>
      <c r="F9" s="96"/>
      <c r="G9" s="98">
        <f t="shared" si="1"/>
        <v>1.2326388888888885E-2</v>
      </c>
      <c r="H9" s="97">
        <f t="shared" si="2"/>
        <v>8.3359423919849726E-2</v>
      </c>
    </row>
    <row r="10" spans="2:8" s="1" customFormat="1" x14ac:dyDescent="0.25">
      <c r="B10" s="8" t="s">
        <v>8</v>
      </c>
      <c r="C10" s="98">
        <v>3.2870370370370367E-3</v>
      </c>
      <c r="D10" s="96">
        <f t="shared" si="0"/>
        <v>2.222917971195993E-2</v>
      </c>
      <c r="E10" s="98"/>
      <c r="F10" s="96"/>
      <c r="G10" s="98">
        <f t="shared" si="1"/>
        <v>3.2870370370370367E-3</v>
      </c>
      <c r="H10" s="97">
        <f t="shared" si="2"/>
        <v>2.222917971195993E-2</v>
      </c>
    </row>
    <row r="11" spans="2:8" s="1" customFormat="1" x14ac:dyDescent="0.25">
      <c r="B11" s="8" t="s">
        <v>26</v>
      </c>
      <c r="C11" s="98">
        <v>4.7453703703703704E-4</v>
      </c>
      <c r="D11" s="96">
        <f t="shared" ref="D11" si="3">C11/C$30</f>
        <v>3.2091421415153423E-3</v>
      </c>
      <c r="E11" s="98"/>
      <c r="F11" s="96"/>
      <c r="G11" s="98">
        <f t="shared" ref="G11" si="4">E11+C11</f>
        <v>4.7453703703703704E-4</v>
      </c>
      <c r="H11" s="97">
        <f t="shared" ref="H11" si="5">G11/$G$30</f>
        <v>3.2091421415153423E-3</v>
      </c>
    </row>
    <row r="12" spans="2:8" s="1" customFormat="1" x14ac:dyDescent="0.25">
      <c r="B12" s="8" t="s">
        <v>3</v>
      </c>
      <c r="C12" s="98">
        <v>3.4351851851851793E-2</v>
      </c>
      <c r="D12" s="96">
        <f t="shared" ref="D12:D27" si="6">C12/C$30</f>
        <v>0.23231058234189073</v>
      </c>
      <c r="E12" s="98"/>
      <c r="F12" s="96"/>
      <c r="G12" s="98">
        <f t="shared" ref="G12:G23" si="7">E12+C12</f>
        <v>3.4351851851851793E-2</v>
      </c>
      <c r="H12" s="97">
        <f t="shared" ref="H12:H23" si="8">G12/$G$30</f>
        <v>0.23231058234189073</v>
      </c>
    </row>
    <row r="13" spans="2:8" s="1" customFormat="1" x14ac:dyDescent="0.25">
      <c r="B13" s="8" t="s">
        <v>7</v>
      </c>
      <c r="C13" s="98">
        <v>1.0069444444444444E-3</v>
      </c>
      <c r="D13" s="96">
        <f t="shared" si="6"/>
        <v>6.8096430807764582E-3</v>
      </c>
      <c r="E13" s="98"/>
      <c r="F13" s="96"/>
      <c r="G13" s="98">
        <f t="shared" si="7"/>
        <v>1.0069444444444444E-3</v>
      </c>
      <c r="H13" s="97">
        <f t="shared" si="8"/>
        <v>6.8096430807764582E-3</v>
      </c>
    </row>
    <row r="14" spans="2:8" s="1" customFormat="1" x14ac:dyDescent="0.25">
      <c r="B14" s="8" t="s">
        <v>2</v>
      </c>
      <c r="C14" s="98">
        <v>1.0324074074074072E-2</v>
      </c>
      <c r="D14" s="96">
        <f t="shared" si="6"/>
        <v>6.9818409517845972E-2</v>
      </c>
      <c r="E14" s="98"/>
      <c r="F14" s="96"/>
      <c r="G14" s="98">
        <f t="shared" si="7"/>
        <v>1.0324074074074072E-2</v>
      </c>
      <c r="H14" s="97">
        <f t="shared" si="8"/>
        <v>6.9818409517845972E-2</v>
      </c>
    </row>
    <row r="15" spans="2:8" s="1" customFormat="1" x14ac:dyDescent="0.25">
      <c r="B15" s="8" t="s">
        <v>9</v>
      </c>
      <c r="C15" s="98">
        <v>5.6249999999999998E-3</v>
      </c>
      <c r="D15" s="96">
        <f t="shared" si="6"/>
        <v>3.8040075140889182E-2</v>
      </c>
      <c r="E15" s="98"/>
      <c r="F15" s="96"/>
      <c r="G15" s="98">
        <f t="shared" si="7"/>
        <v>5.6249999999999998E-3</v>
      </c>
      <c r="H15" s="97">
        <f t="shared" si="8"/>
        <v>3.8040075140889182E-2</v>
      </c>
    </row>
    <row r="16" spans="2:8" s="1" customFormat="1" x14ac:dyDescent="0.25">
      <c r="B16" s="8" t="s">
        <v>1</v>
      </c>
      <c r="C16" s="98">
        <v>1.6087962962962961E-3</v>
      </c>
      <c r="D16" s="96">
        <f t="shared" si="6"/>
        <v>1.0879774577332501E-2</v>
      </c>
      <c r="E16" s="98"/>
      <c r="F16" s="96"/>
      <c r="G16" s="98">
        <f t="shared" si="7"/>
        <v>1.6087962962962961E-3</v>
      </c>
      <c r="H16" s="97">
        <f t="shared" si="8"/>
        <v>1.0879774577332501E-2</v>
      </c>
    </row>
    <row r="17" spans="2:8" s="1" customFormat="1" x14ac:dyDescent="0.25">
      <c r="B17" s="8" t="s">
        <v>27</v>
      </c>
      <c r="C17" s="98">
        <v>3.4722222222222224E-4</v>
      </c>
      <c r="D17" s="96">
        <f t="shared" si="6"/>
        <v>2.3481527864746407E-3</v>
      </c>
      <c r="E17" s="98"/>
      <c r="F17" s="96"/>
      <c r="G17" s="98">
        <f t="shared" si="7"/>
        <v>3.4722222222222224E-4</v>
      </c>
      <c r="H17" s="97">
        <f t="shared" si="8"/>
        <v>2.3481527864746407E-3</v>
      </c>
    </row>
    <row r="18" spans="2:8" s="1" customFormat="1" x14ac:dyDescent="0.25">
      <c r="B18" s="8" t="s">
        <v>16</v>
      </c>
      <c r="C18" s="98">
        <v>3.5879629629629629E-4</v>
      </c>
      <c r="D18" s="96">
        <f t="shared" si="6"/>
        <v>2.4264245460237956E-3</v>
      </c>
      <c r="E18" s="98"/>
      <c r="F18" s="96"/>
      <c r="G18" s="98">
        <f t="shared" si="7"/>
        <v>3.5879629629629629E-4</v>
      </c>
      <c r="H18" s="97">
        <f t="shared" si="8"/>
        <v>2.4264245460237956E-3</v>
      </c>
    </row>
    <row r="19" spans="2:8" s="1" customFormat="1" x14ac:dyDescent="0.25">
      <c r="B19" s="8" t="s">
        <v>4</v>
      </c>
      <c r="C19" s="98">
        <v>2.3263888888888887E-3</v>
      </c>
      <c r="D19" s="96">
        <f t="shared" si="6"/>
        <v>1.5732623669380091E-2</v>
      </c>
      <c r="E19" s="98"/>
      <c r="F19" s="96"/>
      <c r="G19" s="98">
        <f t="shared" si="7"/>
        <v>2.3263888888888887E-3</v>
      </c>
      <c r="H19" s="97">
        <f t="shared" si="8"/>
        <v>1.5732623669380091E-2</v>
      </c>
    </row>
    <row r="20" spans="2:8" s="1" customFormat="1" x14ac:dyDescent="0.25">
      <c r="B20" s="8" t="s">
        <v>14</v>
      </c>
      <c r="C20" s="98">
        <v>3.645833333333333E-3</v>
      </c>
      <c r="D20" s="96">
        <f t="shared" si="6"/>
        <v>2.4655604257983726E-2</v>
      </c>
      <c r="E20" s="98"/>
      <c r="F20" s="96"/>
      <c r="G20" s="98">
        <f t="shared" si="7"/>
        <v>3.645833333333333E-3</v>
      </c>
      <c r="H20" s="97">
        <f t="shared" si="8"/>
        <v>2.4655604257983726E-2</v>
      </c>
    </row>
    <row r="21" spans="2:8" s="1" customFormat="1" x14ac:dyDescent="0.25">
      <c r="B21" s="8" t="s">
        <v>11</v>
      </c>
      <c r="C21" s="98">
        <v>4.6296296296296294E-5</v>
      </c>
      <c r="D21" s="96">
        <f t="shared" si="6"/>
        <v>3.1308703819661875E-4</v>
      </c>
      <c r="E21" s="98"/>
      <c r="F21" s="96"/>
      <c r="G21" s="98">
        <f t="shared" ref="G21" si="9">E21+C21</f>
        <v>4.6296296296296294E-5</v>
      </c>
      <c r="H21" s="97">
        <f t="shared" ref="H21" si="10">G21/$G$30</f>
        <v>3.1308703819661875E-4</v>
      </c>
    </row>
    <row r="22" spans="2:8" s="1" customFormat="1" x14ac:dyDescent="0.25">
      <c r="B22" s="8" t="s">
        <v>15</v>
      </c>
      <c r="C22" s="98">
        <v>1.0185185185185184E-3</v>
      </c>
      <c r="D22" s="96">
        <f t="shared" si="6"/>
        <v>6.8879148403256122E-3</v>
      </c>
      <c r="E22" s="98"/>
      <c r="F22" s="96"/>
      <c r="G22" s="98">
        <f t="shared" si="7"/>
        <v>1.0185185185185184E-3</v>
      </c>
      <c r="H22" s="97">
        <f t="shared" si="8"/>
        <v>6.8879148403256122E-3</v>
      </c>
    </row>
    <row r="23" spans="2:8" s="1" customFormat="1" x14ac:dyDescent="0.25">
      <c r="B23" s="8" t="s">
        <v>91</v>
      </c>
      <c r="C23" s="98">
        <v>7.5231481481481471E-4</v>
      </c>
      <c r="D23" s="96">
        <f t="shared" si="6"/>
        <v>5.0876643706950541E-3</v>
      </c>
      <c r="E23" s="98"/>
      <c r="F23" s="96"/>
      <c r="G23" s="98">
        <f t="shared" si="7"/>
        <v>7.5231481481481471E-4</v>
      </c>
      <c r="H23" s="97">
        <f t="shared" si="8"/>
        <v>5.0876643706950541E-3</v>
      </c>
    </row>
    <row r="24" spans="2:8" s="1" customFormat="1" x14ac:dyDescent="0.25">
      <c r="B24" s="8" t="s">
        <v>12</v>
      </c>
      <c r="C24" s="98"/>
      <c r="D24" s="96"/>
      <c r="E24" s="98"/>
      <c r="F24" s="96"/>
      <c r="G24" s="98"/>
      <c r="H24" s="97"/>
    </row>
    <row r="25" spans="2:8" s="1" customFormat="1" x14ac:dyDescent="0.25">
      <c r="B25" s="8" t="s">
        <v>5</v>
      </c>
      <c r="C25" s="98">
        <v>7.6388888888888893E-4</v>
      </c>
      <c r="D25" s="96">
        <f t="shared" si="6"/>
        <v>5.1659361302442098E-3</v>
      </c>
      <c r="E25" s="98"/>
      <c r="F25" s="96"/>
      <c r="G25" s="98">
        <f t="shared" ref="G25:G27" si="11">E25+C25</f>
        <v>7.6388888888888893E-4</v>
      </c>
      <c r="H25" s="97">
        <f t="shared" ref="H25:H27" si="12">G25/$G$30</f>
        <v>5.1659361302442098E-3</v>
      </c>
    </row>
    <row r="26" spans="2:8" s="1" customFormat="1" x14ac:dyDescent="0.25">
      <c r="B26" s="8" t="s">
        <v>6</v>
      </c>
      <c r="C26" s="98">
        <v>3.1388888888888911E-2</v>
      </c>
      <c r="D26" s="96">
        <f t="shared" si="6"/>
        <v>0.21227301189730768</v>
      </c>
      <c r="E26" s="98"/>
      <c r="F26" s="96"/>
      <c r="G26" s="98">
        <f t="shared" si="11"/>
        <v>3.1388888888888911E-2</v>
      </c>
      <c r="H26" s="97">
        <f t="shared" si="12"/>
        <v>0.21227301189730768</v>
      </c>
    </row>
    <row r="27" spans="2:8" s="1" customFormat="1" x14ac:dyDescent="0.25">
      <c r="B27" s="8" t="s">
        <v>101</v>
      </c>
      <c r="C27" s="98">
        <v>3.1145833333333314E-2</v>
      </c>
      <c r="D27" s="96">
        <f t="shared" si="6"/>
        <v>0.21062930494677515</v>
      </c>
      <c r="E27" s="98"/>
      <c r="F27" s="96"/>
      <c r="G27" s="98">
        <f t="shared" si="11"/>
        <v>3.1145833333333314E-2</v>
      </c>
      <c r="H27" s="97">
        <f t="shared" si="12"/>
        <v>0.21062930494677515</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SUM(C7:C28)</f>
        <v>0.14787037037037032</v>
      </c>
      <c r="D30" s="112">
        <f t="shared" ref="D30:H30" si="13">SUM(D7:D28)</f>
        <v>0.99999999999999978</v>
      </c>
      <c r="E30" s="111"/>
      <c r="F30" s="112"/>
      <c r="G30" s="111">
        <f>SUM(G7:G28)</f>
        <v>0.14787037037037032</v>
      </c>
      <c r="H30" s="115">
        <f t="shared" si="13"/>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122</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2.592592592592593E-3</v>
      </c>
      <c r="D7" s="96">
        <f t="shared" ref="D7:D27" si="0">C7/C$30</f>
        <v>2.3066625476264039E-2</v>
      </c>
      <c r="E7" s="98"/>
      <c r="F7" s="96"/>
      <c r="G7" s="98">
        <f>C7+E7</f>
        <v>2.592592592592593E-3</v>
      </c>
      <c r="H7" s="97">
        <f>G7/$G$30</f>
        <v>2.3066625476264039E-2</v>
      </c>
    </row>
    <row r="8" spans="2:8" s="1" customFormat="1" x14ac:dyDescent="0.25">
      <c r="B8" s="8" t="s">
        <v>13</v>
      </c>
      <c r="C8" s="98">
        <v>5.48611111111111E-3</v>
      </c>
      <c r="D8" s="96">
        <f t="shared" si="0"/>
        <v>4.8810627123880138E-2</v>
      </c>
      <c r="E8" s="98"/>
      <c r="F8" s="96"/>
      <c r="G8" s="98">
        <f t="shared" ref="G8:G27" si="1">C8+E8</f>
        <v>5.48611111111111E-3</v>
      </c>
      <c r="H8" s="97">
        <f t="shared" ref="H8:H27" si="2">G8/$G$30</f>
        <v>4.8810627123880138E-2</v>
      </c>
    </row>
    <row r="9" spans="2:8" s="1" customFormat="1" x14ac:dyDescent="0.25">
      <c r="B9" s="8" t="s">
        <v>0</v>
      </c>
      <c r="C9" s="98">
        <v>9.7916666666666638E-3</v>
      </c>
      <c r="D9" s="96">
        <f t="shared" si="0"/>
        <v>8.7117701575532891E-2</v>
      </c>
      <c r="E9" s="98"/>
      <c r="F9" s="96"/>
      <c r="G9" s="98">
        <f t="shared" si="1"/>
        <v>9.7916666666666638E-3</v>
      </c>
      <c r="H9" s="97">
        <f t="shared" si="2"/>
        <v>8.7117701575532891E-2</v>
      </c>
    </row>
    <row r="10" spans="2:8" s="1" customFormat="1" x14ac:dyDescent="0.25">
      <c r="B10" s="8" t="s">
        <v>8</v>
      </c>
      <c r="C10" s="98">
        <v>2.4305555555555556E-3</v>
      </c>
      <c r="D10" s="96">
        <f t="shared" si="0"/>
        <v>2.1624961383997533E-2</v>
      </c>
      <c r="E10" s="98"/>
      <c r="F10" s="96"/>
      <c r="G10" s="98">
        <f t="shared" si="1"/>
        <v>2.4305555555555556E-3</v>
      </c>
      <c r="H10" s="97">
        <f t="shared" si="2"/>
        <v>2.1624961383997533E-2</v>
      </c>
    </row>
    <row r="11" spans="2:8" s="1" customFormat="1" x14ac:dyDescent="0.25">
      <c r="B11" s="8" t="s">
        <v>26</v>
      </c>
      <c r="C11" s="98">
        <v>7.407407407407406E-4</v>
      </c>
      <c r="D11" s="96">
        <f t="shared" si="0"/>
        <v>6.5904644217897237E-3</v>
      </c>
      <c r="E11" s="98"/>
      <c r="F11" s="96"/>
      <c r="G11" s="98">
        <f t="shared" si="1"/>
        <v>7.407407407407406E-4</v>
      </c>
      <c r="H11" s="97">
        <f t="shared" si="2"/>
        <v>6.5904644217897237E-3</v>
      </c>
    </row>
    <row r="12" spans="2:8" s="1" customFormat="1" x14ac:dyDescent="0.25">
      <c r="B12" s="8" t="s">
        <v>3</v>
      </c>
      <c r="C12" s="98">
        <v>2.3912037037037009E-2</v>
      </c>
      <c r="D12" s="96">
        <f t="shared" si="0"/>
        <v>0.21274842961589929</v>
      </c>
      <c r="E12" s="98"/>
      <c r="F12" s="96"/>
      <c r="G12" s="98">
        <f t="shared" si="1"/>
        <v>2.3912037037037009E-2</v>
      </c>
      <c r="H12" s="97">
        <f t="shared" si="2"/>
        <v>0.21274842961589929</v>
      </c>
    </row>
    <row r="13" spans="2:8" s="1" customFormat="1" x14ac:dyDescent="0.25">
      <c r="B13" s="8" t="s">
        <v>7</v>
      </c>
      <c r="C13" s="98">
        <v>1.5393518518518519E-3</v>
      </c>
      <c r="D13" s="96">
        <f t="shared" si="0"/>
        <v>1.3695808876531771E-2</v>
      </c>
      <c r="E13" s="98"/>
      <c r="F13" s="96"/>
      <c r="G13" s="98">
        <f t="shared" si="1"/>
        <v>1.5393518518518519E-3</v>
      </c>
      <c r="H13" s="97">
        <f t="shared" si="2"/>
        <v>1.3695808876531771E-2</v>
      </c>
    </row>
    <row r="14" spans="2:8" s="1" customFormat="1" x14ac:dyDescent="0.25">
      <c r="B14" s="8" t="s">
        <v>2</v>
      </c>
      <c r="C14" s="98">
        <v>3.5995370370370369E-3</v>
      </c>
      <c r="D14" s="96">
        <f t="shared" si="0"/>
        <v>3.2025538049634442E-2</v>
      </c>
      <c r="E14" s="98"/>
      <c r="F14" s="96"/>
      <c r="G14" s="98">
        <f t="shared" si="1"/>
        <v>3.5995370370370369E-3</v>
      </c>
      <c r="H14" s="97">
        <f t="shared" si="2"/>
        <v>3.2025538049634442E-2</v>
      </c>
    </row>
    <row r="15" spans="2:8" s="1" customFormat="1" x14ac:dyDescent="0.25">
      <c r="B15" s="8" t="s">
        <v>9</v>
      </c>
      <c r="C15" s="98">
        <v>4.340277777777778E-3</v>
      </c>
      <c r="D15" s="96">
        <f t="shared" si="0"/>
        <v>3.8616002471424167E-2</v>
      </c>
      <c r="E15" s="98"/>
      <c r="F15" s="96"/>
      <c r="G15" s="98">
        <f t="shared" si="1"/>
        <v>4.340277777777778E-3</v>
      </c>
      <c r="H15" s="97">
        <f t="shared" si="2"/>
        <v>3.8616002471424167E-2</v>
      </c>
    </row>
    <row r="16" spans="2:8" s="1" customFormat="1" x14ac:dyDescent="0.25">
      <c r="B16" s="8" t="s">
        <v>1</v>
      </c>
      <c r="C16" s="98">
        <v>1.724537037037037E-3</v>
      </c>
      <c r="D16" s="96">
        <f t="shared" si="0"/>
        <v>1.5343424981979202E-2</v>
      </c>
      <c r="E16" s="98"/>
      <c r="F16" s="96"/>
      <c r="G16" s="98">
        <f t="shared" si="1"/>
        <v>1.724537037037037E-3</v>
      </c>
      <c r="H16" s="97">
        <f t="shared" si="2"/>
        <v>1.5343424981979202E-2</v>
      </c>
    </row>
    <row r="17" spans="2:8" s="1" customFormat="1" x14ac:dyDescent="0.25">
      <c r="B17" s="8" t="s">
        <v>27</v>
      </c>
      <c r="C17" s="98">
        <v>3.3564814814814818E-4</v>
      </c>
      <c r="D17" s="96">
        <f t="shared" si="0"/>
        <v>2.986304191123469E-3</v>
      </c>
      <c r="E17" s="98"/>
      <c r="F17" s="96"/>
      <c r="G17" s="98">
        <f t="shared" si="1"/>
        <v>3.3564814814814818E-4</v>
      </c>
      <c r="H17" s="97">
        <f t="shared" si="2"/>
        <v>2.986304191123469E-3</v>
      </c>
    </row>
    <row r="18" spans="2:8" s="1" customFormat="1" x14ac:dyDescent="0.25">
      <c r="B18" s="8" t="s">
        <v>16</v>
      </c>
      <c r="C18" s="98">
        <v>1.0995370370370369E-3</v>
      </c>
      <c r="D18" s="96">
        <f t="shared" si="0"/>
        <v>9.7827206260941209E-3</v>
      </c>
      <c r="E18" s="98"/>
      <c r="F18" s="96"/>
      <c r="G18" s="98">
        <f t="shared" si="1"/>
        <v>1.0995370370370369E-3</v>
      </c>
      <c r="H18" s="97">
        <f t="shared" si="2"/>
        <v>9.7827206260941209E-3</v>
      </c>
    </row>
    <row r="19" spans="2:8" s="1" customFormat="1" x14ac:dyDescent="0.25">
      <c r="B19" s="8" t="s">
        <v>4</v>
      </c>
      <c r="C19" s="98">
        <v>8.1134259259259267E-3</v>
      </c>
      <c r="D19" s="96">
        <f t="shared" si="0"/>
        <v>7.218618061991558E-2</v>
      </c>
      <c r="E19" s="98"/>
      <c r="F19" s="96"/>
      <c r="G19" s="98">
        <f t="shared" si="1"/>
        <v>8.1134259259259267E-3</v>
      </c>
      <c r="H19" s="97">
        <f t="shared" si="2"/>
        <v>7.218618061991558E-2</v>
      </c>
    </row>
    <row r="20" spans="2:8" s="1" customFormat="1" x14ac:dyDescent="0.25">
      <c r="B20" s="8" t="s">
        <v>14</v>
      </c>
      <c r="C20" s="98">
        <v>1.9791666666666668E-3</v>
      </c>
      <c r="D20" s="96">
        <f t="shared" si="0"/>
        <v>1.7608897126969423E-2</v>
      </c>
      <c r="E20" s="98"/>
      <c r="F20" s="96"/>
      <c r="G20" s="98">
        <f t="shared" si="1"/>
        <v>1.9791666666666668E-3</v>
      </c>
      <c r="H20" s="97">
        <f t="shared" si="2"/>
        <v>1.7608897126969423E-2</v>
      </c>
    </row>
    <row r="21" spans="2:8" s="1" customFormat="1" x14ac:dyDescent="0.25">
      <c r="B21" s="8" t="s">
        <v>11</v>
      </c>
      <c r="C21" s="98">
        <v>7.2916666666666659E-4</v>
      </c>
      <c r="D21" s="96">
        <f t="shared" si="0"/>
        <v>6.4874884151992591E-3</v>
      </c>
      <c r="E21" s="98"/>
      <c r="F21" s="96"/>
      <c r="G21" s="98">
        <f t="shared" ref="G21" si="3">C21+E21</f>
        <v>7.2916666666666659E-4</v>
      </c>
      <c r="H21" s="97">
        <f t="shared" ref="H21" si="4">G21/$G$30</f>
        <v>6.4874884151992591E-3</v>
      </c>
    </row>
    <row r="22" spans="2:8" s="1" customFormat="1" x14ac:dyDescent="0.25">
      <c r="B22" s="8" t="s">
        <v>15</v>
      </c>
      <c r="C22" s="98">
        <v>1.3078703703703703E-3</v>
      </c>
      <c r="D22" s="96">
        <f t="shared" si="0"/>
        <v>1.1636288744722481E-2</v>
      </c>
      <c r="E22" s="98"/>
      <c r="F22" s="96"/>
      <c r="G22" s="98">
        <f t="shared" ref="G22:G24" si="5">C22+E22</f>
        <v>1.3078703703703703E-3</v>
      </c>
      <c r="H22" s="97">
        <f t="shared" ref="H22" si="6">G22/$G$30</f>
        <v>1.1636288744722481E-2</v>
      </c>
    </row>
    <row r="23" spans="2:8" s="1" customFormat="1" x14ac:dyDescent="0.25">
      <c r="B23" s="8" t="s">
        <v>91</v>
      </c>
      <c r="C23" s="98">
        <v>1.238425925925926E-3</v>
      </c>
      <c r="D23" s="96">
        <f t="shared" si="0"/>
        <v>1.1018432705179698E-2</v>
      </c>
      <c r="E23" s="98"/>
      <c r="F23" s="96"/>
      <c r="G23" s="98">
        <f t="shared" si="5"/>
        <v>1.238425925925926E-3</v>
      </c>
      <c r="H23" s="97">
        <f t="shared" ref="H23:H24" si="7">G23/$G$30</f>
        <v>1.1018432705179698E-2</v>
      </c>
    </row>
    <row r="24" spans="2:8" s="1" customFormat="1" x14ac:dyDescent="0.25">
      <c r="B24" s="8" t="s">
        <v>12</v>
      </c>
      <c r="C24" s="98">
        <v>1.3888888888888889E-4</v>
      </c>
      <c r="D24" s="96">
        <f t="shared" si="0"/>
        <v>1.2357120790855733E-3</v>
      </c>
      <c r="E24" s="98"/>
      <c r="F24" s="96"/>
      <c r="G24" s="98">
        <f t="shared" si="5"/>
        <v>1.3888888888888889E-4</v>
      </c>
      <c r="H24" s="97">
        <f t="shared" si="7"/>
        <v>1.2357120790855733E-3</v>
      </c>
    </row>
    <row r="25" spans="2:8" s="1" customFormat="1" x14ac:dyDescent="0.25">
      <c r="B25" s="8" t="s">
        <v>5</v>
      </c>
      <c r="C25" s="98">
        <v>3.8194444444444441E-4</v>
      </c>
      <c r="D25" s="96">
        <f t="shared" si="0"/>
        <v>3.3982082174853264E-3</v>
      </c>
      <c r="E25" s="98"/>
      <c r="F25" s="96"/>
      <c r="G25" s="98">
        <f t="shared" ref="G25" si="8">C25+E25</f>
        <v>3.8194444444444441E-4</v>
      </c>
      <c r="H25" s="97">
        <f t="shared" ref="H25" si="9">G25/$G$30</f>
        <v>3.3982082174853264E-3</v>
      </c>
    </row>
    <row r="26" spans="2:8" s="1" customFormat="1" x14ac:dyDescent="0.25">
      <c r="B26" s="8" t="s">
        <v>6</v>
      </c>
      <c r="C26" s="98">
        <v>2.0393518518518509E-2</v>
      </c>
      <c r="D26" s="96">
        <f t="shared" si="0"/>
        <v>0.18144372361239827</v>
      </c>
      <c r="E26" s="98"/>
      <c r="F26" s="96"/>
      <c r="G26" s="98">
        <f t="shared" ref="G26" si="10">C26+E26</f>
        <v>2.0393518518518509E-2</v>
      </c>
      <c r="H26" s="97">
        <f t="shared" ref="H26" si="11">G26/$G$30</f>
        <v>0.18144372361239827</v>
      </c>
    </row>
    <row r="27" spans="2:8" s="1" customFormat="1" x14ac:dyDescent="0.25">
      <c r="B27" s="8" t="s">
        <v>101</v>
      </c>
      <c r="C27" s="98">
        <v>2.0520833333333328E-2</v>
      </c>
      <c r="D27" s="96">
        <f t="shared" si="0"/>
        <v>0.18257645968489342</v>
      </c>
      <c r="E27" s="98"/>
      <c r="F27" s="96"/>
      <c r="G27" s="98">
        <f t="shared" si="1"/>
        <v>2.0520833333333328E-2</v>
      </c>
      <c r="H27" s="97">
        <f t="shared" si="2"/>
        <v>0.18257645968489342</v>
      </c>
    </row>
    <row r="28" spans="2:8" s="1" customFormat="1" x14ac:dyDescent="0.25">
      <c r="B28" s="36" t="s">
        <v>17</v>
      </c>
      <c r="C28" s="108"/>
      <c r="D28" s="114"/>
      <c r="E28" s="108"/>
      <c r="F28" s="114"/>
      <c r="G28" s="108"/>
      <c r="H28" s="109"/>
    </row>
    <row r="29" spans="2:8" s="1" customFormat="1" x14ac:dyDescent="0.25">
      <c r="B29" s="8"/>
      <c r="C29" s="99"/>
      <c r="D29" s="110"/>
      <c r="E29" s="99"/>
      <c r="F29" s="99"/>
      <c r="G29" s="99"/>
      <c r="H29" s="100"/>
    </row>
    <row r="30" spans="2:8" s="1" customFormat="1" x14ac:dyDescent="0.25">
      <c r="B30" s="37" t="s">
        <v>29</v>
      </c>
      <c r="C30" s="111">
        <f t="shared" ref="C30:H30" si="12">SUM(C7:C28)</f>
        <v>0.11239583333333331</v>
      </c>
      <c r="D30" s="112">
        <f t="shared" si="12"/>
        <v>0.99999999999999978</v>
      </c>
      <c r="E30" s="111"/>
      <c r="F30" s="112"/>
      <c r="G30" s="111">
        <f t="shared" si="12"/>
        <v>0.11239583333333331</v>
      </c>
      <c r="H30" s="115">
        <f t="shared" si="12"/>
        <v>0.99999999999999978</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123</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65"/>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1.413194444444444E-2</v>
      </c>
      <c r="D7" s="96">
        <f t="shared" ref="D7:F28" si="0">C7/C$30</f>
        <v>2.1774409273294684E-2</v>
      </c>
      <c r="E7" s="98">
        <v>2.3495370370370371E-3</v>
      </c>
      <c r="F7" s="96">
        <f t="shared" si="0"/>
        <v>2.3295845765434944E-2</v>
      </c>
      <c r="G7" s="98">
        <f>C7+E7</f>
        <v>1.6481481481481479E-2</v>
      </c>
      <c r="H7" s="97">
        <f>G7/$G$30</f>
        <v>2.197903965179273E-2</v>
      </c>
    </row>
    <row r="8" spans="2:8" s="1" customFormat="1" x14ac:dyDescent="0.25">
      <c r="B8" s="8" t="s">
        <v>13</v>
      </c>
      <c r="C8" s="98">
        <v>2.2719907407407404E-2</v>
      </c>
      <c r="D8" s="96">
        <f t="shared" si="0"/>
        <v>3.500668747213552E-2</v>
      </c>
      <c r="E8" s="98">
        <v>1.4351851851851852E-3</v>
      </c>
      <c r="F8" s="96">
        <f t="shared" si="0"/>
        <v>1.4229974753270605E-2</v>
      </c>
      <c r="G8" s="98">
        <f t="shared" ref="G8:G28" si="1">C8+E8</f>
        <v>2.4155092592592589E-2</v>
      </c>
      <c r="H8" s="97">
        <f t="shared" ref="H8:H28" si="2">G8/$G$30</f>
        <v>3.2212258253715889E-2</v>
      </c>
    </row>
    <row r="9" spans="2:8" s="1" customFormat="1" x14ac:dyDescent="0.25">
      <c r="B9" s="8" t="s">
        <v>0</v>
      </c>
      <c r="C9" s="98">
        <v>7.7222222222222275E-2</v>
      </c>
      <c r="D9" s="96">
        <f t="shared" si="0"/>
        <v>0.11898350423539908</v>
      </c>
      <c r="E9" s="98">
        <v>7.0833333333333321E-3</v>
      </c>
      <c r="F9" s="96">
        <f t="shared" si="0"/>
        <v>7.0231810879045231E-2</v>
      </c>
      <c r="G9" s="98">
        <f t="shared" si="1"/>
        <v>8.4305555555555606E-2</v>
      </c>
      <c r="H9" s="97">
        <f t="shared" si="2"/>
        <v>0.11242649215144548</v>
      </c>
    </row>
    <row r="10" spans="2:8" s="1" customFormat="1" x14ac:dyDescent="0.25">
      <c r="B10" s="8" t="s">
        <v>8</v>
      </c>
      <c r="C10" s="98">
        <v>1.2060185185185189E-2</v>
      </c>
      <c r="D10" s="96">
        <f t="shared" si="0"/>
        <v>1.8582255907267056E-2</v>
      </c>
      <c r="E10" s="98"/>
      <c r="F10" s="96"/>
      <c r="G10" s="98">
        <f t="shared" si="1"/>
        <v>1.2060185185185189E-2</v>
      </c>
      <c r="H10" s="97">
        <f t="shared" si="2"/>
        <v>1.6082977048573061E-2</v>
      </c>
    </row>
    <row r="11" spans="2:8" s="1" customFormat="1" x14ac:dyDescent="0.25">
      <c r="B11" s="8" t="s">
        <v>26</v>
      </c>
      <c r="C11" s="98">
        <v>3.0671296296296289E-3</v>
      </c>
      <c r="D11" s="96">
        <f t="shared" si="0"/>
        <v>4.7258136424431539E-3</v>
      </c>
      <c r="E11" s="98">
        <v>5.4398148148148144E-4</v>
      </c>
      <c r="F11" s="96">
        <f t="shared" si="0"/>
        <v>5.3936194629332131E-3</v>
      </c>
      <c r="G11" s="98">
        <f t="shared" si="1"/>
        <v>3.6111111111111101E-3</v>
      </c>
      <c r="H11" s="97">
        <f t="shared" si="2"/>
        <v>4.8156322832579573E-3</v>
      </c>
    </row>
    <row r="12" spans="2:8" s="1" customFormat="1" x14ac:dyDescent="0.25">
      <c r="B12" s="8" t="s">
        <v>3</v>
      </c>
      <c r="C12" s="98">
        <v>0.19148148148148159</v>
      </c>
      <c r="D12" s="96">
        <f t="shared" si="0"/>
        <v>0.29503343736067777</v>
      </c>
      <c r="E12" s="98">
        <v>5.3321759259259222E-2</v>
      </c>
      <c r="F12" s="96">
        <f t="shared" si="0"/>
        <v>0.52868946522836802</v>
      </c>
      <c r="G12" s="98">
        <f t="shared" si="1"/>
        <v>0.24480324074074081</v>
      </c>
      <c r="H12" s="97">
        <f t="shared" si="2"/>
        <v>0.32645973853586252</v>
      </c>
    </row>
    <row r="13" spans="2:8" s="1" customFormat="1" x14ac:dyDescent="0.25">
      <c r="B13" s="8" t="s">
        <v>7</v>
      </c>
      <c r="C13" s="98">
        <v>6.3425925925925915E-3</v>
      </c>
      <c r="D13" s="96">
        <f t="shared" si="0"/>
        <v>9.772625947391882E-3</v>
      </c>
      <c r="E13" s="98">
        <v>2.2685185185185187E-3</v>
      </c>
      <c r="F13" s="96">
        <f t="shared" si="0"/>
        <v>2.2492540739040636E-2</v>
      </c>
      <c r="G13" s="98">
        <f t="shared" si="1"/>
        <v>8.611111111111111E-3</v>
      </c>
      <c r="H13" s="97">
        <f t="shared" si="2"/>
        <v>1.148343082930744E-2</v>
      </c>
    </row>
    <row r="14" spans="2:8" s="1" customFormat="1" x14ac:dyDescent="0.25">
      <c r="B14" s="8" t="s">
        <v>2</v>
      </c>
      <c r="C14" s="98">
        <v>2.5289351851851844E-2</v>
      </c>
      <c r="D14" s="96">
        <f t="shared" si="0"/>
        <v>3.8965670976370916E-2</v>
      </c>
      <c r="E14" s="98">
        <v>1.1921296296296298E-3</v>
      </c>
      <c r="F14" s="96">
        <f t="shared" si="0"/>
        <v>1.1820059674087682E-2</v>
      </c>
      <c r="G14" s="98">
        <f t="shared" si="1"/>
        <v>2.6481481481481474E-2</v>
      </c>
      <c r="H14" s="97">
        <f t="shared" si="2"/>
        <v>3.5314636743891688E-2</v>
      </c>
    </row>
    <row r="15" spans="2:8" s="1" customFormat="1" x14ac:dyDescent="0.25">
      <c r="B15" s="8" t="s">
        <v>9</v>
      </c>
      <c r="C15" s="98">
        <v>5.1226851851851857E-2</v>
      </c>
      <c r="D15" s="96">
        <f t="shared" si="0"/>
        <v>7.8930004458314745E-2</v>
      </c>
      <c r="E15" s="98">
        <v>1.9212962962962966E-3</v>
      </c>
      <c r="F15" s="96">
        <f t="shared" si="0"/>
        <v>1.9049804911636457E-2</v>
      </c>
      <c r="G15" s="98">
        <f t="shared" si="1"/>
        <v>5.3148148148148153E-2</v>
      </c>
      <c r="H15" s="97">
        <f t="shared" si="2"/>
        <v>7.0876228989488935E-2</v>
      </c>
    </row>
    <row r="16" spans="2:8" s="1" customFormat="1" x14ac:dyDescent="0.25">
      <c r="B16" s="8" t="s">
        <v>1</v>
      </c>
      <c r="C16" s="98">
        <v>5.4050925925925924E-3</v>
      </c>
      <c r="D16" s="96">
        <f t="shared" si="0"/>
        <v>8.3281319661168054E-3</v>
      </c>
      <c r="E16" s="98">
        <v>2.673611111111111E-3</v>
      </c>
      <c r="F16" s="96">
        <f t="shared" si="0"/>
        <v>2.6509065871012174E-2</v>
      </c>
      <c r="G16" s="98">
        <f t="shared" si="1"/>
        <v>8.0787037037037025E-3</v>
      </c>
      <c r="H16" s="97">
        <f t="shared" si="2"/>
        <v>1.0773433761904021E-2</v>
      </c>
    </row>
    <row r="17" spans="2:8" s="1" customFormat="1" x14ac:dyDescent="0.25">
      <c r="B17" s="8" t="s">
        <v>27</v>
      </c>
      <c r="C17" s="98">
        <v>3.3796296296296296E-3</v>
      </c>
      <c r="D17" s="96">
        <f t="shared" si="0"/>
        <v>5.2073116362015143E-3</v>
      </c>
      <c r="E17" s="98">
        <v>2.638888888888889E-3</v>
      </c>
      <c r="F17" s="96">
        <f t="shared" si="0"/>
        <v>2.616479228827176E-2</v>
      </c>
      <c r="G17" s="98">
        <f t="shared" si="1"/>
        <v>6.0185185185185185E-3</v>
      </c>
      <c r="H17" s="97">
        <f t="shared" si="2"/>
        <v>8.0260538054299311E-3</v>
      </c>
    </row>
    <row r="18" spans="2:8" s="1" customFormat="1" x14ac:dyDescent="0.25">
      <c r="B18" s="8" t="s">
        <v>16</v>
      </c>
      <c r="C18" s="98">
        <v>3.9699074074074081E-3</v>
      </c>
      <c r="D18" s="96">
        <f t="shared" si="0"/>
        <v>6.1168078466339723E-3</v>
      </c>
      <c r="E18" s="98"/>
      <c r="F18" s="96"/>
      <c r="G18" s="98">
        <f t="shared" si="1"/>
        <v>3.9699074074074081E-3</v>
      </c>
      <c r="H18" s="97">
        <f t="shared" si="2"/>
        <v>5.2941085678124365E-3</v>
      </c>
    </row>
    <row r="19" spans="2:8" s="1" customFormat="1" x14ac:dyDescent="0.25">
      <c r="B19" s="8" t="s">
        <v>4</v>
      </c>
      <c r="C19" s="98">
        <v>3.725694444444444E-2</v>
      </c>
      <c r="D19" s="96">
        <f t="shared" si="0"/>
        <v>5.740526081141327E-2</v>
      </c>
      <c r="E19" s="98">
        <v>2.3263888888888887E-3</v>
      </c>
      <c r="F19" s="96">
        <f t="shared" si="0"/>
        <v>2.3066330043607995E-2</v>
      </c>
      <c r="G19" s="98">
        <f t="shared" si="1"/>
        <v>3.9583333333333331E-2</v>
      </c>
      <c r="H19" s="97">
        <f t="shared" si="2"/>
        <v>5.2786738489558394E-2</v>
      </c>
    </row>
    <row r="20" spans="2:8" s="1" customFormat="1" x14ac:dyDescent="0.25">
      <c r="B20" s="8" t="s">
        <v>14</v>
      </c>
      <c r="C20" s="98">
        <v>1.1932870370370368E-2</v>
      </c>
      <c r="D20" s="96">
        <f t="shared" si="0"/>
        <v>1.8386090057958084E-2</v>
      </c>
      <c r="E20" s="98">
        <v>3.0671296296296297E-3</v>
      </c>
      <c r="F20" s="96">
        <f t="shared" si="0"/>
        <v>3.0410833142070246E-2</v>
      </c>
      <c r="G20" s="98">
        <f t="shared" si="1"/>
        <v>1.4999999999999998E-2</v>
      </c>
      <c r="H20" s="97">
        <f t="shared" si="2"/>
        <v>2.0003395638148441E-2</v>
      </c>
    </row>
    <row r="21" spans="2:8" s="1" customFormat="1" x14ac:dyDescent="0.25">
      <c r="B21" s="8" t="s">
        <v>11</v>
      </c>
      <c r="C21" s="98">
        <v>4.131944444444445E-3</v>
      </c>
      <c r="D21" s="96">
        <f t="shared" si="0"/>
        <v>6.3664734730271956E-3</v>
      </c>
      <c r="E21" s="98">
        <v>3.3101851851851851E-3</v>
      </c>
      <c r="F21" s="96">
        <f t="shared" si="0"/>
        <v>3.2820748221253172E-2</v>
      </c>
      <c r="G21" s="98">
        <f t="shared" si="1"/>
        <v>7.4421296296296301E-3</v>
      </c>
      <c r="H21" s="97">
        <f t="shared" si="2"/>
        <v>9.9245242247912417E-3</v>
      </c>
    </row>
    <row r="22" spans="2:8" s="1" customFormat="1" x14ac:dyDescent="0.25">
      <c r="B22" s="8" t="s">
        <v>15</v>
      </c>
      <c r="C22" s="98">
        <v>3.8773148148148152E-3</v>
      </c>
      <c r="D22" s="96">
        <f t="shared" si="0"/>
        <v>5.9741417744092725E-3</v>
      </c>
      <c r="E22" s="98">
        <v>1.4814814814814814E-3</v>
      </c>
      <c r="F22" s="96">
        <f t="shared" si="0"/>
        <v>1.4689006196924495E-2</v>
      </c>
      <c r="G22" s="98">
        <f t="shared" si="1"/>
        <v>5.3587962962962964E-3</v>
      </c>
      <c r="H22" s="97">
        <f t="shared" si="2"/>
        <v>7.1462748306039582E-3</v>
      </c>
    </row>
    <row r="23" spans="2:8" s="1" customFormat="1" x14ac:dyDescent="0.25">
      <c r="B23" s="8" t="s">
        <v>91</v>
      </c>
      <c r="C23" s="98">
        <v>6.2384259259259259E-3</v>
      </c>
      <c r="D23" s="96">
        <f t="shared" si="0"/>
        <v>9.6121266161390967E-3</v>
      </c>
      <c r="E23" s="98">
        <v>5.7407407407407407E-3</v>
      </c>
      <c r="F23" s="96">
        <f t="shared" si="0"/>
        <v>5.691989901308242E-2</v>
      </c>
      <c r="G23" s="98">
        <f t="shared" si="1"/>
        <v>1.1979166666666666E-2</v>
      </c>
      <c r="H23" s="97">
        <f t="shared" si="2"/>
        <v>1.5974934016576882E-2</v>
      </c>
    </row>
    <row r="24" spans="2:8" s="1" customFormat="1" x14ac:dyDescent="0.25">
      <c r="B24" s="8" t="s">
        <v>12</v>
      </c>
      <c r="C24" s="98">
        <v>5.9722222222222225E-3</v>
      </c>
      <c r="D24" s="96">
        <f t="shared" si="0"/>
        <v>9.201961658493088E-3</v>
      </c>
      <c r="E24" s="98">
        <v>5.9027777777777789E-4</v>
      </c>
      <c r="F24" s="96">
        <f t="shared" si="0"/>
        <v>5.8526509065871049E-3</v>
      </c>
      <c r="G24" s="98">
        <f t="shared" si="1"/>
        <v>6.5625000000000006E-3</v>
      </c>
      <c r="H24" s="97">
        <f t="shared" si="2"/>
        <v>8.7514855916899451E-3</v>
      </c>
    </row>
    <row r="25" spans="2:8" s="1" customFormat="1" x14ac:dyDescent="0.25">
      <c r="B25" s="8" t="s">
        <v>5</v>
      </c>
      <c r="C25" s="98">
        <v>1.0011574074074074E-2</v>
      </c>
      <c r="D25" s="96">
        <f t="shared" si="0"/>
        <v>1.5425769059295583E-2</v>
      </c>
      <c r="E25" s="98"/>
      <c r="F25" s="96"/>
      <c r="G25" s="98">
        <f t="shared" si="1"/>
        <v>1.0011574074074074E-2</v>
      </c>
      <c r="H25" s="97">
        <f t="shared" si="2"/>
        <v>1.3351031810955559E-2</v>
      </c>
    </row>
    <row r="26" spans="2:8" s="1" customFormat="1" x14ac:dyDescent="0.25">
      <c r="B26" s="8" t="s">
        <v>6</v>
      </c>
      <c r="C26" s="98">
        <v>0.12379629629629628</v>
      </c>
      <c r="D26" s="96">
        <f t="shared" si="0"/>
        <v>0.19074453856442258</v>
      </c>
      <c r="E26" s="98">
        <v>8.7615740740740727E-3</v>
      </c>
      <c r="F26" s="96">
        <f t="shared" si="0"/>
        <v>8.6871700711498759E-2</v>
      </c>
      <c r="G26" s="98">
        <f t="shared" si="1"/>
        <v>0.13255787037037034</v>
      </c>
      <c r="H26" s="97">
        <f t="shared" si="2"/>
        <v>0.17677383506459418</v>
      </c>
    </row>
    <row r="27" spans="2:8" s="1" customFormat="1" x14ac:dyDescent="0.25">
      <c r="B27" s="8" t="s">
        <v>101</v>
      </c>
      <c r="C27" s="98">
        <v>2.9259259259259263E-2</v>
      </c>
      <c r="D27" s="96">
        <f t="shared" si="0"/>
        <v>4.5082478823004903E-2</v>
      </c>
      <c r="E27" s="98">
        <v>1.5046296296296297E-4</v>
      </c>
      <c r="F27" s="96">
        <f t="shared" si="0"/>
        <v>1.4918521918751441E-3</v>
      </c>
      <c r="G27" s="98">
        <f t="shared" si="1"/>
        <v>2.9409722222222226E-2</v>
      </c>
      <c r="H27" s="97">
        <f t="shared" si="2"/>
        <v>3.9219620614610498E-2</v>
      </c>
    </row>
    <row r="28" spans="2:8" s="1" customFormat="1" x14ac:dyDescent="0.25">
      <c r="B28" s="36" t="s">
        <v>17</v>
      </c>
      <c r="C28" s="108">
        <v>2.4305555555555552E-4</v>
      </c>
      <c r="D28" s="96">
        <f t="shared" si="0"/>
        <v>3.7449843958983493E-4</v>
      </c>
      <c r="E28" s="108"/>
      <c r="F28" s="96"/>
      <c r="G28" s="98">
        <f t="shared" si="1"/>
        <v>2.4305555555555552E-4</v>
      </c>
      <c r="H28" s="97">
        <f t="shared" si="2"/>
        <v>3.2412909598851638E-4</v>
      </c>
    </row>
    <row r="29" spans="2:8" s="1" customFormat="1" x14ac:dyDescent="0.25">
      <c r="B29" s="8"/>
      <c r="C29" s="99"/>
      <c r="D29" s="110"/>
      <c r="E29" s="99"/>
      <c r="F29" s="99"/>
      <c r="G29" s="99"/>
      <c r="H29" s="100"/>
    </row>
    <row r="30" spans="2:8" s="1" customFormat="1" x14ac:dyDescent="0.25">
      <c r="B30" s="37" t="s">
        <v>29</v>
      </c>
      <c r="C30" s="111">
        <f t="shared" ref="C30:H30" si="3">SUM(C7:C28)</f>
        <v>0.64901620370370383</v>
      </c>
      <c r="D30" s="112">
        <f t="shared" si="3"/>
        <v>0.99999999999999989</v>
      </c>
      <c r="E30" s="111">
        <f t="shared" si="3"/>
        <v>0.10085648148148144</v>
      </c>
      <c r="F30" s="112">
        <f t="shared" si="3"/>
        <v>1</v>
      </c>
      <c r="G30" s="111">
        <f t="shared" si="3"/>
        <v>0.74987268518518546</v>
      </c>
      <c r="H30" s="115">
        <f t="shared" si="3"/>
        <v>0.99999999999999989</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I22" sqref="I22"/>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1" t="s">
        <v>85</v>
      </c>
      <c r="C3" s="162"/>
      <c r="D3" s="162"/>
      <c r="E3" s="162"/>
      <c r="F3" s="163"/>
      <c r="G3" s="162"/>
      <c r="H3" s="163"/>
    </row>
    <row r="4" spans="2:8" s="1" customFormat="1" x14ac:dyDescent="0.25">
      <c r="B4" s="164" t="s">
        <v>132</v>
      </c>
      <c r="C4" s="165"/>
      <c r="D4" s="165"/>
      <c r="E4" s="165"/>
      <c r="F4" s="165"/>
      <c r="G4" s="165"/>
      <c r="H4" s="166"/>
    </row>
    <row r="5" spans="2:8" s="1" customFormat="1" x14ac:dyDescent="0.25">
      <c r="B5" s="2"/>
      <c r="C5" s="167" t="s">
        <v>36</v>
      </c>
      <c r="D5" s="182"/>
      <c r="E5" s="167" t="s">
        <v>37</v>
      </c>
      <c r="F5" s="182"/>
      <c r="G5" s="165" t="s">
        <v>38</v>
      </c>
      <c r="H5" s="166"/>
    </row>
    <row r="6" spans="2:8" s="1" customFormat="1" x14ac:dyDescent="0.25">
      <c r="B6" s="3" t="s">
        <v>23</v>
      </c>
      <c r="C6" s="5" t="s">
        <v>24</v>
      </c>
      <c r="D6" s="5" t="s">
        <v>25</v>
      </c>
      <c r="E6" s="5" t="s">
        <v>24</v>
      </c>
      <c r="F6" s="5" t="s">
        <v>25</v>
      </c>
      <c r="G6" s="5" t="s">
        <v>24</v>
      </c>
      <c r="H6" s="39" t="s">
        <v>25</v>
      </c>
    </row>
    <row r="7" spans="2:8" s="1" customFormat="1" x14ac:dyDescent="0.25">
      <c r="B7" s="8" t="s">
        <v>10</v>
      </c>
      <c r="C7" s="98">
        <v>5.2083333333333333E-4</v>
      </c>
      <c r="D7" s="96">
        <f t="shared" ref="D7:D27" si="0">C7/C$30</f>
        <v>9.9206349206349183E-3</v>
      </c>
      <c r="E7" s="98"/>
      <c r="F7" s="96"/>
      <c r="G7" s="98">
        <f t="shared" ref="G7" si="1">C7+E7</f>
        <v>5.2083333333333333E-4</v>
      </c>
      <c r="H7" s="97">
        <f t="shared" ref="H7" si="2">G7/$G$30</f>
        <v>9.9206349206349183E-3</v>
      </c>
    </row>
    <row r="8" spans="2:8" s="1" customFormat="1" x14ac:dyDescent="0.25">
      <c r="B8" s="8" t="s">
        <v>13</v>
      </c>
      <c r="C8" s="98">
        <v>3.1249999999999995E-4</v>
      </c>
      <c r="D8" s="96">
        <f t="shared" si="0"/>
        <v>5.9523809523809503E-3</v>
      </c>
      <c r="E8" s="98"/>
      <c r="F8" s="96"/>
      <c r="G8" s="98">
        <f t="shared" ref="G8" si="3">C8+E8</f>
        <v>3.1249999999999995E-4</v>
      </c>
      <c r="H8" s="97">
        <f t="shared" ref="H8" si="4">G8/$G$30</f>
        <v>5.9523809523809503E-3</v>
      </c>
    </row>
    <row r="9" spans="2:8" s="1" customFormat="1" x14ac:dyDescent="0.25">
      <c r="B9" s="8" t="s">
        <v>0</v>
      </c>
      <c r="C9" s="98">
        <v>2.1759259259259258E-3</v>
      </c>
      <c r="D9" s="96">
        <f t="shared" si="0"/>
        <v>4.144620811287477E-2</v>
      </c>
      <c r="E9" s="98"/>
      <c r="F9" s="96"/>
      <c r="G9" s="98">
        <f t="shared" ref="G9:G27" si="5">C9+E9</f>
        <v>2.1759259259259258E-3</v>
      </c>
      <c r="H9" s="97">
        <f t="shared" ref="H9:H27" si="6">G9/$G$30</f>
        <v>4.144620811287477E-2</v>
      </c>
    </row>
    <row r="10" spans="2:8" s="1" customFormat="1" x14ac:dyDescent="0.25">
      <c r="B10" s="8" t="s">
        <v>8</v>
      </c>
      <c r="C10" s="98"/>
      <c r="D10" s="96"/>
      <c r="E10" s="98"/>
      <c r="F10" s="96"/>
      <c r="G10" s="98"/>
      <c r="H10" s="97"/>
    </row>
    <row r="11" spans="2:8" s="1" customFormat="1" x14ac:dyDescent="0.25">
      <c r="B11" s="8" t="s">
        <v>26</v>
      </c>
      <c r="C11" s="98"/>
      <c r="D11" s="96"/>
      <c r="E11" s="98"/>
      <c r="F11" s="96"/>
      <c r="G11" s="98"/>
      <c r="H11" s="97"/>
    </row>
    <row r="12" spans="2:8" s="1" customFormat="1" x14ac:dyDescent="0.25">
      <c r="B12" s="8" t="s">
        <v>3</v>
      </c>
      <c r="C12" s="98">
        <v>3.8425925925925919E-3</v>
      </c>
      <c r="D12" s="96">
        <f t="shared" si="0"/>
        <v>7.3192239858906494E-2</v>
      </c>
      <c r="E12" s="98"/>
      <c r="F12" s="96"/>
      <c r="G12" s="98">
        <f t="shared" si="5"/>
        <v>3.8425925925925919E-3</v>
      </c>
      <c r="H12" s="97">
        <f t="shared" si="6"/>
        <v>7.3192239858906494E-2</v>
      </c>
    </row>
    <row r="13" spans="2:8" s="1" customFormat="1" x14ac:dyDescent="0.25">
      <c r="B13" s="8" t="s">
        <v>7</v>
      </c>
      <c r="C13" s="98">
        <v>4.7453703703703698E-4</v>
      </c>
      <c r="D13" s="96">
        <f t="shared" si="0"/>
        <v>9.0388007054673699E-3</v>
      </c>
      <c r="E13" s="98"/>
      <c r="F13" s="96"/>
      <c r="G13" s="98">
        <f t="shared" si="5"/>
        <v>4.7453703703703698E-4</v>
      </c>
      <c r="H13" s="97">
        <f t="shared" si="6"/>
        <v>9.0388007054673699E-3</v>
      </c>
    </row>
    <row r="14" spans="2:8" s="1" customFormat="1" x14ac:dyDescent="0.25">
      <c r="B14" s="8" t="s">
        <v>2</v>
      </c>
      <c r="C14" s="98">
        <v>3.0092592592592595E-4</v>
      </c>
      <c r="D14" s="96">
        <f t="shared" si="0"/>
        <v>5.7319223985890641E-3</v>
      </c>
      <c r="E14" s="98"/>
      <c r="F14" s="96"/>
      <c r="G14" s="98">
        <f t="shared" si="5"/>
        <v>3.0092592592592595E-4</v>
      </c>
      <c r="H14" s="97">
        <f t="shared" si="6"/>
        <v>5.7319223985890641E-3</v>
      </c>
    </row>
    <row r="15" spans="2:8" s="1" customFormat="1" x14ac:dyDescent="0.25">
      <c r="B15" s="8" t="s">
        <v>9</v>
      </c>
      <c r="C15" s="98">
        <v>1.7361111111111112E-4</v>
      </c>
      <c r="D15" s="96">
        <f t="shared" si="0"/>
        <v>3.3068783068783063E-3</v>
      </c>
      <c r="E15" s="98"/>
      <c r="F15" s="96"/>
      <c r="G15" s="98">
        <f t="shared" si="5"/>
        <v>1.7361111111111112E-4</v>
      </c>
      <c r="H15" s="97">
        <f t="shared" si="6"/>
        <v>3.3068783068783063E-3</v>
      </c>
    </row>
    <row r="16" spans="2:8" s="1" customFormat="1" x14ac:dyDescent="0.25">
      <c r="B16" s="8" t="s">
        <v>1</v>
      </c>
      <c r="C16" s="98"/>
      <c r="D16" s="96"/>
      <c r="E16" s="98"/>
      <c r="F16" s="96"/>
      <c r="G16" s="98"/>
      <c r="H16" s="97"/>
    </row>
    <row r="17" spans="2:8" s="1" customFormat="1" x14ac:dyDescent="0.25">
      <c r="B17" s="8" t="s">
        <v>27</v>
      </c>
      <c r="C17" s="98"/>
      <c r="D17" s="96"/>
      <c r="E17" s="98"/>
      <c r="F17" s="96"/>
      <c r="G17" s="98"/>
      <c r="H17" s="97"/>
    </row>
    <row r="18" spans="2:8" s="1" customFormat="1" x14ac:dyDescent="0.25">
      <c r="B18" s="8" t="s">
        <v>16</v>
      </c>
      <c r="C18" s="98">
        <v>1.9675925925925926E-4</v>
      </c>
      <c r="D18" s="96">
        <f t="shared" si="0"/>
        <v>3.7477954144620805E-3</v>
      </c>
      <c r="E18" s="98"/>
      <c r="F18" s="96"/>
      <c r="G18" s="98">
        <f t="shared" ref="G18:G23" si="7">C18+E18</f>
        <v>1.9675925925925926E-4</v>
      </c>
      <c r="H18" s="97">
        <f t="shared" ref="H18:H23" si="8">G18/$G$30</f>
        <v>3.7477954144620805E-3</v>
      </c>
    </row>
    <row r="19" spans="2:8" s="1" customFormat="1" x14ac:dyDescent="0.25">
      <c r="B19" s="8" t="s">
        <v>4</v>
      </c>
      <c r="C19" s="98">
        <v>8.2175925925925927E-4</v>
      </c>
      <c r="D19" s="96">
        <f t="shared" si="0"/>
        <v>1.5652557319223982E-2</v>
      </c>
      <c r="E19" s="98"/>
      <c r="F19" s="96"/>
      <c r="G19" s="98">
        <f t="shared" si="7"/>
        <v>8.2175925925925927E-4</v>
      </c>
      <c r="H19" s="97">
        <f t="shared" si="8"/>
        <v>1.5652557319223982E-2</v>
      </c>
    </row>
    <row r="20" spans="2:8" s="1" customFormat="1" x14ac:dyDescent="0.25">
      <c r="B20" s="8" t="s">
        <v>14</v>
      </c>
      <c r="C20" s="98">
        <v>6.9444444444444444E-5</v>
      </c>
      <c r="D20" s="96">
        <f t="shared" si="0"/>
        <v>1.3227513227513225E-3</v>
      </c>
      <c r="E20" s="98"/>
      <c r="F20" s="96"/>
      <c r="G20" s="98">
        <f t="shared" si="7"/>
        <v>6.9444444444444444E-5</v>
      </c>
      <c r="H20" s="97">
        <f t="shared" si="8"/>
        <v>1.3227513227513225E-3</v>
      </c>
    </row>
    <row r="21" spans="2:8" s="1" customFormat="1" x14ac:dyDescent="0.25">
      <c r="B21" s="8" t="s">
        <v>11</v>
      </c>
      <c r="C21" s="98">
        <v>1.8518518518518518E-4</v>
      </c>
      <c r="D21" s="96">
        <f t="shared" si="0"/>
        <v>3.5273368606701929E-3</v>
      </c>
      <c r="E21" s="98"/>
      <c r="F21" s="96"/>
      <c r="G21" s="98">
        <f t="shared" si="7"/>
        <v>1.8518518518518518E-4</v>
      </c>
      <c r="H21" s="97">
        <f t="shared" si="8"/>
        <v>3.5273368606701929E-3</v>
      </c>
    </row>
    <row r="22" spans="2:8" s="1" customFormat="1" x14ac:dyDescent="0.25">
      <c r="B22" s="8" t="s">
        <v>15</v>
      </c>
      <c r="C22" s="98">
        <v>1.1574074074074073E-5</v>
      </c>
      <c r="D22" s="96">
        <f t="shared" si="0"/>
        <v>2.2045855379188706E-4</v>
      </c>
      <c r="E22" s="98"/>
      <c r="F22" s="96"/>
      <c r="G22" s="98">
        <f t="shared" si="7"/>
        <v>1.1574074074074073E-5</v>
      </c>
      <c r="H22" s="97">
        <f t="shared" si="8"/>
        <v>2.2045855379188706E-4</v>
      </c>
    </row>
    <row r="23" spans="2:8" s="1" customFormat="1" x14ac:dyDescent="0.25">
      <c r="B23" s="8" t="s">
        <v>91</v>
      </c>
      <c r="C23" s="98">
        <v>1.8518518518518518E-4</v>
      </c>
      <c r="D23" s="96">
        <f t="shared" si="0"/>
        <v>3.5273368606701929E-3</v>
      </c>
      <c r="E23" s="98"/>
      <c r="F23" s="96"/>
      <c r="G23" s="98">
        <f t="shared" si="7"/>
        <v>1.8518518518518518E-4</v>
      </c>
      <c r="H23" s="97">
        <f t="shared" si="8"/>
        <v>3.5273368606701929E-3</v>
      </c>
    </row>
    <row r="24" spans="2:8" s="1" customFormat="1" x14ac:dyDescent="0.25">
      <c r="B24" s="8" t="s">
        <v>12</v>
      </c>
      <c r="C24" s="98"/>
      <c r="D24" s="96"/>
      <c r="E24" s="116"/>
      <c r="F24" s="116"/>
      <c r="G24" s="98"/>
      <c r="H24" s="97"/>
    </row>
    <row r="25" spans="2:8" s="1" customFormat="1" x14ac:dyDescent="0.25">
      <c r="B25" s="8" t="s">
        <v>5</v>
      </c>
      <c r="C25" s="98"/>
      <c r="D25" s="96"/>
      <c r="E25" s="84"/>
      <c r="F25" s="84"/>
      <c r="G25" s="98"/>
      <c r="H25" s="97"/>
    </row>
    <row r="26" spans="2:8" s="1" customFormat="1" x14ac:dyDescent="0.25">
      <c r="B26" s="8" t="s">
        <v>6</v>
      </c>
      <c r="C26" s="98">
        <v>4.0150462962962978E-2</v>
      </c>
      <c r="D26" s="96">
        <f t="shared" si="0"/>
        <v>0.76477072310405658</v>
      </c>
      <c r="E26" s="98"/>
      <c r="F26" s="96"/>
      <c r="G26" s="98">
        <f t="shared" si="5"/>
        <v>4.0150462962962978E-2</v>
      </c>
      <c r="H26" s="97">
        <f t="shared" si="6"/>
        <v>0.76477072310405658</v>
      </c>
    </row>
    <row r="27" spans="2:8" s="1" customFormat="1" x14ac:dyDescent="0.25">
      <c r="B27" s="8" t="s">
        <v>101</v>
      </c>
      <c r="C27" s="98">
        <v>3.0787037037037033E-3</v>
      </c>
      <c r="D27" s="96">
        <f t="shared" si="0"/>
        <v>5.8641975308641951E-2</v>
      </c>
      <c r="E27" s="98"/>
      <c r="F27" s="96"/>
      <c r="G27" s="98">
        <f t="shared" si="5"/>
        <v>3.0787037037037033E-3</v>
      </c>
      <c r="H27" s="97">
        <f t="shared" si="6"/>
        <v>5.8641975308641951E-2</v>
      </c>
    </row>
    <row r="28" spans="2:8" s="1" customFormat="1" x14ac:dyDescent="0.25">
      <c r="B28" s="36" t="s">
        <v>17</v>
      </c>
      <c r="C28" s="108"/>
      <c r="D28" s="96"/>
      <c r="E28" s="108"/>
      <c r="F28" s="114"/>
      <c r="G28" s="98"/>
      <c r="H28" s="97"/>
    </row>
    <row r="29" spans="2:8" s="1" customFormat="1" x14ac:dyDescent="0.25">
      <c r="B29" s="8"/>
      <c r="C29" s="99"/>
      <c r="D29" s="110"/>
      <c r="E29" s="99"/>
      <c r="F29" s="99"/>
      <c r="G29" s="98"/>
      <c r="H29" s="97"/>
    </row>
    <row r="30" spans="2:8" s="1" customFormat="1" x14ac:dyDescent="0.25">
      <c r="B30" s="37" t="s">
        <v>29</v>
      </c>
      <c r="C30" s="111">
        <f>SUM(C7:C28)</f>
        <v>5.2500000000000012E-2</v>
      </c>
      <c r="D30" s="112">
        <f>SUM(D7:D28)</f>
        <v>1</v>
      </c>
      <c r="E30" s="111"/>
      <c r="F30" s="112"/>
      <c r="G30" s="111">
        <f>SUM(G7:G28)</f>
        <v>5.2500000000000012E-2</v>
      </c>
      <c r="H30" s="113">
        <f t="shared" ref="H30" si="9">SUM(H7:H28)</f>
        <v>1</v>
      </c>
    </row>
    <row r="31" spans="2:8" s="1" customFormat="1" ht="66" customHeight="1" thickBot="1" x14ac:dyDescent="0.3">
      <c r="B31" s="158" t="s">
        <v>39</v>
      </c>
      <c r="C31" s="159"/>
      <c r="D31" s="159"/>
      <c r="E31" s="159"/>
      <c r="F31" s="160"/>
      <c r="G31" s="159"/>
      <c r="H31" s="160"/>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2018-06-19T14:47:27Z</cp:lastPrinted>
  <dcterms:created xsi:type="dcterms:W3CDTF">2016-01-08T16:06:43Z</dcterms:created>
  <dcterms:modified xsi:type="dcterms:W3CDTF">2018-06-19T14:47:36Z</dcterms:modified>
</cp:coreProperties>
</file>