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14055" yWindow="5265" windowWidth="21840" windowHeight="1374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2" r:id="rId20"/>
    <sheet name="E21" sheetId="23" r:id="rId21"/>
    <sheet name="E22" sheetId="24" r:id="rId22"/>
    <sheet name="E23" sheetId="26" r:id="rId23"/>
    <sheet name="F1" sheetId="27" r:id="rId24"/>
    <sheet name="F2" sheetId="28" r:id="rId25"/>
    <sheet name="F3" sheetId="29" r:id="rId26"/>
    <sheet name="F4" sheetId="32" r:id="rId27"/>
    <sheet name="F5" sheetId="36" r:id="rId28"/>
    <sheet name="F6" sheetId="39" r:id="rId29"/>
    <sheet name="F7" sheetId="37" r:id="rId30"/>
    <sheet name="F8" sheetId="30" r:id="rId31"/>
    <sheet name="F9" sheetId="34" r:id="rId32"/>
    <sheet name="F10" sheetId="38" r:id="rId33"/>
    <sheet name="F11" sheetId="31" r:id="rId34"/>
    <sheet name="F12" sheetId="33" r:id="rId35"/>
    <sheet name="F13" sheetId="35" r:id="rId36"/>
    <sheet name="F14" sheetId="40" r:id="rId37"/>
    <sheet name="G1" sheetId="41" r:id="rId38"/>
    <sheet name="G2" sheetId="42" r:id="rId39"/>
    <sheet name="G3" sheetId="43" r:id="rId40"/>
    <sheet name="G4" sheetId="44" r:id="rId41"/>
    <sheet name="G5" sheetId="47" r:id="rId42"/>
    <sheet name="G6" sheetId="51" r:id="rId43"/>
    <sheet name="G7" sheetId="54" r:id="rId44"/>
    <sheet name="G8" sheetId="52" r:id="rId45"/>
    <sheet name="G9" sheetId="45" r:id="rId46"/>
    <sheet name="G10" sheetId="49" r:id="rId47"/>
    <sheet name="G11" sheetId="53" r:id="rId48"/>
    <sheet name="G12" sheetId="46" r:id="rId49"/>
    <sheet name="G13" sheetId="48" r:id="rId50"/>
    <sheet name="G14" sheetId="50" r:id="rId51"/>
    <sheet name="G15" sheetId="55" r:id="rId52"/>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26" i="55" l="1"/>
  <c r="D30" i="55"/>
  <c r="K10" i="48"/>
  <c r="K11" i="48"/>
  <c r="K12" i="48"/>
  <c r="K13" i="48"/>
  <c r="K15" i="48"/>
  <c r="K16" i="48"/>
  <c r="K17" i="48"/>
  <c r="K19" i="48"/>
  <c r="K20" i="48"/>
  <c r="K21" i="48"/>
  <c r="K22" i="48"/>
  <c r="K23" i="48"/>
  <c r="K24" i="48"/>
  <c r="K25" i="48"/>
  <c r="D30" i="53"/>
  <c r="K10" i="52"/>
  <c r="K12" i="52"/>
  <c r="K13" i="52"/>
  <c r="K14" i="52"/>
  <c r="K15" i="52"/>
  <c r="K16" i="52"/>
  <c r="K17" i="52"/>
  <c r="K19" i="52"/>
  <c r="K20" i="52"/>
  <c r="K21" i="52"/>
  <c r="K22" i="52"/>
  <c r="K23" i="52"/>
  <c r="K24" i="52"/>
  <c r="K19" i="54"/>
  <c r="K10" i="54"/>
  <c r="K24" i="47"/>
  <c r="H30" i="47"/>
  <c r="K9" i="43"/>
  <c r="K10" i="43"/>
  <c r="K11" i="43"/>
  <c r="K12" i="43"/>
  <c r="K13" i="43"/>
  <c r="K14" i="43"/>
  <c r="K15" i="43"/>
  <c r="K16" i="43"/>
  <c r="K17" i="43"/>
  <c r="K19" i="43"/>
  <c r="K20" i="43"/>
  <c r="K21" i="43"/>
  <c r="K22" i="43"/>
  <c r="K23" i="43"/>
  <c r="K24" i="43"/>
  <c r="K25" i="43"/>
  <c r="K9" i="42"/>
  <c r="K11" i="42"/>
  <c r="K12" i="42"/>
  <c r="K13" i="42"/>
  <c r="K15" i="42"/>
  <c r="K16" i="42"/>
  <c r="K11" i="41"/>
  <c r="D26" i="40"/>
  <c r="F11" i="33"/>
  <c r="F12" i="33"/>
  <c r="F13" i="33"/>
  <c r="C30" i="33"/>
  <c r="D13" i="33"/>
  <c r="E30" i="38"/>
  <c r="F14" i="37"/>
  <c r="F10" i="37"/>
  <c r="F19" i="39"/>
  <c r="D13" i="39"/>
  <c r="D10" i="39"/>
  <c r="F12" i="29"/>
  <c r="F13" i="29"/>
  <c r="F14" i="29"/>
  <c r="F15" i="29"/>
  <c r="F16" i="29"/>
  <c r="F17" i="29"/>
  <c r="D30" i="29"/>
  <c r="D20" i="29"/>
  <c r="D19" i="29"/>
  <c r="D17" i="29"/>
  <c r="D10" i="29"/>
  <c r="C30" i="29"/>
  <c r="F24" i="29"/>
  <c r="F25" i="29"/>
  <c r="F26" i="29"/>
  <c r="F27" i="29"/>
  <c r="F7" i="29"/>
  <c r="F8" i="29"/>
  <c r="C30" i="32"/>
  <c r="D24" i="32"/>
  <c r="I11" i="28"/>
  <c r="C30" i="28"/>
  <c r="D11" i="28"/>
  <c r="J9" i="27"/>
  <c r="I9" i="27"/>
  <c r="I30" i="27"/>
  <c r="J16" i="27"/>
  <c r="I16" i="27"/>
  <c r="H22" i="27"/>
  <c r="H16" i="27"/>
  <c r="H17" i="27"/>
  <c r="H9" i="27"/>
  <c r="F16" i="27"/>
  <c r="F15" i="27"/>
  <c r="F9" i="27"/>
  <c r="E30" i="24"/>
  <c r="F24" i="24"/>
  <c r="G24" i="23"/>
  <c r="E30" i="23"/>
  <c r="F23" i="23"/>
  <c r="F22" i="23"/>
  <c r="F14" i="23"/>
  <c r="E30" i="21"/>
  <c r="F27" i="21"/>
  <c r="F7" i="21"/>
  <c r="F11" i="18"/>
  <c r="F24" i="12"/>
  <c r="E30" i="10"/>
  <c r="F22" i="10"/>
  <c r="F23" i="10"/>
  <c r="E30" i="11"/>
  <c r="G9" i="7"/>
  <c r="G10" i="7"/>
  <c r="G11" i="7"/>
  <c r="G12" i="7"/>
  <c r="G13" i="7"/>
  <c r="G14" i="7"/>
  <c r="G15" i="7"/>
  <c r="G16" i="7"/>
  <c r="G19" i="7"/>
  <c r="G21" i="7"/>
  <c r="G22" i="7"/>
  <c r="G24" i="7"/>
  <c r="G26" i="7"/>
  <c r="G27" i="7"/>
  <c r="G28" i="7"/>
  <c r="G30" i="7"/>
  <c r="H9" i="7"/>
  <c r="H10" i="7"/>
  <c r="H11" i="7"/>
  <c r="H12" i="7"/>
  <c r="H13" i="7"/>
  <c r="H14" i="7"/>
  <c r="H15" i="7"/>
  <c r="H16" i="7"/>
  <c r="H19" i="7"/>
  <c r="H21" i="7"/>
  <c r="H22" i="7"/>
  <c r="H24" i="7"/>
  <c r="H26" i="7"/>
  <c r="H27" i="7"/>
  <c r="H28" i="7"/>
  <c r="D28" i="7"/>
  <c r="D24" i="7"/>
  <c r="D14" i="7"/>
  <c r="D10" i="7"/>
  <c r="E30" i="14"/>
  <c r="F18" i="14"/>
  <c r="F7" i="14"/>
  <c r="D28" i="14"/>
  <c r="H24" i="16"/>
  <c r="G23" i="16"/>
  <c r="G24" i="16"/>
  <c r="D21" i="16"/>
  <c r="D22" i="16"/>
  <c r="D23" i="16"/>
  <c r="D24" i="16"/>
  <c r="G21" i="13"/>
  <c r="G30" i="13"/>
  <c r="H21" i="13"/>
  <c r="H23" i="13"/>
  <c r="H24" i="13"/>
  <c r="G23" i="13"/>
  <c r="G24" i="13"/>
  <c r="D21" i="13"/>
  <c r="D22" i="13"/>
  <c r="D23" i="13"/>
  <c r="D24" i="13"/>
  <c r="D25" i="13"/>
  <c r="D26" i="13"/>
  <c r="D27" i="13"/>
  <c r="E30" i="6"/>
  <c r="F26" i="6"/>
  <c r="F27" i="6"/>
  <c r="F12" i="6"/>
  <c r="F13" i="6"/>
  <c r="F14" i="6"/>
  <c r="F15" i="6"/>
  <c r="F16" i="6"/>
  <c r="F17" i="6"/>
  <c r="F19" i="6"/>
  <c r="F20" i="6"/>
  <c r="F7" i="3"/>
  <c r="F10" i="3"/>
  <c r="F11" i="3"/>
  <c r="K26" i="48"/>
  <c r="K16" i="53"/>
  <c r="K17" i="53"/>
  <c r="K19" i="53"/>
  <c r="K20" i="53"/>
  <c r="K21" i="53"/>
  <c r="K22" i="53"/>
  <c r="K23" i="53"/>
  <c r="K24" i="53"/>
  <c r="K25" i="53"/>
  <c r="K26" i="53"/>
  <c r="K7" i="53"/>
  <c r="K8" i="53"/>
  <c r="K9" i="52"/>
  <c r="K28" i="52"/>
  <c r="K30" i="52"/>
  <c r="J30" i="52"/>
  <c r="K15" i="54"/>
  <c r="K8" i="44"/>
  <c r="K9" i="44"/>
  <c r="K10" i="44"/>
  <c r="K12" i="44"/>
  <c r="K13" i="44"/>
  <c r="K14" i="44"/>
  <c r="K15" i="44"/>
  <c r="K16" i="44"/>
  <c r="K17" i="44"/>
  <c r="K19" i="44"/>
  <c r="K20" i="44"/>
  <c r="K21" i="44"/>
  <c r="K22" i="44"/>
  <c r="K23" i="44"/>
  <c r="K24" i="44"/>
  <c r="K25" i="44"/>
  <c r="K26" i="44"/>
  <c r="K27" i="44"/>
  <c r="K28" i="44"/>
  <c r="J30" i="42"/>
  <c r="K17" i="42"/>
  <c r="K18" i="42"/>
  <c r="K19" i="42"/>
  <c r="K20" i="42"/>
  <c r="K21" i="42"/>
  <c r="K22" i="42"/>
  <c r="K23" i="42"/>
  <c r="K24" i="42"/>
  <c r="K25" i="42"/>
  <c r="K26" i="42"/>
  <c r="K27" i="42"/>
  <c r="K28" i="42"/>
  <c r="C30" i="40"/>
  <c r="E30" i="33"/>
  <c r="F24" i="33"/>
  <c r="F7" i="38"/>
  <c r="F8" i="38"/>
  <c r="E30" i="37"/>
  <c r="F17" i="37"/>
  <c r="F16" i="37"/>
  <c r="F15" i="37"/>
  <c r="E30" i="39"/>
  <c r="F15" i="39"/>
  <c r="C30" i="39"/>
  <c r="E30" i="29"/>
  <c r="I8" i="27"/>
  <c r="I10" i="27"/>
  <c r="I11" i="27"/>
  <c r="I12" i="27"/>
  <c r="I13" i="27"/>
  <c r="I14" i="27"/>
  <c r="I15" i="27"/>
  <c r="I17" i="27"/>
  <c r="I18" i="27"/>
  <c r="I19" i="27"/>
  <c r="I20" i="27"/>
  <c r="I21" i="27"/>
  <c r="I22" i="27"/>
  <c r="I23" i="27"/>
  <c r="I24" i="27"/>
  <c r="I25" i="27"/>
  <c r="I26" i="27"/>
  <c r="I27" i="27"/>
  <c r="I28" i="27"/>
  <c r="J28" i="27"/>
  <c r="J27" i="27"/>
  <c r="J18" i="27"/>
  <c r="J14" i="27"/>
  <c r="G30" i="27"/>
  <c r="H19" i="27"/>
  <c r="H11" i="27"/>
  <c r="H12" i="27"/>
  <c r="H13" i="27"/>
  <c r="H14" i="27"/>
  <c r="H15" i="27"/>
  <c r="E30" i="27"/>
  <c r="F18" i="27"/>
  <c r="F19" i="27"/>
  <c r="F20" i="27"/>
  <c r="F21" i="27"/>
  <c r="F22" i="27"/>
  <c r="F23" i="27"/>
  <c r="F24" i="27"/>
  <c r="F25" i="27"/>
  <c r="F26" i="27"/>
  <c r="F27" i="27"/>
  <c r="F28" i="27"/>
  <c r="F11" i="27"/>
  <c r="F12" i="27"/>
  <c r="F13" i="27"/>
  <c r="F19" i="23"/>
  <c r="F15" i="23"/>
  <c r="G23" i="22"/>
  <c r="G24" i="22"/>
  <c r="G7" i="22"/>
  <c r="G8" i="22"/>
  <c r="G9" i="22"/>
  <c r="G10" i="22"/>
  <c r="G11" i="22"/>
  <c r="G12" i="22"/>
  <c r="G13" i="22"/>
  <c r="G14" i="22"/>
  <c r="G15" i="22"/>
  <c r="G16" i="22"/>
  <c r="G17" i="22"/>
  <c r="G19" i="22"/>
  <c r="G20" i="22"/>
  <c r="G21" i="22"/>
  <c r="G22" i="22"/>
  <c r="G25" i="22"/>
  <c r="G26" i="22"/>
  <c r="G27" i="22"/>
  <c r="G28" i="22"/>
  <c r="G30" i="22"/>
  <c r="H23" i="22"/>
  <c r="H24" i="22"/>
  <c r="C30" i="22"/>
  <c r="D22" i="22"/>
  <c r="D23" i="22"/>
  <c r="D24" i="22"/>
  <c r="D25" i="22"/>
  <c r="F9" i="24"/>
  <c r="F10" i="24"/>
  <c r="F11" i="24"/>
  <c r="F12" i="24"/>
  <c r="F13" i="24"/>
  <c r="F14" i="24"/>
  <c r="F15" i="24"/>
  <c r="F16" i="24"/>
  <c r="F19" i="24"/>
  <c r="F20" i="24"/>
  <c r="F22" i="24"/>
  <c r="F23" i="24"/>
  <c r="F26" i="24"/>
  <c r="F27" i="24"/>
  <c r="C30" i="24"/>
  <c r="D8" i="24"/>
  <c r="D9" i="24"/>
  <c r="D10" i="24"/>
  <c r="D12" i="24"/>
  <c r="D13" i="24"/>
  <c r="D14" i="24"/>
  <c r="D15" i="24"/>
  <c r="D16" i="24"/>
  <c r="D17" i="24"/>
  <c r="D18" i="24"/>
  <c r="D19" i="24"/>
  <c r="D20" i="24"/>
  <c r="D21" i="24"/>
  <c r="D22" i="24"/>
  <c r="D23" i="24"/>
  <c r="D25" i="24"/>
  <c r="D26" i="24"/>
  <c r="D27" i="24"/>
  <c r="E30" i="12"/>
  <c r="F9" i="12"/>
  <c r="F10" i="12"/>
  <c r="F11" i="12"/>
  <c r="F12" i="12"/>
  <c r="F13" i="12"/>
  <c r="F14" i="12"/>
  <c r="F15" i="12"/>
  <c r="F16" i="12"/>
  <c r="F19" i="12"/>
  <c r="F20" i="12"/>
  <c r="F21" i="12"/>
  <c r="F22" i="12"/>
  <c r="F23" i="12"/>
  <c r="F25" i="12"/>
  <c r="F26" i="12"/>
  <c r="F27" i="12"/>
  <c r="C30" i="12"/>
  <c r="D8" i="12"/>
  <c r="D9" i="12"/>
  <c r="D10" i="12"/>
  <c r="D12" i="12"/>
  <c r="D13" i="12"/>
  <c r="D14" i="12"/>
  <c r="D15" i="12"/>
  <c r="D16" i="12"/>
  <c r="D17" i="12"/>
  <c r="D18" i="12"/>
  <c r="D19" i="12"/>
  <c r="D20" i="12"/>
  <c r="D21" i="12"/>
  <c r="D22" i="12"/>
  <c r="D23" i="12"/>
  <c r="D25" i="12"/>
  <c r="D26" i="12"/>
  <c r="D27" i="12"/>
  <c r="G23" i="8"/>
  <c r="G24" i="8"/>
  <c r="G7" i="8"/>
  <c r="G8" i="8"/>
  <c r="G9" i="8"/>
  <c r="G10" i="8"/>
  <c r="G11" i="8"/>
  <c r="G12" i="8"/>
  <c r="G13" i="8"/>
  <c r="G14" i="8"/>
  <c r="G15" i="8"/>
  <c r="G16" i="8"/>
  <c r="G17" i="8"/>
  <c r="G18" i="8"/>
  <c r="G19" i="8"/>
  <c r="G20" i="8"/>
  <c r="G21" i="8"/>
  <c r="G22" i="8"/>
  <c r="G25" i="8"/>
  <c r="G26" i="8"/>
  <c r="G27" i="8"/>
  <c r="G28" i="8"/>
  <c r="G30" i="8"/>
  <c r="H23" i="8"/>
  <c r="H24" i="8"/>
  <c r="C30" i="8"/>
  <c r="D23" i="8"/>
  <c r="D24" i="8"/>
  <c r="E30" i="15"/>
  <c r="F7" i="15"/>
  <c r="G8" i="11"/>
  <c r="G9" i="11"/>
  <c r="G10" i="11"/>
  <c r="G11" i="11"/>
  <c r="G12" i="11"/>
  <c r="G13" i="11"/>
  <c r="G14" i="11"/>
  <c r="G15" i="11"/>
  <c r="G16" i="11"/>
  <c r="G18" i="11"/>
  <c r="G19" i="11"/>
  <c r="G20" i="11"/>
  <c r="G21" i="11"/>
  <c r="G22" i="11"/>
  <c r="G24" i="11"/>
  <c r="G25" i="11"/>
  <c r="G26" i="11"/>
  <c r="G27" i="11"/>
  <c r="G28" i="11"/>
  <c r="G7" i="11"/>
  <c r="G30" i="11"/>
  <c r="H8" i="11"/>
  <c r="H9" i="11"/>
  <c r="H10" i="11"/>
  <c r="H11" i="11"/>
  <c r="H12" i="11"/>
  <c r="H13" i="11"/>
  <c r="H14" i="11"/>
  <c r="H15" i="11"/>
  <c r="H16" i="11"/>
  <c r="H18" i="11"/>
  <c r="H19" i="11"/>
  <c r="H20" i="11"/>
  <c r="H21" i="11"/>
  <c r="H22" i="11"/>
  <c r="H24" i="11"/>
  <c r="H25" i="11"/>
  <c r="H26" i="11"/>
  <c r="H27" i="11"/>
  <c r="H28" i="11"/>
  <c r="F9" i="11"/>
  <c r="F12" i="11"/>
  <c r="F13" i="11"/>
  <c r="F16" i="11"/>
  <c r="C30" i="11"/>
  <c r="D8" i="11"/>
  <c r="D9" i="11"/>
  <c r="D10" i="11"/>
  <c r="D11" i="11"/>
  <c r="D12" i="11"/>
  <c r="D13" i="11"/>
  <c r="D14" i="11"/>
  <c r="D15" i="11"/>
  <c r="D16" i="11"/>
  <c r="D18" i="11"/>
  <c r="D19" i="11"/>
  <c r="D20" i="11"/>
  <c r="D21" i="11"/>
  <c r="D22" i="11"/>
  <c r="D24" i="11"/>
  <c r="D25" i="11"/>
  <c r="D26" i="11"/>
  <c r="D27" i="11"/>
  <c r="D28" i="11"/>
  <c r="G7" i="7"/>
  <c r="C30" i="7"/>
  <c r="D22" i="7"/>
  <c r="F28" i="14"/>
  <c r="G7" i="16"/>
  <c r="G8" i="16"/>
  <c r="G9" i="16"/>
  <c r="G10" i="16"/>
  <c r="G11" i="16"/>
  <c r="G12" i="16"/>
  <c r="G13" i="16"/>
  <c r="G14" i="16"/>
  <c r="G15" i="16"/>
  <c r="G16" i="16"/>
  <c r="G17" i="16"/>
  <c r="G18" i="16"/>
  <c r="G19" i="16"/>
  <c r="G20" i="16"/>
  <c r="G21" i="16"/>
  <c r="G22" i="16"/>
  <c r="G25" i="16"/>
  <c r="G26" i="16"/>
  <c r="G27" i="16"/>
  <c r="G30" i="16"/>
  <c r="H23" i="16"/>
  <c r="C30" i="16"/>
  <c r="I7" i="4"/>
  <c r="K19" i="55"/>
  <c r="E30" i="55"/>
  <c r="F30" i="55"/>
  <c r="G30" i="55"/>
  <c r="H30" i="55"/>
  <c r="D30" i="48"/>
  <c r="K9" i="53"/>
  <c r="K10" i="53"/>
  <c r="K12" i="53"/>
  <c r="K13" i="53"/>
  <c r="K14" i="53"/>
  <c r="K12" i="54"/>
  <c r="K13" i="54"/>
  <c r="K20" i="54"/>
  <c r="K21" i="54"/>
  <c r="K22" i="54"/>
  <c r="K23" i="54"/>
  <c r="K25" i="54"/>
  <c r="K8" i="43"/>
  <c r="D30" i="33"/>
  <c r="F10" i="38"/>
  <c r="F12" i="38"/>
  <c r="F13" i="38"/>
  <c r="F14" i="38"/>
  <c r="F16" i="38"/>
  <c r="F17" i="38"/>
  <c r="F19" i="38"/>
  <c r="F20" i="38"/>
  <c r="F21" i="38"/>
  <c r="F22" i="38"/>
  <c r="F23" i="38"/>
  <c r="F24" i="38"/>
  <c r="F25" i="38"/>
  <c r="F26" i="38"/>
  <c r="F21" i="37"/>
  <c r="F22" i="37"/>
  <c r="F23" i="37"/>
  <c r="F20" i="39"/>
  <c r="F21" i="39"/>
  <c r="F22" i="39"/>
  <c r="F23" i="39"/>
  <c r="F25" i="39"/>
  <c r="H8" i="27"/>
  <c r="H10" i="27"/>
  <c r="F17" i="27"/>
  <c r="F27" i="23"/>
  <c r="G22" i="24"/>
  <c r="G30" i="19"/>
  <c r="C30" i="19"/>
  <c r="F27" i="10"/>
  <c r="F25" i="10"/>
  <c r="D22" i="8"/>
  <c r="D11" i="7"/>
  <c r="D12" i="7"/>
  <c r="D13" i="7"/>
  <c r="D15" i="7"/>
  <c r="D16" i="7"/>
  <c r="D19" i="7"/>
  <c r="D21" i="7"/>
  <c r="D26" i="7"/>
  <c r="D27" i="7"/>
  <c r="G22" i="9"/>
  <c r="C30" i="9"/>
  <c r="D22" i="9"/>
  <c r="G30" i="4"/>
  <c r="G30" i="54"/>
  <c r="K7" i="44"/>
  <c r="K10" i="42"/>
  <c r="K22" i="55"/>
  <c r="K16" i="41"/>
  <c r="K17" i="41"/>
  <c r="K19" i="41"/>
  <c r="K20" i="41"/>
  <c r="K21" i="41"/>
  <c r="K22" i="41"/>
  <c r="F13" i="39"/>
  <c r="G12" i="13"/>
  <c r="G13" i="13"/>
  <c r="G14" i="13"/>
  <c r="G15" i="13"/>
  <c r="G16" i="13"/>
  <c r="G17" i="13"/>
  <c r="G18" i="13"/>
  <c r="G19" i="13"/>
  <c r="G20" i="13"/>
  <c r="G22" i="13"/>
  <c r="F12" i="39"/>
  <c r="C30" i="53"/>
  <c r="G30" i="53"/>
  <c r="D30" i="54"/>
  <c r="C30" i="52"/>
  <c r="C30" i="47"/>
  <c r="K25" i="47"/>
  <c r="H30" i="44"/>
  <c r="F30" i="42"/>
  <c r="G30" i="42"/>
  <c r="F30" i="39"/>
  <c r="K30" i="47"/>
  <c r="K30" i="54"/>
  <c r="D25" i="32"/>
  <c r="I19" i="28"/>
  <c r="I20" i="28"/>
  <c r="G25" i="13"/>
  <c r="G26" i="13"/>
  <c r="G27" i="13"/>
  <c r="G21" i="9"/>
  <c r="G23" i="9"/>
  <c r="G24" i="9"/>
  <c r="G25" i="9"/>
  <c r="G26" i="9"/>
  <c r="F19" i="37"/>
  <c r="F24" i="37"/>
  <c r="F28" i="37"/>
  <c r="F20" i="37"/>
  <c r="F13" i="37"/>
  <c r="F9" i="37"/>
  <c r="F12" i="37"/>
  <c r="D30" i="32"/>
  <c r="F30" i="43"/>
  <c r="J30" i="41"/>
  <c r="K28" i="41"/>
  <c r="I28" i="28"/>
  <c r="F30" i="37"/>
  <c r="K9" i="48"/>
  <c r="H30" i="42"/>
  <c r="G8" i="26"/>
  <c r="G9" i="26"/>
  <c r="G10" i="26"/>
  <c r="G11" i="26"/>
  <c r="G12" i="26"/>
  <c r="G13" i="26"/>
  <c r="G14" i="26"/>
  <c r="G15" i="26"/>
  <c r="G16" i="26"/>
  <c r="G17" i="26"/>
  <c r="G18" i="26"/>
  <c r="G19" i="26"/>
  <c r="G20" i="26"/>
  <c r="G21" i="26"/>
  <c r="G22" i="26"/>
  <c r="G23" i="26"/>
  <c r="G24" i="26"/>
  <c r="G25" i="26"/>
  <c r="G26" i="26"/>
  <c r="G27" i="26"/>
  <c r="G28" i="26"/>
  <c r="G8" i="23"/>
  <c r="G9" i="23"/>
  <c r="G10" i="23"/>
  <c r="G11" i="23"/>
  <c r="G12" i="23"/>
  <c r="G13" i="23"/>
  <c r="G14" i="23"/>
  <c r="G15" i="23"/>
  <c r="G16" i="23"/>
  <c r="G17" i="23"/>
  <c r="G18" i="23"/>
  <c r="G19" i="23"/>
  <c r="G20" i="23"/>
  <c r="G21" i="23"/>
  <c r="G22" i="23"/>
  <c r="G30" i="23" s="1"/>
  <c r="G23" i="23"/>
  <c r="G25" i="23"/>
  <c r="G26" i="23"/>
  <c r="G27" i="23"/>
  <c r="G8" i="24"/>
  <c r="G9" i="24"/>
  <c r="G10" i="24"/>
  <c r="G11" i="24"/>
  <c r="G12" i="24"/>
  <c r="G13" i="24"/>
  <c r="G14" i="24"/>
  <c r="G15" i="24"/>
  <c r="G16" i="24"/>
  <c r="G17" i="24"/>
  <c r="G18" i="24"/>
  <c r="G19" i="24"/>
  <c r="G20" i="24"/>
  <c r="G21" i="24"/>
  <c r="G23" i="24"/>
  <c r="G24" i="24"/>
  <c r="G25" i="24"/>
  <c r="G26" i="24"/>
  <c r="G27" i="24"/>
  <c r="G8" i="21"/>
  <c r="G9" i="21"/>
  <c r="G10" i="21"/>
  <c r="G11" i="21"/>
  <c r="G12" i="21"/>
  <c r="G13" i="21"/>
  <c r="G14" i="21"/>
  <c r="G15" i="21"/>
  <c r="G16" i="21"/>
  <c r="G17" i="21"/>
  <c r="G18" i="21"/>
  <c r="G19" i="21"/>
  <c r="G20" i="21"/>
  <c r="G21" i="21"/>
  <c r="G22" i="21"/>
  <c r="G23" i="21"/>
  <c r="G24" i="21"/>
  <c r="G25" i="21"/>
  <c r="G26" i="21"/>
  <c r="G27" i="21"/>
  <c r="I8" i="20"/>
  <c r="I9" i="20"/>
  <c r="I10" i="20"/>
  <c r="I11" i="20"/>
  <c r="I12" i="20"/>
  <c r="I13" i="20"/>
  <c r="I14" i="20"/>
  <c r="I15" i="20"/>
  <c r="I16" i="20"/>
  <c r="I17" i="20"/>
  <c r="I18" i="20"/>
  <c r="I19" i="20"/>
  <c r="I20" i="20"/>
  <c r="I21" i="20"/>
  <c r="I22" i="20"/>
  <c r="I23" i="20"/>
  <c r="I24" i="20"/>
  <c r="I25" i="20"/>
  <c r="I26" i="20"/>
  <c r="I27" i="20"/>
  <c r="I28" i="20"/>
  <c r="I8" i="19"/>
  <c r="I9" i="19"/>
  <c r="I10" i="19"/>
  <c r="I11" i="19"/>
  <c r="I12" i="19"/>
  <c r="I13" i="19"/>
  <c r="I14" i="19"/>
  <c r="I15" i="19"/>
  <c r="I16" i="19"/>
  <c r="I17" i="19"/>
  <c r="I18" i="19"/>
  <c r="I19" i="19"/>
  <c r="I20" i="19"/>
  <c r="I21" i="19"/>
  <c r="I22" i="19"/>
  <c r="I23" i="19"/>
  <c r="I24" i="19"/>
  <c r="I25" i="19"/>
  <c r="I26" i="19"/>
  <c r="I27" i="19"/>
  <c r="G8" i="12"/>
  <c r="G9" i="12"/>
  <c r="G10" i="12"/>
  <c r="G11" i="12"/>
  <c r="G12" i="12"/>
  <c r="G13" i="12"/>
  <c r="G14" i="12"/>
  <c r="G15" i="12"/>
  <c r="G16" i="12"/>
  <c r="G17" i="12"/>
  <c r="G18" i="12"/>
  <c r="G19" i="12"/>
  <c r="G20" i="12"/>
  <c r="G21" i="12"/>
  <c r="G22" i="12"/>
  <c r="G23" i="12"/>
  <c r="G24" i="12"/>
  <c r="G25" i="12"/>
  <c r="G26" i="12"/>
  <c r="G27" i="12"/>
  <c r="G8" i="10"/>
  <c r="G9" i="10"/>
  <c r="G10" i="10"/>
  <c r="G11" i="10"/>
  <c r="G12" i="10"/>
  <c r="G13" i="10"/>
  <c r="G14" i="10"/>
  <c r="G15" i="10"/>
  <c r="G16" i="10"/>
  <c r="G17" i="10"/>
  <c r="G18" i="10"/>
  <c r="G19" i="10"/>
  <c r="G20" i="10"/>
  <c r="G21" i="10"/>
  <c r="G22" i="10"/>
  <c r="G23" i="10"/>
  <c r="G24" i="10"/>
  <c r="G25" i="10"/>
  <c r="G26" i="10"/>
  <c r="G27" i="10"/>
  <c r="G8" i="15"/>
  <c r="G9" i="15"/>
  <c r="G10" i="15"/>
  <c r="G11" i="15"/>
  <c r="G12" i="15"/>
  <c r="G13" i="15"/>
  <c r="G14" i="15"/>
  <c r="G15" i="15"/>
  <c r="G16" i="15"/>
  <c r="G17" i="15"/>
  <c r="G18" i="15"/>
  <c r="G19" i="15"/>
  <c r="G20" i="15"/>
  <c r="G21" i="15"/>
  <c r="G22" i="15"/>
  <c r="G23" i="15"/>
  <c r="G24" i="15"/>
  <c r="G25" i="15"/>
  <c r="G26" i="15"/>
  <c r="G27" i="15"/>
  <c r="G28" i="15"/>
  <c r="G8" i="14"/>
  <c r="G9" i="14"/>
  <c r="G10" i="14"/>
  <c r="G11" i="14"/>
  <c r="G12" i="14"/>
  <c r="G13" i="14"/>
  <c r="G14" i="14"/>
  <c r="G15" i="14"/>
  <c r="G16" i="14"/>
  <c r="G17" i="14"/>
  <c r="G18" i="14"/>
  <c r="G19" i="14"/>
  <c r="G20" i="14"/>
  <c r="G21" i="14"/>
  <c r="G22" i="14"/>
  <c r="G23" i="14"/>
  <c r="G24" i="14"/>
  <c r="G25" i="14"/>
  <c r="G26" i="14"/>
  <c r="G27" i="14"/>
  <c r="G28" i="14"/>
  <c r="G8" i="6"/>
  <c r="G9" i="6"/>
  <c r="G10" i="6"/>
  <c r="G11" i="6"/>
  <c r="G12" i="6"/>
  <c r="G13" i="6"/>
  <c r="G14" i="6"/>
  <c r="G15" i="6"/>
  <c r="G16" i="6"/>
  <c r="G17" i="6"/>
  <c r="G18" i="6"/>
  <c r="G19" i="6"/>
  <c r="G20" i="6"/>
  <c r="G21" i="6"/>
  <c r="G22" i="6"/>
  <c r="G23" i="6"/>
  <c r="G24" i="6"/>
  <c r="G25" i="6"/>
  <c r="G26" i="6"/>
  <c r="G7" i="6"/>
  <c r="G27" i="6"/>
  <c r="G30" i="6"/>
  <c r="H26" i="6"/>
  <c r="G7" i="23"/>
  <c r="D30" i="43"/>
  <c r="K8" i="41"/>
  <c r="K9" i="41"/>
  <c r="K10" i="41"/>
  <c r="K12" i="41"/>
  <c r="K13" i="41"/>
  <c r="K14" i="41"/>
  <c r="K15" i="41"/>
  <c r="K23" i="41"/>
  <c r="K24" i="41"/>
  <c r="K25" i="41"/>
  <c r="K26" i="41"/>
  <c r="K27" i="41"/>
  <c r="E30" i="18"/>
  <c r="G7" i="12"/>
  <c r="G7" i="10"/>
  <c r="C30" i="4"/>
  <c r="K25" i="55"/>
  <c r="I8" i="28"/>
  <c r="I9" i="28"/>
  <c r="I10" i="28"/>
  <c r="I12" i="28"/>
  <c r="I13" i="28"/>
  <c r="I14" i="28"/>
  <c r="I15" i="28"/>
  <c r="I16" i="28"/>
  <c r="I17" i="28"/>
  <c r="I21" i="28"/>
  <c r="I22" i="28"/>
  <c r="I23" i="28"/>
  <c r="I24" i="28"/>
  <c r="I25" i="28"/>
  <c r="I26" i="28"/>
  <c r="I27" i="28"/>
  <c r="I7" i="28"/>
  <c r="G7" i="24"/>
  <c r="G7" i="21"/>
  <c r="E30" i="20"/>
  <c r="G7" i="14"/>
  <c r="G7" i="13"/>
  <c r="G8" i="13"/>
  <c r="G9" i="13"/>
  <c r="G10" i="13"/>
  <c r="C30" i="13"/>
  <c r="G8" i="9"/>
  <c r="G7" i="9"/>
  <c r="G9" i="9"/>
  <c r="G10" i="9"/>
  <c r="G11" i="9"/>
  <c r="G12" i="9"/>
  <c r="G13" i="9"/>
  <c r="G14" i="9"/>
  <c r="G15" i="9"/>
  <c r="G16" i="9"/>
  <c r="G17" i="9"/>
  <c r="G18" i="9"/>
  <c r="G19" i="9"/>
  <c r="G20" i="9"/>
  <c r="G27" i="9"/>
  <c r="G28" i="9"/>
  <c r="E30" i="9"/>
  <c r="F30" i="9"/>
  <c r="H7" i="6"/>
  <c r="E30" i="3"/>
  <c r="E30" i="42"/>
  <c r="C30" i="26"/>
  <c r="G30" i="18"/>
  <c r="H26" i="18" s="1"/>
  <c r="H30" i="18" s="1"/>
  <c r="G21" i="17"/>
  <c r="G22" i="17"/>
  <c r="G23" i="17"/>
  <c r="G24" i="17"/>
  <c r="C30" i="17"/>
  <c r="C30" i="15"/>
  <c r="C30" i="6"/>
  <c r="G30" i="3"/>
  <c r="H13" i="3" s="1"/>
  <c r="G7" i="26"/>
  <c r="E30" i="19"/>
  <c r="C30" i="18"/>
  <c r="D18" i="18" s="1"/>
  <c r="C30" i="3"/>
  <c r="D18" i="3"/>
  <c r="C30" i="23"/>
  <c r="D24" i="23" s="1"/>
  <c r="G30" i="5"/>
  <c r="D30" i="42"/>
  <c r="C30" i="42"/>
  <c r="K7" i="41"/>
  <c r="I30" i="41"/>
  <c r="C30" i="10"/>
  <c r="G7" i="15"/>
  <c r="G30" i="15"/>
  <c r="H19" i="3"/>
  <c r="I8" i="18"/>
  <c r="I7" i="18"/>
  <c r="I9" i="18"/>
  <c r="I10" i="18"/>
  <c r="J10" i="18" s="1"/>
  <c r="I11" i="18"/>
  <c r="I12" i="18"/>
  <c r="I13" i="18"/>
  <c r="I14" i="18"/>
  <c r="J14" i="18" s="1"/>
  <c r="I15" i="18"/>
  <c r="I16" i="18"/>
  <c r="I17" i="18"/>
  <c r="I18" i="18"/>
  <c r="J18" i="18" s="1"/>
  <c r="I19" i="18"/>
  <c r="I20" i="18"/>
  <c r="I21" i="18"/>
  <c r="I22" i="18"/>
  <c r="I23" i="18"/>
  <c r="I24" i="18"/>
  <c r="I25" i="18"/>
  <c r="I26" i="18"/>
  <c r="J26" i="18" s="1"/>
  <c r="I27" i="18"/>
  <c r="I28" i="18"/>
  <c r="I18" i="3"/>
  <c r="I19" i="3"/>
  <c r="C30" i="21"/>
  <c r="I7" i="3"/>
  <c r="I8" i="3"/>
  <c r="I9" i="3"/>
  <c r="I10" i="3"/>
  <c r="I11" i="3"/>
  <c r="I12" i="3"/>
  <c r="I13" i="3"/>
  <c r="I14" i="3"/>
  <c r="I15" i="3"/>
  <c r="I16" i="3"/>
  <c r="I17" i="3"/>
  <c r="I20" i="3"/>
  <c r="I21" i="3"/>
  <c r="I22" i="3"/>
  <c r="I23" i="3"/>
  <c r="I24" i="3"/>
  <c r="I25" i="3"/>
  <c r="I26" i="3"/>
  <c r="I27" i="3"/>
  <c r="I28" i="3"/>
  <c r="I7" i="19"/>
  <c r="I30" i="19" s="1"/>
  <c r="C30" i="14"/>
  <c r="I28" i="5"/>
  <c r="E30" i="4"/>
  <c r="C30" i="48"/>
  <c r="G30" i="44"/>
  <c r="F30" i="44"/>
  <c r="E30" i="44"/>
  <c r="D30" i="44"/>
  <c r="C30" i="44"/>
  <c r="H30" i="41"/>
  <c r="G30" i="41"/>
  <c r="F30" i="41"/>
  <c r="E30" i="41"/>
  <c r="D30" i="41"/>
  <c r="C30" i="41"/>
  <c r="I7" i="20"/>
  <c r="I30" i="20"/>
  <c r="J19" i="20" s="1"/>
  <c r="J30" i="20" s="1"/>
  <c r="G30" i="20"/>
  <c r="C30" i="20"/>
  <c r="G7" i="17"/>
  <c r="G8" i="17"/>
  <c r="G9" i="17"/>
  <c r="G10" i="17"/>
  <c r="G11" i="17"/>
  <c r="G12" i="17"/>
  <c r="G13" i="17"/>
  <c r="G14" i="17"/>
  <c r="G15" i="17"/>
  <c r="G16" i="17"/>
  <c r="G17" i="17"/>
  <c r="G18" i="17"/>
  <c r="G19" i="17"/>
  <c r="G20" i="17"/>
  <c r="G25" i="17"/>
  <c r="G26" i="17"/>
  <c r="G27" i="17"/>
  <c r="G28" i="17"/>
  <c r="I7" i="5"/>
  <c r="I8" i="5"/>
  <c r="I9" i="5"/>
  <c r="I10" i="5"/>
  <c r="I11" i="5"/>
  <c r="I12" i="5"/>
  <c r="I13" i="5"/>
  <c r="I14" i="5"/>
  <c r="I15" i="5"/>
  <c r="I16" i="5"/>
  <c r="I17" i="5"/>
  <c r="I18" i="5"/>
  <c r="I19" i="5"/>
  <c r="I20" i="5"/>
  <c r="I21" i="5"/>
  <c r="I22" i="5"/>
  <c r="I23" i="5"/>
  <c r="I24" i="5"/>
  <c r="I25" i="5"/>
  <c r="I26" i="5"/>
  <c r="I27" i="5"/>
  <c r="E30" i="5"/>
  <c r="C30" i="5"/>
  <c r="I8" i="4"/>
  <c r="I9" i="4"/>
  <c r="I10" i="4"/>
  <c r="I11" i="4"/>
  <c r="I12" i="4"/>
  <c r="I13" i="4"/>
  <c r="I14" i="4"/>
  <c r="I15" i="4"/>
  <c r="I16" i="4"/>
  <c r="I17" i="4"/>
  <c r="I18" i="4"/>
  <c r="I19" i="4"/>
  <c r="I20" i="4"/>
  <c r="I21" i="4"/>
  <c r="I22" i="4"/>
  <c r="I23" i="4"/>
  <c r="I24" i="4"/>
  <c r="I25" i="4"/>
  <c r="I26" i="4"/>
  <c r="I27" i="4"/>
  <c r="D26" i="3"/>
  <c r="D10" i="3"/>
  <c r="D8" i="3"/>
  <c r="D25" i="3"/>
  <c r="F21" i="3"/>
  <c r="F23" i="33"/>
  <c r="F9" i="29"/>
  <c r="F21" i="29"/>
  <c r="F10" i="29"/>
  <c r="F22" i="29"/>
  <c r="F19" i="29"/>
  <c r="F23" i="29"/>
  <c r="F20" i="29"/>
  <c r="F7" i="24"/>
  <c r="F16" i="21"/>
  <c r="F27" i="19"/>
  <c r="F24" i="19"/>
  <c r="F21" i="19"/>
  <c r="F25" i="19"/>
  <c r="F22" i="19"/>
  <c r="F26" i="19"/>
  <c r="F23" i="19"/>
  <c r="F13" i="10"/>
  <c r="F10" i="10"/>
  <c r="F14" i="10"/>
  <c r="F11" i="10"/>
  <c r="F15" i="10"/>
  <c r="F12" i="10"/>
  <c r="F16" i="10"/>
  <c r="D12" i="13"/>
  <c r="D13" i="13"/>
  <c r="D15" i="13"/>
  <c r="D19" i="13"/>
  <c r="D14" i="13"/>
  <c r="D16" i="13"/>
  <c r="D18" i="13"/>
  <c r="D20" i="13"/>
  <c r="H27" i="3"/>
  <c r="F19" i="3"/>
  <c r="F18" i="3"/>
  <c r="F23" i="3"/>
  <c r="D22" i="40"/>
  <c r="D19" i="40"/>
  <c r="F25" i="33"/>
  <c r="F20" i="33"/>
  <c r="F15" i="33"/>
  <c r="F9" i="33"/>
  <c r="F19" i="33"/>
  <c r="F22" i="33"/>
  <c r="F17" i="33"/>
  <c r="F26" i="33"/>
  <c r="F21" i="33"/>
  <c r="F16" i="33"/>
  <c r="F10" i="33"/>
  <c r="F9" i="38"/>
  <c r="D26" i="28"/>
  <c r="D22" i="28"/>
  <c r="D17" i="28"/>
  <c r="D13" i="28"/>
  <c r="D9" i="28"/>
  <c r="D25" i="28"/>
  <c r="D21" i="28"/>
  <c r="D16" i="28"/>
  <c r="D12" i="28"/>
  <c r="D8" i="28"/>
  <c r="D28" i="28"/>
  <c r="D24" i="28"/>
  <c r="D20" i="28"/>
  <c r="D15" i="28"/>
  <c r="D7" i="28"/>
  <c r="D27" i="28"/>
  <c r="D23" i="28"/>
  <c r="D19" i="28"/>
  <c r="D14" i="28"/>
  <c r="D10" i="28"/>
  <c r="J23" i="27"/>
  <c r="H21" i="27"/>
  <c r="H25" i="27"/>
  <c r="H23" i="27"/>
  <c r="H20" i="27"/>
  <c r="H24" i="27"/>
  <c r="H30" i="27"/>
  <c r="F10" i="27"/>
  <c r="F30" i="27"/>
  <c r="D26" i="26"/>
  <c r="D22" i="26"/>
  <c r="D18" i="26"/>
  <c r="D14" i="26"/>
  <c r="D10" i="26"/>
  <c r="D25" i="26"/>
  <c r="D21" i="26"/>
  <c r="D17" i="26"/>
  <c r="D13" i="26"/>
  <c r="D9" i="26"/>
  <c r="D28" i="26"/>
  <c r="D24" i="26"/>
  <c r="D20" i="26"/>
  <c r="D16" i="26"/>
  <c r="D12" i="26"/>
  <c r="D8" i="26"/>
  <c r="D27" i="26"/>
  <c r="D23" i="26"/>
  <c r="D19" i="26"/>
  <c r="D15" i="26"/>
  <c r="D11" i="26"/>
  <c r="D7" i="26"/>
  <c r="D27" i="23"/>
  <c r="D23" i="23"/>
  <c r="D19" i="23"/>
  <c r="D15" i="23"/>
  <c r="D11" i="23"/>
  <c r="D30" i="23" s="1"/>
  <c r="D7" i="23"/>
  <c r="D26" i="23"/>
  <c r="D18" i="23"/>
  <c r="D14" i="23"/>
  <c r="D10" i="23"/>
  <c r="D25" i="23"/>
  <c r="D21" i="23"/>
  <c r="D17" i="23"/>
  <c r="D13" i="23"/>
  <c r="D9" i="23"/>
  <c r="D20" i="23"/>
  <c r="D16" i="23"/>
  <c r="D12" i="23"/>
  <c r="D8" i="23"/>
  <c r="D26" i="22"/>
  <c r="D14" i="22"/>
  <c r="D10" i="22"/>
  <c r="D21" i="22"/>
  <c r="D17" i="22"/>
  <c r="D13" i="22"/>
  <c r="D9" i="22"/>
  <c r="D28" i="22"/>
  <c r="D20" i="22"/>
  <c r="D16" i="22"/>
  <c r="D12" i="22"/>
  <c r="D8" i="22"/>
  <c r="D27" i="22"/>
  <c r="D19" i="22"/>
  <c r="D15" i="22"/>
  <c r="D11" i="22"/>
  <c r="D7" i="22"/>
  <c r="D7" i="24"/>
  <c r="D26" i="21"/>
  <c r="D22" i="21"/>
  <c r="D18" i="21"/>
  <c r="D14" i="21"/>
  <c r="D10" i="21"/>
  <c r="D24" i="21"/>
  <c r="D16" i="21"/>
  <c r="D8" i="21"/>
  <c r="D27" i="21"/>
  <c r="D19" i="21"/>
  <c r="D11" i="21"/>
  <c r="D25" i="21"/>
  <c r="D21" i="21"/>
  <c r="D17" i="21"/>
  <c r="D13" i="21"/>
  <c r="D9" i="21"/>
  <c r="D20" i="21"/>
  <c r="D12" i="21"/>
  <c r="D23" i="21"/>
  <c r="D15" i="21"/>
  <c r="D7" i="21"/>
  <c r="H16" i="20"/>
  <c r="H27" i="20"/>
  <c r="H23" i="20"/>
  <c r="H19" i="20"/>
  <c r="H15" i="20"/>
  <c r="H11" i="20"/>
  <c r="H7" i="20"/>
  <c r="H26" i="20"/>
  <c r="H22" i="20"/>
  <c r="H18" i="20"/>
  <c r="H14" i="20"/>
  <c r="H10" i="20"/>
  <c r="H25" i="20"/>
  <c r="H21" i="20"/>
  <c r="H17" i="20"/>
  <c r="H13" i="20"/>
  <c r="H9" i="20"/>
  <c r="H28" i="20"/>
  <c r="H24" i="20"/>
  <c r="H20" i="20"/>
  <c r="H12" i="20"/>
  <c r="H8" i="20"/>
  <c r="F27" i="20"/>
  <c r="F26" i="20"/>
  <c r="F22" i="20"/>
  <c r="F18" i="20"/>
  <c r="F14" i="20"/>
  <c r="F10" i="20"/>
  <c r="F25" i="20"/>
  <c r="F21" i="20"/>
  <c r="F17" i="20"/>
  <c r="F13" i="20"/>
  <c r="F9" i="20"/>
  <c r="F28" i="20"/>
  <c r="F24" i="20"/>
  <c r="F20" i="20"/>
  <c r="F16" i="20"/>
  <c r="F12" i="20"/>
  <c r="F8" i="20"/>
  <c r="F23" i="20"/>
  <c r="F19" i="20"/>
  <c r="F15" i="20"/>
  <c r="F11" i="20"/>
  <c r="F7" i="20"/>
  <c r="D24" i="20"/>
  <c r="D27" i="20"/>
  <c r="D23" i="20"/>
  <c r="D19" i="20"/>
  <c r="D15" i="20"/>
  <c r="D11" i="20"/>
  <c r="D7" i="20"/>
  <c r="D26" i="20"/>
  <c r="D22" i="20"/>
  <c r="D18" i="20"/>
  <c r="D14" i="20"/>
  <c r="D10" i="20"/>
  <c r="D8" i="20"/>
  <c r="D9" i="20"/>
  <c r="D12" i="20"/>
  <c r="D13" i="20"/>
  <c r="D16" i="20"/>
  <c r="D17" i="20"/>
  <c r="D20" i="20"/>
  <c r="D21" i="20"/>
  <c r="D25" i="20"/>
  <c r="D28" i="20"/>
  <c r="D30" i="20"/>
  <c r="H24" i="19"/>
  <c r="H20" i="19"/>
  <c r="H16" i="19"/>
  <c r="H12" i="19"/>
  <c r="H8" i="19"/>
  <c r="H27" i="19"/>
  <c r="H23" i="19"/>
  <c r="H19" i="19"/>
  <c r="H15" i="19"/>
  <c r="H11" i="19"/>
  <c r="H7" i="19"/>
  <c r="H26" i="19"/>
  <c r="H22" i="19"/>
  <c r="H18" i="19"/>
  <c r="H14" i="19"/>
  <c r="H10" i="19"/>
  <c r="H25" i="19"/>
  <c r="H21" i="19"/>
  <c r="H17" i="19"/>
  <c r="H13" i="19"/>
  <c r="H9" i="19"/>
  <c r="F18" i="19"/>
  <c r="F14" i="19"/>
  <c r="F10" i="19"/>
  <c r="F19" i="19"/>
  <c r="F11" i="19"/>
  <c r="F17" i="19"/>
  <c r="F13" i="19"/>
  <c r="F9" i="19"/>
  <c r="F20" i="19"/>
  <c r="F16" i="19"/>
  <c r="F12" i="19"/>
  <c r="F8" i="19"/>
  <c r="F15" i="19"/>
  <c r="F7" i="19"/>
  <c r="D13" i="19"/>
  <c r="D16" i="19"/>
  <c r="D27" i="19"/>
  <c r="D23" i="19"/>
  <c r="D19" i="19"/>
  <c r="D15" i="19"/>
  <c r="D11" i="19"/>
  <c r="D7" i="19"/>
  <c r="D24" i="19"/>
  <c r="D12" i="19"/>
  <c r="D26" i="19"/>
  <c r="D22" i="19"/>
  <c r="D18" i="19"/>
  <c r="D14" i="19"/>
  <c r="D10" i="19"/>
  <c r="D25" i="19"/>
  <c r="D21" i="19"/>
  <c r="D17" i="19"/>
  <c r="D9" i="19"/>
  <c r="D20" i="19"/>
  <c r="D8" i="19"/>
  <c r="H23" i="18"/>
  <c r="H25" i="18"/>
  <c r="H21" i="18"/>
  <c r="H17" i="18"/>
  <c r="H13" i="18"/>
  <c r="H9" i="18"/>
  <c r="H28" i="18"/>
  <c r="H24" i="18"/>
  <c r="H20" i="18"/>
  <c r="H16" i="18"/>
  <c r="H12" i="18"/>
  <c r="H8" i="18"/>
  <c r="H27" i="18"/>
  <c r="H19" i="18"/>
  <c r="H15" i="18"/>
  <c r="H11" i="18"/>
  <c r="H7" i="18"/>
  <c r="H22" i="18"/>
  <c r="H14" i="18"/>
  <c r="H10" i="18"/>
  <c r="F23" i="18"/>
  <c r="F28" i="18"/>
  <c r="F27" i="18"/>
  <c r="F26" i="18"/>
  <c r="F22" i="18"/>
  <c r="F18" i="18"/>
  <c r="F14" i="18"/>
  <c r="F10" i="18"/>
  <c r="F25" i="18"/>
  <c r="F21" i="18"/>
  <c r="F17" i="18"/>
  <c r="F13" i="18"/>
  <c r="F9" i="18"/>
  <c r="F24" i="18"/>
  <c r="F20" i="18"/>
  <c r="F16" i="18"/>
  <c r="F12" i="18"/>
  <c r="F19" i="18"/>
  <c r="F15" i="18"/>
  <c r="D19" i="18"/>
  <c r="D21" i="18"/>
  <c r="D26" i="18"/>
  <c r="D20" i="18"/>
  <c r="D27" i="18"/>
  <c r="D7" i="18"/>
  <c r="D7" i="12"/>
  <c r="D30" i="12"/>
  <c r="D27" i="10"/>
  <c r="D23" i="10"/>
  <c r="D19" i="10"/>
  <c r="D15" i="10"/>
  <c r="D11" i="10"/>
  <c r="D7" i="10"/>
  <c r="D26" i="10"/>
  <c r="D22" i="10"/>
  <c r="D18" i="10"/>
  <c r="D14" i="10"/>
  <c r="D10" i="10"/>
  <c r="D25" i="10"/>
  <c r="D21" i="10"/>
  <c r="D17" i="10"/>
  <c r="D13" i="10"/>
  <c r="D9" i="10"/>
  <c r="D24" i="10"/>
  <c r="D20" i="10"/>
  <c r="D16" i="10"/>
  <c r="D12" i="10"/>
  <c r="D8" i="10"/>
  <c r="D25" i="8"/>
  <c r="D27" i="8"/>
  <c r="D19" i="8"/>
  <c r="D15" i="8"/>
  <c r="D11" i="8"/>
  <c r="D7" i="8"/>
  <c r="D26" i="8"/>
  <c r="D14" i="8"/>
  <c r="D10" i="8"/>
  <c r="D21" i="8"/>
  <c r="D17" i="8"/>
  <c r="D13" i="8"/>
  <c r="D9" i="8"/>
  <c r="D28" i="8"/>
  <c r="D20" i="8"/>
  <c r="D16" i="8"/>
  <c r="D12" i="8"/>
  <c r="D8" i="8"/>
  <c r="D26" i="15"/>
  <c r="D22" i="15"/>
  <c r="D18" i="15"/>
  <c r="D14" i="15"/>
  <c r="D10" i="15"/>
  <c r="D16" i="15"/>
  <c r="D25" i="15"/>
  <c r="D21" i="15"/>
  <c r="D17" i="15"/>
  <c r="D13" i="15"/>
  <c r="D9" i="15"/>
  <c r="D20" i="15"/>
  <c r="D8" i="15"/>
  <c r="D27" i="15"/>
  <c r="D23" i="15"/>
  <c r="D19" i="15"/>
  <c r="D15" i="15"/>
  <c r="D11" i="15"/>
  <c r="D7" i="15"/>
  <c r="D24" i="15"/>
  <c r="D12" i="15"/>
  <c r="D7" i="7"/>
  <c r="D9" i="7"/>
  <c r="F9" i="14"/>
  <c r="F13" i="14"/>
  <c r="F17" i="14"/>
  <c r="F10" i="14"/>
  <c r="F15" i="14"/>
  <c r="F19" i="14"/>
  <c r="F12" i="14"/>
  <c r="F16" i="14"/>
  <c r="F20" i="14"/>
  <c r="F14" i="14"/>
  <c r="D11" i="14"/>
  <c r="D15" i="14"/>
  <c r="D19" i="14"/>
  <c r="D23" i="14"/>
  <c r="D27" i="14"/>
  <c r="D12" i="14"/>
  <c r="D24" i="14"/>
  <c r="D16" i="14"/>
  <c r="D9" i="14"/>
  <c r="D13" i="14"/>
  <c r="D17" i="14"/>
  <c r="D21" i="14"/>
  <c r="D25" i="14"/>
  <c r="D7" i="14"/>
  <c r="D10" i="14"/>
  <c r="D14" i="14"/>
  <c r="D18" i="14"/>
  <c r="D22" i="14"/>
  <c r="D26" i="14"/>
  <c r="D8" i="14"/>
  <c r="D20" i="14"/>
  <c r="D10" i="16"/>
  <c r="D11" i="16"/>
  <c r="D15" i="16"/>
  <c r="D26" i="16"/>
  <c r="D8" i="16"/>
  <c r="D12" i="16"/>
  <c r="D16" i="16"/>
  <c r="D20" i="16"/>
  <c r="D27" i="16"/>
  <c r="D9" i="16"/>
  <c r="D13" i="16"/>
  <c r="D17" i="16"/>
  <c r="D7" i="16"/>
  <c r="D14" i="16"/>
  <c r="D18" i="16"/>
  <c r="D25" i="16"/>
  <c r="D19" i="16"/>
  <c r="D7" i="13"/>
  <c r="D8" i="13"/>
  <c r="D9" i="13"/>
  <c r="D10" i="13"/>
  <c r="D8" i="6"/>
  <c r="D18" i="6"/>
  <c r="D9" i="6"/>
  <c r="D10" i="6"/>
  <c r="D14" i="6"/>
  <c r="D22" i="6"/>
  <c r="D11" i="6"/>
  <c r="D15" i="6"/>
  <c r="D19" i="6"/>
  <c r="D23" i="6"/>
  <c r="D27" i="6"/>
  <c r="D12" i="6"/>
  <c r="D16" i="6"/>
  <c r="D20" i="6"/>
  <c r="D24" i="6"/>
  <c r="D7" i="6"/>
  <c r="D13" i="6"/>
  <c r="D17" i="6"/>
  <c r="D21" i="6"/>
  <c r="D25" i="6"/>
  <c r="D26" i="6"/>
  <c r="H28" i="5"/>
  <c r="H24" i="5"/>
  <c r="H20" i="5"/>
  <c r="H16" i="5"/>
  <c r="H12" i="5"/>
  <c r="H7" i="5"/>
  <c r="H8" i="5"/>
  <c r="H9" i="5"/>
  <c r="H10" i="5"/>
  <c r="H11" i="5"/>
  <c r="H13" i="5"/>
  <c r="H14" i="5"/>
  <c r="H15" i="5"/>
  <c r="H17" i="5"/>
  <c r="H18" i="5"/>
  <c r="H19" i="5"/>
  <c r="H21" i="5"/>
  <c r="H22" i="5"/>
  <c r="H23" i="5"/>
  <c r="H25" i="5"/>
  <c r="H26" i="5"/>
  <c r="H27" i="5"/>
  <c r="H30" i="5"/>
  <c r="F15" i="5"/>
  <c r="F26" i="5"/>
  <c r="F14" i="5"/>
  <c r="F25" i="5"/>
  <c r="F21" i="5"/>
  <c r="F17" i="5"/>
  <c r="F13" i="5"/>
  <c r="F9" i="5"/>
  <c r="F22" i="5"/>
  <c r="F10" i="5"/>
  <c r="F28" i="5"/>
  <c r="F24" i="5"/>
  <c r="F20" i="5"/>
  <c r="F16" i="5"/>
  <c r="F12" i="5"/>
  <c r="F8" i="5"/>
  <c r="F27" i="5"/>
  <c r="F23" i="5"/>
  <c r="F19" i="5"/>
  <c r="F11" i="5"/>
  <c r="F7" i="5"/>
  <c r="F18" i="5"/>
  <c r="D19" i="5"/>
  <c r="D8" i="5"/>
  <c r="D12" i="5"/>
  <c r="D16" i="5"/>
  <c r="D20" i="5"/>
  <c r="D24" i="5"/>
  <c r="D9" i="5"/>
  <c r="D13" i="5"/>
  <c r="D17" i="5"/>
  <c r="D21" i="5"/>
  <c r="D25" i="5"/>
  <c r="D7" i="5"/>
  <c r="D15" i="5"/>
  <c r="D23" i="5"/>
  <c r="D28" i="5"/>
  <c r="D10" i="5"/>
  <c r="D14" i="5"/>
  <c r="D18" i="5"/>
  <c r="D22" i="5"/>
  <c r="D26" i="5"/>
  <c r="D11" i="5"/>
  <c r="D27" i="5"/>
  <c r="H10" i="4"/>
  <c r="H25" i="4"/>
  <c r="H21" i="4"/>
  <c r="H17" i="4"/>
  <c r="H13" i="4"/>
  <c r="H9" i="4"/>
  <c r="H26" i="4"/>
  <c r="H18" i="4"/>
  <c r="H24" i="4"/>
  <c r="H20" i="4"/>
  <c r="H16" i="4"/>
  <c r="H12" i="4"/>
  <c r="H8" i="4"/>
  <c r="H22" i="4"/>
  <c r="H14" i="4"/>
  <c r="H27" i="4"/>
  <c r="H23" i="4"/>
  <c r="H19" i="4"/>
  <c r="H15" i="4"/>
  <c r="H11" i="4"/>
  <c r="H7" i="4"/>
  <c r="F8" i="4"/>
  <c r="F9" i="4"/>
  <c r="F25" i="4"/>
  <c r="F10" i="4"/>
  <c r="F14" i="4"/>
  <c r="F18" i="4"/>
  <c r="F22" i="4"/>
  <c r="F26" i="4"/>
  <c r="F12" i="4"/>
  <c r="F20" i="4"/>
  <c r="F24" i="4"/>
  <c r="F13" i="4"/>
  <c r="F21" i="4"/>
  <c r="F11" i="4"/>
  <c r="F15" i="4"/>
  <c r="F19" i="4"/>
  <c r="F23" i="4"/>
  <c r="F27" i="4"/>
  <c r="F16" i="4"/>
  <c r="F7" i="4"/>
  <c r="F17" i="4"/>
  <c r="D11" i="4"/>
  <c r="D15" i="4"/>
  <c r="D19" i="4"/>
  <c r="D23" i="4"/>
  <c r="D27" i="4"/>
  <c r="D26" i="4"/>
  <c r="D8" i="4"/>
  <c r="D12" i="4"/>
  <c r="D16" i="4"/>
  <c r="D20" i="4"/>
  <c r="D24" i="4"/>
  <c r="D7" i="4"/>
  <c r="D14" i="4"/>
  <c r="D9" i="4"/>
  <c r="D13" i="4"/>
  <c r="D17" i="4"/>
  <c r="D21" i="4"/>
  <c r="D25" i="4"/>
  <c r="D10" i="4"/>
  <c r="D18" i="4"/>
  <c r="D22" i="4"/>
  <c r="H25" i="3"/>
  <c r="H10" i="3"/>
  <c r="H22" i="3"/>
  <c r="H9" i="3"/>
  <c r="H28" i="3"/>
  <c r="H21" i="3"/>
  <c r="F25" i="3"/>
  <c r="F22" i="3"/>
  <c r="F28" i="3"/>
  <c r="F24" i="3"/>
  <c r="F17" i="3"/>
  <c r="F9" i="3"/>
  <c r="F27" i="3"/>
  <c r="D15" i="3"/>
  <c r="D11" i="3"/>
  <c r="D17" i="3"/>
  <c r="D23" i="3"/>
  <c r="F28" i="29"/>
  <c r="J22" i="27"/>
  <c r="F13" i="23"/>
  <c r="F9" i="23"/>
  <c r="F16" i="23"/>
  <c r="F12" i="23"/>
  <c r="F11" i="23"/>
  <c r="F14" i="21"/>
  <c r="F10" i="21"/>
  <c r="F21" i="21"/>
  <c r="F17" i="21"/>
  <c r="F13" i="21"/>
  <c r="F9" i="21"/>
  <c r="F24" i="21"/>
  <c r="F20" i="21"/>
  <c r="F12" i="21"/>
  <c r="F8" i="21"/>
  <c r="F23" i="21"/>
  <c r="F19" i="21"/>
  <c r="F15" i="21"/>
  <c r="F22" i="21"/>
  <c r="D22" i="17"/>
  <c r="D25" i="17"/>
  <c r="D21" i="17"/>
  <c r="D17" i="17"/>
  <c r="D13" i="17"/>
  <c r="D9" i="17"/>
  <c r="D28" i="17"/>
  <c r="D24" i="17"/>
  <c r="D20" i="17"/>
  <c r="D16" i="17"/>
  <c r="D12" i="17"/>
  <c r="D8" i="17"/>
  <c r="D27" i="17"/>
  <c r="D23" i="17"/>
  <c r="D19" i="17"/>
  <c r="D15" i="17"/>
  <c r="D11" i="17"/>
  <c r="D7" i="17"/>
  <c r="D26" i="17"/>
  <c r="D18" i="17"/>
  <c r="D14" i="17"/>
  <c r="D10" i="17"/>
  <c r="F7" i="12"/>
  <c r="F26" i="10"/>
  <c r="F19" i="10"/>
  <c r="F21" i="10"/>
  <c r="F9" i="10"/>
  <c r="F26" i="15"/>
  <c r="F22" i="15"/>
  <c r="F18" i="15"/>
  <c r="F14" i="15"/>
  <c r="F25" i="15"/>
  <c r="F21" i="15"/>
  <c r="F17" i="15"/>
  <c r="F13" i="15"/>
  <c r="F9" i="15"/>
  <c r="F28" i="15"/>
  <c r="F24" i="15"/>
  <c r="F20" i="15"/>
  <c r="F16" i="15"/>
  <c r="F12" i="15"/>
  <c r="F8" i="15"/>
  <c r="F27" i="15"/>
  <c r="F23" i="15"/>
  <c r="F19" i="15"/>
  <c r="F15" i="15"/>
  <c r="F11" i="15"/>
  <c r="F10" i="15"/>
  <c r="D7" i="11"/>
  <c r="F24" i="14"/>
  <c r="F8" i="14"/>
  <c r="F23" i="14"/>
  <c r="F26" i="14"/>
  <c r="F22" i="14"/>
  <c r="F25" i="14"/>
  <c r="F21" i="14"/>
  <c r="D11" i="9"/>
  <c r="D15" i="9"/>
  <c r="D19" i="9"/>
  <c r="D23" i="9"/>
  <c r="D27" i="9"/>
  <c r="D8" i="9"/>
  <c r="D12" i="9"/>
  <c r="D16" i="9"/>
  <c r="D20" i="9"/>
  <c r="D24" i="9"/>
  <c r="D28" i="9"/>
  <c r="D9" i="9"/>
  <c r="D13" i="9"/>
  <c r="D17" i="9"/>
  <c r="D21" i="9"/>
  <c r="D25" i="9"/>
  <c r="D7" i="9"/>
  <c r="D10" i="9"/>
  <c r="D14" i="9"/>
  <c r="D18" i="9"/>
  <c r="D26" i="9"/>
  <c r="F24" i="6"/>
  <c r="F7" i="6"/>
  <c r="F23" i="6"/>
  <c r="F10" i="6"/>
  <c r="F22" i="6"/>
  <c r="F9" i="6"/>
  <c r="F21" i="6"/>
  <c r="F8" i="6"/>
  <c r="H16" i="3"/>
  <c r="D16" i="3"/>
  <c r="D20" i="3"/>
  <c r="D12" i="3"/>
  <c r="D13" i="3"/>
  <c r="D7" i="3"/>
  <c r="D24" i="3"/>
  <c r="D25" i="40"/>
  <c r="D30" i="40"/>
  <c r="H14" i="3"/>
  <c r="H7" i="3"/>
  <c r="H26" i="3"/>
  <c r="F15" i="3"/>
  <c r="F13" i="3"/>
  <c r="F14" i="3"/>
  <c r="F20" i="3"/>
  <c r="F12" i="3"/>
  <c r="F26" i="3"/>
  <c r="D9" i="3"/>
  <c r="D19" i="3"/>
  <c r="D21" i="3"/>
  <c r="D28" i="3"/>
  <c r="D27" i="3"/>
  <c r="D14" i="3"/>
  <c r="D22" i="3"/>
  <c r="D30" i="28"/>
  <c r="I30" i="28"/>
  <c r="J11" i="28" s="1"/>
  <c r="I30" i="18"/>
  <c r="J28" i="18" s="1"/>
  <c r="H23" i="6"/>
  <c r="H23" i="3"/>
  <c r="H17" i="3"/>
  <c r="H12" i="3"/>
  <c r="F16" i="3"/>
  <c r="G30" i="26"/>
  <c r="H13" i="26"/>
  <c r="H22" i="22"/>
  <c r="G30" i="17"/>
  <c r="H27" i="17"/>
  <c r="G30" i="12"/>
  <c r="G30" i="10"/>
  <c r="H15" i="15"/>
  <c r="H25" i="15"/>
  <c r="H17" i="15"/>
  <c r="H19" i="15"/>
  <c r="H8" i="15"/>
  <c r="H13" i="15"/>
  <c r="H14" i="15"/>
  <c r="H22" i="15"/>
  <c r="H28" i="15"/>
  <c r="H23" i="15"/>
  <c r="H24" i="15"/>
  <c r="G30" i="14"/>
  <c r="H9" i="14"/>
  <c r="D30" i="16"/>
  <c r="H21" i="16"/>
  <c r="H19" i="13"/>
  <c r="G30" i="9"/>
  <c r="H22" i="9"/>
  <c r="H19" i="6"/>
  <c r="I30" i="5"/>
  <c r="J14" i="5"/>
  <c r="I30" i="4"/>
  <c r="J20" i="20"/>
  <c r="J17" i="20"/>
  <c r="J27" i="20"/>
  <c r="J13" i="20"/>
  <c r="J25" i="20"/>
  <c r="J28" i="20"/>
  <c r="J23" i="20"/>
  <c r="J11" i="20"/>
  <c r="J8" i="20"/>
  <c r="J18" i="20"/>
  <c r="J24" i="20"/>
  <c r="J12" i="20"/>
  <c r="J15" i="20"/>
  <c r="J7" i="20"/>
  <c r="J26" i="20"/>
  <c r="J22" i="20"/>
  <c r="J9" i="20"/>
  <c r="J10" i="20"/>
  <c r="J21" i="20"/>
  <c r="J16" i="20"/>
  <c r="J14" i="20"/>
  <c r="H21" i="15"/>
  <c r="H10" i="15"/>
  <c r="H12" i="15"/>
  <c r="H26" i="15"/>
  <c r="H20" i="15"/>
  <c r="H7" i="15"/>
  <c r="H27" i="15"/>
  <c r="H9" i="15"/>
  <c r="H28" i="17"/>
  <c r="H24" i="3"/>
  <c r="H20" i="3"/>
  <c r="H15" i="3"/>
  <c r="H11" i="3"/>
  <c r="H30" i="3" s="1"/>
  <c r="H8" i="3"/>
  <c r="H21" i="6"/>
  <c r="G30" i="21"/>
  <c r="H14" i="6"/>
  <c r="D30" i="8"/>
  <c r="H16" i="6"/>
  <c r="H11" i="15"/>
  <c r="I30" i="3"/>
  <c r="J15" i="3" s="1"/>
  <c r="H17" i="6"/>
  <c r="H22" i="8"/>
  <c r="K30" i="44"/>
  <c r="D30" i="39"/>
  <c r="G30" i="24"/>
  <c r="H22" i="24"/>
  <c r="K30" i="53"/>
  <c r="J24" i="27"/>
  <c r="H18" i="15"/>
  <c r="H16" i="15"/>
  <c r="K30" i="55"/>
  <c r="K30" i="48"/>
  <c r="K30" i="43"/>
  <c r="K30" i="42"/>
  <c r="K30" i="41"/>
  <c r="J25" i="27"/>
  <c r="J20" i="27"/>
  <c r="J8" i="27"/>
  <c r="J10" i="27"/>
  <c r="J12" i="27"/>
  <c r="J11" i="27"/>
  <c r="J13" i="27"/>
  <c r="J15" i="27"/>
  <c r="D30" i="19"/>
  <c r="F30" i="18"/>
  <c r="F30" i="15"/>
  <c r="H30" i="4"/>
  <c r="J26" i="27"/>
  <c r="J19" i="27"/>
  <c r="J21" i="27"/>
  <c r="J17" i="27"/>
  <c r="F30" i="20"/>
  <c r="J11" i="18"/>
  <c r="J17" i="18"/>
  <c r="D30" i="17"/>
  <c r="D30" i="11"/>
  <c r="H8" i="16"/>
  <c r="H22" i="16"/>
  <c r="H13" i="13"/>
  <c r="H20" i="13"/>
  <c r="H18" i="13"/>
  <c r="H16" i="13"/>
  <c r="H14" i="13"/>
  <c r="D30" i="9"/>
  <c r="J17" i="5"/>
  <c r="J23" i="5"/>
  <c r="J8" i="5"/>
  <c r="J9" i="4"/>
  <c r="H12" i="22"/>
  <c r="F30" i="24"/>
  <c r="J27" i="18"/>
  <c r="H24" i="10"/>
  <c r="H25" i="8"/>
  <c r="H25" i="16"/>
  <c r="H26" i="13"/>
  <c r="H25" i="13"/>
  <c r="H27" i="13"/>
  <c r="H7" i="9"/>
  <c r="H21" i="9"/>
  <c r="H23" i="9"/>
  <c r="H25" i="9"/>
  <c r="H26" i="9"/>
  <c r="H24" i="9"/>
  <c r="J18" i="5"/>
  <c r="D30" i="3"/>
  <c r="J26" i="28"/>
  <c r="J21" i="28"/>
  <c r="J14" i="28"/>
  <c r="J13" i="28"/>
  <c r="J24" i="28"/>
  <c r="J15" i="28"/>
  <c r="H18" i="26"/>
  <c r="H7" i="26"/>
  <c r="H15" i="26"/>
  <c r="H12" i="26"/>
  <c r="H20" i="26"/>
  <c r="H25" i="26"/>
  <c r="H21" i="26"/>
  <c r="H22" i="26"/>
  <c r="H24" i="26"/>
  <c r="H8" i="26"/>
  <c r="H16" i="26"/>
  <c r="H17" i="24"/>
  <c r="H10" i="21"/>
  <c r="H13" i="21"/>
  <c r="H11" i="21"/>
  <c r="H14" i="21"/>
  <c r="H19" i="21"/>
  <c r="H25" i="21"/>
  <c r="H12" i="21"/>
  <c r="H18" i="21"/>
  <c r="H17" i="21"/>
  <c r="H22" i="21"/>
  <c r="H9" i="21"/>
  <c r="H7" i="21"/>
  <c r="H20" i="21"/>
  <c r="H10" i="16"/>
  <c r="H16" i="16"/>
  <c r="H11" i="16"/>
  <c r="H7" i="16"/>
  <c r="H26" i="16"/>
  <c r="H18" i="16"/>
  <c r="H15" i="16"/>
  <c r="H12" i="16"/>
  <c r="H8" i="9"/>
  <c r="J12" i="5"/>
  <c r="F30" i="3"/>
  <c r="F30" i="29"/>
  <c r="J22" i="28"/>
  <c r="J25" i="28"/>
  <c r="J9" i="28"/>
  <c r="J23" i="28"/>
  <c r="J27" i="28"/>
  <c r="H19" i="26"/>
  <c r="H28" i="26"/>
  <c r="H26" i="26"/>
  <c r="H9" i="26"/>
  <c r="H11" i="26"/>
  <c r="H10" i="26"/>
  <c r="H23" i="26"/>
  <c r="H27" i="26"/>
  <c r="H14" i="26"/>
  <c r="H17" i="26"/>
  <c r="F30" i="23"/>
  <c r="D30" i="24"/>
  <c r="H24" i="21"/>
  <c r="H26" i="21"/>
  <c r="H21" i="21"/>
  <c r="H15" i="21"/>
  <c r="H8" i="21"/>
  <c r="F30" i="19"/>
  <c r="J22" i="18"/>
  <c r="J19" i="18"/>
  <c r="J21" i="18"/>
  <c r="H7" i="17"/>
  <c r="H20" i="17"/>
  <c r="F30" i="10"/>
  <c r="D30" i="15"/>
  <c r="F30" i="11"/>
  <c r="H7" i="7"/>
  <c r="H18" i="14"/>
  <c r="H17" i="14"/>
  <c r="H13" i="14"/>
  <c r="H12" i="14"/>
  <c r="H25" i="14"/>
  <c r="H15" i="14"/>
  <c r="H22" i="14"/>
  <c r="H16" i="14"/>
  <c r="H9" i="16"/>
  <c r="H17" i="16"/>
  <c r="H20" i="16"/>
  <c r="H27" i="16"/>
  <c r="H14" i="16"/>
  <c r="H16" i="9"/>
  <c r="H10" i="9"/>
  <c r="H9" i="9"/>
  <c r="D30" i="6"/>
  <c r="J10" i="5"/>
  <c r="J21" i="5"/>
  <c r="J22" i="5"/>
  <c r="J11" i="5"/>
  <c r="J9" i="5"/>
  <c r="J26" i="5"/>
  <c r="J25" i="5"/>
  <c r="J7" i="5"/>
  <c r="J19" i="5"/>
  <c r="J16" i="5"/>
  <c r="J28" i="5"/>
  <c r="J27" i="5"/>
  <c r="J24" i="5"/>
  <c r="J13" i="5"/>
  <c r="D30" i="4"/>
  <c r="J12" i="4"/>
  <c r="J23" i="3"/>
  <c r="J28" i="3"/>
  <c r="J25" i="3"/>
  <c r="J10" i="3"/>
  <c r="J16" i="3"/>
  <c r="J18" i="3"/>
  <c r="J19" i="3"/>
  <c r="J20" i="3"/>
  <c r="J22" i="3"/>
  <c r="J24" i="3"/>
  <c r="J12" i="3"/>
  <c r="J26" i="3"/>
  <c r="J21" i="3"/>
  <c r="J9" i="3"/>
  <c r="J8" i="3"/>
  <c r="J7" i="3"/>
  <c r="D30" i="26"/>
  <c r="D30" i="22"/>
  <c r="H10" i="22"/>
  <c r="H28" i="22"/>
  <c r="H21" i="22"/>
  <c r="H19" i="22"/>
  <c r="H17" i="22"/>
  <c r="H14" i="22"/>
  <c r="H7" i="22"/>
  <c r="H26" i="22"/>
  <c r="H15" i="22"/>
  <c r="H13" i="22"/>
  <c r="H9" i="22"/>
  <c r="H11" i="22"/>
  <c r="H27" i="22"/>
  <c r="H16" i="22"/>
  <c r="H20" i="22"/>
  <c r="H8" i="22"/>
  <c r="H25" i="22"/>
  <c r="H19" i="24"/>
  <c r="H20" i="24"/>
  <c r="H18" i="24"/>
  <c r="H25" i="24"/>
  <c r="H14" i="24"/>
  <c r="H11" i="24"/>
  <c r="H16" i="24"/>
  <c r="H21" i="24"/>
  <c r="H27" i="24"/>
  <c r="H12" i="24"/>
  <c r="H13" i="24"/>
  <c r="H26" i="24"/>
  <c r="H23" i="24"/>
  <c r="H10" i="24"/>
  <c r="H9" i="24"/>
  <c r="H27" i="21"/>
  <c r="H16" i="21"/>
  <c r="H23" i="21"/>
  <c r="H30" i="20"/>
  <c r="H30" i="19"/>
  <c r="H25" i="17"/>
  <c r="H23" i="17"/>
  <c r="H18" i="17"/>
  <c r="H26" i="17"/>
  <c r="H22" i="17"/>
  <c r="H24" i="17"/>
  <c r="H14" i="17"/>
  <c r="H17" i="17"/>
  <c r="H16" i="17"/>
  <c r="H9" i="17"/>
  <c r="H10" i="17"/>
  <c r="H8" i="17"/>
  <c r="H15" i="17"/>
  <c r="H13" i="17"/>
  <c r="H19" i="17"/>
  <c r="H12" i="17"/>
  <c r="H21" i="17"/>
  <c r="H11" i="17"/>
  <c r="H24" i="12"/>
  <c r="H16" i="12"/>
  <c r="H20" i="12"/>
  <c r="H11" i="12"/>
  <c r="H7" i="12"/>
  <c r="H13" i="12"/>
  <c r="H22" i="12"/>
  <c r="H15" i="12"/>
  <c r="H26" i="12"/>
  <c r="H19" i="12"/>
  <c r="H21" i="12"/>
  <c r="H12" i="12"/>
  <c r="H18" i="12"/>
  <c r="H10" i="12"/>
  <c r="H14" i="12"/>
  <c r="H8" i="12"/>
  <c r="H9" i="12"/>
  <c r="H23" i="12"/>
  <c r="H25" i="12"/>
  <c r="H27" i="12"/>
  <c r="H17" i="12"/>
  <c r="H12" i="10"/>
  <c r="H11" i="10"/>
  <c r="H21" i="10"/>
  <c r="H25" i="10"/>
  <c r="H14" i="10"/>
  <c r="H13" i="10"/>
  <c r="H9" i="10"/>
  <c r="H15" i="10"/>
  <c r="H26" i="10"/>
  <c r="H10" i="10"/>
  <c r="H7" i="10"/>
  <c r="H19" i="10"/>
  <c r="H20" i="10"/>
  <c r="H23" i="10"/>
  <c r="H27" i="10"/>
  <c r="H8" i="10"/>
  <c r="H16" i="10"/>
  <c r="H18" i="10"/>
  <c r="H17" i="10"/>
  <c r="H22" i="10"/>
  <c r="H30" i="15"/>
  <c r="H7" i="11"/>
  <c r="D30" i="7"/>
  <c r="H20" i="14"/>
  <c r="H21" i="14"/>
  <c r="H23" i="14"/>
  <c r="H28" i="14"/>
  <c r="H8" i="14"/>
  <c r="H7" i="14"/>
  <c r="H10" i="14"/>
  <c r="H14" i="14"/>
  <c r="H26" i="14"/>
  <c r="H27" i="14"/>
  <c r="H19" i="14"/>
  <c r="H11" i="14"/>
  <c r="H24" i="14"/>
  <c r="D30" i="14"/>
  <c r="H19" i="16"/>
  <c r="H13" i="16"/>
  <c r="H9" i="13"/>
  <c r="D30" i="13"/>
  <c r="H7" i="13"/>
  <c r="H10" i="13"/>
  <c r="H8" i="13"/>
  <c r="H14" i="9"/>
  <c r="H28" i="9"/>
  <c r="H11" i="9"/>
  <c r="H18" i="9"/>
  <c r="H20" i="9"/>
  <c r="H19" i="9"/>
  <c r="H17" i="9"/>
  <c r="H15" i="9"/>
  <c r="H13" i="9"/>
  <c r="H12" i="9"/>
  <c r="H27" i="9"/>
  <c r="J20" i="5"/>
  <c r="J15" i="5"/>
  <c r="J24" i="4"/>
  <c r="J11" i="4"/>
  <c r="J27" i="4"/>
  <c r="F30" i="4"/>
  <c r="J7" i="4"/>
  <c r="J13" i="4"/>
  <c r="J10" i="4"/>
  <c r="J22" i="4"/>
  <c r="J16" i="4"/>
  <c r="J23" i="4"/>
  <c r="J26" i="4"/>
  <c r="J17" i="4"/>
  <c r="J20" i="4"/>
  <c r="J25" i="4"/>
  <c r="J18" i="4"/>
  <c r="J8" i="4"/>
  <c r="J21" i="4"/>
  <c r="J19" i="4"/>
  <c r="J15" i="4"/>
  <c r="J14" i="4"/>
  <c r="F30" i="21"/>
  <c r="H7" i="24"/>
  <c r="H15" i="24"/>
  <c r="H24" i="24"/>
  <c r="H8" i="24"/>
  <c r="F30" i="33"/>
  <c r="F30" i="38"/>
  <c r="F30" i="12"/>
  <c r="D30" i="21"/>
  <c r="D30" i="5"/>
  <c r="D30" i="10"/>
  <c r="H10" i="8"/>
  <c r="H20" i="8"/>
  <c r="H19" i="8"/>
  <c r="H15" i="8"/>
  <c r="H8" i="8"/>
  <c r="H13" i="8"/>
  <c r="H18" i="8"/>
  <c r="H7" i="8"/>
  <c r="H12" i="8"/>
  <c r="H17" i="8"/>
  <c r="H26" i="8"/>
  <c r="H28" i="8"/>
  <c r="H16" i="8"/>
  <c r="H9" i="8"/>
  <c r="H11" i="8"/>
  <c r="H27" i="8"/>
  <c r="H14" i="8"/>
  <c r="H21" i="8"/>
  <c r="F30" i="5"/>
  <c r="F30" i="14"/>
  <c r="J30" i="27"/>
  <c r="H30" i="26"/>
  <c r="H30" i="22"/>
  <c r="H30" i="21"/>
  <c r="H30" i="17"/>
  <c r="H30" i="10"/>
  <c r="H30" i="16"/>
  <c r="H30" i="9"/>
  <c r="J30" i="5"/>
  <c r="H30" i="24"/>
  <c r="H30" i="12"/>
  <c r="H30" i="8"/>
  <c r="H30" i="11"/>
  <c r="H30" i="7"/>
  <c r="H30" i="14"/>
  <c r="J30" i="4"/>
  <c r="H17" i="13"/>
  <c r="H12" i="13"/>
  <c r="H22" i="13"/>
  <c r="H15" i="13"/>
  <c r="H30" i="13"/>
  <c r="H11" i="6"/>
  <c r="H20" i="6"/>
  <c r="H15" i="6"/>
  <c r="H18" i="6"/>
  <c r="H9" i="6"/>
  <c r="F30" i="6"/>
  <c r="H27" i="6"/>
  <c r="H24" i="6"/>
  <c r="H8" i="6"/>
  <c r="H10" i="6"/>
  <c r="H12" i="6"/>
  <c r="H13" i="6"/>
  <c r="H22" i="6"/>
  <c r="H25" i="6"/>
  <c r="H30" i="6"/>
  <c r="J10" i="28" l="1"/>
  <c r="J28" i="28"/>
  <c r="J20" i="28"/>
  <c r="J16" i="28"/>
  <c r="J8" i="28"/>
  <c r="J17" i="28"/>
  <c r="J7" i="28"/>
  <c r="J30" i="28" s="1"/>
  <c r="J19" i="28"/>
  <c r="J12" i="28"/>
  <c r="H26" i="23"/>
  <c r="H15" i="23"/>
  <c r="H25" i="23"/>
  <c r="H18" i="23"/>
  <c r="H10" i="23"/>
  <c r="H23" i="23"/>
  <c r="H24" i="23"/>
  <c r="H12" i="23"/>
  <c r="H20" i="23"/>
  <c r="H19" i="23"/>
  <c r="H9" i="23"/>
  <c r="H11" i="23"/>
  <c r="H22" i="23"/>
  <c r="H8" i="23"/>
  <c r="H27" i="23"/>
  <c r="H14" i="23"/>
  <c r="H21" i="23"/>
  <c r="H16" i="23"/>
  <c r="H7" i="23"/>
  <c r="H13" i="23"/>
  <c r="H17" i="23"/>
  <c r="J25" i="19"/>
  <c r="J16" i="19"/>
  <c r="J10" i="19"/>
  <c r="J19" i="19"/>
  <c r="J24" i="19"/>
  <c r="J22" i="19"/>
  <c r="J8" i="19"/>
  <c r="J11" i="19"/>
  <c r="J9" i="19"/>
  <c r="J13" i="19"/>
  <c r="J18" i="19"/>
  <c r="J20" i="19"/>
  <c r="J27" i="19"/>
  <c r="J26" i="19"/>
  <c r="J21" i="19"/>
  <c r="J17" i="19"/>
  <c r="J14" i="19"/>
  <c r="J15" i="19"/>
  <c r="J23" i="19"/>
  <c r="J7" i="19"/>
  <c r="J12" i="19"/>
  <c r="J9" i="18"/>
  <c r="J20" i="18"/>
  <c r="J8" i="18"/>
  <c r="D11" i="18"/>
  <c r="D8" i="18"/>
  <c r="D30" i="18" s="1"/>
  <c r="D24" i="18"/>
  <c r="D9" i="18"/>
  <c r="D25" i="18"/>
  <c r="J23" i="18"/>
  <c r="J13" i="18"/>
  <c r="J16" i="18"/>
  <c r="J25" i="18"/>
  <c r="J15" i="18"/>
  <c r="D15" i="18"/>
  <c r="D12" i="18"/>
  <c r="D28" i="18"/>
  <c r="D13" i="18"/>
  <c r="D14" i="18"/>
  <c r="J12" i="18"/>
  <c r="J7" i="18"/>
  <c r="J30" i="18" s="1"/>
  <c r="J24" i="18"/>
  <c r="D22" i="18"/>
  <c r="D23" i="18"/>
  <c r="D16" i="18"/>
  <c r="D10" i="18"/>
  <c r="D17" i="18"/>
  <c r="J17" i="3"/>
  <c r="J27" i="3"/>
  <c r="J13" i="3"/>
  <c r="J11" i="3"/>
  <c r="J14" i="3"/>
  <c r="H30" i="23" l="1"/>
  <c r="J30" i="19"/>
  <c r="J30" i="3"/>
</calcChain>
</file>

<file path=xl/sharedStrings.xml><?xml version="1.0" encoding="utf-8"?>
<sst xmlns="http://schemas.openxmlformats.org/spreadsheetml/2006/main" count="1994" uniqueCount="142">
  <si>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</si>
  <si>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</si>
  <si>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</si>
  <si>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</si>
  <si>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</si>
  <si>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</si>
  <si>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</si>
  <si>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</si>
  <si>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</si>
  <si>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</si>
  <si>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</si>
  <si>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</si>
  <si>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</si>
  <si>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</si>
  <si>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</si>
  <si>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</si>
  <si>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</si>
  <si>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</si>
  <si>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</si>
  <si>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</si>
  <si>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</si>
  <si>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</si>
  <si>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</si>
  <si>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</si>
  <si>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</si>
  <si>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</si>
  <si>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</si>
  <si>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</si>
  <si>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</si>
  <si>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</si>
  <si>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</si>
  <si>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</si>
  <si>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</si>
  <si>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</si>
  <si>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</si>
  <si>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</si>
  <si>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</si>
  <si>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</si>
  <si>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</si>
  <si>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</si>
  <si>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</si>
  <si>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</si>
  <si>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</si>
  <si>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</si>
  <si>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</si>
  <si>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</si>
  <si>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</si>
  <si>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</si>
  <si>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</si>
  <si>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</si>
  <si>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</si>
  <si>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</si>
  <si>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</si>
  <si>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</si>
  <si>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</si>
  <si>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</si>
  <si>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</si>
  <si>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</si>
  <si>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</si>
  <si>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</si>
  <si>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</si>
  <si>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</si>
  <si>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</si>
  <si>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</si>
  <si>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</si>
  <si>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</si>
  <si>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</si>
  <si>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</si>
  <si>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</si>
  <si>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</si>
  <si>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</si>
  <si>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</si>
  <si>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</si>
  <si>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</si>
  <si>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</si>
  <si>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</si>
  <si>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</si>
  <si>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</si>
  <si>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</si>
  <si>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</si>
  <si>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</si>
  <si>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</si>
  <si>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</si>
  <si>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</si>
  <si>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</si>
  <si>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</si>
  <si>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</si>
  <si>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</si>
  <si>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</si>
  <si>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</si>
  <si>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</si>
  <si>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</si>
  <si>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</si>
  <si>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</si>
  <si>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</si>
  <si>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</si>
  <si>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</si>
  <si>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</si>
  <si>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</si>
  <si>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</si>
  <si>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</si>
  <si>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</si>
  <si>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</si>
  <si>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</si>
  <si>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</si>
  <si>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</si>
  <si>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</si>
  <si>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</si>
  <si>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</si>
  <si>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</si>
  <si>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</si>
  <si>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</si>
  <si>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</si>
  <si>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</si>
  <si>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</si>
  <si>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</si>
  <si>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</si>
  <si>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</si>
  <si>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</si>
  <si>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Tab. F7 - Tempo di parola dei soggetti del pluralismo sociale nei programmi extra - gr di rete e di testata. Rete Radio Monte Carlo - Testata Radio Monte Carlo</t>
  </si>
  <si>
    <t>Tab. G8 - Tempo di parola dei soggetti del pluralismo sociale nei programmi extra-gr per fasce di programmazione. Radio Monte Carlo</t>
  </si>
  <si>
    <t>Tab. G7 - Tempo di parola dei soggetti del pluralismo sociale nei programmi extra-gr per fasce di programmazione. Radio 105</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</si>
  <si>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</si>
  <si>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</si>
  <si>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</si>
  <si>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Testata Videonews</t>
  </si>
  <si>
    <t>Tab. F6 - Tempo di parola dei soggetti del pluralismo sociale nei programmi extra - gr di rete e di testata. Rete Radio 105 network - Testata Videonews</t>
  </si>
  <si>
    <t>Tempo di Parola: indica il tempo in cui il soggetto politico/istituzionale parla direttamente in voce
Rete Radio Deejay: Maratona Bottura
Testata Radio Deejay:</t>
  </si>
  <si>
    <t>Tab. E20 - Tempo di notizia, parola e antenna dei soggetti del pluralismo sociale nei Radiogiornali di Radio Kiss Kiss - edizioni principali</t>
  </si>
  <si>
    <t>Tab. E21 - Tempo di notizia, parola e antenna dei soggetti del pluralismo sociale nei Radiogiornali di Radio RTL 102.5 - edizioni principali</t>
  </si>
  <si>
    <t>Tab. E22 - Tempo di notizia, parola e antenna dei soggetti del pluralismo sociale nei Radiogiornali di RDS - edizioni principali</t>
  </si>
  <si>
    <t>Tab. E23 - Tempo di notizia, parola e antenna dei soggetti del pluralismo sociale nei Radiogiornali di Radio Italia - edizioni principali</t>
  </si>
  <si>
    <t>Periodo dal 01.04.2018 al 30.04.2018</t>
  </si>
  <si>
    <t>Tempo di Parola: indica il tempo in cui il soggetto politico/istituzionale parla direttamente in voce
Rete Radio 101: Francesca Bacinotti &amp; Matteo Di Palma, La banda di R101
Testata Pagina 101:</t>
  </si>
  <si>
    <t>Tempo di Parola: indica il tempo in cui il soggetto politico/istituzionale parla direttamente in voce
Rete Radio Monte Carlo: 
Testata Radio Monte Carlo: Primo mattino</t>
  </si>
  <si>
    <t>Tempo di Parola: indica il tempo in cui il soggetto politico/istituzionale parla direttamente in voce
Rete Radio Capital: 
Testata Radio Capital: Capital start up, Circo Massimo, Tg zero</t>
  </si>
  <si>
    <t>Tempo di Parola: indica il tempo in cui il soggetto politico/istituzionale parla direttamente in voce
Radio Uno:
Radio Due: Bella davvero, Caterpillar, Caterpillar AM, Decanter, Gli sbandati di Radio2, I provinciali, Italia nel pallone, KGG, Miracolo italiano, Non è un paese per giovani, Ovunque6, Safar, Senti che storia!
Radio Tre: Fahrenheit, Radio3 mondo, Radio3 scienza, Tutta la città ne parla, Uomini e profeti</t>
  </si>
  <si>
    <t xml:space="preserve">Tempo di Parola: indica il tempo in cui il soggetto politico/istituzionale parla direttamente in voce
Radio Uno: 6 su Radio1, Ascolta si fa sera, Babele, Caffè Europa, Chiave di lettura, Coltivando il futuro, Culto evangelico, Est-Ovest, Eta Beta, Fuorigioco, Gioco a Premier, Global tutto è economia,  GR 1 economia, I viaggi di Radio1, Il cielo sopra San Pietro, In viaggio con Francesco, Inviato speciale, Italia sotto inchiesta, La radio ne parla, Life - obiettivo benessere, Mangiafuoco, Prima Radio1, Radio anch'io, Radio1 plot machine, Speciale GR 1, Top car, Tra poco in edicola, Tre di cuori, Un giorno da pecora, Vieni via con me, Voci dal mondo, Zapping Radio1
Radio Due: 
Radio Tre: </t>
  </si>
  <si>
    <t>Tempo di Parola: indica il tempo in cui il soggetto politico/istituzionale parla direttamente in voce
Rete Radio 24: 2024, Due di denari, Obiettivo salute, Obiettivo salute week end 
Testata Radio 24: #autotrasporti, 24 Mattino, 24 Mattino con Oscar Giannino, Effetto giorno, Effetto notte, Europa Europa, Focus economia, I conti della belva, I funamboli, La versione di Oscar, La zanzara, Melog - il piacere del dubbio, Si può fare</t>
  </si>
  <si>
    <t>Tempo di Parola: indica il tempo in cui il soggetto politico/istituzionale parla direttamente in voce
Rete Radio 105: Tutto esaurito, 105 friends
Testata Videonews: 105 Matrix</t>
  </si>
  <si>
    <t>Tempo di Parola: indica il tempo in cui il soggetto politico/istituzionale parla direttamente in voce
Rete RTL 102.5: W l'Italia
Testata RTL 102.5: Non stop news</t>
  </si>
  <si>
    <t>Tempo di Parola: indica il tempo in cui il soggetto politico/istituzionale parla direttamente in voce
Rete Radio Italia: Il tempo dei nuovi eroi, In compagnia di...Daniela Cappelleti &amp; Marco Maccarini, In compagnia di...Fiorella Felisatti, In compagnia di...Manola Moslehi &amp; Mauro Marino, In compagnia di...Mario Volanti, In compagnia di...Paoletta &amp; Patrick, Radio Italia live, Radio Italia rap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</si>
</sst>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8">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indexed="8"/>
      </left>
      <right/>
      <top style="thin">
        <color indexed="65"/>
      </top>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7">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46" fontId="0" fillId="0" borderId="27" xfId="0" applyNumberFormat="1" applyBorder="1" applyAlignment="1">
      <alignment horizontal="center"/>
    </xf>
    <xf numFmtId="0" fontId="1" fillId="0" borderId="8" xfId="2" applyFont="1" applyBorder="1" applyAlignment="1">
      <alignment horizontal="center"/>
    </xf>
    <xf numFmtId="46" fontId="4" fillId="0" borderId="24" xfId="0" applyNumberFormat="1" applyFont="1" applyFill="1" applyBorder="1" applyAlignment="1">
      <alignment horizontal="center"/>
    </xf>
    <xf numFmtId="46" fontId="5" fillId="0" borderId="24" xfId="2" applyNumberFormat="1" applyFont="1" applyFill="1" applyBorder="1" applyAlignment="1">
      <alignment horizontal="center"/>
    </xf>
    <xf numFmtId="46" fontId="4" fillId="0" borderId="24" xfId="2" applyNumberFormat="1" applyFont="1" applyBorder="1" applyAlignment="1">
      <alignment horizontal="center"/>
    </xf>
    <xf numFmtId="10" fontId="4" fillId="0" borderId="7" xfId="1" applyNumberFormat="1" applyFont="1" applyBorder="1" applyAlignment="1">
      <alignment horizontal="center" vertic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60" t="s">
        <v>18</v>
      </c>
      <c r="C3" s="161"/>
      <c r="D3" s="161"/>
      <c r="E3" s="161"/>
      <c r="F3" s="161"/>
      <c r="G3" s="161"/>
      <c r="H3" s="161"/>
      <c r="I3" s="161"/>
      <c r="J3" s="162"/>
    </row>
    <row r="4" spans="2:10" x14ac:dyDescent="0.25">
      <c r="B4" s="163" t="s">
        <v>132</v>
      </c>
      <c r="C4" s="164"/>
      <c r="D4" s="164"/>
      <c r="E4" s="164"/>
      <c r="F4" s="164"/>
      <c r="G4" s="164"/>
      <c r="H4" s="164"/>
      <c r="I4" s="164"/>
      <c r="J4" s="165"/>
    </row>
    <row r="5" spans="2:10" x14ac:dyDescent="0.25">
      <c r="B5" s="2"/>
      <c r="C5" s="166" t="s">
        <v>19</v>
      </c>
      <c r="D5" s="164"/>
      <c r="E5" s="166" t="s">
        <v>20</v>
      </c>
      <c r="F5" s="164"/>
      <c r="G5" s="164" t="s">
        <v>21</v>
      </c>
      <c r="H5" s="164"/>
      <c r="I5" s="166" t="s">
        <v>22</v>
      </c>
      <c r="J5" s="165"/>
    </row>
    <row r="6" spans="2:10" x14ac:dyDescent="0.25">
      <c r="B6" s="3" t="s">
        <v>23</v>
      </c>
      <c r="C6" s="4" t="s">
        <v>24</v>
      </c>
      <c r="D6" s="5" t="s">
        <v>25</v>
      </c>
      <c r="E6" s="4" t="s">
        <v>24</v>
      </c>
      <c r="F6" s="5" t="s">
        <v>25</v>
      </c>
      <c r="G6" s="6" t="s">
        <v>24</v>
      </c>
      <c r="H6" s="5" t="s">
        <v>25</v>
      </c>
      <c r="I6" s="4" t="s">
        <v>24</v>
      </c>
      <c r="J6" s="7" t="s">
        <v>25</v>
      </c>
    </row>
    <row r="7" spans="2:10" x14ac:dyDescent="0.25">
      <c r="B7" s="8" t="s">
        <v>10</v>
      </c>
      <c r="C7" s="95">
        <v>1.3078703703703703E-3</v>
      </c>
      <c r="D7" s="96">
        <f t="shared" ref="D7:D28" si="0">C7/$C$30</f>
        <v>3.4636015325670479E-3</v>
      </c>
      <c r="E7" s="95">
        <v>5.3240740740740744E-4</v>
      </c>
      <c r="F7" s="96">
        <f t="shared" ref="F7:F26" si="1">E7/$E$30</f>
        <v>4.8847828395455033E-3</v>
      </c>
      <c r="G7" s="95">
        <v>9.1435185185185185E-4</v>
      </c>
      <c r="H7" s="96">
        <f t="shared" ref="H7:H26" si="2">G7/$G$30</f>
        <v>6.3099041533546327E-3</v>
      </c>
      <c r="I7" s="95">
        <f t="shared" ref="I7:I17" si="3">C7+E7+G7</f>
        <v>2.7546296296296294E-3</v>
      </c>
      <c r="J7" s="97">
        <f>I7/$I$30</f>
        <v>4.3620101902422919E-3</v>
      </c>
    </row>
    <row r="8" spans="2:10" x14ac:dyDescent="0.25">
      <c r="B8" s="8" t="s">
        <v>13</v>
      </c>
      <c r="C8" s="95">
        <v>1.7361111111111112E-4</v>
      </c>
      <c r="D8" s="96">
        <f t="shared" si="0"/>
        <v>4.597701149425285E-4</v>
      </c>
      <c r="E8" s="95"/>
      <c r="F8" s="96"/>
      <c r="G8" s="95">
        <v>4.6296296296296303E-4</v>
      </c>
      <c r="H8" s="96">
        <f t="shared" si="2"/>
        <v>3.1948881789137388E-3</v>
      </c>
      <c r="I8" s="95">
        <f t="shared" si="3"/>
        <v>6.3657407407407413E-4</v>
      </c>
      <c r="J8" s="97">
        <f t="shared" ref="J8:J28" si="4">I8/$I$30</f>
        <v>1.0080275649719582E-3</v>
      </c>
    </row>
    <row r="9" spans="2:10" x14ac:dyDescent="0.25">
      <c r="B9" s="8" t="s">
        <v>0</v>
      </c>
      <c r="C9" s="95">
        <v>3.0069444444444444E-2</v>
      </c>
      <c r="D9" s="96">
        <f t="shared" si="0"/>
        <v>7.9632183908045939E-2</v>
      </c>
      <c r="E9" s="95">
        <v>9.9421296296296324E-3</v>
      </c>
      <c r="F9" s="96">
        <f t="shared" si="1"/>
        <v>9.1218009981947568E-2</v>
      </c>
      <c r="G9" s="95">
        <v>1.0081018518518517E-2</v>
      </c>
      <c r="H9" s="96">
        <f t="shared" si="2"/>
        <v>6.9568690095846639E-2</v>
      </c>
      <c r="I9" s="95">
        <f t="shared" si="3"/>
        <v>5.0092592592592591E-2</v>
      </c>
      <c r="J9" s="97">
        <f t="shared" si="4"/>
        <v>7.932260547633882E-2</v>
      </c>
    </row>
    <row r="10" spans="2:10" x14ac:dyDescent="0.25">
      <c r="B10" s="8" t="s">
        <v>8</v>
      </c>
      <c r="C10" s="95">
        <v>9.46759259259259E-3</v>
      </c>
      <c r="D10" s="96">
        <f t="shared" si="0"/>
        <v>2.5072796934865881E-2</v>
      </c>
      <c r="E10" s="95">
        <v>5.7986111111111086E-3</v>
      </c>
      <c r="F10" s="96">
        <f t="shared" si="1"/>
        <v>5.320165657852817E-2</v>
      </c>
      <c r="G10" s="95">
        <v>6.1226851851851859E-3</v>
      </c>
      <c r="H10" s="96">
        <f t="shared" si="2"/>
        <v>4.2252396166134194E-2</v>
      </c>
      <c r="I10" s="95">
        <f t="shared" si="3"/>
        <v>2.1388888888888884E-2</v>
      </c>
      <c r="J10" s="97">
        <f t="shared" si="4"/>
        <v>3.3869726183057787E-2</v>
      </c>
    </row>
    <row r="11" spans="2:10" x14ac:dyDescent="0.25">
      <c r="B11" s="8" t="s">
        <v>26</v>
      </c>
      <c r="C11" s="95">
        <v>2.3148148148148146E-4</v>
      </c>
      <c r="D11" s="96">
        <f t="shared" si="0"/>
        <v>6.130268199233713E-4</v>
      </c>
      <c r="E11" s="95">
        <v>6.9444444444444444E-5</v>
      </c>
      <c r="F11" s="96">
        <f t="shared" si="1"/>
        <v>6.3714558776680472E-4</v>
      </c>
      <c r="G11" s="95">
        <v>5.2083333333333333E-4</v>
      </c>
      <c r="H11" s="96">
        <f t="shared" si="2"/>
        <v>3.5942492012779556E-3</v>
      </c>
      <c r="I11" s="95">
        <f t="shared" si="3"/>
        <v>8.2175925925925927E-4</v>
      </c>
      <c r="J11" s="97">
        <f t="shared" si="4"/>
        <v>1.3012719475092552E-3</v>
      </c>
    </row>
    <row r="12" spans="2:10" x14ac:dyDescent="0.25">
      <c r="B12" s="8" t="s">
        <v>3</v>
      </c>
      <c r="C12" s="95">
        <v>9.112268518518532E-2</v>
      </c>
      <c r="D12" s="96">
        <f t="shared" si="0"/>
        <v>0.24131800766283548</v>
      </c>
      <c r="E12" s="95">
        <v>1.5358796296296296E-2</v>
      </c>
      <c r="F12" s="96">
        <f t="shared" si="1"/>
        <v>0.14091536582775832</v>
      </c>
      <c r="G12" s="95">
        <v>2.3414351851851853E-2</v>
      </c>
      <c r="H12" s="96">
        <f t="shared" si="2"/>
        <v>0.16158146964856232</v>
      </c>
      <c r="I12" s="95">
        <f t="shared" si="3"/>
        <v>0.12989583333333349</v>
      </c>
      <c r="J12" s="97">
        <f t="shared" si="4"/>
        <v>0.20569260657600547</v>
      </c>
    </row>
    <row r="13" spans="2:10" x14ac:dyDescent="0.25">
      <c r="B13" s="8" t="s">
        <v>7</v>
      </c>
      <c r="C13" s="95">
        <v>8.9699074074074056E-3</v>
      </c>
      <c r="D13" s="96">
        <f t="shared" si="0"/>
        <v>2.3754789272030636E-2</v>
      </c>
      <c r="E13" s="95">
        <v>3.9930555555555544E-3</v>
      </c>
      <c r="F13" s="96">
        <f t="shared" si="1"/>
        <v>3.6635871296591259E-2</v>
      </c>
      <c r="G13" s="95">
        <v>3.1712962962962958E-3</v>
      </c>
      <c r="H13" s="96">
        <f t="shared" si="2"/>
        <v>2.1884984025559103E-2</v>
      </c>
      <c r="I13" s="95">
        <f t="shared" si="3"/>
        <v>1.6134259259259258E-2</v>
      </c>
      <c r="J13" s="97">
        <f t="shared" si="4"/>
        <v>2.5548916828561991E-2</v>
      </c>
    </row>
    <row r="14" spans="2:10" x14ac:dyDescent="0.25">
      <c r="B14" s="8" t="s">
        <v>2</v>
      </c>
      <c r="C14" s="95">
        <v>1.8842592592592591E-2</v>
      </c>
      <c r="D14" s="96">
        <f t="shared" si="0"/>
        <v>4.9900383141762428E-2</v>
      </c>
      <c r="E14" s="95">
        <v>1.0312500000000002E-2</v>
      </c>
      <c r="F14" s="96">
        <f t="shared" si="1"/>
        <v>9.461611978337052E-2</v>
      </c>
      <c r="G14" s="95">
        <v>6.4814814814814813E-3</v>
      </c>
      <c r="H14" s="96">
        <f t="shared" si="2"/>
        <v>4.472843450479233E-2</v>
      </c>
      <c r="I14" s="95">
        <f t="shared" si="3"/>
        <v>3.5636574074074077E-2</v>
      </c>
      <c r="J14" s="97">
        <f t="shared" si="4"/>
        <v>5.643121586452108E-2</v>
      </c>
    </row>
    <row r="15" spans="2:10" x14ac:dyDescent="0.25">
      <c r="B15" s="8" t="s">
        <v>9</v>
      </c>
      <c r="C15" s="95">
        <v>2.1516203703703714E-2</v>
      </c>
      <c r="D15" s="96">
        <f t="shared" si="0"/>
        <v>5.6980842911877397E-2</v>
      </c>
      <c r="E15" s="95">
        <v>9.120370370370369E-3</v>
      </c>
      <c r="F15" s="96">
        <f t="shared" si="1"/>
        <v>8.3678453860040344E-2</v>
      </c>
      <c r="G15" s="95">
        <v>3.7962962962962967E-3</v>
      </c>
      <c r="H15" s="96">
        <f t="shared" si="2"/>
        <v>2.6198083067092655E-2</v>
      </c>
      <c r="I15" s="95">
        <f t="shared" si="3"/>
        <v>3.4432870370370378E-2</v>
      </c>
      <c r="J15" s="97">
        <f t="shared" si="4"/>
        <v>5.4525127378028657E-2</v>
      </c>
    </row>
    <row r="16" spans="2:10" x14ac:dyDescent="0.25">
      <c r="B16" s="8" t="s">
        <v>1</v>
      </c>
      <c r="C16" s="95">
        <v>2.4409722222222218E-2</v>
      </c>
      <c r="D16" s="96">
        <f t="shared" si="0"/>
        <v>6.4643678160919496E-2</v>
      </c>
      <c r="E16" s="95">
        <v>8.8425925925925929E-3</v>
      </c>
      <c r="F16" s="96">
        <f t="shared" si="1"/>
        <v>8.1129871508973134E-2</v>
      </c>
      <c r="G16" s="95">
        <v>7.2453703703703708E-3</v>
      </c>
      <c r="H16" s="96">
        <f t="shared" si="2"/>
        <v>0.05</v>
      </c>
      <c r="I16" s="95">
        <f t="shared" si="3"/>
        <v>4.0497685185185178E-2</v>
      </c>
      <c r="J16" s="97">
        <f t="shared" si="4"/>
        <v>6.4128880906125105E-2</v>
      </c>
    </row>
    <row r="17" spans="2:10" x14ac:dyDescent="0.25">
      <c r="B17" s="8" t="s">
        <v>27</v>
      </c>
      <c r="C17" s="95">
        <v>1.3460648148148147E-2</v>
      </c>
      <c r="D17" s="96">
        <f t="shared" si="0"/>
        <v>3.564750957854404E-2</v>
      </c>
      <c r="E17" s="95">
        <v>3.9583333333333337E-3</v>
      </c>
      <c r="F17" s="96">
        <f t="shared" si="1"/>
        <v>3.6317298502707873E-2</v>
      </c>
      <c r="G17" s="95">
        <v>5.7638888888888887E-3</v>
      </c>
      <c r="H17" s="96">
        <f t="shared" si="2"/>
        <v>3.9776357827476037E-2</v>
      </c>
      <c r="I17" s="95">
        <f t="shared" si="3"/>
        <v>2.3182870370370368E-2</v>
      </c>
      <c r="J17" s="97">
        <f t="shared" si="4"/>
        <v>3.6710531138887857E-2</v>
      </c>
    </row>
    <row r="18" spans="2:10" x14ac:dyDescent="0.25">
      <c r="B18" s="8" t="s">
        <v>16</v>
      </c>
      <c r="C18" s="95">
        <v>1.4467592592592592E-3</v>
      </c>
      <c r="D18" s="96">
        <f t="shared" si="0"/>
        <v>3.8314176245210709E-3</v>
      </c>
      <c r="E18" s="95">
        <v>4.5138888888888887E-4</v>
      </c>
      <c r="F18" s="96">
        <f t="shared" si="1"/>
        <v>4.1414463204842303E-3</v>
      </c>
      <c r="G18" s="95"/>
      <c r="H18" s="96"/>
      <c r="I18" s="95">
        <f>G18+E18+C18</f>
        <v>1.8981481481481479E-3</v>
      </c>
      <c r="J18" s="97">
        <f t="shared" si="4"/>
        <v>3.0057549210072932E-3</v>
      </c>
    </row>
    <row r="19" spans="2:10" x14ac:dyDescent="0.25">
      <c r="B19" s="8" t="s">
        <v>4</v>
      </c>
      <c r="C19" s="95">
        <v>1.0601851851851852E-2</v>
      </c>
      <c r="D19" s="96">
        <f t="shared" si="0"/>
        <v>2.8076628352490408E-2</v>
      </c>
      <c r="E19" s="95">
        <v>2.4884259259259256E-3</v>
      </c>
      <c r="F19" s="96">
        <f t="shared" si="1"/>
        <v>2.2831050228310501E-2</v>
      </c>
      <c r="G19" s="95">
        <v>3.3680555555555556E-3</v>
      </c>
      <c r="H19" s="96">
        <f t="shared" si="2"/>
        <v>2.3242811501597446E-2</v>
      </c>
      <c r="I19" s="95">
        <f t="shared" ref="I19:I28" si="5">C19+E19+G19</f>
        <v>1.6458333333333332E-2</v>
      </c>
      <c r="J19" s="97">
        <f t="shared" ref="J19" si="6">I19/$I$30</f>
        <v>2.6062094498002262E-2</v>
      </c>
    </row>
    <row r="20" spans="2:10" x14ac:dyDescent="0.25">
      <c r="B20" s="8" t="s">
        <v>14</v>
      </c>
      <c r="C20" s="95">
        <v>1.4004629629629626E-2</v>
      </c>
      <c r="D20" s="96">
        <f t="shared" si="0"/>
        <v>3.7088122605363955E-2</v>
      </c>
      <c r="E20" s="95">
        <v>1.4814814814814816E-3</v>
      </c>
      <c r="F20" s="96">
        <f t="shared" si="1"/>
        <v>1.3592439205691836E-2</v>
      </c>
      <c r="G20" s="95">
        <v>2.9976851851851848E-3</v>
      </c>
      <c r="H20" s="96">
        <f t="shared" si="2"/>
        <v>2.0686900958466453E-2</v>
      </c>
      <c r="I20" s="95">
        <f t="shared" si="5"/>
        <v>1.848379629629629E-2</v>
      </c>
      <c r="J20" s="97">
        <f t="shared" si="4"/>
        <v>2.926945493200394E-2</v>
      </c>
    </row>
    <row r="21" spans="2:10" x14ac:dyDescent="0.25">
      <c r="B21" s="8" t="s">
        <v>11</v>
      </c>
      <c r="C21" s="95">
        <v>7.8356481481481489E-3</v>
      </c>
      <c r="D21" s="96">
        <f t="shared" si="0"/>
        <v>2.0750957854406123E-2</v>
      </c>
      <c r="E21" s="95">
        <v>2.8703703703703703E-3</v>
      </c>
      <c r="F21" s="96">
        <f t="shared" si="1"/>
        <v>2.6335350961027928E-2</v>
      </c>
      <c r="G21" s="95">
        <v>7.1296296296296307E-3</v>
      </c>
      <c r="H21" s="96">
        <f t="shared" si="2"/>
        <v>4.9201277955271572E-2</v>
      </c>
      <c r="I21" s="95">
        <f t="shared" si="5"/>
        <v>1.7835648148148149E-2</v>
      </c>
      <c r="J21" s="97">
        <f t="shared" si="4"/>
        <v>2.8243099593123412E-2</v>
      </c>
    </row>
    <row r="22" spans="2:10" x14ac:dyDescent="0.25">
      <c r="B22" s="8" t="s">
        <v>15</v>
      </c>
      <c r="C22" s="95">
        <v>1.8784722222222227E-2</v>
      </c>
      <c r="D22" s="96">
        <f t="shared" si="0"/>
        <v>4.97471264367816E-2</v>
      </c>
      <c r="E22" s="95">
        <v>5.0231481481481481E-3</v>
      </c>
      <c r="F22" s="96">
        <f t="shared" si="1"/>
        <v>4.6086864181798873E-2</v>
      </c>
      <c r="G22" s="95">
        <v>4.7569444444444439E-3</v>
      </c>
      <c r="H22" s="96">
        <f t="shared" si="2"/>
        <v>3.2827476038338653E-2</v>
      </c>
      <c r="I22" s="95">
        <f t="shared" si="5"/>
        <v>2.8564814814814821E-2</v>
      </c>
      <c r="J22" s="97">
        <f t="shared" si="4"/>
        <v>4.5232946006378061E-2</v>
      </c>
    </row>
    <row r="23" spans="2:10" x14ac:dyDescent="0.25">
      <c r="B23" s="8" t="s">
        <v>28</v>
      </c>
      <c r="C23" s="95">
        <v>3.3564814814814804E-2</v>
      </c>
      <c r="D23" s="96">
        <f t="shared" si="0"/>
        <v>8.8888888888888823E-2</v>
      </c>
      <c r="E23" s="95">
        <v>1.1018518518518516E-2</v>
      </c>
      <c r="F23" s="96">
        <f t="shared" si="1"/>
        <v>0.10109376659233299</v>
      </c>
      <c r="G23" s="95">
        <v>3.4814814814814819E-2</v>
      </c>
      <c r="H23" s="96">
        <f t="shared" si="2"/>
        <v>0.24025559105431313</v>
      </c>
      <c r="I23" s="95">
        <f t="shared" si="5"/>
        <v>7.9398148148148134E-2</v>
      </c>
      <c r="J23" s="97">
        <f t="shared" si="4"/>
        <v>0.12572852901286605</v>
      </c>
    </row>
    <row r="24" spans="2:10" x14ac:dyDescent="0.25">
      <c r="B24" s="8" t="s">
        <v>12</v>
      </c>
      <c r="C24" s="95">
        <v>9.5254629629629613E-3</v>
      </c>
      <c r="D24" s="96">
        <f t="shared" si="0"/>
        <v>2.5226053639846726E-2</v>
      </c>
      <c r="E24" s="95">
        <v>2.5810185185185185E-3</v>
      </c>
      <c r="F24" s="96">
        <f t="shared" si="1"/>
        <v>2.3680577678666243E-2</v>
      </c>
      <c r="G24" s="95">
        <v>1.1944444444444445E-2</v>
      </c>
      <c r="H24" s="96">
        <f t="shared" si="2"/>
        <v>8.2428115015974454E-2</v>
      </c>
      <c r="I24" s="95">
        <f t="shared" si="5"/>
        <v>2.4050925925925927E-2</v>
      </c>
      <c r="J24" s="97">
        <f t="shared" si="4"/>
        <v>3.8085114182031442E-2</v>
      </c>
    </row>
    <row r="25" spans="2:10" x14ac:dyDescent="0.25">
      <c r="B25" s="8" t="s">
        <v>5</v>
      </c>
      <c r="C25" s="95">
        <v>1.6157407407407409E-2</v>
      </c>
      <c r="D25" s="96">
        <f t="shared" si="0"/>
        <v>4.2789272030651325E-2</v>
      </c>
      <c r="E25" s="95">
        <v>6.006944444444445E-3</v>
      </c>
      <c r="F25" s="96">
        <f t="shared" si="1"/>
        <v>5.5113093341828616E-2</v>
      </c>
      <c r="G25" s="95">
        <v>7.905092592592592E-3</v>
      </c>
      <c r="H25" s="96">
        <f t="shared" si="2"/>
        <v>5.4552715654952073E-2</v>
      </c>
      <c r="I25" s="95">
        <f t="shared" si="5"/>
        <v>3.0069444444444444E-2</v>
      </c>
      <c r="J25" s="97">
        <f t="shared" si="4"/>
        <v>4.7615556614493584E-2</v>
      </c>
    </row>
    <row r="26" spans="2:10" x14ac:dyDescent="0.25">
      <c r="B26" s="8" t="s">
        <v>6</v>
      </c>
      <c r="C26" s="95">
        <v>1.1678240740740743E-2</v>
      </c>
      <c r="D26" s="96">
        <f t="shared" si="0"/>
        <v>3.0927203065134089E-2</v>
      </c>
      <c r="E26" s="95">
        <v>1.5509259259259259E-3</v>
      </c>
      <c r="F26" s="96">
        <f t="shared" si="1"/>
        <v>1.4229584793458639E-2</v>
      </c>
      <c r="G26" s="98">
        <v>1.0300925925925924E-3</v>
      </c>
      <c r="H26" s="96">
        <f t="shared" si="2"/>
        <v>7.1086261980830663E-3</v>
      </c>
      <c r="I26" s="95">
        <f t="shared" si="5"/>
        <v>1.4259259259259261E-2</v>
      </c>
      <c r="J26" s="97">
        <f t="shared" si="4"/>
        <v>2.2579817455371867E-2</v>
      </c>
    </row>
    <row r="27" spans="2:10" x14ac:dyDescent="0.25">
      <c r="B27" s="8" t="s">
        <v>102</v>
      </c>
      <c r="C27" s="95">
        <v>1.1053240740740745E-2</v>
      </c>
      <c r="D27" s="96">
        <f t="shared" si="0"/>
        <v>2.9272030651340993E-2</v>
      </c>
      <c r="E27" s="95">
        <v>2.2569444444444447E-3</v>
      </c>
      <c r="F27" s="96">
        <f>E27/$E$30</f>
        <v>2.0707231602421158E-2</v>
      </c>
      <c r="G27" s="98">
        <v>1.1342592592592593E-3</v>
      </c>
      <c r="H27" s="96">
        <f>G27/$G$30</f>
        <v>7.8274760383386585E-3</v>
      </c>
      <c r="I27" s="95">
        <f t="shared" si="5"/>
        <v>1.4444444444444451E-2</v>
      </c>
      <c r="J27" s="97">
        <f t="shared" si="4"/>
        <v>2.2873061837909169E-2</v>
      </c>
    </row>
    <row r="28" spans="2:10" x14ac:dyDescent="0.25">
      <c r="B28" s="8" t="s">
        <v>17</v>
      </c>
      <c r="C28" s="95">
        <v>2.3379629629629622E-2</v>
      </c>
      <c r="D28" s="96">
        <f t="shared" si="0"/>
        <v>6.1915708812260488E-2</v>
      </c>
      <c r="E28" s="95">
        <v>5.3356481481481484E-3</v>
      </c>
      <c r="F28" s="96">
        <f>E28/$E$30</f>
        <v>4.8954019326749497E-2</v>
      </c>
      <c r="G28" s="98">
        <v>1.8518518518518517E-3</v>
      </c>
      <c r="H28" s="96">
        <f>G28/$G$30</f>
        <v>1.2779552715654952E-2</v>
      </c>
      <c r="I28" s="95">
        <f t="shared" si="5"/>
        <v>3.0567129629629621E-2</v>
      </c>
      <c r="J28" s="97">
        <f t="shared" si="4"/>
        <v>4.8403650892562558E-2</v>
      </c>
    </row>
    <row r="29" spans="2:10" x14ac:dyDescent="0.25">
      <c r="B29" s="8"/>
      <c r="C29" s="99"/>
      <c r="D29" s="99"/>
      <c r="E29" s="99"/>
      <c r="F29" s="99"/>
      <c r="G29" s="99"/>
      <c r="H29" s="99"/>
      <c r="I29" s="99"/>
      <c r="J29" s="100"/>
    </row>
    <row r="30" spans="2:10" x14ac:dyDescent="0.25">
      <c r="B30" s="11" t="s">
        <v>29</v>
      </c>
      <c r="C30" s="101">
        <f t="shared" ref="C30:J30" si="7">SUM(C7:C28)</f>
        <v>0.37760416666666685</v>
      </c>
      <c r="D30" s="102">
        <f t="shared" si="7"/>
        <v>0.99999999999999978</v>
      </c>
      <c r="E30" s="101">
        <f>SUM(E7:E28)</f>
        <v>0.10899305555555555</v>
      </c>
      <c r="F30" s="102">
        <f t="shared" si="7"/>
        <v>0.99999999999999989</v>
      </c>
      <c r="G30" s="101">
        <f>SUM(G7:G28)</f>
        <v>0.1449074074074074</v>
      </c>
      <c r="H30" s="102">
        <f>SUM(H7:H28)</f>
        <v>1.0000000000000002</v>
      </c>
      <c r="I30" s="101">
        <f>SUM(I7:I28)</f>
        <v>0.63150462962962983</v>
      </c>
      <c r="J30" s="103">
        <f t="shared" si="7"/>
        <v>0.99999999999999989</v>
      </c>
    </row>
    <row r="31" spans="2:10" x14ac:dyDescent="0.25">
      <c r="B31" s="12"/>
      <c r="C31" s="13"/>
      <c r="D31" s="14"/>
      <c r="E31" s="13"/>
      <c r="F31" s="14"/>
      <c r="G31" s="13"/>
      <c r="H31" s="14"/>
      <c r="I31" s="13"/>
      <c r="J31" s="15"/>
    </row>
    <row r="32" spans="2:10" ht="66" customHeight="1" thickBot="1" x14ac:dyDescent="0.3">
      <c r="B32" s="157" t="s">
        <v>30</v>
      </c>
      <c r="C32" s="158"/>
      <c r="D32" s="158"/>
      <c r="E32" s="158"/>
      <c r="F32" s="158"/>
      <c r="G32" s="158"/>
      <c r="H32" s="158"/>
      <c r="I32" s="158"/>
      <c r="J32" s="159"/>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86</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5.1273148148148137E-3</v>
      </c>
      <c r="D7" s="96">
        <f t="shared" ref="D7:F28" si="0">C7/C$30</f>
        <v>1.8778347674960796E-2</v>
      </c>
      <c r="E7" s="98"/>
      <c r="F7" s="96"/>
      <c r="G7" s="98">
        <f>C7+E7</f>
        <v>5.1273148148148137E-3</v>
      </c>
      <c r="H7" s="97">
        <f>G7/$G$30</f>
        <v>1.8393190782644807E-2</v>
      </c>
    </row>
    <row r="8" spans="2:8" s="1" customFormat="1" x14ac:dyDescent="0.25">
      <c r="B8" s="8" t="s">
        <v>13</v>
      </c>
      <c r="C8" s="98">
        <v>2.8472222222222215E-3</v>
      </c>
      <c r="D8" s="96">
        <f t="shared" si="0"/>
        <v>1.0427705480903738E-2</v>
      </c>
      <c r="E8" s="98"/>
      <c r="F8" s="96"/>
      <c r="G8" s="98">
        <f t="shared" ref="G8:G28" si="1">C8+E8</f>
        <v>2.8472222222222215E-3</v>
      </c>
      <c r="H8" s="97">
        <f t="shared" ref="H8:H28" si="2">G8/$G$30</f>
        <v>1.0213826032800501E-2</v>
      </c>
    </row>
    <row r="9" spans="2:8" s="1" customFormat="1" x14ac:dyDescent="0.25">
      <c r="B9" s="8" t="s">
        <v>0</v>
      </c>
      <c r="C9" s="98">
        <v>3.1319444444444428E-2</v>
      </c>
      <c r="D9" s="96">
        <f t="shared" si="0"/>
        <v>0.11470476028994107</v>
      </c>
      <c r="E9" s="98">
        <v>2.5694444444444445E-3</v>
      </c>
      <c r="F9" s="96">
        <f t="shared" si="0"/>
        <v>0.44939271255060731</v>
      </c>
      <c r="G9" s="98">
        <f t="shared" si="1"/>
        <v>3.3888888888888871E-2</v>
      </c>
      <c r="H9" s="97">
        <f t="shared" si="2"/>
        <v>0.12156944156113764</v>
      </c>
    </row>
    <row r="10" spans="2:8" s="1" customFormat="1" x14ac:dyDescent="0.25">
      <c r="B10" s="8" t="s">
        <v>8</v>
      </c>
      <c r="C10" s="98">
        <v>1.3425925925925927E-3</v>
      </c>
      <c r="D10" s="96">
        <f t="shared" si="0"/>
        <v>4.9171294137594877E-3</v>
      </c>
      <c r="E10" s="98"/>
      <c r="F10" s="96"/>
      <c r="G10" s="98">
        <f t="shared" si="1"/>
        <v>1.3425925925925927E-3</v>
      </c>
      <c r="H10" s="97">
        <f t="shared" si="2"/>
        <v>4.8162756902636527E-3</v>
      </c>
    </row>
    <row r="11" spans="2:8" s="1" customFormat="1" x14ac:dyDescent="0.25">
      <c r="B11" s="8" t="s">
        <v>26</v>
      </c>
      <c r="C11" s="98">
        <v>9.0277777777777784E-4</v>
      </c>
      <c r="D11" s="96">
        <f t="shared" si="0"/>
        <v>3.3063456402865517E-3</v>
      </c>
      <c r="E11" s="98"/>
      <c r="F11" s="96"/>
      <c r="G11" s="98">
        <f t="shared" si="1"/>
        <v>9.0277777777777784E-4</v>
      </c>
      <c r="H11" s="97">
        <f t="shared" si="2"/>
        <v>3.2385302055221114E-3</v>
      </c>
    </row>
    <row r="12" spans="2:8" s="1" customFormat="1" x14ac:dyDescent="0.25">
      <c r="B12" s="8" t="s">
        <v>3</v>
      </c>
      <c r="C12" s="98">
        <v>3.4062499999999975E-2</v>
      </c>
      <c r="D12" s="96">
        <f t="shared" si="0"/>
        <v>0.12475096435081172</v>
      </c>
      <c r="E12" s="98">
        <v>2.5231481481481485E-3</v>
      </c>
      <c r="F12" s="96">
        <f t="shared" si="0"/>
        <v>0.44129554655870451</v>
      </c>
      <c r="G12" s="98">
        <f t="shared" si="1"/>
        <v>3.6585648148148124E-2</v>
      </c>
      <c r="H12" s="97">
        <f t="shared" si="2"/>
        <v>0.13124351255968444</v>
      </c>
    </row>
    <row r="13" spans="2:8" s="1" customFormat="1" x14ac:dyDescent="0.25">
      <c r="B13" s="8" t="s">
        <v>7</v>
      </c>
      <c r="C13" s="98">
        <v>5.5439814814814796E-3</v>
      </c>
      <c r="D13" s="96">
        <f t="shared" si="0"/>
        <v>2.0304353355093046E-2</v>
      </c>
      <c r="E13" s="98">
        <v>1.8518518518518518E-4</v>
      </c>
      <c r="F13" s="96">
        <f t="shared" si="0"/>
        <v>3.2388663967611336E-2</v>
      </c>
      <c r="G13" s="98">
        <f t="shared" si="1"/>
        <v>5.7291666666666645E-3</v>
      </c>
      <c r="H13" s="97">
        <f t="shared" si="2"/>
        <v>2.0552210919659541E-2</v>
      </c>
    </row>
    <row r="14" spans="2:8" s="1" customFormat="1" x14ac:dyDescent="0.25">
      <c r="B14" s="8" t="s">
        <v>2</v>
      </c>
      <c r="C14" s="98">
        <v>5.7175925925925927E-3</v>
      </c>
      <c r="D14" s="96">
        <f t="shared" si="0"/>
        <v>2.0940189055148162E-2</v>
      </c>
      <c r="E14" s="98"/>
      <c r="F14" s="96"/>
      <c r="G14" s="98">
        <f t="shared" si="1"/>
        <v>5.7175925925925927E-3</v>
      </c>
      <c r="H14" s="97">
        <f t="shared" si="2"/>
        <v>2.0510691301640037E-2</v>
      </c>
    </row>
    <row r="15" spans="2:8" s="1" customFormat="1" x14ac:dyDescent="0.25">
      <c r="B15" s="8" t="s">
        <v>9</v>
      </c>
      <c r="C15" s="98">
        <v>8.7037037037037013E-3</v>
      </c>
      <c r="D15" s="96">
        <f t="shared" si="0"/>
        <v>3.1876563096095975E-2</v>
      </c>
      <c r="E15" s="98"/>
      <c r="F15" s="96"/>
      <c r="G15" s="98">
        <f t="shared" si="1"/>
        <v>8.7037037037037013E-3</v>
      </c>
      <c r="H15" s="97">
        <f t="shared" si="2"/>
        <v>3.1222752750674702E-2</v>
      </c>
    </row>
    <row r="16" spans="2:8" s="1" customFormat="1" x14ac:dyDescent="0.25">
      <c r="B16" s="8" t="s">
        <v>1</v>
      </c>
      <c r="C16" s="98">
        <v>2.5231481481481481E-3</v>
      </c>
      <c r="D16" s="96">
        <f t="shared" si="0"/>
        <v>9.2408121741342081E-3</v>
      </c>
      <c r="E16" s="98">
        <v>4.3981481481481481E-4</v>
      </c>
      <c r="F16" s="96">
        <f t="shared" si="0"/>
        <v>7.6923076923076927E-2</v>
      </c>
      <c r="G16" s="98">
        <f t="shared" si="1"/>
        <v>2.9629629629629628E-3</v>
      </c>
      <c r="H16" s="97">
        <f t="shared" si="2"/>
        <v>1.0629022212995646E-2</v>
      </c>
    </row>
    <row r="17" spans="2:8" s="1" customFormat="1" x14ac:dyDescent="0.25">
      <c r="B17" s="8" t="s">
        <v>27</v>
      </c>
      <c r="C17" s="98"/>
      <c r="D17" s="96"/>
      <c r="E17" s="98"/>
      <c r="F17" s="96"/>
      <c r="G17" s="98"/>
      <c r="H17" s="97"/>
    </row>
    <row r="18" spans="2:8" s="1" customFormat="1" x14ac:dyDescent="0.25">
      <c r="B18" s="8" t="s">
        <v>16</v>
      </c>
      <c r="C18" s="98">
        <v>2.1759259259259258E-3</v>
      </c>
      <c r="D18" s="96">
        <f t="shared" si="0"/>
        <v>7.9691407740239955E-3</v>
      </c>
      <c r="E18" s="98"/>
      <c r="F18" s="96"/>
      <c r="G18" s="98">
        <f t="shared" si="1"/>
        <v>2.1759259259259258E-3</v>
      </c>
      <c r="H18" s="97">
        <f t="shared" si="2"/>
        <v>7.8056881876686773E-3</v>
      </c>
    </row>
    <row r="19" spans="2:8" s="1" customFormat="1" x14ac:dyDescent="0.25">
      <c r="B19" s="8" t="s">
        <v>4</v>
      </c>
      <c r="C19" s="98">
        <v>5.9259259259259274E-3</v>
      </c>
      <c r="D19" s="96">
        <f t="shared" si="0"/>
        <v>2.1703191895214292E-2</v>
      </c>
      <c r="E19" s="98"/>
      <c r="F19" s="96"/>
      <c r="G19" s="98">
        <f t="shared" si="1"/>
        <v>5.9259259259259274E-3</v>
      </c>
      <c r="H19" s="97">
        <f t="shared" si="2"/>
        <v>2.1258044425991298E-2</v>
      </c>
    </row>
    <row r="20" spans="2:8" s="1" customFormat="1" x14ac:dyDescent="0.25">
      <c r="B20" s="8" t="s">
        <v>14</v>
      </c>
      <c r="C20" s="98">
        <v>1.0069444444444444E-3</v>
      </c>
      <c r="D20" s="96">
        <f t="shared" si="0"/>
        <v>3.6878470603196154E-3</v>
      </c>
      <c r="E20" s="98"/>
      <c r="F20" s="96"/>
      <c r="G20" s="98">
        <f t="shared" si="1"/>
        <v>1.0069444444444444E-3</v>
      </c>
      <c r="H20" s="97">
        <f t="shared" si="2"/>
        <v>3.6122067676977389E-3</v>
      </c>
    </row>
    <row r="21" spans="2:8" s="1" customFormat="1" x14ac:dyDescent="0.25">
      <c r="B21" s="8" t="s">
        <v>11</v>
      </c>
      <c r="C21" s="98">
        <v>4.0046296296296297E-3</v>
      </c>
      <c r="D21" s="96">
        <f t="shared" si="0"/>
        <v>1.466661014793778E-2</v>
      </c>
      <c r="E21" s="98"/>
      <c r="F21" s="96"/>
      <c r="G21" s="98">
        <f t="shared" si="1"/>
        <v>4.0046296296296297E-3</v>
      </c>
      <c r="H21" s="97">
        <f t="shared" si="2"/>
        <v>1.4365787834751929E-2</v>
      </c>
    </row>
    <row r="22" spans="2:8" s="1" customFormat="1" x14ac:dyDescent="0.25">
      <c r="B22" s="8" t="s">
        <v>15</v>
      </c>
      <c r="C22" s="98">
        <v>2.7893518518518523E-3</v>
      </c>
      <c r="D22" s="96">
        <f t="shared" si="0"/>
        <v>1.0215760247552039E-2</v>
      </c>
      <c r="E22" s="98"/>
      <c r="F22" s="96"/>
      <c r="G22" s="98">
        <f t="shared" si="1"/>
        <v>2.7893518518518523E-3</v>
      </c>
      <c r="H22" s="97">
        <f t="shared" si="2"/>
        <v>1.0006227942702934E-2</v>
      </c>
    </row>
    <row r="23" spans="2:8" s="1" customFormat="1" x14ac:dyDescent="0.25">
      <c r="B23" s="8" t="s">
        <v>91</v>
      </c>
      <c r="C23" s="98"/>
      <c r="D23" s="96"/>
      <c r="E23" s="98"/>
      <c r="F23" s="96"/>
      <c r="G23" s="98"/>
      <c r="H23" s="97"/>
    </row>
    <row r="24" spans="2:8" s="1" customFormat="1" x14ac:dyDescent="0.25">
      <c r="B24" s="8" t="s">
        <v>12</v>
      </c>
      <c r="C24" s="98">
        <v>3.5879629629629629E-4</v>
      </c>
      <c r="D24" s="96">
        <f t="shared" si="0"/>
        <v>1.3140604467805526E-3</v>
      </c>
      <c r="E24" s="98"/>
      <c r="F24" s="96"/>
      <c r="G24" s="98">
        <f t="shared" si="1"/>
        <v>3.5879629629629629E-4</v>
      </c>
      <c r="H24" s="97">
        <f t="shared" si="2"/>
        <v>1.2871081586049416E-3</v>
      </c>
    </row>
    <row r="25" spans="2:8" s="1" customFormat="1" x14ac:dyDescent="0.25">
      <c r="B25" s="8" t="s">
        <v>5</v>
      </c>
      <c r="C25" s="98">
        <v>1.8750000000000004E-3</v>
      </c>
      <c r="D25" s="96">
        <f t="shared" si="0"/>
        <v>6.8670255605951473E-3</v>
      </c>
      <c r="E25" s="98"/>
      <c r="F25" s="96"/>
      <c r="G25" s="98">
        <f t="shared" si="1"/>
        <v>1.8750000000000004E-3</v>
      </c>
      <c r="H25" s="97">
        <f t="shared" si="2"/>
        <v>6.7261781191613086E-3</v>
      </c>
    </row>
    <row r="26" spans="2:8" s="1" customFormat="1" x14ac:dyDescent="0.25">
      <c r="B26" s="8" t="s">
        <v>6</v>
      </c>
      <c r="C26" s="98">
        <v>0.12538194444444439</v>
      </c>
      <c r="D26" s="96">
        <f t="shared" si="0"/>
        <v>0.45920054257979742</v>
      </c>
      <c r="E26" s="98"/>
      <c r="F26" s="96"/>
      <c r="G26" s="98">
        <f t="shared" si="1"/>
        <v>0.12538194444444439</v>
      </c>
      <c r="H26" s="97">
        <f t="shared" si="2"/>
        <v>0.44978202200539763</v>
      </c>
    </row>
    <row r="27" spans="2:8" s="1" customFormat="1" x14ac:dyDescent="0.25">
      <c r="B27" s="8" t="s">
        <v>102</v>
      </c>
      <c r="C27" s="98">
        <v>3.0810185185185159E-2</v>
      </c>
      <c r="D27" s="96">
        <f t="shared" si="0"/>
        <v>0.11283964223644606</v>
      </c>
      <c r="E27" s="98"/>
      <c r="F27" s="96"/>
      <c r="G27" s="98">
        <f t="shared" si="1"/>
        <v>3.0810185185185159E-2</v>
      </c>
      <c r="H27" s="97">
        <f t="shared" si="2"/>
        <v>0.11052522316794682</v>
      </c>
    </row>
    <row r="28" spans="2:8" s="1" customFormat="1" x14ac:dyDescent="0.25">
      <c r="B28" s="36" t="s">
        <v>17</v>
      </c>
      <c r="C28" s="108">
        <v>6.249999999999999E-4</v>
      </c>
      <c r="D28" s="96">
        <f t="shared" si="0"/>
        <v>2.2890085201983817E-3</v>
      </c>
      <c r="E28" s="108"/>
      <c r="F28" s="96"/>
      <c r="G28" s="98">
        <f t="shared" si="1"/>
        <v>6.249999999999999E-4</v>
      </c>
      <c r="H28" s="97">
        <f t="shared" si="2"/>
        <v>2.2420593730537687E-3</v>
      </c>
    </row>
    <row r="29" spans="2:8" s="1" customFormat="1" x14ac:dyDescent="0.25">
      <c r="B29" s="8"/>
      <c r="C29" s="99"/>
      <c r="D29" s="110"/>
      <c r="E29" s="99"/>
      <c r="F29" s="99"/>
      <c r="G29" s="99"/>
      <c r="H29" s="100"/>
    </row>
    <row r="30" spans="2:8" s="1" customFormat="1" x14ac:dyDescent="0.25">
      <c r="B30" s="37" t="s">
        <v>29</v>
      </c>
      <c r="C30" s="111">
        <f t="shared" ref="C30:H30" si="3">SUM(C7:C28)</f>
        <v>0.27304398148148135</v>
      </c>
      <c r="D30" s="112">
        <f t="shared" si="3"/>
        <v>1.0000000000000002</v>
      </c>
      <c r="E30" s="111">
        <f>SUM(E7:E28)</f>
        <v>5.7175925925925927E-3</v>
      </c>
      <c r="F30" s="112">
        <f>SUM(F7:F28)</f>
        <v>1</v>
      </c>
      <c r="G30" s="111">
        <f>SUM(G7:G28)</f>
        <v>0.27876157407407393</v>
      </c>
      <c r="H30" s="115">
        <f t="shared" si="3"/>
        <v>1</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7"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87</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1.3379629629629632E-2</v>
      </c>
      <c r="D7" s="96">
        <f t="shared" ref="D7:D27" si="0">C7/C$30</f>
        <v>1.6275500865867903E-2</v>
      </c>
      <c r="E7" s="98">
        <v>4.9768518518518521E-4</v>
      </c>
      <c r="F7" s="96">
        <f t="shared" ref="F7:F28" si="1">E7/E$30</f>
        <v>2.5313475010301997E-3</v>
      </c>
      <c r="G7" s="98">
        <f>E7+C7</f>
        <v>1.3877314814814818E-2</v>
      </c>
      <c r="H7" s="97">
        <f>G7/$G$30</f>
        <v>1.3622832731156406E-2</v>
      </c>
    </row>
    <row r="8" spans="2:8" s="1" customFormat="1" x14ac:dyDescent="0.25">
      <c r="B8" s="8" t="s">
        <v>13</v>
      </c>
      <c r="C8" s="98">
        <v>8.9583333333333338E-3</v>
      </c>
      <c r="D8" s="96">
        <f t="shared" si="0"/>
        <v>1.0897264420572454E-2</v>
      </c>
      <c r="E8" s="98">
        <v>1.4120370370370372E-3</v>
      </c>
      <c r="F8" s="96">
        <f t="shared" si="1"/>
        <v>7.1819626773414972E-3</v>
      </c>
      <c r="G8" s="98">
        <f t="shared" ref="G8:G28" si="2">E8+C8</f>
        <v>1.037037037037037E-2</v>
      </c>
      <c r="H8" s="97">
        <f t="shared" ref="H8:H28" si="3">G8/$G$30</f>
        <v>1.018019860476742E-2</v>
      </c>
    </row>
    <row r="9" spans="2:8" s="1" customFormat="1" x14ac:dyDescent="0.25">
      <c r="B9" s="8" t="s">
        <v>0</v>
      </c>
      <c r="C9" s="98">
        <v>5.9537037037037034E-2</v>
      </c>
      <c r="D9" s="96">
        <f t="shared" si="0"/>
        <v>7.2423163022512518E-2</v>
      </c>
      <c r="E9" s="98">
        <v>6.5972222222222213E-3</v>
      </c>
      <c r="F9" s="96">
        <f t="shared" si="1"/>
        <v>3.3555071525284037E-2</v>
      </c>
      <c r="G9" s="98">
        <f t="shared" si="2"/>
        <v>6.6134259259259254E-2</v>
      </c>
      <c r="H9" s="97">
        <f t="shared" si="3"/>
        <v>6.4921489762992224E-2</v>
      </c>
    </row>
    <row r="10" spans="2:8" s="1" customFormat="1" x14ac:dyDescent="0.25">
      <c r="B10" s="8" t="s">
        <v>8</v>
      </c>
      <c r="C10" s="98">
        <v>1.5162037037037035E-2</v>
      </c>
      <c r="D10" s="96">
        <f t="shared" si="0"/>
        <v>1.8443690427583863E-2</v>
      </c>
      <c r="E10" s="98">
        <v>4.2824074074074066E-3</v>
      </c>
      <c r="F10" s="96">
        <f t="shared" si="1"/>
        <v>2.178136221816683E-2</v>
      </c>
      <c r="G10" s="98">
        <f t="shared" si="2"/>
        <v>1.9444444444444441E-2</v>
      </c>
      <c r="H10" s="97">
        <f t="shared" si="3"/>
        <v>1.9087872383938911E-2</v>
      </c>
    </row>
    <row r="11" spans="2:8" s="1" customFormat="1" x14ac:dyDescent="0.25">
      <c r="B11" s="8" t="s">
        <v>26</v>
      </c>
      <c r="C11" s="98">
        <v>6.2152777777777779E-3</v>
      </c>
      <c r="D11" s="96">
        <f t="shared" si="0"/>
        <v>7.5605051600095702E-3</v>
      </c>
      <c r="E11" s="98">
        <v>3.7268518518518519E-3</v>
      </c>
      <c r="F11" s="96">
        <f t="shared" si="1"/>
        <v>1.8955671984458702E-2</v>
      </c>
      <c r="G11" s="98">
        <f t="shared" si="2"/>
        <v>9.9421296296296306E-3</v>
      </c>
      <c r="H11" s="97">
        <f t="shared" si="3"/>
        <v>9.7598109391687678E-3</v>
      </c>
    </row>
    <row r="12" spans="2:8" s="1" customFormat="1" x14ac:dyDescent="0.25">
      <c r="B12" s="8" t="s">
        <v>3</v>
      </c>
      <c r="C12" s="98">
        <v>9.0613425925926028E-2</v>
      </c>
      <c r="D12" s="96">
        <f t="shared" si="0"/>
        <v>0.11022568882256051</v>
      </c>
      <c r="E12" s="98">
        <v>3.2754629629629627E-2</v>
      </c>
      <c r="F12" s="96">
        <f t="shared" si="1"/>
        <v>0.16659798669570847</v>
      </c>
      <c r="G12" s="98">
        <f t="shared" si="2"/>
        <v>0.12336805555555566</v>
      </c>
      <c r="H12" s="97">
        <f t="shared" si="3"/>
        <v>0.12110573317881254</v>
      </c>
    </row>
    <row r="13" spans="2:8" s="1" customFormat="1" x14ac:dyDescent="0.25">
      <c r="B13" s="8" t="s">
        <v>7</v>
      </c>
      <c r="C13" s="98">
        <v>2.70486111111111E-2</v>
      </c>
      <c r="D13" s="96">
        <f t="shared" si="0"/>
        <v>3.2902980556689679E-2</v>
      </c>
      <c r="E13" s="98">
        <v>2.3043981481481481E-2</v>
      </c>
      <c r="F13" s="96">
        <f t="shared" si="1"/>
        <v>0.1172072761523518</v>
      </c>
      <c r="G13" s="98">
        <f t="shared" si="2"/>
        <v>5.0092592592592577E-2</v>
      </c>
      <c r="H13" s="97">
        <f t="shared" si="3"/>
        <v>4.9173995046242619E-2</v>
      </c>
    </row>
    <row r="14" spans="2:8" s="1" customFormat="1" x14ac:dyDescent="0.25">
      <c r="B14" s="8" t="s">
        <v>2</v>
      </c>
      <c r="C14" s="98">
        <v>2.3738425925925934E-2</v>
      </c>
      <c r="D14" s="96">
        <f t="shared" si="0"/>
        <v>2.8876342799217195E-2</v>
      </c>
      <c r="E14" s="98">
        <v>9.9652777777777778E-3</v>
      </c>
      <c r="F14" s="96">
        <f t="shared" si="1"/>
        <v>5.0685818567139579E-2</v>
      </c>
      <c r="G14" s="98">
        <f t="shared" si="2"/>
        <v>3.3703703703703708E-2</v>
      </c>
      <c r="H14" s="97">
        <f t="shared" si="3"/>
        <v>3.3085645465494119E-2</v>
      </c>
    </row>
    <row r="15" spans="2:8" s="1" customFormat="1" x14ac:dyDescent="0.25">
      <c r="B15" s="8" t="s">
        <v>9</v>
      </c>
      <c r="C15" s="98">
        <v>2.8796296296296299E-2</v>
      </c>
      <c r="D15" s="96">
        <f t="shared" si="0"/>
        <v>3.5028932659411198E-2</v>
      </c>
      <c r="E15" s="98">
        <v>7.9629629629629616E-3</v>
      </c>
      <c r="F15" s="96">
        <f t="shared" si="1"/>
        <v>4.0501560016483189E-2</v>
      </c>
      <c r="G15" s="98">
        <f t="shared" si="2"/>
        <v>3.6759259259259262E-2</v>
      </c>
      <c r="H15" s="97">
        <f t="shared" si="3"/>
        <v>3.608516826868452E-2</v>
      </c>
    </row>
    <row r="16" spans="2:8" s="1" customFormat="1" x14ac:dyDescent="0.25">
      <c r="B16" s="8" t="s">
        <v>1</v>
      </c>
      <c r="C16" s="98">
        <v>5.3587962962962955E-3</v>
      </c>
      <c r="D16" s="96">
        <f t="shared" si="0"/>
        <v>6.5186478381460532E-3</v>
      </c>
      <c r="E16" s="98">
        <v>5.0115740740740745E-3</v>
      </c>
      <c r="F16" s="96">
        <f t="shared" si="1"/>
        <v>2.5490080649908757E-2</v>
      </c>
      <c r="G16" s="98">
        <f t="shared" si="2"/>
        <v>1.037037037037037E-2</v>
      </c>
      <c r="H16" s="97">
        <f t="shared" si="3"/>
        <v>1.018019860476742E-2</v>
      </c>
    </row>
    <row r="17" spans="2:8" s="1" customFormat="1" x14ac:dyDescent="0.25">
      <c r="B17" s="8" t="s">
        <v>27</v>
      </c>
      <c r="C17" s="98">
        <v>8.4837962962962948E-3</v>
      </c>
      <c r="D17" s="96">
        <f t="shared" si="0"/>
        <v>1.0320019147648071E-2</v>
      </c>
      <c r="E17" s="98">
        <v>1.0520833333333332E-2</v>
      </c>
      <c r="F17" s="96">
        <f t="shared" si="1"/>
        <v>5.35115088008477E-2</v>
      </c>
      <c r="G17" s="98">
        <f t="shared" si="2"/>
        <v>1.9004629629629628E-2</v>
      </c>
      <c r="H17" s="97">
        <f t="shared" si="3"/>
        <v>1.8656122889540293E-2</v>
      </c>
    </row>
    <row r="18" spans="2:8" s="1" customFormat="1" x14ac:dyDescent="0.25">
      <c r="B18" s="8" t="s">
        <v>16</v>
      </c>
      <c r="C18" s="98">
        <v>1.5729166666666673E-2</v>
      </c>
      <c r="D18" s="96">
        <f t="shared" si="0"/>
        <v>1.9133568924493499E-2</v>
      </c>
      <c r="E18" s="98">
        <v>1.8634259259259259E-3</v>
      </c>
      <c r="F18" s="96">
        <f t="shared" si="1"/>
        <v>9.4778359922293512E-3</v>
      </c>
      <c r="G18" s="98">
        <f t="shared" si="2"/>
        <v>1.7592592592592597E-2</v>
      </c>
      <c r="H18" s="97">
        <f t="shared" si="3"/>
        <v>1.7269979775944737E-2</v>
      </c>
    </row>
    <row r="19" spans="2:8" s="1" customFormat="1" x14ac:dyDescent="0.25">
      <c r="B19" s="8" t="s">
        <v>4</v>
      </c>
      <c r="C19" s="98">
        <v>1.8854166666666665E-2</v>
      </c>
      <c r="D19" s="96">
        <f t="shared" si="0"/>
        <v>2.2934940233995508E-2</v>
      </c>
      <c r="E19" s="98">
        <v>7.1643518518518514E-3</v>
      </c>
      <c r="F19" s="96">
        <f t="shared" si="1"/>
        <v>3.6439630305527757E-2</v>
      </c>
      <c r="G19" s="98">
        <f t="shared" si="2"/>
        <v>2.6018518518518517E-2</v>
      </c>
      <c r="H19" s="97">
        <f t="shared" si="3"/>
        <v>2.5541391142318261E-2</v>
      </c>
    </row>
    <row r="20" spans="2:8" s="1" customFormat="1" x14ac:dyDescent="0.25">
      <c r="B20" s="8" t="s">
        <v>14</v>
      </c>
      <c r="C20" s="98">
        <v>8.5185185185185173E-3</v>
      </c>
      <c r="D20" s="96">
        <f t="shared" si="0"/>
        <v>1.0362256606642537E-2</v>
      </c>
      <c r="E20" s="98">
        <v>1.3229166666666669E-2</v>
      </c>
      <c r="F20" s="96">
        <f t="shared" si="1"/>
        <v>6.7286748690174855E-2</v>
      </c>
      <c r="G20" s="98">
        <f t="shared" si="2"/>
        <v>2.1747685185185186E-2</v>
      </c>
      <c r="H20" s="97">
        <f t="shared" si="3"/>
        <v>2.134887631513168E-2</v>
      </c>
    </row>
    <row r="21" spans="2:8" s="1" customFormat="1" x14ac:dyDescent="0.25">
      <c r="B21" s="8" t="s">
        <v>11</v>
      </c>
      <c r="C21" s="98">
        <v>8.692129629629633E-3</v>
      </c>
      <c r="D21" s="96">
        <f t="shared" si="0"/>
        <v>1.0573443901614878E-2</v>
      </c>
      <c r="E21" s="98">
        <v>2.780092592592593E-2</v>
      </c>
      <c r="F21" s="96">
        <f t="shared" si="1"/>
        <v>0.14140224877847768</v>
      </c>
      <c r="G21" s="98">
        <f t="shared" si="2"/>
        <v>3.6493055555555563E-2</v>
      </c>
      <c r="H21" s="97">
        <f t="shared" si="3"/>
        <v>3.5823846206285363E-2</v>
      </c>
    </row>
    <row r="22" spans="2:8" s="1" customFormat="1" x14ac:dyDescent="0.25">
      <c r="B22" s="8" t="s">
        <v>15</v>
      </c>
      <c r="C22" s="98">
        <v>1.165509259259259E-2</v>
      </c>
      <c r="D22" s="96">
        <f t="shared" si="0"/>
        <v>1.417770706914271E-2</v>
      </c>
      <c r="E22" s="98">
        <v>2.0219907407407398E-2</v>
      </c>
      <c r="F22" s="96">
        <f t="shared" si="1"/>
        <v>0.10284335079766876</v>
      </c>
      <c r="G22" s="98">
        <f t="shared" si="2"/>
        <v>3.1874999999999987E-2</v>
      </c>
      <c r="H22" s="97">
        <f t="shared" si="3"/>
        <v>3.1290476515099849E-2</v>
      </c>
    </row>
    <row r="23" spans="2:8" s="1" customFormat="1" x14ac:dyDescent="0.25">
      <c r="B23" s="8" t="s">
        <v>91</v>
      </c>
      <c r="C23" s="98">
        <v>5.8564814814814807E-3</v>
      </c>
      <c r="D23" s="96">
        <f t="shared" si="0"/>
        <v>7.124051417066745E-3</v>
      </c>
      <c r="E23" s="98">
        <v>3.8194444444444448E-3</v>
      </c>
      <c r="F23" s="96">
        <f t="shared" si="1"/>
        <v>1.9426620356743394E-2</v>
      </c>
      <c r="G23" s="98">
        <f t="shared" si="2"/>
        <v>9.6759259259259246E-3</v>
      </c>
      <c r="H23" s="97">
        <f t="shared" si="3"/>
        <v>9.4984888767696007E-3</v>
      </c>
    </row>
    <row r="24" spans="2:8" s="1" customFormat="1" x14ac:dyDescent="0.25">
      <c r="B24" s="8" t="s">
        <v>12</v>
      </c>
      <c r="C24" s="98">
        <v>3.7962962962962963E-3</v>
      </c>
      <c r="D24" s="96">
        <f t="shared" si="0"/>
        <v>4.6179621833950446E-3</v>
      </c>
      <c r="E24" s="98">
        <v>2.708333333333333E-3</v>
      </c>
      <c r="F24" s="96">
        <f t="shared" si="1"/>
        <v>1.3775239889327131E-2</v>
      </c>
      <c r="G24" s="98">
        <f t="shared" si="2"/>
        <v>6.5046296296296293E-3</v>
      </c>
      <c r="H24" s="97">
        <f t="shared" si="3"/>
        <v>6.3853477855795654E-3</v>
      </c>
    </row>
    <row r="25" spans="2:8" s="1" customFormat="1" x14ac:dyDescent="0.25">
      <c r="B25" s="8" t="s">
        <v>5</v>
      </c>
      <c r="C25" s="98">
        <v>1.517361111111111E-2</v>
      </c>
      <c r="D25" s="96">
        <f t="shared" si="0"/>
        <v>1.8457769580582022E-2</v>
      </c>
      <c r="E25" s="98">
        <v>1.8634259259259259E-3</v>
      </c>
      <c r="F25" s="96">
        <f t="shared" si="1"/>
        <v>9.4778359922293512E-3</v>
      </c>
      <c r="G25" s="98">
        <f t="shared" si="2"/>
        <v>1.7037037037037035E-2</v>
      </c>
      <c r="H25" s="97">
        <f t="shared" si="3"/>
        <v>1.6724611993546475E-2</v>
      </c>
    </row>
    <row r="26" spans="2:8" s="1" customFormat="1" x14ac:dyDescent="0.25">
      <c r="B26" s="8" t="s">
        <v>6</v>
      </c>
      <c r="C26" s="98">
        <v>0.35078703703703729</v>
      </c>
      <c r="D26" s="96">
        <f t="shared" si="0"/>
        <v>0.42671096906810096</v>
      </c>
      <c r="E26" s="98">
        <v>1.3657407407407407E-3</v>
      </c>
      <c r="F26" s="96">
        <f t="shared" si="1"/>
        <v>6.9464884911991523E-3</v>
      </c>
      <c r="G26" s="98">
        <f t="shared" si="2"/>
        <v>0.35215277777777804</v>
      </c>
      <c r="H26" s="97">
        <f t="shared" si="3"/>
        <v>0.34569500306769396</v>
      </c>
    </row>
    <row r="27" spans="2:8" s="1" customFormat="1" x14ac:dyDescent="0.25">
      <c r="B27" s="8" t="s">
        <v>102</v>
      </c>
      <c r="C27" s="98">
        <v>9.5717592592592646E-2</v>
      </c>
      <c r="D27" s="96">
        <f t="shared" si="0"/>
        <v>0.11643459529474708</v>
      </c>
      <c r="E27" s="98">
        <v>6.8634259259259256E-3</v>
      </c>
      <c r="F27" s="96">
        <f t="shared" si="1"/>
        <v>3.4909048095602517E-2</v>
      </c>
      <c r="G27" s="98">
        <f t="shared" si="2"/>
        <v>0.10258101851851857</v>
      </c>
      <c r="H27" s="97">
        <f t="shared" si="3"/>
        <v>0.10069988865407779</v>
      </c>
    </row>
    <row r="28" spans="2:8" s="1" customFormat="1" x14ac:dyDescent="0.25">
      <c r="B28" s="36" t="s">
        <v>17</v>
      </c>
      <c r="C28" s="108"/>
      <c r="D28" s="96"/>
      <c r="E28" s="108">
        <v>3.9351851851851857E-3</v>
      </c>
      <c r="F28" s="96">
        <f t="shared" si="1"/>
        <v>2.0015305822099254E-2</v>
      </c>
      <c r="G28" s="98">
        <f t="shared" si="2"/>
        <v>3.9351851851851857E-3</v>
      </c>
      <c r="H28" s="97">
        <f t="shared" si="3"/>
        <v>3.8630217919876377E-3</v>
      </c>
    </row>
    <row r="29" spans="2:8" s="1" customFormat="1" x14ac:dyDescent="0.25">
      <c r="B29" s="8"/>
      <c r="C29" s="99"/>
      <c r="D29" s="110"/>
      <c r="E29" s="99"/>
      <c r="F29" s="99"/>
      <c r="G29" s="99"/>
      <c r="H29" s="100"/>
    </row>
    <row r="30" spans="2:8" s="1" customFormat="1" x14ac:dyDescent="0.25">
      <c r="B30" s="37" t="s">
        <v>29</v>
      </c>
      <c r="C30" s="111">
        <f t="shared" ref="C30:H30" si="4">SUM(C7:C28)</f>
        <v>0.82207175925925968</v>
      </c>
      <c r="D30" s="112">
        <f t="shared" si="4"/>
        <v>0.99999999999999989</v>
      </c>
      <c r="E30" s="111">
        <f t="shared" si="4"/>
        <v>0.1966087962962963</v>
      </c>
      <c r="F30" s="112">
        <f t="shared" si="4"/>
        <v>0.99999999999999978</v>
      </c>
      <c r="G30" s="111">
        <f t="shared" si="4"/>
        <v>1.0186805555555558</v>
      </c>
      <c r="H30" s="115">
        <f t="shared" si="4"/>
        <v>1</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0"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88</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2.2222222222222218E-3</v>
      </c>
      <c r="D7" s="96">
        <f t="shared" ref="D7:D28" si="0">C7/C$30</f>
        <v>2.0399490012749683E-2</v>
      </c>
      <c r="E7" s="98"/>
      <c r="F7" s="96"/>
      <c r="G7" s="98">
        <f>C7</f>
        <v>2.2222222222222218E-3</v>
      </c>
      <c r="H7" s="97">
        <f t="shared" ref="H7:H28" si="1">G7/$G$30</f>
        <v>2.0399490012749683E-2</v>
      </c>
    </row>
    <row r="8" spans="2:8" s="1" customFormat="1" x14ac:dyDescent="0.25">
      <c r="B8" s="8" t="s">
        <v>13</v>
      </c>
      <c r="C8" s="98">
        <v>2.3379629629629623E-3</v>
      </c>
      <c r="D8" s="96">
        <f t="shared" si="0"/>
        <v>2.1461963450913727E-2</v>
      </c>
      <c r="E8" s="98"/>
      <c r="F8" s="96"/>
      <c r="G8" s="98">
        <f t="shared" ref="G8:G28" si="2">C8</f>
        <v>2.3379629629629623E-3</v>
      </c>
      <c r="H8" s="97">
        <f t="shared" si="1"/>
        <v>2.1461963450913727E-2</v>
      </c>
    </row>
    <row r="9" spans="2:8" s="1" customFormat="1" x14ac:dyDescent="0.25">
      <c r="B9" s="8" t="s">
        <v>0</v>
      </c>
      <c r="C9" s="98">
        <v>1.2199074074074076E-2</v>
      </c>
      <c r="D9" s="96">
        <f t="shared" si="0"/>
        <v>0.11198470038249049</v>
      </c>
      <c r="E9" s="98"/>
      <c r="F9" s="96"/>
      <c r="G9" s="98">
        <f t="shared" si="2"/>
        <v>1.2199074074074076E-2</v>
      </c>
      <c r="H9" s="97">
        <f t="shared" si="1"/>
        <v>0.11198470038249049</v>
      </c>
    </row>
    <row r="10" spans="2:8" s="1" customFormat="1" x14ac:dyDescent="0.25">
      <c r="B10" s="8" t="s">
        <v>8</v>
      </c>
      <c r="C10" s="98">
        <v>3.1365740740740737E-3</v>
      </c>
      <c r="D10" s="96">
        <f t="shared" si="0"/>
        <v>2.879303017424565E-2</v>
      </c>
      <c r="E10" s="98"/>
      <c r="F10" s="96"/>
      <c r="G10" s="98">
        <f t="shared" si="2"/>
        <v>3.1365740740740737E-3</v>
      </c>
      <c r="H10" s="97">
        <f t="shared" si="1"/>
        <v>2.879303017424565E-2</v>
      </c>
    </row>
    <row r="11" spans="2:8" s="1" customFormat="1" x14ac:dyDescent="0.25">
      <c r="B11" s="8" t="s">
        <v>26</v>
      </c>
      <c r="C11" s="98">
        <v>2.6157407407407401E-3</v>
      </c>
      <c r="D11" s="96">
        <f t="shared" si="0"/>
        <v>2.4011899702507441E-2</v>
      </c>
      <c r="E11" s="98"/>
      <c r="F11" s="96"/>
      <c r="G11" s="98">
        <f t="shared" si="2"/>
        <v>2.6157407407407401E-3</v>
      </c>
      <c r="H11" s="97">
        <f t="shared" si="1"/>
        <v>2.4011899702507441E-2</v>
      </c>
    </row>
    <row r="12" spans="2:8" s="1" customFormat="1" x14ac:dyDescent="0.25">
      <c r="B12" s="8" t="s">
        <v>3</v>
      </c>
      <c r="C12" s="98">
        <v>2.108796296296293E-2</v>
      </c>
      <c r="D12" s="96">
        <f t="shared" si="0"/>
        <v>0.19358266043348893</v>
      </c>
      <c r="E12" s="98"/>
      <c r="F12" s="96"/>
      <c r="G12" s="98">
        <f t="shared" si="2"/>
        <v>2.108796296296293E-2</v>
      </c>
      <c r="H12" s="97">
        <f t="shared" si="1"/>
        <v>0.19358266043348893</v>
      </c>
    </row>
    <row r="13" spans="2:8" s="1" customFormat="1" x14ac:dyDescent="0.25">
      <c r="B13" s="8" t="s">
        <v>7</v>
      </c>
      <c r="C13" s="98">
        <v>2.0486111111111109E-3</v>
      </c>
      <c r="D13" s="96">
        <f t="shared" si="0"/>
        <v>1.8805779855503617E-2</v>
      </c>
      <c r="E13" s="98"/>
      <c r="F13" s="96"/>
      <c r="G13" s="98">
        <f t="shared" si="2"/>
        <v>2.0486111111111109E-3</v>
      </c>
      <c r="H13" s="97">
        <f t="shared" si="1"/>
        <v>1.8805779855503617E-2</v>
      </c>
    </row>
    <row r="14" spans="2:8" s="1" customFormat="1" x14ac:dyDescent="0.25">
      <c r="B14" s="8" t="s">
        <v>2</v>
      </c>
      <c r="C14" s="98">
        <v>6.4814814814814796E-3</v>
      </c>
      <c r="D14" s="96">
        <f t="shared" si="0"/>
        <v>5.9498512537186569E-2</v>
      </c>
      <c r="E14" s="98"/>
      <c r="F14" s="96"/>
      <c r="G14" s="98">
        <f t="shared" si="2"/>
        <v>6.4814814814814796E-3</v>
      </c>
      <c r="H14" s="97">
        <f t="shared" si="1"/>
        <v>5.9498512537186569E-2</v>
      </c>
    </row>
    <row r="15" spans="2:8" s="1" customFormat="1" x14ac:dyDescent="0.25">
      <c r="B15" s="8" t="s">
        <v>9</v>
      </c>
      <c r="C15" s="98">
        <v>5.1504629629629609E-3</v>
      </c>
      <c r="D15" s="96">
        <f t="shared" si="0"/>
        <v>4.7280067998300042E-2</v>
      </c>
      <c r="E15" s="98"/>
      <c r="F15" s="96"/>
      <c r="G15" s="98">
        <f t="shared" si="2"/>
        <v>5.1504629629629609E-3</v>
      </c>
      <c r="H15" s="97">
        <f t="shared" si="1"/>
        <v>4.7280067998300042E-2</v>
      </c>
    </row>
    <row r="16" spans="2:8" s="1" customFormat="1" x14ac:dyDescent="0.25">
      <c r="B16" s="8" t="s">
        <v>1</v>
      </c>
      <c r="C16" s="98">
        <v>1.5740740740740743E-3</v>
      </c>
      <c r="D16" s="96">
        <f t="shared" si="0"/>
        <v>1.4449638759031031E-2</v>
      </c>
      <c r="E16" s="98"/>
      <c r="F16" s="96"/>
      <c r="G16" s="98">
        <f t="shared" si="2"/>
        <v>1.5740740740740743E-3</v>
      </c>
      <c r="H16" s="97">
        <f t="shared" si="1"/>
        <v>1.4449638759031031E-2</v>
      </c>
    </row>
    <row r="17" spans="2:8" s="1" customFormat="1" x14ac:dyDescent="0.25">
      <c r="B17" s="8" t="s">
        <v>27</v>
      </c>
      <c r="C17" s="98">
        <v>3.5879629629629629E-4</v>
      </c>
      <c r="D17" s="96">
        <f t="shared" si="0"/>
        <v>3.2936676583085432E-3</v>
      </c>
      <c r="E17" s="98"/>
      <c r="F17" s="96"/>
      <c r="G17" s="98">
        <f t="shared" si="2"/>
        <v>3.5879629629629629E-4</v>
      </c>
      <c r="H17" s="97">
        <f t="shared" si="1"/>
        <v>3.2936676583085432E-3</v>
      </c>
    </row>
    <row r="18" spans="2:8" s="1" customFormat="1" x14ac:dyDescent="0.25">
      <c r="B18" s="8" t="s">
        <v>16</v>
      </c>
      <c r="C18" s="98"/>
      <c r="D18" s="96"/>
      <c r="E18" s="98"/>
      <c r="F18" s="96"/>
      <c r="G18" s="98">
        <f t="shared" ref="G18" si="3">C18</f>
        <v>0</v>
      </c>
      <c r="H18" s="97">
        <f t="shared" ref="H18" si="4">G18/$G$30</f>
        <v>0</v>
      </c>
    </row>
    <row r="19" spans="2:8" s="1" customFormat="1" x14ac:dyDescent="0.25">
      <c r="B19" s="8" t="s">
        <v>4</v>
      </c>
      <c r="C19" s="98">
        <v>1.3078703703703703E-3</v>
      </c>
      <c r="D19" s="96">
        <f t="shared" si="0"/>
        <v>1.2005949851253722E-2</v>
      </c>
      <c r="E19" s="98"/>
      <c r="F19" s="96"/>
      <c r="G19" s="98">
        <f t="shared" si="2"/>
        <v>1.3078703703703703E-3</v>
      </c>
      <c r="H19" s="97">
        <f t="shared" si="1"/>
        <v>1.2005949851253722E-2</v>
      </c>
    </row>
    <row r="20" spans="2:8" s="1" customFormat="1" x14ac:dyDescent="0.25">
      <c r="B20" s="8" t="s">
        <v>14</v>
      </c>
      <c r="C20" s="98">
        <v>8.3333333333333328E-4</v>
      </c>
      <c r="D20" s="96">
        <f t="shared" si="0"/>
        <v>7.6498087547811327E-3</v>
      </c>
      <c r="E20" s="98"/>
      <c r="F20" s="96"/>
      <c r="G20" s="98">
        <f t="shared" si="2"/>
        <v>8.3333333333333328E-4</v>
      </c>
      <c r="H20" s="97">
        <f t="shared" si="1"/>
        <v>7.6498087547811327E-3</v>
      </c>
    </row>
    <row r="21" spans="2:8" s="1" customFormat="1" x14ac:dyDescent="0.25">
      <c r="B21" s="8" t="s">
        <v>11</v>
      </c>
      <c r="C21" s="98">
        <v>5.2083333333333333E-4</v>
      </c>
      <c r="D21" s="96">
        <f t="shared" si="0"/>
        <v>4.7811304717382081E-3</v>
      </c>
      <c r="E21" s="98"/>
      <c r="F21" s="96"/>
      <c r="G21" s="98">
        <f t="shared" si="2"/>
        <v>5.2083333333333333E-4</v>
      </c>
      <c r="H21" s="97">
        <f t="shared" si="1"/>
        <v>4.7811304717382081E-3</v>
      </c>
    </row>
    <row r="22" spans="2:8" s="1" customFormat="1" x14ac:dyDescent="0.25">
      <c r="B22" s="8" t="s">
        <v>15</v>
      </c>
      <c r="C22" s="98">
        <v>1.4814814814814814E-3</v>
      </c>
      <c r="D22" s="96">
        <f t="shared" si="0"/>
        <v>1.3599660008499791E-2</v>
      </c>
      <c r="E22" s="98"/>
      <c r="F22" s="96"/>
      <c r="G22" s="98">
        <f t="shared" ref="G22" si="5">C22</f>
        <v>1.4814814814814814E-3</v>
      </c>
      <c r="H22" s="97">
        <f t="shared" ref="H22" si="6">G22/$G$30</f>
        <v>1.3599660008499791E-2</v>
      </c>
    </row>
    <row r="23" spans="2:8" s="1" customFormat="1" x14ac:dyDescent="0.25">
      <c r="B23" s="8" t="s">
        <v>91</v>
      </c>
      <c r="C23" s="98">
        <v>7.175925925925927E-4</v>
      </c>
      <c r="D23" s="96">
        <f t="shared" si="0"/>
        <v>6.5873353166170873E-3</v>
      </c>
      <c r="E23" s="101"/>
      <c r="F23" s="96"/>
      <c r="G23" s="98">
        <f t="shared" ref="G23:G24" si="7">C23</f>
        <v>7.175925925925927E-4</v>
      </c>
      <c r="H23" s="97">
        <f t="shared" ref="H23:H24" si="8">G23/$G$30</f>
        <v>6.5873353166170873E-3</v>
      </c>
    </row>
    <row r="24" spans="2:8" s="1" customFormat="1" x14ac:dyDescent="0.25">
      <c r="B24" s="8" t="s">
        <v>12</v>
      </c>
      <c r="C24" s="98">
        <v>3.9351851851851852E-4</v>
      </c>
      <c r="D24" s="96">
        <f t="shared" si="0"/>
        <v>3.6124096897577574E-3</v>
      </c>
      <c r="E24" s="116"/>
      <c r="F24" s="96"/>
      <c r="G24" s="98">
        <f t="shared" si="7"/>
        <v>3.9351851851851852E-4</v>
      </c>
      <c r="H24" s="97">
        <f t="shared" si="8"/>
        <v>3.6124096897577574E-3</v>
      </c>
    </row>
    <row r="25" spans="2:8" s="1" customFormat="1" x14ac:dyDescent="0.25">
      <c r="B25" s="8" t="s">
        <v>5</v>
      </c>
      <c r="C25" s="98">
        <v>5.7870370370370367E-4</v>
      </c>
      <c r="D25" s="96">
        <f t="shared" si="0"/>
        <v>5.3123671908202313E-3</v>
      </c>
      <c r="E25" s="84"/>
      <c r="F25" s="96"/>
      <c r="G25" s="98">
        <f t="shared" ref="G25" si="9">C25</f>
        <v>5.7870370370370367E-4</v>
      </c>
      <c r="H25" s="97">
        <f t="shared" ref="H25" si="10">G25/$G$30</f>
        <v>5.3123671908202313E-3</v>
      </c>
    </row>
    <row r="26" spans="2:8" s="1" customFormat="1" x14ac:dyDescent="0.25">
      <c r="B26" s="8" t="s">
        <v>6</v>
      </c>
      <c r="C26" s="98">
        <v>2.3229166666666658E-2</v>
      </c>
      <c r="D26" s="96">
        <f t="shared" si="0"/>
        <v>0.21323841903952401</v>
      </c>
      <c r="E26" s="117"/>
      <c r="F26" s="96"/>
      <c r="G26" s="98">
        <f t="shared" si="2"/>
        <v>2.3229166666666658E-2</v>
      </c>
      <c r="H26" s="97">
        <f t="shared" si="1"/>
        <v>0.21323841903952401</v>
      </c>
    </row>
    <row r="27" spans="2:8" s="1" customFormat="1" x14ac:dyDescent="0.25">
      <c r="B27" s="8" t="s">
        <v>102</v>
      </c>
      <c r="C27" s="98">
        <v>1.9849537037037044E-2</v>
      </c>
      <c r="D27" s="96">
        <f t="shared" si="0"/>
        <v>0.182214194645134</v>
      </c>
      <c r="E27" s="98"/>
      <c r="F27" s="96"/>
      <c r="G27" s="98">
        <f t="shared" si="2"/>
        <v>1.9849537037037044E-2</v>
      </c>
      <c r="H27" s="97">
        <f t="shared" si="1"/>
        <v>0.182214194645134</v>
      </c>
    </row>
    <row r="28" spans="2:8" s="1" customFormat="1" x14ac:dyDescent="0.25">
      <c r="B28" s="36" t="s">
        <v>17</v>
      </c>
      <c r="C28" s="108">
        <v>8.1018518518518538E-4</v>
      </c>
      <c r="D28" s="96">
        <f t="shared" si="0"/>
        <v>7.4373140671483255E-3</v>
      </c>
      <c r="E28" s="108"/>
      <c r="F28" s="96"/>
      <c r="G28" s="98">
        <f t="shared" si="2"/>
        <v>8.1018518518518538E-4</v>
      </c>
      <c r="H28" s="97">
        <f t="shared" si="1"/>
        <v>7.4373140671483255E-3</v>
      </c>
    </row>
    <row r="29" spans="2:8" s="1" customFormat="1" x14ac:dyDescent="0.25">
      <c r="B29" s="8"/>
      <c r="C29" s="99"/>
      <c r="D29" s="110"/>
      <c r="E29" s="99"/>
      <c r="F29" s="99"/>
      <c r="G29" s="99"/>
      <c r="H29" s="100"/>
    </row>
    <row r="30" spans="2:8" s="1" customFormat="1" x14ac:dyDescent="0.25">
      <c r="B30" s="37" t="s">
        <v>29</v>
      </c>
      <c r="C30" s="111">
        <f>SUM(C7:C28)</f>
        <v>0.10893518518518515</v>
      </c>
      <c r="D30" s="112">
        <f>SUM(D7:D28)</f>
        <v>0.99999999999999989</v>
      </c>
      <c r="E30" s="111"/>
      <c r="F30" s="112"/>
      <c r="G30" s="111">
        <f>SUM(G7:G28)</f>
        <v>0.10893518518518515</v>
      </c>
      <c r="H30" s="115">
        <f>SUM(H7:H28)</f>
        <v>0.99999999999999989</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7"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89</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3.6585648148148124E-2</v>
      </c>
      <c r="D7" s="96">
        <f t="shared" ref="D7:D27" si="0">C7/C$30</f>
        <v>3.2585613261035359E-2</v>
      </c>
      <c r="E7" s="98"/>
      <c r="F7" s="96"/>
      <c r="G7" s="98">
        <f t="shared" ref="G7:G27" si="1">C7+E7</f>
        <v>3.6585648148148124E-2</v>
      </c>
      <c r="H7" s="97">
        <f t="shared" ref="H7" si="2">G7/$G$30</f>
        <v>3.0033539511064206E-2</v>
      </c>
    </row>
    <row r="8" spans="2:8" s="1" customFormat="1" x14ac:dyDescent="0.25">
      <c r="B8" s="8" t="s">
        <v>13</v>
      </c>
      <c r="C8" s="98">
        <v>5.092592592592593E-3</v>
      </c>
      <c r="D8" s="96">
        <f t="shared" si="0"/>
        <v>4.5358019091602557E-3</v>
      </c>
      <c r="E8" s="98"/>
      <c r="F8" s="96"/>
      <c r="G8" s="98">
        <f t="shared" si="1"/>
        <v>5.092592592592593E-3</v>
      </c>
      <c r="H8" s="97">
        <f t="shared" ref="H8:H27" si="3">G8/$G$30</f>
        <v>4.1805622856274155E-3</v>
      </c>
    </row>
    <row r="9" spans="2:8" s="1" customFormat="1" x14ac:dyDescent="0.25">
      <c r="B9" s="8" t="s">
        <v>0</v>
      </c>
      <c r="C9" s="98">
        <v>0.12568287037037018</v>
      </c>
      <c r="D9" s="96">
        <f t="shared" si="0"/>
        <v>0.11194152938993442</v>
      </c>
      <c r="E9" s="98">
        <v>1.3645833333333333E-2</v>
      </c>
      <c r="F9" s="96">
        <f t="shared" ref="F9:F27" si="4">E9/E$30</f>
        <v>0.14303045007885476</v>
      </c>
      <c r="G9" s="98">
        <f t="shared" si="1"/>
        <v>0.13932870370370351</v>
      </c>
      <c r="H9" s="97">
        <f t="shared" si="3"/>
        <v>0.11437638362359717</v>
      </c>
    </row>
    <row r="10" spans="2:8" s="1" customFormat="1" x14ac:dyDescent="0.25">
      <c r="B10" s="8" t="s">
        <v>8</v>
      </c>
      <c r="C10" s="98">
        <v>1.0150462962962958E-2</v>
      </c>
      <c r="D10" s="96">
        <f t="shared" si="0"/>
        <v>9.0406778962125959E-3</v>
      </c>
      <c r="E10" s="98">
        <v>4.6296296296296298E-4</v>
      </c>
      <c r="F10" s="96">
        <f t="shared" si="4"/>
        <v>4.8526022079340043E-3</v>
      </c>
      <c r="G10" s="98">
        <f t="shared" si="1"/>
        <v>1.0613425925925922E-2</v>
      </c>
      <c r="H10" s="97">
        <f t="shared" si="3"/>
        <v>8.7126718543644056E-3</v>
      </c>
    </row>
    <row r="11" spans="2:8" s="1" customFormat="1" x14ac:dyDescent="0.25">
      <c r="B11" s="8" t="s">
        <v>26</v>
      </c>
      <c r="C11" s="98">
        <v>2.0856481481481472E-2</v>
      </c>
      <c r="D11" s="96">
        <f t="shared" si="0"/>
        <v>1.8576170546151766E-2</v>
      </c>
      <c r="E11" s="98">
        <v>7.1296296296296299E-3</v>
      </c>
      <c r="F11" s="96">
        <f t="shared" si="4"/>
        <v>7.4730074002183663E-2</v>
      </c>
      <c r="G11" s="98">
        <f t="shared" si="1"/>
        <v>2.7986111111111101E-2</v>
      </c>
      <c r="H11" s="97">
        <f t="shared" si="3"/>
        <v>2.2974090015107015E-2</v>
      </c>
    </row>
    <row r="12" spans="2:8" s="1" customFormat="1" x14ac:dyDescent="0.25">
      <c r="B12" s="8" t="s">
        <v>3</v>
      </c>
      <c r="C12" s="98">
        <v>0.18358796296296331</v>
      </c>
      <c r="D12" s="96">
        <f t="shared" si="0"/>
        <v>0.16351565882522753</v>
      </c>
      <c r="E12" s="98">
        <v>5.3425925925925925E-2</v>
      </c>
      <c r="F12" s="96">
        <f t="shared" si="4"/>
        <v>0.55999029479558415</v>
      </c>
      <c r="G12" s="98">
        <f t="shared" si="1"/>
        <v>0.23701388888888925</v>
      </c>
      <c r="H12" s="97">
        <f t="shared" si="3"/>
        <v>0.19456716928426895</v>
      </c>
    </row>
    <row r="13" spans="2:8" s="1" customFormat="1" x14ac:dyDescent="0.25">
      <c r="B13" s="8" t="s">
        <v>7</v>
      </c>
      <c r="C13" s="98">
        <v>1.0798611111111108E-2</v>
      </c>
      <c r="D13" s="96">
        <f t="shared" si="0"/>
        <v>9.6179617755602666E-3</v>
      </c>
      <c r="E13" s="98">
        <v>3.3101851851851855E-3</v>
      </c>
      <c r="F13" s="96">
        <f t="shared" si="4"/>
        <v>3.4696105786728132E-2</v>
      </c>
      <c r="G13" s="98">
        <f t="shared" si="1"/>
        <v>1.4108796296296293E-2</v>
      </c>
      <c r="H13" s="97">
        <f t="shared" si="3"/>
        <v>1.1582057786772314E-2</v>
      </c>
    </row>
    <row r="14" spans="2:8" s="1" customFormat="1" x14ac:dyDescent="0.25">
      <c r="B14" s="8" t="s">
        <v>2</v>
      </c>
      <c r="C14" s="98">
        <v>2.1898148148148149E-2</v>
      </c>
      <c r="D14" s="96">
        <f t="shared" si="0"/>
        <v>1.95039482093891E-2</v>
      </c>
      <c r="E14" s="98">
        <v>2.8124999999999999E-3</v>
      </c>
      <c r="F14" s="96">
        <f t="shared" si="4"/>
        <v>2.9479558413199075E-2</v>
      </c>
      <c r="G14" s="98">
        <f t="shared" si="1"/>
        <v>2.4710648148148148E-2</v>
      </c>
      <c r="H14" s="97">
        <f t="shared" si="3"/>
        <v>2.0285228363214846E-2</v>
      </c>
    </row>
    <row r="15" spans="2:8" s="1" customFormat="1" x14ac:dyDescent="0.25">
      <c r="B15" s="8" t="s">
        <v>9</v>
      </c>
      <c r="C15" s="98">
        <v>3.2233796296296295E-2</v>
      </c>
      <c r="D15" s="96">
        <f t="shared" si="0"/>
        <v>2.8709564356843891E-2</v>
      </c>
      <c r="E15" s="98">
        <v>2.3726851851851851E-3</v>
      </c>
      <c r="F15" s="96">
        <f t="shared" si="4"/>
        <v>2.4869586315661774E-2</v>
      </c>
      <c r="G15" s="98">
        <f t="shared" si="1"/>
        <v>3.4606481481481481E-2</v>
      </c>
      <c r="H15" s="97">
        <f t="shared" si="3"/>
        <v>2.8408820986422664E-2</v>
      </c>
    </row>
    <row r="16" spans="2:8" s="1" customFormat="1" x14ac:dyDescent="0.25">
      <c r="B16" s="8" t="s">
        <v>1</v>
      </c>
      <c r="C16" s="98">
        <v>1.9930555555555535E-2</v>
      </c>
      <c r="D16" s="96">
        <f t="shared" si="0"/>
        <v>1.7751479289940801E-2</v>
      </c>
      <c r="E16" s="98">
        <v>5.5208333333333325E-3</v>
      </c>
      <c r="F16" s="96">
        <f t="shared" si="4"/>
        <v>5.7867281329612996E-2</v>
      </c>
      <c r="G16" s="98">
        <f t="shared" si="1"/>
        <v>2.5451388888888867E-2</v>
      </c>
      <c r="H16" s="97">
        <f t="shared" si="3"/>
        <v>2.0893310150215179E-2</v>
      </c>
    </row>
    <row r="17" spans="2:8" s="1" customFormat="1" x14ac:dyDescent="0.25">
      <c r="B17" s="8" t="s">
        <v>27</v>
      </c>
      <c r="C17" s="98">
        <v>7.0601851851851858E-4</v>
      </c>
      <c r="D17" s="96">
        <f t="shared" si="0"/>
        <v>6.2882708286085369E-4</v>
      </c>
      <c r="E17" s="98"/>
      <c r="F17" s="96"/>
      <c r="G17" s="98">
        <f t="shared" si="1"/>
        <v>7.0601851851851858E-4</v>
      </c>
      <c r="H17" s="97">
        <f t="shared" si="3"/>
        <v>5.7957795323470987E-4</v>
      </c>
    </row>
    <row r="18" spans="2:8" s="1" customFormat="1" x14ac:dyDescent="0.25">
      <c r="B18" s="8" t="s">
        <v>16</v>
      </c>
      <c r="C18" s="98">
        <v>1.4444444444444439E-2</v>
      </c>
      <c r="D18" s="96">
        <f t="shared" si="0"/>
        <v>1.2865183596890902E-2</v>
      </c>
      <c r="E18" s="98"/>
      <c r="F18" s="96"/>
      <c r="G18" s="98">
        <f t="shared" si="1"/>
        <v>1.4444444444444439E-2</v>
      </c>
      <c r="H18" s="97">
        <f t="shared" si="3"/>
        <v>1.1857594846506846E-2</v>
      </c>
    </row>
    <row r="19" spans="2:8" s="1" customFormat="1" x14ac:dyDescent="0.25">
      <c r="B19" s="8" t="s">
        <v>4</v>
      </c>
      <c r="C19" s="98">
        <v>2.5949074074074062E-2</v>
      </c>
      <c r="D19" s="96">
        <f t="shared" si="0"/>
        <v>2.3111972455312019E-2</v>
      </c>
      <c r="E19" s="98">
        <v>3.7037037037037035E-4</v>
      </c>
      <c r="F19" s="96">
        <f t="shared" si="4"/>
        <v>3.8820817663472035E-3</v>
      </c>
      <c r="G19" s="98">
        <f t="shared" si="1"/>
        <v>2.6319444444444434E-2</v>
      </c>
      <c r="H19" s="97">
        <f t="shared" si="3"/>
        <v>2.1605905994356224E-2</v>
      </c>
    </row>
    <row r="20" spans="2:8" s="1" customFormat="1" x14ac:dyDescent="0.25">
      <c r="B20" s="8" t="s">
        <v>14</v>
      </c>
      <c r="C20" s="98">
        <v>1.3564814814814813E-2</v>
      </c>
      <c r="D20" s="96">
        <f t="shared" si="0"/>
        <v>1.2081726903490497E-2</v>
      </c>
      <c r="E20" s="98"/>
      <c r="F20" s="96"/>
      <c r="G20" s="98">
        <f t="shared" si="1"/>
        <v>1.3564814814814813E-2</v>
      </c>
      <c r="H20" s="97">
        <f t="shared" si="3"/>
        <v>1.1135497724443931E-2</v>
      </c>
    </row>
    <row r="21" spans="2:8" s="1" customFormat="1" x14ac:dyDescent="0.25">
      <c r="B21" s="8" t="s">
        <v>11</v>
      </c>
      <c r="C21" s="98">
        <v>2.1828703703703704E-2</v>
      </c>
      <c r="D21" s="96">
        <f t="shared" si="0"/>
        <v>1.9442096365173279E-2</v>
      </c>
      <c r="E21" s="98">
        <v>1.25E-3</v>
      </c>
      <c r="F21" s="96">
        <f t="shared" si="4"/>
        <v>1.3102025961421812E-2</v>
      </c>
      <c r="G21" s="98">
        <f t="shared" si="1"/>
        <v>2.3078703703703705E-2</v>
      </c>
      <c r="H21" s="97">
        <f t="shared" si="3"/>
        <v>1.8945548176229697E-2</v>
      </c>
    </row>
    <row r="22" spans="2:8" s="1" customFormat="1" x14ac:dyDescent="0.25">
      <c r="B22" s="8" t="s">
        <v>15</v>
      </c>
      <c r="C22" s="98">
        <v>4.1319444444444442E-3</v>
      </c>
      <c r="D22" s="96">
        <f t="shared" si="0"/>
        <v>3.6801847308413891E-3</v>
      </c>
      <c r="E22" s="98">
        <v>2.488425925925926E-3</v>
      </c>
      <c r="F22" s="96">
        <f t="shared" si="4"/>
        <v>2.6082736867645274E-2</v>
      </c>
      <c r="G22" s="98">
        <f t="shared" si="1"/>
        <v>6.6203703703703702E-3</v>
      </c>
      <c r="H22" s="97">
        <f t="shared" si="3"/>
        <v>5.4347309713156395E-3</v>
      </c>
    </row>
    <row r="23" spans="2:8" s="1" customFormat="1" x14ac:dyDescent="0.25">
      <c r="B23" s="8" t="s">
        <v>91</v>
      </c>
      <c r="C23" s="98">
        <v>2.0717592592592597E-3</v>
      </c>
      <c r="D23" s="96">
        <f t="shared" si="0"/>
        <v>1.8452466857720134E-3</v>
      </c>
      <c r="E23" s="98">
        <v>1.5509259259259256E-3</v>
      </c>
      <c r="F23" s="96">
        <f t="shared" si="4"/>
        <v>1.6256217396578912E-2</v>
      </c>
      <c r="G23" s="98">
        <f t="shared" si="1"/>
        <v>3.6226851851851854E-3</v>
      </c>
      <c r="H23" s="97">
        <f t="shared" si="3"/>
        <v>2.9738999895485931E-3</v>
      </c>
    </row>
    <row r="24" spans="2:8" s="1" customFormat="1" x14ac:dyDescent="0.25">
      <c r="B24" s="8" t="s">
        <v>12</v>
      </c>
      <c r="C24" s="98">
        <v>2.7777777777777778E-4</v>
      </c>
      <c r="D24" s="96">
        <f t="shared" si="0"/>
        <v>2.4740737686328667E-4</v>
      </c>
      <c r="E24" s="98"/>
      <c r="F24" s="96"/>
      <c r="G24" s="98">
        <f t="shared" si="1"/>
        <v>2.7777777777777778E-4</v>
      </c>
      <c r="H24" s="97">
        <f t="shared" ref="H24" si="5">G24/$G$30</f>
        <v>2.2803067012513173E-4</v>
      </c>
    </row>
    <row r="25" spans="2:8" s="1" customFormat="1" x14ac:dyDescent="0.25">
      <c r="B25" s="8" t="s">
        <v>5</v>
      </c>
      <c r="C25" s="98">
        <v>6.238425925925925E-3</v>
      </c>
      <c r="D25" s="96">
        <f t="shared" si="0"/>
        <v>5.5563573387213128E-3</v>
      </c>
      <c r="E25" s="98">
        <v>1.7361111111111112E-4</v>
      </c>
      <c r="F25" s="96">
        <f t="shared" si="4"/>
        <v>1.8197258279752516E-3</v>
      </c>
      <c r="G25" s="98">
        <f t="shared" si="1"/>
        <v>6.4120370370370364E-3</v>
      </c>
      <c r="H25" s="97">
        <f t="shared" si="3"/>
        <v>5.2637079687217906E-3</v>
      </c>
    </row>
    <row r="26" spans="2:8" s="1" customFormat="1" x14ac:dyDescent="0.25">
      <c r="B26" s="8" t="s">
        <v>6</v>
      </c>
      <c r="C26" s="98">
        <v>0.44237268518518535</v>
      </c>
      <c r="D26" s="96">
        <f t="shared" si="0"/>
        <v>0.39400655629548681</v>
      </c>
      <c r="E26" s="98">
        <v>1.6203703703703703E-4</v>
      </c>
      <c r="F26" s="96">
        <f t="shared" si="4"/>
        <v>1.6984107727769015E-3</v>
      </c>
      <c r="G26" s="98">
        <f t="shared" si="1"/>
        <v>0.4425347222222224</v>
      </c>
      <c r="H26" s="97">
        <f t="shared" si="3"/>
        <v>0.36328136134310063</v>
      </c>
    </row>
    <row r="27" spans="2:8" s="1" customFormat="1" x14ac:dyDescent="0.25">
      <c r="B27" s="8" t="s">
        <v>102</v>
      </c>
      <c r="C27" s="98">
        <v>0.12435185185185196</v>
      </c>
      <c r="D27" s="96">
        <f t="shared" si="0"/>
        <v>0.11075603570913144</v>
      </c>
      <c r="E27" s="98">
        <v>7.2916666666666659E-4</v>
      </c>
      <c r="F27" s="96">
        <f t="shared" si="4"/>
        <v>7.6428484774960564E-3</v>
      </c>
      <c r="G27" s="98">
        <f t="shared" si="1"/>
        <v>0.12508101851851863</v>
      </c>
      <c r="H27" s="97">
        <f t="shared" si="3"/>
        <v>0.10268031050176255</v>
      </c>
    </row>
    <row r="28" spans="2:8" s="1" customFormat="1" x14ac:dyDescent="0.25">
      <c r="B28" s="36" t="s">
        <v>17</v>
      </c>
      <c r="C28" s="108"/>
      <c r="D28" s="96"/>
      <c r="E28" s="108"/>
      <c r="F28" s="96"/>
      <c r="G28" s="98"/>
      <c r="H28" s="97"/>
    </row>
    <row r="29" spans="2:8" s="1" customFormat="1" x14ac:dyDescent="0.25">
      <c r="B29" s="8"/>
      <c r="C29" s="99"/>
      <c r="D29" s="110"/>
      <c r="E29" s="99"/>
      <c r="F29" s="99"/>
      <c r="G29" s="98"/>
      <c r="H29" s="97"/>
    </row>
    <row r="30" spans="2:8" s="1" customFormat="1" x14ac:dyDescent="0.25">
      <c r="B30" s="37" t="s">
        <v>29</v>
      </c>
      <c r="C30" s="111">
        <f t="shared" ref="C30:H30" si="6">SUM(C7:C28)</f>
        <v>1.1227546296296302</v>
      </c>
      <c r="D30" s="112">
        <f t="shared" si="6"/>
        <v>0.99999999999999989</v>
      </c>
      <c r="E30" s="111">
        <f t="shared" si="6"/>
        <v>9.5405092592592597E-2</v>
      </c>
      <c r="F30" s="112">
        <f t="shared" si="6"/>
        <v>1</v>
      </c>
      <c r="G30" s="111">
        <f t="shared" si="6"/>
        <v>1.2181597222222227</v>
      </c>
      <c r="H30" s="115">
        <f t="shared" si="6"/>
        <v>0.99999999999999989</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0"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90</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3.5300925925925929E-3</v>
      </c>
      <c r="D7" s="96">
        <f t="shared" ref="D7:D27" si="0">C7/C$30</f>
        <v>8.8634448286884927E-3</v>
      </c>
      <c r="E7" s="98">
        <v>1.0879629629629631E-3</v>
      </c>
      <c r="F7" s="96">
        <f t="shared" ref="F7:F27" si="1">E7/E$30</f>
        <v>8.038997690926199E-3</v>
      </c>
      <c r="G7" s="98">
        <f>E7+C7</f>
        <v>4.6180555555555558E-3</v>
      </c>
      <c r="H7" s="97">
        <f>G7/$G$30</f>
        <v>8.6543466944299808E-3</v>
      </c>
    </row>
    <row r="8" spans="2:8" s="1" customFormat="1" x14ac:dyDescent="0.25">
      <c r="B8" s="8" t="s">
        <v>13</v>
      </c>
      <c r="C8" s="98">
        <v>2.5925925925925921E-3</v>
      </c>
      <c r="D8" s="96">
        <f t="shared" si="0"/>
        <v>6.5095463659876123E-3</v>
      </c>
      <c r="E8" s="98"/>
      <c r="F8" s="96"/>
      <c r="G8" s="98">
        <f t="shared" ref="G8:G27" si="2">E8+C8</f>
        <v>2.5925925925925921E-3</v>
      </c>
      <c r="H8" s="97">
        <f t="shared" ref="H8:H27" si="3">G8/$G$30</f>
        <v>4.8585806003817421E-3</v>
      </c>
    </row>
    <row r="9" spans="2:8" s="1" customFormat="1" x14ac:dyDescent="0.25">
      <c r="B9" s="8" t="s">
        <v>0</v>
      </c>
      <c r="C9" s="98">
        <v>4.9479166666666616E-2</v>
      </c>
      <c r="D9" s="96">
        <f t="shared" si="0"/>
        <v>0.12423352997587955</v>
      </c>
      <c r="E9" s="98">
        <v>1.5960648148148151E-2</v>
      </c>
      <c r="F9" s="96">
        <f t="shared" si="1"/>
        <v>0.11793380655092796</v>
      </c>
      <c r="G9" s="98">
        <f t="shared" si="2"/>
        <v>6.543981481481477E-2</v>
      </c>
      <c r="H9" s="97">
        <f t="shared" si="3"/>
        <v>0.12263577997570696</v>
      </c>
    </row>
    <row r="10" spans="2:8" s="1" customFormat="1" x14ac:dyDescent="0.25">
      <c r="B10" s="8" t="s">
        <v>8</v>
      </c>
      <c r="C10" s="98">
        <v>1.0127314814814811E-2</v>
      </c>
      <c r="D10" s="96">
        <f t="shared" si="0"/>
        <v>2.542791549213911E-2</v>
      </c>
      <c r="E10" s="98">
        <v>3.5995370370370365E-3</v>
      </c>
      <c r="F10" s="96">
        <f t="shared" si="1"/>
        <v>2.659710938168135E-2</v>
      </c>
      <c r="G10" s="98">
        <f t="shared" si="2"/>
        <v>1.3726851851851848E-2</v>
      </c>
      <c r="H10" s="97">
        <f t="shared" si="3"/>
        <v>2.5724449071664043E-2</v>
      </c>
    </row>
    <row r="11" spans="2:8" s="1" customFormat="1" x14ac:dyDescent="0.25">
      <c r="B11" s="8" t="s">
        <v>26</v>
      </c>
      <c r="C11" s="98"/>
      <c r="D11" s="96"/>
      <c r="E11" s="98">
        <v>4.3055555555555555E-3</v>
      </c>
      <c r="F11" s="96">
        <f t="shared" si="1"/>
        <v>3.1813905755580268E-2</v>
      </c>
      <c r="G11" s="98">
        <f t="shared" si="2"/>
        <v>4.3055555555555555E-3</v>
      </c>
      <c r="H11" s="97">
        <f t="shared" si="3"/>
        <v>8.0687142113482525E-3</v>
      </c>
    </row>
    <row r="12" spans="2:8" s="1" customFormat="1" x14ac:dyDescent="0.25">
      <c r="B12" s="8" t="s">
        <v>3</v>
      </c>
      <c r="C12" s="98">
        <v>9.4050925925926399E-2</v>
      </c>
      <c r="D12" s="96">
        <f t="shared" si="0"/>
        <v>0.23614541861614116</v>
      </c>
      <c r="E12" s="98">
        <v>5.7881944444444389E-2</v>
      </c>
      <c r="F12" s="96">
        <f t="shared" si="1"/>
        <v>0.42769178140767955</v>
      </c>
      <c r="G12" s="98">
        <f t="shared" si="2"/>
        <v>0.15193287037037079</v>
      </c>
      <c r="H12" s="97">
        <f t="shared" si="3"/>
        <v>0.28472583723755052</v>
      </c>
    </row>
    <row r="13" spans="2:8" s="1" customFormat="1" x14ac:dyDescent="0.25">
      <c r="B13" s="8" t="s">
        <v>7</v>
      </c>
      <c r="C13" s="98">
        <v>5.8796296296296261E-3</v>
      </c>
      <c r="D13" s="96">
        <f t="shared" si="0"/>
        <v>1.4762721222864759E-2</v>
      </c>
      <c r="E13" s="98">
        <v>5.4976851851851853E-3</v>
      </c>
      <c r="F13" s="96">
        <f t="shared" si="1"/>
        <v>4.0622594714786638E-2</v>
      </c>
      <c r="G13" s="98">
        <f t="shared" si="2"/>
        <v>1.1377314814814812E-2</v>
      </c>
      <c r="H13" s="97">
        <f t="shared" si="3"/>
        <v>2.1321360402568091E-2</v>
      </c>
    </row>
    <row r="14" spans="2:8" s="1" customFormat="1" x14ac:dyDescent="0.25">
      <c r="B14" s="8" t="s">
        <v>2</v>
      </c>
      <c r="C14" s="98">
        <v>1.2106481481481478E-2</v>
      </c>
      <c r="D14" s="96">
        <f t="shared" si="0"/>
        <v>3.0397256691174296E-2</v>
      </c>
      <c r="E14" s="98">
        <v>6.5162037037037046E-3</v>
      </c>
      <c r="F14" s="96">
        <f t="shared" si="1"/>
        <v>4.8148464893526061E-2</v>
      </c>
      <c r="G14" s="98">
        <f t="shared" si="2"/>
        <v>1.8622685185185183E-2</v>
      </c>
      <c r="H14" s="97">
        <f t="shared" si="3"/>
        <v>3.4899357973277784E-2</v>
      </c>
    </row>
    <row r="15" spans="2:8" s="1" customFormat="1" x14ac:dyDescent="0.25">
      <c r="B15" s="8" t="s">
        <v>9</v>
      </c>
      <c r="C15" s="98">
        <v>2.2314814814814801E-2</v>
      </c>
      <c r="D15" s="96">
        <f t="shared" si="0"/>
        <v>5.6028595507250499E-2</v>
      </c>
      <c r="E15" s="98">
        <v>1.3587962962962961E-2</v>
      </c>
      <c r="F15" s="96">
        <f t="shared" si="1"/>
        <v>0.10040194988454633</v>
      </c>
      <c r="G15" s="98">
        <f t="shared" si="2"/>
        <v>3.5902777777777763E-2</v>
      </c>
      <c r="H15" s="97">
        <f t="shared" si="3"/>
        <v>6.7282665278500714E-2</v>
      </c>
    </row>
    <row r="16" spans="2:8" s="1" customFormat="1" x14ac:dyDescent="0.25">
      <c r="B16" s="8" t="s">
        <v>1</v>
      </c>
      <c r="C16" s="98">
        <v>1.2372685185185179E-2</v>
      </c>
      <c r="D16" s="96">
        <f t="shared" si="0"/>
        <v>3.1065647612681945E-2</v>
      </c>
      <c r="E16" s="98">
        <v>1.1365740740740742E-2</v>
      </c>
      <c r="F16" s="96">
        <f t="shared" si="1"/>
        <v>8.3981869494569442E-2</v>
      </c>
      <c r="G16" s="98">
        <f t="shared" si="2"/>
        <v>2.373842592592592E-2</v>
      </c>
      <c r="H16" s="97">
        <f t="shared" si="3"/>
        <v>4.4486378622245325E-2</v>
      </c>
    </row>
    <row r="17" spans="2:8" s="1" customFormat="1" x14ac:dyDescent="0.25">
      <c r="B17" s="8" t="s">
        <v>27</v>
      </c>
      <c r="C17" s="98">
        <v>1.9560185185185184E-3</v>
      </c>
      <c r="D17" s="96">
        <f t="shared" si="0"/>
        <v>4.911220249338869E-3</v>
      </c>
      <c r="E17" s="98"/>
      <c r="F17" s="96"/>
      <c r="G17" s="98">
        <f t="shared" si="2"/>
        <v>1.9560185185185184E-3</v>
      </c>
      <c r="H17" s="97">
        <f t="shared" si="3"/>
        <v>3.6656255422522969E-3</v>
      </c>
    </row>
    <row r="18" spans="2:8" s="1" customFormat="1" x14ac:dyDescent="0.25">
      <c r="B18" s="8" t="s">
        <v>16</v>
      </c>
      <c r="C18" s="98">
        <v>2.8009259259259259E-3</v>
      </c>
      <c r="D18" s="96">
        <f t="shared" si="0"/>
        <v>7.0326349132544758E-3</v>
      </c>
      <c r="E18" s="98"/>
      <c r="F18" s="96"/>
      <c r="G18" s="98">
        <f t="shared" si="2"/>
        <v>2.8009259259259259E-3</v>
      </c>
      <c r="H18" s="97">
        <f t="shared" si="3"/>
        <v>5.2490022557695618E-3</v>
      </c>
    </row>
    <row r="19" spans="2:8" s="1" customFormat="1" x14ac:dyDescent="0.25">
      <c r="B19" s="8" t="s">
        <v>4</v>
      </c>
      <c r="C19" s="98">
        <v>3.4606481481481485E-3</v>
      </c>
      <c r="D19" s="96">
        <f t="shared" si="0"/>
        <v>8.6890819795995399E-3</v>
      </c>
      <c r="E19" s="98">
        <v>1.9791666666666668E-3</v>
      </c>
      <c r="F19" s="96">
        <f t="shared" si="1"/>
        <v>1.462413409732319E-2</v>
      </c>
      <c r="G19" s="98">
        <f t="shared" si="2"/>
        <v>5.4398148148148157E-3</v>
      </c>
      <c r="H19" s="97">
        <f t="shared" si="3"/>
        <v>1.0194343224015266E-2</v>
      </c>
    </row>
    <row r="20" spans="2:8" s="1" customFormat="1" x14ac:dyDescent="0.25">
      <c r="B20" s="8" t="s">
        <v>14</v>
      </c>
      <c r="C20" s="98">
        <v>5.6944444444444438E-3</v>
      </c>
      <c r="D20" s="96">
        <f t="shared" si="0"/>
        <v>1.4297753625294223E-2</v>
      </c>
      <c r="E20" s="98">
        <v>3.7615740740740739E-3</v>
      </c>
      <c r="F20" s="96">
        <f t="shared" si="1"/>
        <v>2.779440691011717E-2</v>
      </c>
      <c r="G20" s="98">
        <f t="shared" si="2"/>
        <v>9.4560185185185181E-3</v>
      </c>
      <c r="H20" s="97">
        <f t="shared" si="3"/>
        <v>1.7720805136213769E-2</v>
      </c>
    </row>
    <row r="21" spans="2:8" s="1" customFormat="1" x14ac:dyDescent="0.25">
      <c r="B21" s="8" t="s">
        <v>11</v>
      </c>
      <c r="C21" s="98">
        <v>4.0509259259259264E-4</v>
      </c>
      <c r="D21" s="96">
        <f t="shared" si="0"/>
        <v>1.0171166196855648E-3</v>
      </c>
      <c r="E21" s="98">
        <v>4.1666666666666669E-4</v>
      </c>
      <c r="F21" s="96">
        <f t="shared" si="1"/>
        <v>3.0787650731206716E-3</v>
      </c>
      <c r="G21" s="98">
        <f t="shared" si="2"/>
        <v>8.2175925925925927E-4</v>
      </c>
      <c r="H21" s="97">
        <f t="shared" si="3"/>
        <v>1.5399965295852848E-3</v>
      </c>
    </row>
    <row r="22" spans="2:8" s="1" customFormat="1" x14ac:dyDescent="0.25">
      <c r="B22" s="8" t="s">
        <v>15</v>
      </c>
      <c r="C22" s="98">
        <v>1.0995370370370371E-3</v>
      </c>
      <c r="D22" s="96">
        <f t="shared" si="0"/>
        <v>2.7607451105751044E-3</v>
      </c>
      <c r="E22" s="98">
        <v>5.3124999999999986E-3</v>
      </c>
      <c r="F22" s="96">
        <f t="shared" si="1"/>
        <v>3.9254254682288547E-2</v>
      </c>
      <c r="G22" s="98">
        <f t="shared" si="2"/>
        <v>6.4120370370370355E-3</v>
      </c>
      <c r="H22" s="97">
        <f t="shared" si="3"/>
        <v>1.2016310949158416E-2</v>
      </c>
    </row>
    <row r="23" spans="2:8" s="1" customFormat="1" x14ac:dyDescent="0.25">
      <c r="B23" s="8" t="s">
        <v>91</v>
      </c>
      <c r="C23" s="98">
        <v>4.3518518518518524E-3</v>
      </c>
      <c r="D23" s="96">
        <f t="shared" si="0"/>
        <v>1.0926738542907781E-2</v>
      </c>
      <c r="E23" s="98">
        <v>1.5162037037037036E-3</v>
      </c>
      <c r="F23" s="96">
        <f t="shared" si="1"/>
        <v>1.1203284016077997E-2</v>
      </c>
      <c r="G23" s="98">
        <f t="shared" si="2"/>
        <v>5.868055555555556E-3</v>
      </c>
      <c r="H23" s="97">
        <f t="shared" si="3"/>
        <v>1.0996876626756894E-2</v>
      </c>
    </row>
    <row r="24" spans="2:8" s="1" customFormat="1" x14ac:dyDescent="0.25">
      <c r="B24" s="8" t="s">
        <v>12</v>
      </c>
      <c r="C24" s="98"/>
      <c r="D24" s="96"/>
      <c r="E24" s="98">
        <v>9.6064814814814819E-4</v>
      </c>
      <c r="F24" s="96">
        <f t="shared" si="1"/>
        <v>7.0982639185837703E-3</v>
      </c>
      <c r="G24" s="98">
        <f t="shared" si="2"/>
        <v>9.6064814814814819E-4</v>
      </c>
      <c r="H24" s="97">
        <f t="shared" ref="H24" si="4">G24/$G$30</f>
        <v>1.8002776331771638E-3</v>
      </c>
    </row>
    <row r="25" spans="2:8" s="1" customFormat="1" x14ac:dyDescent="0.25">
      <c r="B25" s="8" t="s">
        <v>5</v>
      </c>
      <c r="C25" s="98">
        <v>2.2800925925925922E-3</v>
      </c>
      <c r="D25" s="96">
        <f t="shared" si="0"/>
        <v>5.7249135450873206E-3</v>
      </c>
      <c r="E25" s="98">
        <v>3.8194444444444441E-4</v>
      </c>
      <c r="F25" s="96">
        <f t="shared" si="1"/>
        <v>2.8222013170272819E-3</v>
      </c>
      <c r="G25" s="98">
        <f t="shared" si="2"/>
        <v>2.6620370370370365E-3</v>
      </c>
      <c r="H25" s="97">
        <f t="shared" si="3"/>
        <v>4.9887211521776817E-3</v>
      </c>
    </row>
    <row r="26" spans="2:8" s="1" customFormat="1" x14ac:dyDescent="0.25">
      <c r="B26" s="8" t="s">
        <v>6</v>
      </c>
      <c r="C26" s="98">
        <v>0.13358796296296296</v>
      </c>
      <c r="D26" s="96">
        <f t="shared" si="0"/>
        <v>0.33541600069745109</v>
      </c>
      <c r="E26" s="98">
        <v>1.0416666666666667E-3</v>
      </c>
      <c r="F26" s="96">
        <f t="shared" si="1"/>
        <v>7.6969126828016782E-3</v>
      </c>
      <c r="G26" s="98">
        <f t="shared" si="2"/>
        <v>0.13462962962962963</v>
      </c>
      <c r="H26" s="97">
        <f t="shared" si="3"/>
        <v>0.25229914974839479</v>
      </c>
    </row>
    <row r="27" spans="2:8" s="1" customFormat="1" x14ac:dyDescent="0.25">
      <c r="B27" s="8" t="s">
        <v>102</v>
      </c>
      <c r="C27" s="98">
        <v>3.0185185185185176E-2</v>
      </c>
      <c r="D27" s="96">
        <f t="shared" si="0"/>
        <v>7.5789718403998632E-2</v>
      </c>
      <c r="E27" s="98">
        <v>1.6203703703703703E-4</v>
      </c>
      <c r="F27" s="96">
        <f t="shared" si="1"/>
        <v>1.1972975284358165E-3</v>
      </c>
      <c r="G27" s="98">
        <f t="shared" si="2"/>
        <v>3.0347222222222213E-2</v>
      </c>
      <c r="H27" s="97">
        <f t="shared" si="3"/>
        <v>5.6871421134825566E-2</v>
      </c>
    </row>
    <row r="28" spans="2:8" s="1" customFormat="1" x14ac:dyDescent="0.25">
      <c r="B28" s="36" t="s">
        <v>17</v>
      </c>
      <c r="C28" s="108"/>
      <c r="D28" s="96"/>
      <c r="E28" s="108"/>
      <c r="F28" s="96"/>
      <c r="G28" s="98"/>
      <c r="H28" s="97"/>
    </row>
    <row r="29" spans="2:8" s="1" customFormat="1" x14ac:dyDescent="0.25">
      <c r="B29" s="8"/>
      <c r="C29" s="99"/>
      <c r="D29" s="110"/>
      <c r="E29" s="99"/>
      <c r="F29" s="99"/>
      <c r="G29" s="99"/>
      <c r="H29" s="100"/>
    </row>
    <row r="30" spans="2:8" s="1" customFormat="1" x14ac:dyDescent="0.25">
      <c r="B30" s="37" t="s">
        <v>29</v>
      </c>
      <c r="C30" s="111">
        <f t="shared" ref="C30:H30" si="5">SUM(C7:C28)</f>
        <v>0.39827546296296334</v>
      </c>
      <c r="D30" s="112">
        <f t="shared" si="5"/>
        <v>0.99999999999999978</v>
      </c>
      <c r="E30" s="111">
        <f t="shared" si="5"/>
        <v>0.13533564814814811</v>
      </c>
      <c r="F30" s="112">
        <f t="shared" si="5"/>
        <v>0.99999999999999989</v>
      </c>
      <c r="G30" s="111">
        <f t="shared" si="5"/>
        <v>0.53361111111111137</v>
      </c>
      <c r="H30" s="115">
        <f t="shared" si="5"/>
        <v>0.99999999999999978</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0"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40</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6.0300925925925895E-3</v>
      </c>
      <c r="D7" s="96">
        <f t="shared" ref="D7:D28" si="0">C7/C$30</f>
        <v>1.6156541693800971E-2</v>
      </c>
      <c r="E7" s="98"/>
      <c r="F7" s="96"/>
      <c r="G7" s="98">
        <f>C7+E7</f>
        <v>6.0300925925925895E-3</v>
      </c>
      <c r="H7" s="97">
        <f>G7/$G$30</f>
        <v>1.6156541693800971E-2</v>
      </c>
    </row>
    <row r="8" spans="2:8" s="1" customFormat="1" x14ac:dyDescent="0.25">
      <c r="B8" s="8" t="s">
        <v>13</v>
      </c>
      <c r="C8" s="98">
        <v>5.9606481481481489E-3</v>
      </c>
      <c r="D8" s="96">
        <f t="shared" si="0"/>
        <v>1.597047787391076E-2</v>
      </c>
      <c r="E8" s="98"/>
      <c r="F8" s="96"/>
      <c r="G8" s="98">
        <f t="shared" ref="G8:G28" si="1">C8+E8</f>
        <v>5.9606481481481489E-3</v>
      </c>
      <c r="H8" s="97">
        <f t="shared" ref="H8:H28" si="2">G8/$G$30</f>
        <v>1.597047787391076E-2</v>
      </c>
    </row>
    <row r="9" spans="2:8" s="1" customFormat="1" x14ac:dyDescent="0.25">
      <c r="B9" s="8" t="s">
        <v>0</v>
      </c>
      <c r="C9" s="98">
        <v>3.3356481481481445E-2</v>
      </c>
      <c r="D9" s="96">
        <f t="shared" si="0"/>
        <v>8.9372654820603414E-2</v>
      </c>
      <c r="E9" s="98"/>
      <c r="F9" s="96"/>
      <c r="G9" s="98">
        <f t="shared" si="1"/>
        <v>3.3356481481481445E-2</v>
      </c>
      <c r="H9" s="97">
        <f t="shared" si="2"/>
        <v>8.9372654820603414E-2</v>
      </c>
    </row>
    <row r="10" spans="2:8" s="1" customFormat="1" x14ac:dyDescent="0.25">
      <c r="B10" s="8" t="s">
        <v>8</v>
      </c>
      <c r="C10" s="98">
        <v>1.0312499999999997E-2</v>
      </c>
      <c r="D10" s="96">
        <f t="shared" si="0"/>
        <v>2.7630477253698021E-2</v>
      </c>
      <c r="E10" s="98"/>
      <c r="F10" s="96"/>
      <c r="G10" s="98">
        <f t="shared" si="1"/>
        <v>1.0312499999999997E-2</v>
      </c>
      <c r="H10" s="97">
        <f t="shared" si="2"/>
        <v>2.7630477253698021E-2</v>
      </c>
    </row>
    <row r="11" spans="2:8" s="1" customFormat="1" x14ac:dyDescent="0.25">
      <c r="B11" s="8" t="s">
        <v>26</v>
      </c>
      <c r="C11" s="98">
        <v>2.7777777777777766E-3</v>
      </c>
      <c r="D11" s="96">
        <f t="shared" si="0"/>
        <v>7.4425527956088937E-3</v>
      </c>
      <c r="E11" s="98"/>
      <c r="F11" s="96"/>
      <c r="G11" s="98">
        <f t="shared" si="1"/>
        <v>2.7777777777777766E-3</v>
      </c>
      <c r="H11" s="97">
        <f t="shared" si="2"/>
        <v>7.4425527956088937E-3</v>
      </c>
    </row>
    <row r="12" spans="2:8" s="1" customFormat="1" x14ac:dyDescent="0.25">
      <c r="B12" s="8" t="s">
        <v>3</v>
      </c>
      <c r="C12" s="98">
        <v>2.0659722222222187E-2</v>
      </c>
      <c r="D12" s="96">
        <f t="shared" si="0"/>
        <v>5.5353986417341079E-2</v>
      </c>
      <c r="E12" s="98"/>
      <c r="F12" s="96"/>
      <c r="G12" s="98">
        <f t="shared" si="1"/>
        <v>2.0659722222222187E-2</v>
      </c>
      <c r="H12" s="97">
        <f t="shared" si="2"/>
        <v>5.5353986417341079E-2</v>
      </c>
    </row>
    <row r="13" spans="2:8" s="1" customFormat="1" x14ac:dyDescent="0.25">
      <c r="B13" s="8" t="s">
        <v>7</v>
      </c>
      <c r="C13" s="98">
        <v>5.3587962962962947E-3</v>
      </c>
      <c r="D13" s="96">
        <f t="shared" si="0"/>
        <v>1.4357924768195493E-2</v>
      </c>
      <c r="E13" s="98"/>
      <c r="F13" s="96"/>
      <c r="G13" s="98">
        <f t="shared" si="1"/>
        <v>5.3587962962962947E-3</v>
      </c>
      <c r="H13" s="97">
        <f t="shared" si="2"/>
        <v>1.4357924768195493E-2</v>
      </c>
    </row>
    <row r="14" spans="2:8" s="1" customFormat="1" x14ac:dyDescent="0.25">
      <c r="B14" s="8" t="s">
        <v>2</v>
      </c>
      <c r="C14" s="98">
        <v>9.4560185185185198E-3</v>
      </c>
      <c r="D14" s="96">
        <f t="shared" si="0"/>
        <v>2.5335690141718624E-2</v>
      </c>
      <c r="E14" s="98"/>
      <c r="F14" s="96"/>
      <c r="G14" s="98">
        <f t="shared" si="1"/>
        <v>9.4560185185185198E-3</v>
      </c>
      <c r="H14" s="97">
        <f t="shared" si="2"/>
        <v>2.5335690141718624E-2</v>
      </c>
    </row>
    <row r="15" spans="2:8" s="1" customFormat="1" x14ac:dyDescent="0.25">
      <c r="B15" s="8" t="s">
        <v>9</v>
      </c>
      <c r="C15" s="98">
        <v>1.4398148148148148E-2</v>
      </c>
      <c r="D15" s="96">
        <f t="shared" si="0"/>
        <v>3.857723199057278E-2</v>
      </c>
      <c r="E15" s="98"/>
      <c r="F15" s="96"/>
      <c r="G15" s="98">
        <f t="shared" si="1"/>
        <v>1.4398148148148148E-2</v>
      </c>
      <c r="H15" s="97">
        <f t="shared" si="2"/>
        <v>3.857723199057278E-2</v>
      </c>
    </row>
    <row r="16" spans="2:8" s="1" customFormat="1" x14ac:dyDescent="0.25">
      <c r="B16" s="8" t="s">
        <v>1</v>
      </c>
      <c r="C16" s="98">
        <v>4.5023148148148132E-3</v>
      </c>
      <c r="D16" s="96">
        <f t="shared" si="0"/>
        <v>1.2063137656216083E-2</v>
      </c>
      <c r="E16" s="98"/>
      <c r="F16" s="96"/>
      <c r="G16" s="98">
        <f t="shared" si="1"/>
        <v>4.5023148148148132E-3</v>
      </c>
      <c r="H16" s="97">
        <f t="shared" si="2"/>
        <v>1.2063137656216083E-2</v>
      </c>
    </row>
    <row r="17" spans="2:8" s="1" customFormat="1" x14ac:dyDescent="0.25">
      <c r="B17" s="8" t="s">
        <v>27</v>
      </c>
      <c r="C17" s="98">
        <v>2.6967592592592594E-3</v>
      </c>
      <c r="D17" s="96">
        <f t="shared" si="0"/>
        <v>7.2254783390703044E-3</v>
      </c>
      <c r="E17" s="98"/>
      <c r="F17" s="96"/>
      <c r="G17" s="98">
        <f t="shared" si="1"/>
        <v>2.6967592592592594E-3</v>
      </c>
      <c r="H17" s="97">
        <f t="shared" si="2"/>
        <v>7.2254783390703044E-3</v>
      </c>
    </row>
    <row r="18" spans="2:8" s="1" customFormat="1" x14ac:dyDescent="0.25">
      <c r="B18" s="8" t="s">
        <v>16</v>
      </c>
      <c r="C18" s="98">
        <v>1.2037037037037036E-3</v>
      </c>
      <c r="D18" s="96">
        <f t="shared" si="0"/>
        <v>3.2251062114305217E-3</v>
      </c>
      <c r="E18" s="98"/>
      <c r="F18" s="96"/>
      <c r="G18" s="98">
        <f t="shared" si="1"/>
        <v>1.2037037037037036E-3</v>
      </c>
      <c r="H18" s="97">
        <f t="shared" si="2"/>
        <v>3.2251062114305217E-3</v>
      </c>
    </row>
    <row r="19" spans="2:8" s="1" customFormat="1" x14ac:dyDescent="0.25">
      <c r="B19" s="8" t="s">
        <v>4</v>
      </c>
      <c r="C19" s="98">
        <v>1.8495370370370363E-2</v>
      </c>
      <c r="D19" s="96">
        <f t="shared" si="0"/>
        <v>4.9554997364095889E-2</v>
      </c>
      <c r="E19" s="98"/>
      <c r="F19" s="96"/>
      <c r="G19" s="98">
        <f t="shared" si="1"/>
        <v>1.8495370370370363E-2</v>
      </c>
      <c r="H19" s="97">
        <f t="shared" si="2"/>
        <v>4.9554997364095889E-2</v>
      </c>
    </row>
    <row r="20" spans="2:8" s="1" customFormat="1" x14ac:dyDescent="0.25">
      <c r="B20" s="8" t="s">
        <v>14</v>
      </c>
      <c r="C20" s="98">
        <v>4.9537037037037032E-3</v>
      </c>
      <c r="D20" s="96">
        <f t="shared" si="0"/>
        <v>1.3272552485502532E-2</v>
      </c>
      <c r="E20" s="98"/>
      <c r="F20" s="96"/>
      <c r="G20" s="98">
        <f t="shared" si="1"/>
        <v>4.9537037037037032E-3</v>
      </c>
      <c r="H20" s="97">
        <f t="shared" si="2"/>
        <v>1.3272552485502532E-2</v>
      </c>
    </row>
    <row r="21" spans="2:8" s="1" customFormat="1" x14ac:dyDescent="0.25">
      <c r="B21" s="8" t="s">
        <v>11</v>
      </c>
      <c r="C21" s="98">
        <v>4.8032407407407407E-3</v>
      </c>
      <c r="D21" s="96">
        <f t="shared" si="0"/>
        <v>1.2869414209073718E-2</v>
      </c>
      <c r="E21" s="98"/>
      <c r="F21" s="96"/>
      <c r="G21" s="98">
        <f t="shared" ref="G21:G24" si="3">C21+E21</f>
        <v>4.8032407407407407E-3</v>
      </c>
      <c r="H21" s="97">
        <f t="shared" ref="H21:H24" si="4">G21/$G$30</f>
        <v>1.2869414209073718E-2</v>
      </c>
    </row>
    <row r="22" spans="2:8" s="1" customFormat="1" x14ac:dyDescent="0.25">
      <c r="B22" s="8" t="s">
        <v>15</v>
      </c>
      <c r="C22" s="98">
        <v>5.393518518518518E-3</v>
      </c>
      <c r="D22" s="96">
        <f t="shared" si="0"/>
        <v>1.4450956678140607E-2</v>
      </c>
      <c r="E22" s="98"/>
      <c r="F22" s="96"/>
      <c r="G22" s="98">
        <f t="shared" si="3"/>
        <v>5.393518518518518E-3</v>
      </c>
      <c r="H22" s="97">
        <f t="shared" si="4"/>
        <v>1.4450956678140607E-2</v>
      </c>
    </row>
    <row r="23" spans="2:8" s="1" customFormat="1" x14ac:dyDescent="0.25">
      <c r="B23" s="8" t="s">
        <v>91</v>
      </c>
      <c r="C23" s="98">
        <v>1.9120370370370367E-2</v>
      </c>
      <c r="D23" s="96">
        <f t="shared" si="0"/>
        <v>5.1229571743107903E-2</v>
      </c>
      <c r="E23" s="98"/>
      <c r="F23" s="96"/>
      <c r="G23" s="98">
        <f t="shared" si="3"/>
        <v>1.9120370370370367E-2</v>
      </c>
      <c r="H23" s="97">
        <f t="shared" si="4"/>
        <v>5.1229571743107903E-2</v>
      </c>
    </row>
    <row r="24" spans="2:8" s="1" customFormat="1" x14ac:dyDescent="0.25">
      <c r="B24" s="8" t="s">
        <v>12</v>
      </c>
      <c r="C24" s="98">
        <v>3.9351851851851857E-3</v>
      </c>
      <c r="D24" s="96">
        <f t="shared" si="0"/>
        <v>1.0543616460445939E-2</v>
      </c>
      <c r="E24" s="98"/>
      <c r="F24" s="96"/>
      <c r="G24" s="98">
        <f t="shared" si="3"/>
        <v>3.9351851851851857E-3</v>
      </c>
      <c r="H24" s="97">
        <f t="shared" si="4"/>
        <v>1.0543616460445939E-2</v>
      </c>
    </row>
    <row r="25" spans="2:8" s="1" customFormat="1" x14ac:dyDescent="0.25">
      <c r="B25" s="8" t="s">
        <v>5</v>
      </c>
      <c r="C25" s="98">
        <v>1.9918981481481478E-2</v>
      </c>
      <c r="D25" s="96">
        <f t="shared" si="0"/>
        <v>5.336930567184546E-2</v>
      </c>
      <c r="E25" s="98"/>
      <c r="F25" s="96"/>
      <c r="G25" s="98">
        <f t="shared" si="1"/>
        <v>1.9918981481481478E-2</v>
      </c>
      <c r="H25" s="97">
        <f t="shared" si="2"/>
        <v>5.336930567184546E-2</v>
      </c>
    </row>
    <row r="26" spans="2:8" s="1" customFormat="1" x14ac:dyDescent="0.25">
      <c r="B26" s="8" t="s">
        <v>6</v>
      </c>
      <c r="C26" s="98">
        <v>0.13282407407407409</v>
      </c>
      <c r="D26" s="96">
        <f t="shared" si="0"/>
        <v>0.35587806617669882</v>
      </c>
      <c r="E26" s="117"/>
      <c r="F26" s="96"/>
      <c r="G26" s="98">
        <f t="shared" si="1"/>
        <v>0.13282407407407409</v>
      </c>
      <c r="H26" s="97">
        <f t="shared" si="2"/>
        <v>0.35587806617669882</v>
      </c>
    </row>
    <row r="27" spans="2:8" s="1" customFormat="1" x14ac:dyDescent="0.25">
      <c r="B27" s="8" t="s">
        <v>102</v>
      </c>
      <c r="C27" s="98">
        <v>4.032407407407404E-2</v>
      </c>
      <c r="D27" s="96">
        <f t="shared" si="0"/>
        <v>0.1080410580829224</v>
      </c>
      <c r="E27" s="98"/>
      <c r="F27" s="96"/>
      <c r="G27" s="98">
        <f t="shared" si="1"/>
        <v>4.032407407407404E-2</v>
      </c>
      <c r="H27" s="97">
        <f t="shared" si="2"/>
        <v>0.1080410580829224</v>
      </c>
    </row>
    <row r="28" spans="2:8" s="1" customFormat="1" x14ac:dyDescent="0.25">
      <c r="B28" s="36" t="s">
        <v>17</v>
      </c>
      <c r="C28" s="108">
        <v>6.7476851851851856E-3</v>
      </c>
      <c r="D28" s="96">
        <f t="shared" si="0"/>
        <v>1.8079201165999946E-2</v>
      </c>
      <c r="E28" s="108"/>
      <c r="F28" s="114"/>
      <c r="G28" s="108">
        <f t="shared" si="1"/>
        <v>6.7476851851851856E-3</v>
      </c>
      <c r="H28" s="109">
        <f t="shared" si="2"/>
        <v>1.8079201165999946E-2</v>
      </c>
    </row>
    <row r="29" spans="2:8" s="1" customFormat="1" x14ac:dyDescent="0.25">
      <c r="B29" s="8"/>
      <c r="C29" s="99"/>
      <c r="D29" s="110"/>
      <c r="E29" s="99"/>
      <c r="F29" s="110"/>
      <c r="G29" s="99"/>
      <c r="H29" s="100"/>
    </row>
    <row r="30" spans="2:8" s="1" customFormat="1" x14ac:dyDescent="0.25">
      <c r="B30" s="37" t="s">
        <v>29</v>
      </c>
      <c r="C30" s="111">
        <f t="shared" ref="C30:H30" si="5">SUM(C7:C28)</f>
        <v>0.3732291666666665</v>
      </c>
      <c r="D30" s="112">
        <f t="shared" si="5"/>
        <v>1.0000000000000002</v>
      </c>
      <c r="E30" s="111"/>
      <c r="F30" s="112"/>
      <c r="G30" s="111">
        <f t="shared" si="5"/>
        <v>0.3732291666666665</v>
      </c>
      <c r="H30" s="115">
        <f t="shared" si="5"/>
        <v>1.0000000000000002</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A4"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0" t="s">
        <v>41</v>
      </c>
      <c r="C3" s="161"/>
      <c r="D3" s="161"/>
      <c r="E3" s="161"/>
      <c r="F3" s="162"/>
      <c r="G3" s="161"/>
      <c r="H3" s="161"/>
      <c r="I3" s="161"/>
      <c r="J3" s="162"/>
    </row>
    <row r="4" spans="2:10" x14ac:dyDescent="0.25">
      <c r="B4" s="163" t="s">
        <v>132</v>
      </c>
      <c r="C4" s="164"/>
      <c r="D4" s="164"/>
      <c r="E4" s="164"/>
      <c r="F4" s="164"/>
      <c r="G4" s="164"/>
      <c r="H4" s="164"/>
      <c r="I4" s="164"/>
      <c r="J4" s="165"/>
    </row>
    <row r="5" spans="2:10" x14ac:dyDescent="0.25">
      <c r="B5" s="2"/>
      <c r="C5" s="170" t="s">
        <v>19</v>
      </c>
      <c r="D5" s="170"/>
      <c r="E5" s="170" t="s">
        <v>20</v>
      </c>
      <c r="F5" s="170"/>
      <c r="G5" s="170" t="s">
        <v>21</v>
      </c>
      <c r="H5" s="170"/>
      <c r="I5" s="164" t="s">
        <v>22</v>
      </c>
      <c r="J5" s="165"/>
    </row>
    <row r="6" spans="2:10" x14ac:dyDescent="0.25">
      <c r="B6" s="3" t="s">
        <v>23</v>
      </c>
      <c r="C6" s="5" t="s">
        <v>24</v>
      </c>
      <c r="D6" s="5" t="s">
        <v>25</v>
      </c>
      <c r="E6" s="5" t="s">
        <v>24</v>
      </c>
      <c r="F6" s="5" t="s">
        <v>25</v>
      </c>
      <c r="G6" s="5" t="s">
        <v>24</v>
      </c>
      <c r="H6" s="5" t="s">
        <v>25</v>
      </c>
      <c r="I6" s="6" t="s">
        <v>24</v>
      </c>
      <c r="J6" s="7" t="s">
        <v>25</v>
      </c>
    </row>
    <row r="7" spans="2:10" x14ac:dyDescent="0.25">
      <c r="B7" s="8" t="s">
        <v>10</v>
      </c>
      <c r="C7" s="98">
        <v>8.564814814814815E-4</v>
      </c>
      <c r="D7" s="96">
        <f t="shared" ref="D7:F28" si="0">C7/C$30</f>
        <v>5.1346100471829021E-3</v>
      </c>
      <c r="E7" s="98"/>
      <c r="F7" s="96"/>
      <c r="G7" s="98">
        <v>9.1435185185185174E-4</v>
      </c>
      <c r="H7" s="96">
        <f t="shared" ref="H7" si="1">G7/G$30</f>
        <v>7.1818181818181833E-3</v>
      </c>
      <c r="I7" s="99">
        <f>C7+E7+G7</f>
        <v>1.7708333333333332E-3</v>
      </c>
      <c r="J7" s="97">
        <f>I7/$I$30</f>
        <v>4.9297589895605093E-3</v>
      </c>
    </row>
    <row r="8" spans="2:10" x14ac:dyDescent="0.25">
      <c r="B8" s="8" t="s">
        <v>13</v>
      </c>
      <c r="C8" s="98">
        <v>1.7361111111111112E-4</v>
      </c>
      <c r="D8" s="96">
        <f t="shared" si="0"/>
        <v>1.040799333888426E-3</v>
      </c>
      <c r="E8" s="98"/>
      <c r="F8" s="96"/>
      <c r="G8" s="98">
        <v>3.9351851851851852E-4</v>
      </c>
      <c r="H8" s="96">
        <f t="shared" ref="H8" si="2">G8/G$30</f>
        <v>3.0909090909090921E-3</v>
      </c>
      <c r="I8" s="99">
        <f t="shared" ref="I8:I28" si="3">C8+E8+G8</f>
        <v>5.6712962962962967E-4</v>
      </c>
      <c r="J8" s="97">
        <f t="shared" ref="J8:J28" si="4">I8/$I$30</f>
        <v>1.5788117025389869E-3</v>
      </c>
    </row>
    <row r="9" spans="2:10" x14ac:dyDescent="0.25">
      <c r="B9" s="8" t="s">
        <v>0</v>
      </c>
      <c r="C9" s="98">
        <v>1.0636574074074073E-2</v>
      </c>
      <c r="D9" s="96">
        <f t="shared" si="0"/>
        <v>6.3766305856230901E-2</v>
      </c>
      <c r="E9" s="98">
        <v>3.7037037037037038E-3</v>
      </c>
      <c r="F9" s="96">
        <f t="shared" si="0"/>
        <v>5.6899004267425335E-2</v>
      </c>
      <c r="G9" s="98">
        <v>8.0902777777777796E-3</v>
      </c>
      <c r="H9" s="96">
        <f t="shared" ref="H9" si="5">G9/G$30</f>
        <v>6.3545454545454585E-2</v>
      </c>
      <c r="I9" s="99">
        <f t="shared" si="3"/>
        <v>2.2430555555555558E-2</v>
      </c>
      <c r="J9" s="97">
        <f t="shared" si="4"/>
        <v>6.2443613867766465E-2</v>
      </c>
    </row>
    <row r="10" spans="2:10" x14ac:dyDescent="0.25">
      <c r="B10" s="8" t="s">
        <v>8</v>
      </c>
      <c r="C10" s="98">
        <v>5.2199074074074066E-3</v>
      </c>
      <c r="D10" s="96">
        <f t="shared" si="0"/>
        <v>3.1293366638912003E-2</v>
      </c>
      <c r="E10" s="98">
        <v>3.9236111111111104E-3</v>
      </c>
      <c r="F10" s="96">
        <f t="shared" si="0"/>
        <v>6.02773826458037E-2</v>
      </c>
      <c r="G10" s="98">
        <v>5.7523148148148143E-3</v>
      </c>
      <c r="H10" s="96">
        <f t="shared" ref="H10" si="6">G10/G$30</f>
        <v>4.5181818181818191E-2</v>
      </c>
      <c r="I10" s="99">
        <f t="shared" si="3"/>
        <v>1.489583333333333E-2</v>
      </c>
      <c r="J10" s="97">
        <f t="shared" si="4"/>
        <v>4.146797267689134E-2</v>
      </c>
    </row>
    <row r="11" spans="2:10" x14ac:dyDescent="0.25">
      <c r="B11" s="8" t="s">
        <v>26</v>
      </c>
      <c r="C11" s="98">
        <v>2.3148148148148146E-4</v>
      </c>
      <c r="D11" s="96">
        <f t="shared" si="0"/>
        <v>1.3877324451845681E-3</v>
      </c>
      <c r="E11" s="98">
        <v>6.9444444444444444E-5</v>
      </c>
      <c r="F11" s="96">
        <f t="shared" si="0"/>
        <v>1.0668563300142251E-3</v>
      </c>
      <c r="G11" s="98">
        <v>2.8935185185185184E-4</v>
      </c>
      <c r="H11" s="96">
        <f t="shared" ref="H11" si="7">G11/G$30</f>
        <v>2.2727272727272735E-3</v>
      </c>
      <c r="I11" s="99">
        <f t="shared" si="3"/>
        <v>5.9027777777777768E-4</v>
      </c>
      <c r="J11" s="97">
        <f t="shared" si="4"/>
        <v>1.6432529965201695E-3</v>
      </c>
    </row>
    <row r="12" spans="2:10" x14ac:dyDescent="0.25">
      <c r="B12" s="8" t="s">
        <v>3</v>
      </c>
      <c r="C12" s="98">
        <v>3.6770833333333371E-2</v>
      </c>
      <c r="D12" s="96">
        <f t="shared" si="0"/>
        <v>0.22044129891756886</v>
      </c>
      <c r="E12" s="98">
        <v>1.0891203703703698E-2</v>
      </c>
      <c r="F12" s="96">
        <f t="shared" si="0"/>
        <v>0.16731863442389752</v>
      </c>
      <c r="G12" s="98">
        <v>2.0543981481481472E-2</v>
      </c>
      <c r="H12" s="96">
        <f t="shared" ref="H12" si="8">G12/G$30</f>
        <v>0.16136363636363635</v>
      </c>
      <c r="I12" s="99">
        <f t="shared" si="3"/>
        <v>6.8206018518518541E-2</v>
      </c>
      <c r="J12" s="97">
        <f t="shared" si="4"/>
        <v>0.18987627271555615</v>
      </c>
    </row>
    <row r="13" spans="2:10" x14ac:dyDescent="0.25">
      <c r="B13" s="8" t="s">
        <v>7</v>
      </c>
      <c r="C13" s="98">
        <v>4.6990740740740743E-3</v>
      </c>
      <c r="D13" s="96">
        <f t="shared" si="0"/>
        <v>2.8170968637246732E-2</v>
      </c>
      <c r="E13" s="98">
        <v>1.8634259259259259E-3</v>
      </c>
      <c r="F13" s="96">
        <f t="shared" si="0"/>
        <v>2.8627311522048372E-2</v>
      </c>
      <c r="G13" s="98">
        <v>2.3263888888888891E-3</v>
      </c>
      <c r="H13" s="96">
        <f t="shared" ref="H13" si="9">G13/G$30</f>
        <v>1.8272727272727281E-2</v>
      </c>
      <c r="I13" s="99">
        <f t="shared" si="3"/>
        <v>8.8888888888888906E-3</v>
      </c>
      <c r="J13" s="97">
        <f t="shared" si="4"/>
        <v>2.4745456888774327E-2</v>
      </c>
    </row>
    <row r="14" spans="2:10" x14ac:dyDescent="0.25">
      <c r="B14" s="8" t="s">
        <v>2</v>
      </c>
      <c r="C14" s="98">
        <v>7.9861111111111105E-3</v>
      </c>
      <c r="D14" s="96">
        <f t="shared" si="0"/>
        <v>4.7876769358867595E-2</v>
      </c>
      <c r="E14" s="98">
        <v>5.1504629629629609E-3</v>
      </c>
      <c r="F14" s="96">
        <f t="shared" si="0"/>
        <v>7.9125177809388325E-2</v>
      </c>
      <c r="G14" s="98">
        <v>5.347222222222222E-3</v>
      </c>
      <c r="H14" s="96">
        <f t="shared" ref="H14" si="10">G14/G$30</f>
        <v>4.200000000000001E-2</v>
      </c>
      <c r="I14" s="99">
        <f t="shared" si="3"/>
        <v>1.8483796296296293E-2</v>
      </c>
      <c r="J14" s="97">
        <f t="shared" si="4"/>
        <v>5.1456373243974722E-2</v>
      </c>
    </row>
    <row r="15" spans="2:10" x14ac:dyDescent="0.25">
      <c r="B15" s="8" t="s">
        <v>9</v>
      </c>
      <c r="C15" s="98">
        <v>8.3912037037037011E-3</v>
      </c>
      <c r="D15" s="96">
        <f t="shared" si="0"/>
        <v>5.0305301137940579E-2</v>
      </c>
      <c r="E15" s="98">
        <v>4.8611111111111095E-3</v>
      </c>
      <c r="F15" s="96">
        <f t="shared" si="0"/>
        <v>7.4679943100995724E-2</v>
      </c>
      <c r="G15" s="98">
        <v>3.3680555555555551E-3</v>
      </c>
      <c r="H15" s="96">
        <f t="shared" ref="H15" si="11">G15/G$30</f>
        <v>2.645454545454546E-2</v>
      </c>
      <c r="I15" s="99">
        <f t="shared" si="3"/>
        <v>1.6620370370370365E-2</v>
      </c>
      <c r="J15" s="97">
        <f t="shared" si="4"/>
        <v>4.6268849078489473E-2</v>
      </c>
    </row>
    <row r="16" spans="2:10" x14ac:dyDescent="0.25">
      <c r="B16" s="8" t="s">
        <v>1</v>
      </c>
      <c r="C16" s="98">
        <v>1.0474537037037037E-2</v>
      </c>
      <c r="D16" s="96">
        <f t="shared" si="0"/>
        <v>6.279489314460171E-2</v>
      </c>
      <c r="E16" s="98">
        <v>4.3055555555555564E-3</v>
      </c>
      <c r="F16" s="96">
        <f t="shared" si="0"/>
        <v>6.614509246088196E-2</v>
      </c>
      <c r="G16" s="98">
        <v>5.798611111111112E-3</v>
      </c>
      <c r="H16" s="96">
        <f t="shared" ref="H16" si="12">G16/G$30</f>
        <v>4.554545454545457E-2</v>
      </c>
      <c r="I16" s="99">
        <f t="shared" si="3"/>
        <v>2.0578703703703707E-2</v>
      </c>
      <c r="J16" s="97">
        <f t="shared" si="4"/>
        <v>5.7288310349271815E-2</v>
      </c>
    </row>
    <row r="17" spans="2:10" x14ac:dyDescent="0.25">
      <c r="B17" s="8" t="s">
        <v>27</v>
      </c>
      <c r="C17" s="98">
        <v>5.6481481481481495E-3</v>
      </c>
      <c r="D17" s="96">
        <f t="shared" si="0"/>
        <v>3.3860671662503471E-2</v>
      </c>
      <c r="E17" s="98">
        <v>2.7314814814814814E-3</v>
      </c>
      <c r="F17" s="96">
        <f t="shared" si="0"/>
        <v>4.1963015647226182E-2</v>
      </c>
      <c r="G17" s="98">
        <v>4.8842592592592592E-3</v>
      </c>
      <c r="H17" s="96">
        <f t="shared" ref="H17" si="13">G17/G$30</f>
        <v>3.8363636363636378E-2</v>
      </c>
      <c r="I17" s="99">
        <f t="shared" si="3"/>
        <v>1.3263888888888891E-2</v>
      </c>
      <c r="J17" s="97">
        <f t="shared" si="4"/>
        <v>3.6924861451217941E-2</v>
      </c>
    </row>
    <row r="18" spans="2:10" x14ac:dyDescent="0.25">
      <c r="B18" s="8" t="s">
        <v>16</v>
      </c>
      <c r="C18" s="98">
        <v>5.5555555555555545E-4</v>
      </c>
      <c r="D18" s="96">
        <f t="shared" si="0"/>
        <v>3.3305578684429626E-3</v>
      </c>
      <c r="E18" s="98">
        <v>4.5138888888888887E-4</v>
      </c>
      <c r="F18" s="96">
        <f t="shared" si="0"/>
        <v>6.934566145092462E-3</v>
      </c>
      <c r="G18" s="98"/>
      <c r="H18" s="96"/>
      <c r="I18" s="99">
        <f t="shared" si="3"/>
        <v>1.0069444444444444E-3</v>
      </c>
      <c r="J18" s="97">
        <f t="shared" si="4"/>
        <v>2.8031962881814661E-3</v>
      </c>
    </row>
    <row r="19" spans="2:10" x14ac:dyDescent="0.25">
      <c r="B19" s="8" t="s">
        <v>4</v>
      </c>
      <c r="C19" s="98">
        <v>3.715277777777777E-3</v>
      </c>
      <c r="D19" s="96">
        <f t="shared" si="0"/>
        <v>2.2273105745212313E-2</v>
      </c>
      <c r="E19" s="98">
        <v>1.7592592592592595E-3</v>
      </c>
      <c r="F19" s="96">
        <f t="shared" si="0"/>
        <v>2.7027027027027035E-2</v>
      </c>
      <c r="G19" s="98">
        <v>3.1365740740740746E-3</v>
      </c>
      <c r="H19" s="96">
        <f t="shared" ref="H19" si="14">G19/G$30</f>
        <v>2.4636363636363651E-2</v>
      </c>
      <c r="I19" s="99">
        <f t="shared" si="3"/>
        <v>8.611111111111111E-3</v>
      </c>
      <c r="J19" s="97">
        <f t="shared" si="4"/>
        <v>2.3972161361000124E-2</v>
      </c>
    </row>
    <row r="20" spans="2:10" x14ac:dyDescent="0.25">
      <c r="B20" s="8" t="s">
        <v>14</v>
      </c>
      <c r="C20" s="98">
        <v>7.2685185185185188E-3</v>
      </c>
      <c r="D20" s="96">
        <f t="shared" si="0"/>
        <v>4.3574798778795443E-2</v>
      </c>
      <c r="E20" s="98">
        <v>1.273148148148148E-3</v>
      </c>
      <c r="F20" s="96">
        <f t="shared" si="0"/>
        <v>1.9559032716927455E-2</v>
      </c>
      <c r="G20" s="98">
        <v>2.2337962962962958E-3</v>
      </c>
      <c r="H20" s="96">
        <f t="shared" ref="H20" si="15">G20/G$30</f>
        <v>1.7545454545454548E-2</v>
      </c>
      <c r="I20" s="99">
        <f t="shared" si="3"/>
        <v>1.0775462962962962E-2</v>
      </c>
      <c r="J20" s="97">
        <f t="shared" si="4"/>
        <v>2.9997422348240748E-2</v>
      </c>
    </row>
    <row r="21" spans="2:10" x14ac:dyDescent="0.25">
      <c r="B21" s="8" t="s">
        <v>11</v>
      </c>
      <c r="C21" s="98">
        <v>5.0115740740740737E-3</v>
      </c>
      <c r="D21" s="96">
        <f t="shared" si="0"/>
        <v>3.0044407438245897E-2</v>
      </c>
      <c r="E21" s="98">
        <v>2.3148148148148147E-3</v>
      </c>
      <c r="F21" s="96">
        <f t="shared" si="0"/>
        <v>3.5561877667140834E-2</v>
      </c>
      <c r="G21" s="98">
        <v>6.2615740740740757E-3</v>
      </c>
      <c r="H21" s="96">
        <f t="shared" ref="H21" si="16">G21/G$30</f>
        <v>4.9181818181818208E-2</v>
      </c>
      <c r="I21" s="99">
        <f t="shared" si="3"/>
        <v>1.3587962962962965E-2</v>
      </c>
      <c r="J21" s="97">
        <f t="shared" si="4"/>
        <v>3.7827039566954504E-2</v>
      </c>
    </row>
    <row r="22" spans="2:10" x14ac:dyDescent="0.25">
      <c r="B22" s="8" t="s">
        <v>15</v>
      </c>
      <c r="C22" s="98">
        <v>1.0266203703703706E-2</v>
      </c>
      <c r="D22" s="96">
        <f t="shared" si="0"/>
        <v>6.1545933943935607E-2</v>
      </c>
      <c r="E22" s="98">
        <v>2.9166666666666668E-3</v>
      </c>
      <c r="F22" s="96">
        <f t="shared" si="0"/>
        <v>4.4807965860597453E-2</v>
      </c>
      <c r="G22" s="98">
        <v>4.31712962962963E-3</v>
      </c>
      <c r="H22" s="96">
        <f t="shared" ref="H22" si="17">G22/G$30</f>
        <v>3.3909090909090923E-2</v>
      </c>
      <c r="I22" s="99">
        <f t="shared" si="3"/>
        <v>1.7500000000000002E-2</v>
      </c>
      <c r="J22" s="97">
        <f t="shared" si="4"/>
        <v>4.8717618249774455E-2</v>
      </c>
    </row>
    <row r="23" spans="2:10" x14ac:dyDescent="0.25">
      <c r="B23" s="8" t="s">
        <v>91</v>
      </c>
      <c r="C23" s="98">
        <v>1.4976851851851851E-2</v>
      </c>
      <c r="D23" s="96">
        <f t="shared" si="0"/>
        <v>8.9786289203441547E-2</v>
      </c>
      <c r="E23" s="98">
        <v>6.1342592592592594E-3</v>
      </c>
      <c r="F23" s="96">
        <f t="shared" si="0"/>
        <v>9.4238975817923218E-2</v>
      </c>
      <c r="G23" s="98">
        <v>3.3333333333333319E-2</v>
      </c>
      <c r="H23" s="96">
        <f t="shared" ref="H23" si="18">G23/G$30</f>
        <v>0.26181818181818178</v>
      </c>
      <c r="I23" s="99">
        <f t="shared" si="3"/>
        <v>5.4444444444444427E-2</v>
      </c>
      <c r="J23" s="97">
        <f t="shared" si="4"/>
        <v>0.15156592344374267</v>
      </c>
    </row>
    <row r="24" spans="2:10" x14ac:dyDescent="0.25">
      <c r="B24" s="8" t="s">
        <v>12</v>
      </c>
      <c r="C24" s="98">
        <v>5.1620370370370362E-3</v>
      </c>
      <c r="D24" s="96">
        <f t="shared" si="0"/>
        <v>3.0946433527615863E-2</v>
      </c>
      <c r="E24" s="98">
        <v>2.0833333333333337E-3</v>
      </c>
      <c r="F24" s="96">
        <f t="shared" si="0"/>
        <v>3.2005689900426758E-2</v>
      </c>
      <c r="G24" s="98">
        <v>1.125E-2</v>
      </c>
      <c r="H24" s="96">
        <f t="shared" ref="H24" si="19">G24/G$30</f>
        <v>8.8363636363636394E-2</v>
      </c>
      <c r="I24" s="99">
        <f t="shared" si="3"/>
        <v>1.849537037037037E-2</v>
      </c>
      <c r="J24" s="97">
        <f t="shared" si="4"/>
        <v>5.1488593890965322E-2</v>
      </c>
    </row>
    <row r="25" spans="2:10" x14ac:dyDescent="0.25">
      <c r="B25" s="8" t="s">
        <v>5</v>
      </c>
      <c r="C25" s="98">
        <v>8.5532407407407415E-3</v>
      </c>
      <c r="D25" s="96">
        <f t="shared" si="0"/>
        <v>5.1276713849569798E-2</v>
      </c>
      <c r="E25" s="98">
        <v>5.7754629629629623E-3</v>
      </c>
      <c r="F25" s="96">
        <f t="shared" si="0"/>
        <v>8.8726884779516374E-2</v>
      </c>
      <c r="G25" s="98">
        <v>6.5277777777777773E-3</v>
      </c>
      <c r="H25" s="96">
        <f t="shared" ref="H25:H26" si="20">G25/G$30</f>
        <v>5.1272727272727289E-2</v>
      </c>
      <c r="I25" s="99">
        <f t="shared" si="3"/>
        <v>2.0856481481481483E-2</v>
      </c>
      <c r="J25" s="97">
        <f t="shared" si="4"/>
        <v>5.8061605877046008E-2</v>
      </c>
    </row>
    <row r="26" spans="2:10" x14ac:dyDescent="0.25">
      <c r="B26" s="8" t="s">
        <v>6</v>
      </c>
      <c r="C26" s="98">
        <v>3.6342592592592581E-3</v>
      </c>
      <c r="D26" s="96">
        <f t="shared" si="0"/>
        <v>2.1787399389397711E-2</v>
      </c>
      <c r="E26" s="98">
        <v>9.953703703703702E-4</v>
      </c>
      <c r="F26" s="96">
        <f t="shared" si="0"/>
        <v>1.5291607396870556E-2</v>
      </c>
      <c r="G26" s="98">
        <v>7.5231481481481471E-4</v>
      </c>
      <c r="H26" s="96">
        <f t="shared" si="20"/>
        <v>5.9090909090909107E-3</v>
      </c>
      <c r="I26" s="99">
        <f t="shared" si="3"/>
        <v>5.3819444444444435E-3</v>
      </c>
      <c r="J26" s="97">
        <f t="shared" si="4"/>
        <v>1.4982600850625076E-2</v>
      </c>
    </row>
    <row r="27" spans="2:10" x14ac:dyDescent="0.25">
      <c r="B27" s="8" t="s">
        <v>102</v>
      </c>
      <c r="C27" s="98">
        <v>5.5439814814814796E-3</v>
      </c>
      <c r="D27" s="96">
        <f t="shared" si="0"/>
        <v>3.3236192062170392E-2</v>
      </c>
      <c r="E27" s="98">
        <v>1.8055555555555555E-3</v>
      </c>
      <c r="F27" s="96">
        <f t="shared" si="0"/>
        <v>2.7738264580369848E-2</v>
      </c>
      <c r="G27" s="98">
        <v>4.3981481481481481E-4</v>
      </c>
      <c r="H27" s="96">
        <f t="shared" ref="H27" si="21">G27/G$30</f>
        <v>3.4545454545454558E-3</v>
      </c>
      <c r="I27" s="99">
        <f t="shared" si="3"/>
        <v>7.7893518518518494E-3</v>
      </c>
      <c r="J27" s="97">
        <f t="shared" si="4"/>
        <v>2.1684495424668118E-2</v>
      </c>
    </row>
    <row r="28" spans="2:10" x14ac:dyDescent="0.25">
      <c r="B28" s="8" t="s">
        <v>17</v>
      </c>
      <c r="C28" s="98">
        <v>1.1030092592592591E-2</v>
      </c>
      <c r="D28" s="96">
        <f t="shared" si="0"/>
        <v>6.6125451013044664E-2</v>
      </c>
      <c r="E28" s="98">
        <v>2.0833333333333333E-3</v>
      </c>
      <c r="F28" s="96">
        <f t="shared" si="0"/>
        <v>3.2005689900426751E-2</v>
      </c>
      <c r="G28" s="98">
        <v>1.3541666666666667E-3</v>
      </c>
      <c r="H28" s="96">
        <f t="shared" ref="H28" si="22">G28/G$30</f>
        <v>1.063636363636364E-2</v>
      </c>
      <c r="I28" s="99">
        <f t="shared" si="3"/>
        <v>1.4467592592592591E-2</v>
      </c>
      <c r="J28" s="97">
        <f t="shared" si="4"/>
        <v>4.0275808738239452E-2</v>
      </c>
    </row>
    <row r="29" spans="2:10" x14ac:dyDescent="0.25">
      <c r="B29" s="18"/>
      <c r="C29" s="106"/>
      <c r="D29" s="106"/>
      <c r="E29" s="106"/>
      <c r="F29" s="106"/>
      <c r="G29" s="106"/>
      <c r="H29" s="106"/>
      <c r="I29" s="106"/>
      <c r="J29" s="107"/>
    </row>
    <row r="30" spans="2:10" x14ac:dyDescent="0.25">
      <c r="B30" s="11" t="s">
        <v>29</v>
      </c>
      <c r="C30" s="101">
        <f t="shared" ref="C30:J30" si="23">SUM(C7:C28)</f>
        <v>0.1668055555555556</v>
      </c>
      <c r="D30" s="118">
        <f t="shared" si="23"/>
        <v>0.99999999999999989</v>
      </c>
      <c r="E30" s="101">
        <f t="shared" si="23"/>
        <v>6.5092592592592577E-2</v>
      </c>
      <c r="F30" s="118">
        <f t="shared" si="23"/>
        <v>1.0000000000000002</v>
      </c>
      <c r="G30" s="101">
        <f t="shared" si="23"/>
        <v>0.12731481481481477</v>
      </c>
      <c r="H30" s="118">
        <f t="shared" si="23"/>
        <v>1</v>
      </c>
      <c r="I30" s="101">
        <f t="shared" si="23"/>
        <v>0.35921296296296301</v>
      </c>
      <c r="J30" s="119">
        <f t="shared" si="23"/>
        <v>0.99999999999999989</v>
      </c>
    </row>
    <row r="31" spans="2:10" ht="66" customHeight="1" thickBot="1" x14ac:dyDescent="0.3">
      <c r="B31" s="182" t="s">
        <v>42</v>
      </c>
      <c r="C31" s="183"/>
      <c r="D31" s="183"/>
      <c r="E31" s="183"/>
      <c r="F31" s="184"/>
      <c r="G31" s="183"/>
      <c r="H31" s="183"/>
      <c r="I31" s="183"/>
      <c r="J31" s="184"/>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1" zoomScale="110" zoomScaleNormal="110" zoomScaleSheetLayoutView="110" zoomScalePageLayoutView="110" workbookViewId="0">
      <selection activeCell="G16" sqref="G16"/>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60" t="s">
        <v>43</v>
      </c>
      <c r="C3" s="161"/>
      <c r="D3" s="161"/>
      <c r="E3" s="161"/>
      <c r="F3" s="162"/>
      <c r="G3" s="161"/>
      <c r="H3" s="161"/>
      <c r="I3" s="161"/>
      <c r="J3" s="162"/>
    </row>
    <row r="4" spans="2:10" s="1" customFormat="1" x14ac:dyDescent="0.25">
      <c r="B4" s="163" t="s">
        <v>132</v>
      </c>
      <c r="C4" s="164"/>
      <c r="D4" s="164"/>
      <c r="E4" s="164"/>
      <c r="F4" s="164"/>
      <c r="G4" s="164"/>
      <c r="H4" s="164"/>
      <c r="I4" s="164"/>
      <c r="J4" s="165"/>
    </row>
    <row r="5" spans="2:10" s="1" customFormat="1" x14ac:dyDescent="0.25">
      <c r="B5" s="2"/>
      <c r="C5" s="166" t="s">
        <v>19</v>
      </c>
      <c r="D5" s="164"/>
      <c r="E5" s="166" t="s">
        <v>20</v>
      </c>
      <c r="F5" s="164"/>
      <c r="G5" s="170" t="s">
        <v>21</v>
      </c>
      <c r="H5" s="170"/>
      <c r="I5" s="164" t="s">
        <v>22</v>
      </c>
      <c r="J5" s="165"/>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8">
        <v>2.0347222222222228E-2</v>
      </c>
      <c r="D7" s="96">
        <f t="shared" ref="D7:D27" si="0">C7/C$30</f>
        <v>2.4830508474576268E-2</v>
      </c>
      <c r="E7" s="98">
        <v>8.1712962962962963E-3</v>
      </c>
      <c r="F7" s="96">
        <f t="shared" ref="F7:F27" si="1">E7/E$30</f>
        <v>2.2849375364101233E-2</v>
      </c>
      <c r="G7" s="98">
        <v>2.497685185185184E-2</v>
      </c>
      <c r="H7" s="96">
        <f t="shared" ref="H7:H27" si="2">G7/G$30</f>
        <v>7.3408851243324094E-2</v>
      </c>
      <c r="I7" s="123">
        <f>C7+E7+G7</f>
        <v>5.3495370370370367E-2</v>
      </c>
      <c r="J7" s="124">
        <f>I7/$I$30</f>
        <v>3.5256874785460912E-2</v>
      </c>
    </row>
    <row r="8" spans="2:10" s="1" customFormat="1" x14ac:dyDescent="0.25">
      <c r="B8" s="8" t="s">
        <v>13</v>
      </c>
      <c r="C8" s="98">
        <v>2.2060185185185186E-2</v>
      </c>
      <c r="D8" s="96">
        <f t="shared" si="0"/>
        <v>2.6920903954802251E-2</v>
      </c>
      <c r="E8" s="98">
        <v>6.6898148148148142E-3</v>
      </c>
      <c r="F8" s="96">
        <f t="shared" si="1"/>
        <v>1.8706712408570133E-2</v>
      </c>
      <c r="G8" s="98">
        <v>1.0844907407407407E-2</v>
      </c>
      <c r="H8" s="96">
        <f t="shared" si="2"/>
        <v>3.1874000748375673E-2</v>
      </c>
      <c r="I8" s="123">
        <f t="shared" ref="I8:I27" si="3">C8+E8+G8</f>
        <v>3.9594907407407412E-2</v>
      </c>
      <c r="J8" s="124">
        <f t="shared" ref="J8:J27" si="4">I8/$I$30</f>
        <v>2.609557954155383E-2</v>
      </c>
    </row>
    <row r="9" spans="2:10" s="1" customFormat="1" x14ac:dyDescent="0.25">
      <c r="B9" s="8" t="s">
        <v>0</v>
      </c>
      <c r="C9" s="98">
        <v>9.7164351851851863E-2</v>
      </c>
      <c r="D9" s="96">
        <f t="shared" si="0"/>
        <v>0.11857344632768359</v>
      </c>
      <c r="E9" s="98">
        <v>3.306712962962962E-2</v>
      </c>
      <c r="F9" s="96">
        <f t="shared" si="1"/>
        <v>9.246553174962778E-2</v>
      </c>
      <c r="G9" s="98">
        <v>4.4212962962962982E-2</v>
      </c>
      <c r="H9" s="96">
        <f t="shared" si="2"/>
        <v>0.12994523250671838</v>
      </c>
      <c r="I9" s="123">
        <f t="shared" si="3"/>
        <v>0.17444444444444446</v>
      </c>
      <c r="J9" s="124">
        <f t="shared" si="4"/>
        <v>0.11497005988023949</v>
      </c>
    </row>
    <row r="10" spans="2:10" s="1" customFormat="1" x14ac:dyDescent="0.25">
      <c r="B10" s="8" t="s">
        <v>8</v>
      </c>
      <c r="C10" s="98">
        <v>1.9560185185185184E-2</v>
      </c>
      <c r="D10" s="96">
        <f t="shared" si="0"/>
        <v>2.3870056497175132E-2</v>
      </c>
      <c r="E10" s="98">
        <v>1.3310185185185185E-2</v>
      </c>
      <c r="F10" s="96">
        <f t="shared" si="1"/>
        <v>3.7219237491099746E-2</v>
      </c>
      <c r="G10" s="98">
        <v>1.1817129629629627E-2</v>
      </c>
      <c r="H10" s="96">
        <f t="shared" si="2"/>
        <v>3.4731435180460575E-2</v>
      </c>
      <c r="I10" s="123">
        <f t="shared" si="3"/>
        <v>4.4687499999999998E-2</v>
      </c>
      <c r="J10" s="124">
        <f t="shared" si="4"/>
        <v>2.9451924177123449E-2</v>
      </c>
    </row>
    <row r="11" spans="2:10" s="1" customFormat="1" x14ac:dyDescent="0.25">
      <c r="B11" s="8" t="s">
        <v>26</v>
      </c>
      <c r="C11" s="98">
        <v>9.0162037037037034E-3</v>
      </c>
      <c r="D11" s="96">
        <f t="shared" si="0"/>
        <v>1.1002824858757058E-2</v>
      </c>
      <c r="E11" s="98">
        <v>6.0185185185185179E-4</v>
      </c>
      <c r="F11" s="96">
        <f t="shared" si="1"/>
        <v>1.6829568256845101E-3</v>
      </c>
      <c r="G11" s="98">
        <v>1.1493055555555553E-2</v>
      </c>
      <c r="H11" s="96">
        <f t="shared" si="2"/>
        <v>3.3778957036432272E-2</v>
      </c>
      <c r="I11" s="123">
        <f t="shared" si="3"/>
        <v>2.1111111111111108E-2</v>
      </c>
      <c r="J11" s="124">
        <f t="shared" si="4"/>
        <v>1.3913574125634076E-2</v>
      </c>
    </row>
    <row r="12" spans="2:10" s="1" customFormat="1" x14ac:dyDescent="0.25">
      <c r="B12" s="8" t="s">
        <v>3</v>
      </c>
      <c r="C12" s="98">
        <v>0.15072916666666678</v>
      </c>
      <c r="D12" s="96">
        <f t="shared" si="0"/>
        <v>0.18394067796610175</v>
      </c>
      <c r="E12" s="98">
        <v>6.9965277777777793E-2</v>
      </c>
      <c r="F12" s="96">
        <f t="shared" si="1"/>
        <v>0.19564373098582435</v>
      </c>
      <c r="G12" s="98">
        <v>9.5358796296296414E-2</v>
      </c>
      <c r="H12" s="96">
        <f t="shared" si="2"/>
        <v>0.28026669388032815</v>
      </c>
      <c r="I12" s="123">
        <f t="shared" si="3"/>
        <v>0.31605324074074098</v>
      </c>
      <c r="J12" s="124">
        <f t="shared" si="4"/>
        <v>0.20829932491704498</v>
      </c>
    </row>
    <row r="13" spans="2:10" s="1" customFormat="1" x14ac:dyDescent="0.25">
      <c r="B13" s="8" t="s">
        <v>7</v>
      </c>
      <c r="C13" s="98">
        <v>1.7696759259259259E-2</v>
      </c>
      <c r="D13" s="96">
        <f t="shared" si="0"/>
        <v>2.1596045197740103E-2</v>
      </c>
      <c r="E13" s="98">
        <v>1.1342592592592592E-2</v>
      </c>
      <c r="F13" s="96">
        <f t="shared" si="1"/>
        <v>3.1717263253285E-2</v>
      </c>
      <c r="G13" s="98">
        <v>5.7870370370370367E-3</v>
      </c>
      <c r="H13" s="96">
        <f t="shared" si="2"/>
        <v>1.7008538286219677E-2</v>
      </c>
      <c r="I13" s="123">
        <f t="shared" si="3"/>
        <v>3.4826388888888886E-2</v>
      </c>
      <c r="J13" s="124">
        <f t="shared" si="4"/>
        <v>2.2952820473702267E-2</v>
      </c>
    </row>
    <row r="14" spans="2:10" s="1" customFormat="1" x14ac:dyDescent="0.25">
      <c r="B14" s="8" t="s">
        <v>2</v>
      </c>
      <c r="C14" s="98">
        <v>4.145833333333334E-2</v>
      </c>
      <c r="D14" s="96">
        <f t="shared" si="0"/>
        <v>5.0593220338983037E-2</v>
      </c>
      <c r="E14" s="98">
        <v>3.3611111111111119E-2</v>
      </c>
      <c r="F14" s="96">
        <f t="shared" si="1"/>
        <v>9.3986665803611896E-2</v>
      </c>
      <c r="G14" s="98">
        <v>1.2488425925925927E-2</v>
      </c>
      <c r="H14" s="96">
        <f t="shared" si="2"/>
        <v>3.6704425621662068E-2</v>
      </c>
      <c r="I14" s="123">
        <f t="shared" si="3"/>
        <v>8.7557870370370397E-2</v>
      </c>
      <c r="J14" s="124">
        <f t="shared" si="4"/>
        <v>5.770624356382776E-2</v>
      </c>
    </row>
    <row r="15" spans="2:10" s="1" customFormat="1" x14ac:dyDescent="0.25">
      <c r="B15" s="8" t="s">
        <v>9</v>
      </c>
      <c r="C15" s="98">
        <v>5.9675925925925931E-2</v>
      </c>
      <c r="D15" s="96">
        <f t="shared" si="0"/>
        <v>7.2824858757062128E-2</v>
      </c>
      <c r="E15" s="98">
        <v>2.2430555555555561E-2</v>
      </c>
      <c r="F15" s="96">
        <f t="shared" si="1"/>
        <v>6.2722506311088111E-2</v>
      </c>
      <c r="G15" s="98">
        <v>3.2638888888888887E-3</v>
      </c>
      <c r="H15" s="96">
        <f t="shared" si="2"/>
        <v>9.5928155934278964E-3</v>
      </c>
      <c r="I15" s="123">
        <f t="shared" si="3"/>
        <v>8.5370370370370374E-2</v>
      </c>
      <c r="J15" s="124">
        <f t="shared" si="4"/>
        <v>5.6264540981730789E-2</v>
      </c>
    </row>
    <row r="16" spans="2:10" s="1" customFormat="1" x14ac:dyDescent="0.25">
      <c r="B16" s="8" t="s">
        <v>1</v>
      </c>
      <c r="C16" s="98">
        <v>2.3437499999999993E-2</v>
      </c>
      <c r="D16" s="96">
        <f t="shared" si="0"/>
        <v>2.8601694915254217E-2</v>
      </c>
      <c r="E16" s="98">
        <v>9.444444444444448E-3</v>
      </c>
      <c r="F16" s="96">
        <f t="shared" si="1"/>
        <v>2.6409476341510786E-2</v>
      </c>
      <c r="G16" s="98">
        <v>7.175925925925925E-3</v>
      </c>
      <c r="H16" s="96">
        <f t="shared" si="2"/>
        <v>2.1090587474912395E-2</v>
      </c>
      <c r="I16" s="123">
        <f t="shared" si="3"/>
        <v>4.0057870370370369E-2</v>
      </c>
      <c r="J16" s="124">
        <f t="shared" si="4"/>
        <v>2.6400701781151066E-2</v>
      </c>
    </row>
    <row r="17" spans="2:10" s="1" customFormat="1" x14ac:dyDescent="0.25">
      <c r="B17" s="8" t="s">
        <v>27</v>
      </c>
      <c r="C17" s="98">
        <v>1.1099537037037036E-2</v>
      </c>
      <c r="D17" s="96">
        <f t="shared" si="0"/>
        <v>1.3545197740112988E-2</v>
      </c>
      <c r="E17" s="98">
        <v>7.2106481481481475E-3</v>
      </c>
      <c r="F17" s="96">
        <f t="shared" si="1"/>
        <v>2.0163117353874035E-2</v>
      </c>
      <c r="G17" s="98">
        <v>5.5092592592592598E-3</v>
      </c>
      <c r="H17" s="96">
        <f t="shared" si="2"/>
        <v>1.6192128448481134E-2</v>
      </c>
      <c r="I17" s="123">
        <f t="shared" si="3"/>
        <v>2.3819444444444442E-2</v>
      </c>
      <c r="J17" s="124">
        <f t="shared" si="4"/>
        <v>1.5698539227277923E-2</v>
      </c>
    </row>
    <row r="18" spans="2:10" s="1" customFormat="1" x14ac:dyDescent="0.25">
      <c r="B18" s="8" t="s">
        <v>16</v>
      </c>
      <c r="C18" s="98">
        <v>1.1562499999999998E-2</v>
      </c>
      <c r="D18" s="96">
        <f t="shared" si="0"/>
        <v>1.4110169491525416E-2</v>
      </c>
      <c r="E18" s="98">
        <v>2.5578703703703709E-3</v>
      </c>
      <c r="F18" s="96">
        <f t="shared" si="1"/>
        <v>7.1525665091591696E-3</v>
      </c>
      <c r="G18" s="98">
        <v>1.8171296296296297E-3</v>
      </c>
      <c r="H18" s="96">
        <f t="shared" si="2"/>
        <v>5.3406810218729782E-3</v>
      </c>
      <c r="I18" s="123">
        <f t="shared" si="3"/>
        <v>1.59375E-2</v>
      </c>
      <c r="J18" s="124">
        <f t="shared" si="4"/>
        <v>1.0503833098134937E-2</v>
      </c>
    </row>
    <row r="19" spans="2:10" s="1" customFormat="1" x14ac:dyDescent="0.25">
      <c r="B19" s="8" t="s">
        <v>4</v>
      </c>
      <c r="C19" s="98">
        <v>5.4409722222222213E-2</v>
      </c>
      <c r="D19" s="96">
        <f t="shared" si="0"/>
        <v>6.6398305084745729E-2</v>
      </c>
      <c r="E19" s="98">
        <v>1.0717592592592593E-2</v>
      </c>
      <c r="F19" s="96">
        <f t="shared" si="1"/>
        <v>2.9969577318920318E-2</v>
      </c>
      <c r="G19" s="98">
        <v>2.0081018518518519E-2</v>
      </c>
      <c r="H19" s="96">
        <f t="shared" si="2"/>
        <v>5.901962785318228E-2</v>
      </c>
      <c r="I19" s="123">
        <f t="shared" si="3"/>
        <v>8.520833333333333E-2</v>
      </c>
      <c r="J19" s="124">
        <f t="shared" si="4"/>
        <v>5.6157748197871754E-2</v>
      </c>
    </row>
    <row r="20" spans="2:10" s="1" customFormat="1" x14ac:dyDescent="0.25">
      <c r="B20" s="8" t="s">
        <v>14</v>
      </c>
      <c r="C20" s="98">
        <v>1.3680555555555559E-2</v>
      </c>
      <c r="D20" s="96">
        <f t="shared" si="0"/>
        <v>1.6694915254237285E-2</v>
      </c>
      <c r="E20" s="98">
        <v>4.3287037037037027E-3</v>
      </c>
      <c r="F20" s="96">
        <f t="shared" si="1"/>
        <v>1.2104343323192436E-2</v>
      </c>
      <c r="G20" s="98">
        <v>3.2754629629629627E-3</v>
      </c>
      <c r="H20" s="96">
        <f t="shared" si="2"/>
        <v>9.6268326700003366E-3</v>
      </c>
      <c r="I20" s="123">
        <f t="shared" si="3"/>
        <v>2.1284722222222222E-2</v>
      </c>
      <c r="J20" s="124">
        <f t="shared" si="4"/>
        <v>1.4027994965483043E-2</v>
      </c>
    </row>
    <row r="21" spans="2:10" s="1" customFormat="1" x14ac:dyDescent="0.25">
      <c r="B21" s="8" t="s">
        <v>11</v>
      </c>
      <c r="C21" s="98">
        <v>2.251157407407408E-2</v>
      </c>
      <c r="D21" s="96">
        <f t="shared" si="0"/>
        <v>2.7471751412429374E-2</v>
      </c>
      <c r="E21" s="98">
        <v>7.037037037037037E-3</v>
      </c>
      <c r="F21" s="96">
        <f t="shared" si="1"/>
        <v>1.9677649038772733E-2</v>
      </c>
      <c r="G21" s="98">
        <v>4.9537037037037041E-3</v>
      </c>
      <c r="H21" s="96">
        <f t="shared" si="2"/>
        <v>1.4559308773004044E-2</v>
      </c>
      <c r="I21" s="123">
        <f t="shared" si="3"/>
        <v>3.4502314814814819E-2</v>
      </c>
      <c r="J21" s="124">
        <f t="shared" si="4"/>
        <v>2.2739234905984205E-2</v>
      </c>
    </row>
    <row r="22" spans="2:10" s="1" customFormat="1" x14ac:dyDescent="0.25">
      <c r="B22" s="8" t="s">
        <v>15</v>
      </c>
      <c r="C22" s="98">
        <v>7.083333333333333E-3</v>
      </c>
      <c r="D22" s="96">
        <f t="shared" si="0"/>
        <v>8.6440677966101651E-3</v>
      </c>
      <c r="E22" s="98">
        <v>2.2569444444444442E-3</v>
      </c>
      <c r="F22" s="96">
        <f t="shared" si="1"/>
        <v>6.3110880963169131E-3</v>
      </c>
      <c r="G22" s="98">
        <v>7.2916666666666659E-4</v>
      </c>
      <c r="H22" s="96">
        <f t="shared" si="2"/>
        <v>2.1430758240636792E-3</v>
      </c>
      <c r="I22" s="123">
        <f t="shared" si="3"/>
        <v>1.0069444444444443E-2</v>
      </c>
      <c r="J22" s="124">
        <f t="shared" si="4"/>
        <v>6.6364087112399375E-3</v>
      </c>
    </row>
    <row r="23" spans="2:10" s="1" customFormat="1" x14ac:dyDescent="0.25">
      <c r="B23" s="8" t="s">
        <v>91</v>
      </c>
      <c r="C23" s="98">
        <v>9.7337962962962942E-3</v>
      </c>
      <c r="D23" s="96">
        <f t="shared" si="0"/>
        <v>1.1878531073446321E-2</v>
      </c>
      <c r="E23" s="98">
        <v>9.9537037037037042E-3</v>
      </c>
      <c r="F23" s="96">
        <f t="shared" si="1"/>
        <v>2.7833516732474594E-2</v>
      </c>
      <c r="G23" s="98">
        <v>7.2106481481481492E-3</v>
      </c>
      <c r="H23" s="96">
        <f t="shared" si="2"/>
        <v>2.1192638704629719E-2</v>
      </c>
      <c r="I23" s="123">
        <f t="shared" si="3"/>
        <v>2.6898148148148147E-2</v>
      </c>
      <c r="J23" s="124">
        <f t="shared" si="4"/>
        <v>1.772760212059956E-2</v>
      </c>
    </row>
    <row r="24" spans="2:10" s="1" customFormat="1" x14ac:dyDescent="0.25">
      <c r="B24" s="8" t="s">
        <v>12</v>
      </c>
      <c r="C24" s="98">
        <v>2.9305555555555557E-2</v>
      </c>
      <c r="D24" s="96">
        <f t="shared" si="0"/>
        <v>3.5762711864406771E-2</v>
      </c>
      <c r="E24" s="98">
        <v>2.7673611111111114E-2</v>
      </c>
      <c r="F24" s="96">
        <f t="shared" si="1"/>
        <v>7.7383649427147386E-2</v>
      </c>
      <c r="G24" s="98">
        <v>2.5659722222222226E-2</v>
      </c>
      <c r="H24" s="96">
        <f t="shared" si="2"/>
        <v>7.5415858761098062E-2</v>
      </c>
      <c r="I24" s="123">
        <f t="shared" si="3"/>
        <v>8.2638888888888901E-2</v>
      </c>
      <c r="J24" s="124">
        <f t="shared" si="4"/>
        <v>5.4464319768107089E-2</v>
      </c>
    </row>
    <row r="25" spans="2:10" s="1" customFormat="1" x14ac:dyDescent="0.25">
      <c r="B25" s="8" t="s">
        <v>5</v>
      </c>
      <c r="C25" s="98">
        <v>5.0277777777777775E-2</v>
      </c>
      <c r="D25" s="96">
        <f t="shared" si="0"/>
        <v>6.1355932203389807E-2</v>
      </c>
      <c r="E25" s="98">
        <v>2.0659722222222222E-2</v>
      </c>
      <c r="F25" s="96">
        <f t="shared" si="1"/>
        <v>5.7770729497054821E-2</v>
      </c>
      <c r="G25" s="98">
        <v>2.0671296296296295E-2</v>
      </c>
      <c r="H25" s="96">
        <f t="shared" si="2"/>
        <v>6.0754498758376678E-2</v>
      </c>
      <c r="I25" s="123">
        <f t="shared" si="3"/>
        <v>9.1608796296296299E-2</v>
      </c>
      <c r="J25" s="124">
        <f t="shared" si="4"/>
        <v>6.0376063160303584E-2</v>
      </c>
    </row>
    <row r="26" spans="2:10" s="1" customFormat="1" x14ac:dyDescent="0.25">
      <c r="B26" s="8" t="s">
        <v>6</v>
      </c>
      <c r="C26" s="98">
        <v>6.4571759259259259E-2</v>
      </c>
      <c r="D26" s="96">
        <f t="shared" si="0"/>
        <v>7.8799435028248557E-2</v>
      </c>
      <c r="E26" s="98">
        <v>8.8194444444444475E-3</v>
      </c>
      <c r="F26" s="96">
        <f t="shared" si="1"/>
        <v>2.4661790407146101E-2</v>
      </c>
      <c r="G26" s="98">
        <v>2.5000000000000001E-3</v>
      </c>
      <c r="H26" s="96">
        <f t="shared" si="2"/>
        <v>7.3476885396469007E-3</v>
      </c>
      <c r="I26" s="123">
        <f t="shared" si="3"/>
        <v>7.5891203703703711E-2</v>
      </c>
      <c r="J26" s="124">
        <f t="shared" si="4"/>
        <v>5.0017163125977336E-2</v>
      </c>
    </row>
    <row r="27" spans="2:10" s="1" customFormat="1" x14ac:dyDescent="0.25">
      <c r="B27" s="8" t="s">
        <v>102</v>
      </c>
      <c r="C27" s="98">
        <v>8.4062500000000068E-2</v>
      </c>
      <c r="D27" s="96">
        <f t="shared" si="0"/>
        <v>0.10258474576271191</v>
      </c>
      <c r="E27" s="98">
        <v>4.7766203703703707E-2</v>
      </c>
      <c r="F27" s="96">
        <f t="shared" si="1"/>
        <v>0.13356851576153797</v>
      </c>
      <c r="G27" s="98">
        <v>2.0416666666666666E-2</v>
      </c>
      <c r="H27" s="96">
        <f t="shared" si="2"/>
        <v>6.0006123073783016E-2</v>
      </c>
      <c r="I27" s="123">
        <f t="shared" si="3"/>
        <v>0.15224537037037045</v>
      </c>
      <c r="J27" s="124">
        <f t="shared" si="4"/>
        <v>0.10033944849155195</v>
      </c>
    </row>
    <row r="28" spans="2:10" s="1" customFormat="1" x14ac:dyDescent="0.25">
      <c r="B28" s="8" t="s">
        <v>17</v>
      </c>
      <c r="C28" s="98"/>
      <c r="D28" s="96"/>
      <c r="E28" s="98"/>
      <c r="F28" s="96"/>
      <c r="G28" s="98"/>
      <c r="H28" s="96"/>
      <c r="I28" s="123"/>
      <c r="J28" s="124"/>
    </row>
    <row r="29" spans="2:10" s="1" customFormat="1" x14ac:dyDescent="0.25">
      <c r="B29" s="18"/>
      <c r="C29" s="106"/>
      <c r="D29" s="106"/>
      <c r="E29" s="106"/>
      <c r="F29" s="106"/>
      <c r="G29" s="106"/>
      <c r="H29" s="106"/>
      <c r="I29" s="106"/>
      <c r="J29" s="107"/>
    </row>
    <row r="30" spans="2:10" s="1" customFormat="1" x14ac:dyDescent="0.25">
      <c r="B30" s="11" t="s">
        <v>29</v>
      </c>
      <c r="C30" s="101">
        <f t="shared" ref="C30:J30" si="5">SUM(C7:C28)</f>
        <v>0.81944444444444475</v>
      </c>
      <c r="D30" s="125">
        <f t="shared" si="5"/>
        <v>1</v>
      </c>
      <c r="E30" s="101">
        <f t="shared" si="5"/>
        <v>0.35761574074074076</v>
      </c>
      <c r="F30" s="125">
        <f t="shared" si="5"/>
        <v>1</v>
      </c>
      <c r="G30" s="101">
        <f t="shared" si="5"/>
        <v>0.34024305555555567</v>
      </c>
      <c r="H30" s="125">
        <f t="shared" si="5"/>
        <v>1</v>
      </c>
      <c r="I30" s="101">
        <f t="shared" si="5"/>
        <v>1.5173032407407412</v>
      </c>
      <c r="J30" s="122">
        <f t="shared" si="5"/>
        <v>1</v>
      </c>
    </row>
    <row r="31" spans="2:10" s="1" customFormat="1" ht="66" customHeight="1" thickBot="1" x14ac:dyDescent="0.3">
      <c r="B31" s="182" t="s">
        <v>32</v>
      </c>
      <c r="C31" s="183"/>
      <c r="D31" s="183"/>
      <c r="E31" s="183"/>
      <c r="F31" s="183"/>
      <c r="G31" s="183"/>
      <c r="H31" s="183"/>
      <c r="I31" s="183"/>
      <c r="J31" s="184"/>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0" zoomScaleNormal="110" zoomScaleSheetLayoutView="110" zoomScalePageLayoutView="110" workbookViewId="0">
      <selection activeCell="G16" sqref="G16"/>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60" t="s">
        <v>116</v>
      </c>
      <c r="C3" s="161"/>
      <c r="D3" s="161"/>
      <c r="E3" s="161"/>
      <c r="F3" s="161"/>
      <c r="G3" s="161"/>
      <c r="H3" s="161"/>
      <c r="I3" s="161"/>
      <c r="J3" s="162"/>
    </row>
    <row r="4" spans="2:10" x14ac:dyDescent="0.25">
      <c r="B4" s="163" t="s">
        <v>132</v>
      </c>
      <c r="C4" s="164"/>
      <c r="D4" s="164"/>
      <c r="E4" s="164"/>
      <c r="F4" s="164"/>
      <c r="G4" s="164"/>
      <c r="H4" s="164"/>
      <c r="I4" s="164"/>
      <c r="J4" s="165"/>
    </row>
    <row r="5" spans="2:10" x14ac:dyDescent="0.25">
      <c r="B5" s="2"/>
      <c r="C5" s="166" t="s">
        <v>19</v>
      </c>
      <c r="D5" s="164"/>
      <c r="E5" s="170" t="s">
        <v>20</v>
      </c>
      <c r="F5" s="170"/>
      <c r="G5" s="164" t="s">
        <v>21</v>
      </c>
      <c r="H5" s="164"/>
      <c r="I5" s="166" t="s">
        <v>22</v>
      </c>
      <c r="J5" s="165"/>
    </row>
    <row r="6" spans="2:10" x14ac:dyDescent="0.25">
      <c r="B6" s="3" t="s">
        <v>23</v>
      </c>
      <c r="C6" s="4" t="s">
        <v>24</v>
      </c>
      <c r="D6" s="5" t="s">
        <v>25</v>
      </c>
      <c r="E6" s="4" t="s">
        <v>24</v>
      </c>
      <c r="F6" s="5" t="s">
        <v>25</v>
      </c>
      <c r="G6" s="6" t="s">
        <v>24</v>
      </c>
      <c r="H6" s="5" t="s">
        <v>25</v>
      </c>
      <c r="I6" s="4" t="s">
        <v>24</v>
      </c>
      <c r="J6" s="7" t="s">
        <v>25</v>
      </c>
    </row>
    <row r="7" spans="2:10" x14ac:dyDescent="0.25">
      <c r="B7" s="8" t="s">
        <v>10</v>
      </c>
      <c r="C7" s="95">
        <v>2.1203703703703707E-2</v>
      </c>
      <c r="D7" s="96">
        <f t="shared" ref="D7:D28" si="0">C7/C$30</f>
        <v>2.1499319344693235E-2</v>
      </c>
      <c r="E7" s="95">
        <v>8.1712962962962963E-3</v>
      </c>
      <c r="F7" s="96">
        <f t="shared" ref="F7:F28" si="1">E7/E$30</f>
        <v>1.933081430370736E-2</v>
      </c>
      <c r="G7" s="95">
        <v>2.5891203703703694E-2</v>
      </c>
      <c r="H7" s="96">
        <f t="shared" ref="H7:H28" si="2">G7/G$30</f>
        <v>5.5375399163304174E-2</v>
      </c>
      <c r="I7" s="95">
        <f>C7+E7+G7</f>
        <v>5.5266203703703699E-2</v>
      </c>
      <c r="J7" s="97">
        <f>I7/$I$30</f>
        <v>2.9451492928557768E-2</v>
      </c>
    </row>
    <row r="8" spans="2:10" x14ac:dyDescent="0.25">
      <c r="B8" s="8" t="s">
        <v>13</v>
      </c>
      <c r="C8" s="95">
        <v>2.2233796296296297E-2</v>
      </c>
      <c r="D8" s="96">
        <f t="shared" si="0"/>
        <v>2.2543773177486737E-2</v>
      </c>
      <c r="E8" s="95">
        <v>6.6898148148148142E-3</v>
      </c>
      <c r="F8" s="96">
        <f t="shared" si="1"/>
        <v>1.5826077432780247E-2</v>
      </c>
      <c r="G8" s="95">
        <v>1.1238425925925926E-2</v>
      </c>
      <c r="H8" s="96">
        <f t="shared" si="2"/>
        <v>2.4036438349382377E-2</v>
      </c>
      <c r="I8" s="95">
        <f t="shared" ref="I8:I28" si="3">C8+E8+G8</f>
        <v>4.0162037037037038E-2</v>
      </c>
      <c r="J8" s="97">
        <f t="shared" ref="J8:J28" si="4">I8/$I$30</f>
        <v>2.1402446170072347E-2</v>
      </c>
    </row>
    <row r="9" spans="2:10" x14ac:dyDescent="0.25">
      <c r="B9" s="8" t="s">
        <v>0</v>
      </c>
      <c r="C9" s="95">
        <v>0.10780092592592593</v>
      </c>
      <c r="D9" s="96">
        <f t="shared" si="0"/>
        <v>0.10930385391728863</v>
      </c>
      <c r="E9" s="95">
        <v>3.6770833333333315E-2</v>
      </c>
      <c r="F9" s="96">
        <f t="shared" si="1"/>
        <v>8.698866436668308E-2</v>
      </c>
      <c r="G9" s="95">
        <v>5.2303240740740775E-2</v>
      </c>
      <c r="H9" s="96">
        <f t="shared" si="2"/>
        <v>0.11186474243136872</v>
      </c>
      <c r="I9" s="95">
        <f t="shared" si="3"/>
        <v>0.19687500000000002</v>
      </c>
      <c r="J9" s="97">
        <f t="shared" si="4"/>
        <v>0.10491516119680999</v>
      </c>
    </row>
    <row r="10" spans="2:10" x14ac:dyDescent="0.25">
      <c r="B10" s="8" t="s">
        <v>8</v>
      </c>
      <c r="C10" s="95">
        <v>2.4780092592592586E-2</v>
      </c>
      <c r="D10" s="96">
        <f t="shared" si="0"/>
        <v>2.5125569168661679E-2</v>
      </c>
      <c r="E10" s="95">
        <v>1.7233796296296292E-2</v>
      </c>
      <c r="F10" s="96">
        <f t="shared" si="1"/>
        <v>4.0769946881331807E-2</v>
      </c>
      <c r="G10" s="95">
        <v>1.7569444444444443E-2</v>
      </c>
      <c r="H10" s="96">
        <f t="shared" si="2"/>
        <v>3.7577047800579244E-2</v>
      </c>
      <c r="I10" s="95">
        <f t="shared" si="3"/>
        <v>5.9583333333333321E-2</v>
      </c>
      <c r="J10" s="97">
        <f t="shared" si="4"/>
        <v>3.175210169554249E-2</v>
      </c>
    </row>
    <row r="11" spans="2:10" x14ac:dyDescent="0.25">
      <c r="B11" s="8" t="s">
        <v>26</v>
      </c>
      <c r="C11" s="95">
        <v>9.2476851851851852E-3</v>
      </c>
      <c r="D11" s="96">
        <f t="shared" si="0"/>
        <v>9.376613622494482E-3</v>
      </c>
      <c r="E11" s="95">
        <v>6.7129629629629625E-4</v>
      </c>
      <c r="F11" s="96">
        <f t="shared" si="1"/>
        <v>1.5880838946388481E-3</v>
      </c>
      <c r="G11" s="95">
        <v>1.1782407407407405E-2</v>
      </c>
      <c r="H11" s="96">
        <f t="shared" si="2"/>
        <v>2.5199891081020859E-2</v>
      </c>
      <c r="I11" s="95">
        <f t="shared" si="3"/>
        <v>2.1701388888888888E-2</v>
      </c>
      <c r="J11" s="97">
        <f t="shared" si="4"/>
        <v>1.1564722354145721E-2</v>
      </c>
    </row>
    <row r="12" spans="2:10" x14ac:dyDescent="0.25">
      <c r="B12" s="8" t="s">
        <v>3</v>
      </c>
      <c r="C12" s="95">
        <v>0.18750000000000017</v>
      </c>
      <c r="D12" s="96">
        <f t="shared" si="0"/>
        <v>0.19011406844106477</v>
      </c>
      <c r="E12" s="95">
        <v>8.0856481481481432E-2</v>
      </c>
      <c r="F12" s="96">
        <f t="shared" si="1"/>
        <v>0.19128196703356876</v>
      </c>
      <c r="G12" s="95">
        <v>0.11590277777777787</v>
      </c>
      <c r="H12" s="96">
        <f t="shared" si="2"/>
        <v>0.24788969477931544</v>
      </c>
      <c r="I12" s="95">
        <f t="shared" si="3"/>
        <v>0.38425925925925947</v>
      </c>
      <c r="J12" s="97">
        <f t="shared" si="4"/>
        <v>0.20477268381740701</v>
      </c>
    </row>
    <row r="13" spans="2:10" x14ac:dyDescent="0.25">
      <c r="B13" s="8" t="s">
        <v>7</v>
      </c>
      <c r="C13" s="95">
        <v>2.2395833333333341E-2</v>
      </c>
      <c r="D13" s="96">
        <f t="shared" si="0"/>
        <v>2.2708069286016055E-2</v>
      </c>
      <c r="E13" s="95">
        <v>1.3206018518518516E-2</v>
      </c>
      <c r="F13" s="96">
        <f t="shared" si="1"/>
        <v>3.124144351349872E-2</v>
      </c>
      <c r="G13" s="95">
        <v>8.1134259259259267E-3</v>
      </c>
      <c r="H13" s="96">
        <f t="shared" si="2"/>
        <v>1.7352773720820853E-2</v>
      </c>
      <c r="I13" s="95">
        <f t="shared" si="3"/>
        <v>4.3715277777777783E-2</v>
      </c>
      <c r="J13" s="97">
        <f t="shared" si="4"/>
        <v>2.3295976710191145E-2</v>
      </c>
    </row>
    <row r="14" spans="2:10" x14ac:dyDescent="0.25">
      <c r="B14" s="8" t="s">
        <v>2</v>
      </c>
      <c r="C14" s="95">
        <v>4.9444444444444458E-2</v>
      </c>
      <c r="D14" s="96">
        <f t="shared" si="0"/>
        <v>5.0133783974088159E-2</v>
      </c>
      <c r="E14" s="95">
        <v>3.8761574074074073E-2</v>
      </c>
      <c r="F14" s="96">
        <f t="shared" si="1"/>
        <v>9.1698154536991427E-2</v>
      </c>
      <c r="G14" s="95">
        <v>1.7835648148148146E-2</v>
      </c>
      <c r="H14" s="96">
        <f t="shared" si="2"/>
        <v>3.8146397009678923E-2</v>
      </c>
      <c r="I14" s="95">
        <f t="shared" si="3"/>
        <v>0.10604166666666667</v>
      </c>
      <c r="J14" s="97">
        <f t="shared" si="4"/>
        <v>5.6509859311297657E-2</v>
      </c>
    </row>
    <row r="15" spans="2:10" x14ac:dyDescent="0.25">
      <c r="B15" s="8" t="s">
        <v>9</v>
      </c>
      <c r="C15" s="95">
        <v>6.8067129629629644E-2</v>
      </c>
      <c r="D15" s="96">
        <f t="shared" si="0"/>
        <v>6.9016101018635881E-2</v>
      </c>
      <c r="E15" s="95">
        <v>2.7291666666666669E-2</v>
      </c>
      <c r="F15" s="96">
        <f t="shared" si="1"/>
        <v>6.4563824544110429E-2</v>
      </c>
      <c r="G15" s="95">
        <v>6.6319444444444446E-3</v>
      </c>
      <c r="H15" s="96">
        <f t="shared" si="2"/>
        <v>1.4184221600613904E-2</v>
      </c>
      <c r="I15" s="95">
        <f t="shared" si="3"/>
        <v>0.10199074074074076</v>
      </c>
      <c r="J15" s="97">
        <f t="shared" si="4"/>
        <v>5.435111113852379E-2</v>
      </c>
    </row>
    <row r="16" spans="2:10" x14ac:dyDescent="0.25">
      <c r="B16" s="8" t="s">
        <v>1</v>
      </c>
      <c r="C16" s="95">
        <v>3.3912037037037046E-2</v>
      </c>
      <c r="D16" s="96">
        <f t="shared" si="0"/>
        <v>3.4384828427920955E-2</v>
      </c>
      <c r="E16" s="95">
        <v>1.375E-2</v>
      </c>
      <c r="F16" s="96">
        <f t="shared" si="1"/>
        <v>3.2528339083292272E-2</v>
      </c>
      <c r="G16" s="95">
        <v>1.2974537037037036E-2</v>
      </c>
      <c r="H16" s="96">
        <f t="shared" si="2"/>
        <v>2.774958536524989E-2</v>
      </c>
      <c r="I16" s="95">
        <f t="shared" si="3"/>
        <v>6.0636574074074079E-2</v>
      </c>
      <c r="J16" s="97">
        <f t="shared" si="4"/>
        <v>3.2313376220463701E-2</v>
      </c>
    </row>
    <row r="17" spans="2:10" x14ac:dyDescent="0.25">
      <c r="B17" s="8" t="s">
        <v>27</v>
      </c>
      <c r="C17" s="95">
        <v>1.6747685185185181E-2</v>
      </c>
      <c r="D17" s="96">
        <f t="shared" si="0"/>
        <v>1.6981176360137063E-2</v>
      </c>
      <c r="E17" s="95">
        <v>9.9421296296296306E-3</v>
      </c>
      <c r="F17" s="96">
        <f t="shared" si="1"/>
        <v>2.352007009473743E-2</v>
      </c>
      <c r="G17" s="95">
        <v>1.0393518518518519E-2</v>
      </c>
      <c r="H17" s="96">
        <f t="shared" si="2"/>
        <v>2.2229373468326853E-2</v>
      </c>
      <c r="I17" s="95">
        <f t="shared" si="3"/>
        <v>3.7083333333333329E-2</v>
      </c>
      <c r="J17" s="97">
        <f t="shared" si="4"/>
        <v>1.9761797558764206E-2</v>
      </c>
    </row>
    <row r="18" spans="2:10" x14ac:dyDescent="0.25">
      <c r="B18" s="8" t="s">
        <v>16</v>
      </c>
      <c r="C18" s="95">
        <v>1.2118055555555554E-2</v>
      </c>
      <c r="D18" s="96">
        <f t="shared" si="0"/>
        <v>1.2287001830728063E-2</v>
      </c>
      <c r="E18" s="95">
        <v>3.0092592592592601E-3</v>
      </c>
      <c r="F18" s="96">
        <f t="shared" si="1"/>
        <v>7.1189967690707019E-3</v>
      </c>
      <c r="G18" s="95">
        <v>1.8171296296296297E-3</v>
      </c>
      <c r="H18" s="96">
        <f t="shared" si="2"/>
        <v>3.8864272099413317E-3</v>
      </c>
      <c r="I18" s="95">
        <f t="shared" si="3"/>
        <v>1.6944444444444443E-2</v>
      </c>
      <c r="J18" s="97">
        <f t="shared" si="4"/>
        <v>9.0297352141169782E-3</v>
      </c>
    </row>
    <row r="19" spans="2:10" x14ac:dyDescent="0.25">
      <c r="B19" s="8" t="s">
        <v>4</v>
      </c>
      <c r="C19" s="95">
        <v>5.8125000000000003E-2</v>
      </c>
      <c r="D19" s="96">
        <f t="shared" si="0"/>
        <v>5.8935361216730028E-2</v>
      </c>
      <c r="E19" s="95">
        <v>1.247685185185185E-2</v>
      </c>
      <c r="F19" s="96">
        <f t="shared" si="1"/>
        <v>2.9516455834839282E-2</v>
      </c>
      <c r="G19" s="95">
        <v>2.3217592592592588E-2</v>
      </c>
      <c r="H19" s="96">
        <f t="shared" si="2"/>
        <v>4.9657152758868214E-2</v>
      </c>
      <c r="I19" s="95">
        <f t="shared" si="3"/>
        <v>9.3819444444444455E-2</v>
      </c>
      <c r="J19" s="97">
        <f t="shared" si="4"/>
        <v>4.999660768144279E-2</v>
      </c>
    </row>
    <row r="20" spans="2:10" x14ac:dyDescent="0.25">
      <c r="B20" s="8" t="s">
        <v>14</v>
      </c>
      <c r="C20" s="95">
        <v>2.0949074074074068E-2</v>
      </c>
      <c r="D20" s="96">
        <f t="shared" si="0"/>
        <v>2.1241139745575729E-2</v>
      </c>
      <c r="E20" s="95">
        <v>5.6018518518518518E-3</v>
      </c>
      <c r="F20" s="96">
        <f t="shared" si="1"/>
        <v>1.3252286293193149E-2</v>
      </c>
      <c r="G20" s="95">
        <v>5.5092592592592598E-3</v>
      </c>
      <c r="H20" s="96">
        <f t="shared" si="2"/>
        <v>1.1783053197019579E-2</v>
      </c>
      <c r="I20" s="95">
        <f t="shared" si="3"/>
        <v>3.2060185185185178E-2</v>
      </c>
      <c r="J20" s="97">
        <f t="shared" si="4"/>
        <v>1.7084949824524607E-2</v>
      </c>
    </row>
    <row r="21" spans="2:10" x14ac:dyDescent="0.25">
      <c r="B21" s="8" t="s">
        <v>11</v>
      </c>
      <c r="C21" s="95">
        <v>2.7523148148148154E-2</v>
      </c>
      <c r="D21" s="96">
        <f t="shared" si="0"/>
        <v>2.7906867577336528E-2</v>
      </c>
      <c r="E21" s="95">
        <v>9.3518518518518508E-3</v>
      </c>
      <c r="F21" s="96">
        <f t="shared" si="1"/>
        <v>2.2123651497727402E-2</v>
      </c>
      <c r="G21" s="95">
        <v>1.1215277777777779E-2</v>
      </c>
      <c r="H21" s="96">
        <f t="shared" si="2"/>
        <v>2.3986929722504144E-2</v>
      </c>
      <c r="I21" s="95">
        <f t="shared" si="3"/>
        <v>4.8090277777777787E-2</v>
      </c>
      <c r="J21" s="97">
        <f t="shared" si="4"/>
        <v>2.5627424736786922E-2</v>
      </c>
    </row>
    <row r="22" spans="2:10" x14ac:dyDescent="0.25">
      <c r="B22" s="8" t="s">
        <v>15</v>
      </c>
      <c r="C22" s="95">
        <v>1.7349537037037038E-2</v>
      </c>
      <c r="D22" s="96">
        <f t="shared" si="0"/>
        <v>1.7591419048960239E-2</v>
      </c>
      <c r="E22" s="95">
        <v>5.1736111111111089E-3</v>
      </c>
      <c r="F22" s="96">
        <f t="shared" si="1"/>
        <v>1.2239198291440774E-2</v>
      </c>
      <c r="G22" s="95">
        <v>5.046296296296297E-3</v>
      </c>
      <c r="H22" s="96">
        <f t="shared" si="2"/>
        <v>1.079288065945491E-2</v>
      </c>
      <c r="I22" s="95">
        <f t="shared" si="3"/>
        <v>2.7569444444444445E-2</v>
      </c>
      <c r="J22" s="97">
        <f t="shared" si="4"/>
        <v>1.4691823278706724E-2</v>
      </c>
    </row>
    <row r="23" spans="2:10" x14ac:dyDescent="0.25">
      <c r="B23" s="8" t="s">
        <v>91</v>
      </c>
      <c r="C23" s="95">
        <v>2.4710648148148145E-2</v>
      </c>
      <c r="D23" s="96">
        <f t="shared" si="0"/>
        <v>2.5055156550720548E-2</v>
      </c>
      <c r="E23" s="95">
        <v>1.6087962962962967E-2</v>
      </c>
      <c r="F23" s="96">
        <f t="shared" si="1"/>
        <v>3.8059251957724131E-2</v>
      </c>
      <c r="G23" s="95">
        <v>4.0543981481481479E-2</v>
      </c>
      <c r="H23" s="96">
        <f t="shared" si="2"/>
        <v>8.6714359977226013E-2</v>
      </c>
      <c r="I23" s="95">
        <f t="shared" si="3"/>
        <v>8.1342592592592591E-2</v>
      </c>
      <c r="J23" s="97">
        <f t="shared" si="4"/>
        <v>4.3347663309299268E-2</v>
      </c>
    </row>
    <row r="24" spans="2:10" x14ac:dyDescent="0.25">
      <c r="B24" s="8" t="s">
        <v>12</v>
      </c>
      <c r="C24" s="95">
        <v>3.4467592592592591E-2</v>
      </c>
      <c r="D24" s="96">
        <f t="shared" si="0"/>
        <v>3.4948129371450025E-2</v>
      </c>
      <c r="E24" s="95">
        <v>2.975694444444445E-2</v>
      </c>
      <c r="F24" s="96">
        <f t="shared" si="1"/>
        <v>7.0395925743387586E-2</v>
      </c>
      <c r="G24" s="95">
        <v>3.6909722222222219E-2</v>
      </c>
      <c r="H24" s="96">
        <f t="shared" si="2"/>
        <v>7.8941505557343347E-2</v>
      </c>
      <c r="I24" s="95">
        <f t="shared" si="3"/>
        <v>0.10113425925925926</v>
      </c>
      <c r="J24" s="97">
        <f t="shared" si="4"/>
        <v>5.3894690096280166E-2</v>
      </c>
    </row>
    <row r="25" spans="2:10" x14ac:dyDescent="0.25">
      <c r="B25" s="8" t="s">
        <v>5</v>
      </c>
      <c r="C25" s="95">
        <v>5.8831018518518512E-2</v>
      </c>
      <c r="D25" s="96">
        <f t="shared" si="0"/>
        <v>5.9651222832464892E-2</v>
      </c>
      <c r="E25" s="95">
        <v>2.643518518518519E-2</v>
      </c>
      <c r="F25" s="96">
        <f t="shared" si="1"/>
        <v>6.25376485406057E-2</v>
      </c>
      <c r="G25" s="95">
        <v>2.7199074074074066E-2</v>
      </c>
      <c r="H25" s="96">
        <f t="shared" si="2"/>
        <v>5.8172636581924377E-2</v>
      </c>
      <c r="I25" s="95">
        <f t="shared" si="3"/>
        <v>0.11246527777777778</v>
      </c>
      <c r="J25" s="97">
        <f t="shared" si="4"/>
        <v>5.9933017128124787E-2</v>
      </c>
    </row>
    <row r="26" spans="2:10" x14ac:dyDescent="0.25">
      <c r="B26" s="8" t="s">
        <v>6</v>
      </c>
      <c r="C26" s="95">
        <v>6.8206018518518527E-2</v>
      </c>
      <c r="D26" s="96">
        <f t="shared" si="0"/>
        <v>6.9156926254518136E-2</v>
      </c>
      <c r="E26" s="95">
        <v>9.8148148148148179E-3</v>
      </c>
      <c r="F26" s="96">
        <f t="shared" si="1"/>
        <v>2.3218881769892136E-2</v>
      </c>
      <c r="G26" s="95">
        <v>3.2523148148148151E-3</v>
      </c>
      <c r="H26" s="96">
        <f t="shared" si="2"/>
        <v>6.9559620763918108E-3</v>
      </c>
      <c r="I26" s="95">
        <f t="shared" si="3"/>
        <v>8.1273148148148164E-2</v>
      </c>
      <c r="J26" s="97">
        <f t="shared" si="4"/>
        <v>4.3310656197766008E-2</v>
      </c>
    </row>
    <row r="27" spans="2:10" x14ac:dyDescent="0.25">
      <c r="B27" s="8" t="s">
        <v>102</v>
      </c>
      <c r="C27" s="95">
        <v>8.9606481481481537E-2</v>
      </c>
      <c r="D27" s="96">
        <f t="shared" si="0"/>
        <v>9.0855748016711299E-2</v>
      </c>
      <c r="E27" s="95">
        <v>4.9571759259259267E-2</v>
      </c>
      <c r="F27" s="96">
        <f t="shared" si="1"/>
        <v>0.11727178139203774</v>
      </c>
      <c r="G27" s="95">
        <v>2.0856481481481483E-2</v>
      </c>
      <c r="H27" s="96">
        <f t="shared" si="2"/>
        <v>4.4607272817288407E-2</v>
      </c>
      <c r="I27" s="95">
        <f t="shared" si="3"/>
        <v>0.16003472222222229</v>
      </c>
      <c r="J27" s="97">
        <f t="shared" si="4"/>
        <v>8.5282888528412246E-2</v>
      </c>
    </row>
    <row r="28" spans="2:10" x14ac:dyDescent="0.25">
      <c r="B28" s="8" t="s">
        <v>17</v>
      </c>
      <c r="C28" s="95">
        <v>1.1030092592592591E-2</v>
      </c>
      <c r="D28" s="96">
        <f t="shared" si="0"/>
        <v>1.1183870816316947E-2</v>
      </c>
      <c r="E28" s="95">
        <v>2.0833333333333333E-3</v>
      </c>
      <c r="F28" s="96">
        <f t="shared" si="1"/>
        <v>4.9285362247412532E-3</v>
      </c>
      <c r="G28" s="95">
        <v>1.3541666666666667E-3</v>
      </c>
      <c r="H28" s="96">
        <f t="shared" si="2"/>
        <v>2.8962546723766613E-3</v>
      </c>
      <c r="I28" s="95">
        <f t="shared" si="3"/>
        <v>1.4467592592592591E-2</v>
      </c>
      <c r="J28" s="97">
        <f t="shared" si="4"/>
        <v>7.7098149027638131E-3</v>
      </c>
    </row>
    <row r="29" spans="2:10" x14ac:dyDescent="0.25">
      <c r="B29" s="18"/>
      <c r="C29" s="106"/>
      <c r="D29" s="106"/>
      <c r="E29" s="106"/>
      <c r="F29" s="106"/>
      <c r="G29" s="106"/>
      <c r="H29" s="106"/>
      <c r="I29" s="106"/>
      <c r="J29" s="107"/>
    </row>
    <row r="30" spans="2:10" x14ac:dyDescent="0.25">
      <c r="B30" s="11" t="s">
        <v>29</v>
      </c>
      <c r="C30" s="120">
        <f t="shared" ref="C30:J30" si="5">SUM(C7:C28)</f>
        <v>0.98625000000000018</v>
      </c>
      <c r="D30" s="121">
        <f t="shared" si="5"/>
        <v>1</v>
      </c>
      <c r="E30" s="120">
        <f t="shared" si="5"/>
        <v>0.42270833333333319</v>
      </c>
      <c r="F30" s="121">
        <f t="shared" si="5"/>
        <v>1.0000000000000004</v>
      </c>
      <c r="G30" s="120">
        <f t="shared" si="5"/>
        <v>0.46755787037037044</v>
      </c>
      <c r="H30" s="121">
        <f t="shared" si="5"/>
        <v>1.0000000000000002</v>
      </c>
      <c r="I30" s="120">
        <f t="shared" si="5"/>
        <v>1.8765162037037038</v>
      </c>
      <c r="J30" s="122">
        <f t="shared" si="5"/>
        <v>1</v>
      </c>
    </row>
    <row r="31" spans="2:10" x14ac:dyDescent="0.25">
      <c r="B31" s="8"/>
      <c r="C31" s="9"/>
      <c r="D31" s="9"/>
      <c r="E31" s="9"/>
      <c r="F31" s="9"/>
      <c r="G31" s="9"/>
      <c r="H31" s="9"/>
      <c r="I31" s="9"/>
      <c r="J31" s="10"/>
    </row>
    <row r="32" spans="2:10" ht="66" customHeight="1" thickBot="1" x14ac:dyDescent="0.3">
      <c r="B32" s="157" t="s">
        <v>34</v>
      </c>
      <c r="C32" s="168"/>
      <c r="D32" s="168"/>
      <c r="E32" s="168"/>
      <c r="F32" s="168"/>
      <c r="G32" s="168"/>
      <c r="H32" s="168"/>
      <c r="I32" s="168"/>
      <c r="J32" s="169"/>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0" t="s">
        <v>117</v>
      </c>
      <c r="C3" s="161"/>
      <c r="D3" s="161"/>
      <c r="E3" s="161"/>
      <c r="F3" s="161"/>
      <c r="G3" s="161"/>
      <c r="H3" s="162"/>
    </row>
    <row r="4" spans="2:8" s="1" customFormat="1" x14ac:dyDescent="0.25">
      <c r="B4" s="163" t="s">
        <v>132</v>
      </c>
      <c r="C4" s="164"/>
      <c r="D4" s="164"/>
      <c r="E4" s="164"/>
      <c r="F4" s="164"/>
      <c r="G4" s="164"/>
      <c r="H4" s="165"/>
    </row>
    <row r="5" spans="2:8" s="1" customFormat="1" x14ac:dyDescent="0.25">
      <c r="B5" s="2"/>
      <c r="C5" s="170" t="s">
        <v>36</v>
      </c>
      <c r="D5" s="170"/>
      <c r="E5" s="170" t="s">
        <v>37</v>
      </c>
      <c r="F5" s="170"/>
      <c r="G5" s="164" t="s">
        <v>38</v>
      </c>
      <c r="H5" s="165"/>
    </row>
    <row r="6" spans="2:8" s="1" customFormat="1" x14ac:dyDescent="0.25">
      <c r="B6" s="3" t="s">
        <v>23</v>
      </c>
      <c r="C6" s="5" t="s">
        <v>24</v>
      </c>
      <c r="D6" s="5" t="s">
        <v>25</v>
      </c>
      <c r="E6" s="5" t="s">
        <v>24</v>
      </c>
      <c r="F6" s="5" t="s">
        <v>25</v>
      </c>
      <c r="G6" s="6" t="s">
        <v>24</v>
      </c>
      <c r="H6" s="7" t="s">
        <v>25</v>
      </c>
    </row>
    <row r="7" spans="2:8" s="1" customFormat="1" x14ac:dyDescent="0.25">
      <c r="B7" s="8" t="s">
        <v>10</v>
      </c>
      <c r="C7" s="98">
        <v>1.1851851851851851E-2</v>
      </c>
      <c r="D7" s="96">
        <f t="shared" ref="D7:D27" si="0">C7/C$30</f>
        <v>1.8715844497651381E-2</v>
      </c>
      <c r="E7" s="98">
        <v>1.0416666666666667E-3</v>
      </c>
      <c r="F7" s="96">
        <f t="shared" ref="F7:F24" si="1">E7/E$30</f>
        <v>1.0676156583629885E-2</v>
      </c>
      <c r="G7" s="99">
        <f>E7+C7</f>
        <v>1.2893518518518518E-2</v>
      </c>
      <c r="H7" s="97">
        <f>G7/$G$30</f>
        <v>1.7642494021506736E-2</v>
      </c>
    </row>
    <row r="8" spans="2:8" s="1" customFormat="1" x14ac:dyDescent="0.25">
      <c r="B8" s="8" t="s">
        <v>13</v>
      </c>
      <c r="C8" s="98">
        <v>1.8171296296296293E-2</v>
      </c>
      <c r="D8" s="96">
        <f t="shared" si="0"/>
        <v>2.8695191270813148E-2</v>
      </c>
      <c r="E8" s="98">
        <v>3.8194444444444446E-4</v>
      </c>
      <c r="F8" s="96">
        <f t="shared" si="1"/>
        <v>3.9145907473309583E-3</v>
      </c>
      <c r="G8" s="99">
        <f t="shared" ref="G8:G27" si="2">E8+C8</f>
        <v>1.8553240740740738E-2</v>
      </c>
      <c r="H8" s="97">
        <f t="shared" ref="H8:H27" si="3">G8/$G$30</f>
        <v>2.5386820391809058E-2</v>
      </c>
    </row>
    <row r="9" spans="2:8" s="1" customFormat="1" x14ac:dyDescent="0.25">
      <c r="B9" s="8" t="s">
        <v>0</v>
      </c>
      <c r="C9" s="98">
        <v>4.4641203703703697E-2</v>
      </c>
      <c r="D9" s="96">
        <f t="shared" si="0"/>
        <v>7.0495129128360715E-2</v>
      </c>
      <c r="E9" s="98">
        <v>6.2499999999999995E-3</v>
      </c>
      <c r="F9" s="96">
        <f t="shared" si="1"/>
        <v>6.4056939501779306E-2</v>
      </c>
      <c r="G9" s="99">
        <f t="shared" si="2"/>
        <v>5.0891203703703695E-2</v>
      </c>
      <c r="H9" s="97">
        <f t="shared" si="3"/>
        <v>6.9635589059753228E-2</v>
      </c>
    </row>
    <row r="10" spans="2:8" s="1" customFormat="1" x14ac:dyDescent="0.25">
      <c r="B10" s="8" t="s">
        <v>8</v>
      </c>
      <c r="C10" s="98">
        <v>1.2372685185185186E-2</v>
      </c>
      <c r="D10" s="96">
        <f t="shared" si="0"/>
        <v>1.9538318132802077E-2</v>
      </c>
      <c r="E10" s="98">
        <v>3.2870370370370371E-3</v>
      </c>
      <c r="F10" s="96">
        <f t="shared" si="1"/>
        <v>3.3689205219454309E-2</v>
      </c>
      <c r="G10" s="99">
        <f t="shared" si="2"/>
        <v>1.5659722222222224E-2</v>
      </c>
      <c r="H10" s="97">
        <f t="shared" si="3"/>
        <v>2.1427553331327304E-2</v>
      </c>
    </row>
    <row r="11" spans="2:8" s="1" customFormat="1" x14ac:dyDescent="0.25">
      <c r="B11" s="8" t="s">
        <v>26</v>
      </c>
      <c r="C11" s="98">
        <v>5.0000000000000001E-3</v>
      </c>
      <c r="D11" s="96">
        <f t="shared" si="0"/>
        <v>7.8957468974466764E-3</v>
      </c>
      <c r="E11" s="98"/>
      <c r="F11" s="96"/>
      <c r="G11" s="99">
        <f t="shared" si="2"/>
        <v>5.0000000000000001E-3</v>
      </c>
      <c r="H11" s="97">
        <f t="shared" si="3"/>
        <v>6.8416134805124864E-3</v>
      </c>
    </row>
    <row r="12" spans="2:8" s="1" customFormat="1" x14ac:dyDescent="0.25">
      <c r="B12" s="8" t="s">
        <v>3</v>
      </c>
      <c r="C12" s="98">
        <v>7.7395833333333414E-2</v>
      </c>
      <c r="D12" s="96">
        <f t="shared" si="0"/>
        <v>0.12221958218339347</v>
      </c>
      <c r="E12" s="98">
        <v>3.6886574074074127E-2</v>
      </c>
      <c r="F12" s="96">
        <f t="shared" si="1"/>
        <v>0.37805456702253881</v>
      </c>
      <c r="G12" s="99">
        <f t="shared" si="2"/>
        <v>0.11428240740740754</v>
      </c>
      <c r="H12" s="97">
        <f t="shared" si="3"/>
        <v>0.1563752118207879</v>
      </c>
    </row>
    <row r="13" spans="2:8" s="1" customFormat="1" x14ac:dyDescent="0.25">
      <c r="B13" s="8" t="s">
        <v>7</v>
      </c>
      <c r="C13" s="98">
        <v>1.8912037037037033E-2</v>
      </c>
      <c r="D13" s="96">
        <f t="shared" si="0"/>
        <v>2.9864931551916357E-2</v>
      </c>
      <c r="E13" s="98">
        <v>6.7476851851851856E-3</v>
      </c>
      <c r="F13" s="96">
        <f t="shared" si="1"/>
        <v>6.9157769869513594E-2</v>
      </c>
      <c r="G13" s="99">
        <f t="shared" si="2"/>
        <v>2.5659722222222219E-2</v>
      </c>
      <c r="H13" s="97">
        <f t="shared" si="3"/>
        <v>3.5110780292352269E-2</v>
      </c>
    </row>
    <row r="14" spans="2:8" s="1" customFormat="1" x14ac:dyDescent="0.25">
      <c r="B14" s="8" t="s">
        <v>2</v>
      </c>
      <c r="C14" s="98">
        <v>2.3229166666666669E-2</v>
      </c>
      <c r="D14" s="96">
        <f t="shared" si="0"/>
        <v>3.6682324127721024E-2</v>
      </c>
      <c r="E14" s="98">
        <v>5.4976851851851853E-3</v>
      </c>
      <c r="F14" s="96">
        <f t="shared" si="1"/>
        <v>5.6346381969157734E-2</v>
      </c>
      <c r="G14" s="99">
        <f t="shared" si="2"/>
        <v>2.8726851851851854E-2</v>
      </c>
      <c r="H14" s="97">
        <f t="shared" si="3"/>
        <v>3.9307603376462948E-2</v>
      </c>
    </row>
    <row r="15" spans="2:8" s="1" customFormat="1" x14ac:dyDescent="0.25">
      <c r="B15" s="8" t="s">
        <v>9</v>
      </c>
      <c r="C15" s="98">
        <v>1.1967592592592592E-2</v>
      </c>
      <c r="D15" s="96">
        <f t="shared" si="0"/>
        <v>1.8898616416573758E-2</v>
      </c>
      <c r="E15" s="98">
        <v>7.1759259259259259E-4</v>
      </c>
      <c r="F15" s="96">
        <f t="shared" si="1"/>
        <v>7.354685646500588E-3</v>
      </c>
      <c r="G15" s="99">
        <f t="shared" si="2"/>
        <v>1.2685185185185185E-2</v>
      </c>
      <c r="H15" s="97">
        <f t="shared" si="3"/>
        <v>1.7357426793152046E-2</v>
      </c>
    </row>
    <row r="16" spans="2:8" s="1" customFormat="1" x14ac:dyDescent="0.25">
      <c r="B16" s="8" t="s">
        <v>1</v>
      </c>
      <c r="C16" s="98">
        <v>6.1458333333333339E-3</v>
      </c>
      <c r="D16" s="96">
        <f t="shared" si="0"/>
        <v>9.7051888947782064E-3</v>
      </c>
      <c r="E16" s="98">
        <v>4.7569444444444447E-3</v>
      </c>
      <c r="F16" s="96">
        <f t="shared" si="1"/>
        <v>4.8754448398576483E-2</v>
      </c>
      <c r="G16" s="99">
        <f t="shared" si="2"/>
        <v>1.0902777777777779E-2</v>
      </c>
      <c r="H16" s="97">
        <f t="shared" si="3"/>
        <v>1.4918518283895283E-2</v>
      </c>
    </row>
    <row r="17" spans="2:8" s="1" customFormat="1" x14ac:dyDescent="0.25">
      <c r="B17" s="8" t="s">
        <v>27</v>
      </c>
      <c r="C17" s="98">
        <v>2.4305555555555552E-4</v>
      </c>
      <c r="D17" s="96">
        <f t="shared" si="0"/>
        <v>3.8382102973699115E-4</v>
      </c>
      <c r="E17" s="98">
        <v>2.7662037037037034E-3</v>
      </c>
      <c r="F17" s="96">
        <f t="shared" si="1"/>
        <v>2.8351126927639362E-2</v>
      </c>
      <c r="G17" s="99">
        <f t="shared" si="2"/>
        <v>3.0092592592592588E-3</v>
      </c>
      <c r="H17" s="97">
        <f t="shared" si="3"/>
        <v>4.1176377429010327E-3</v>
      </c>
    </row>
    <row r="18" spans="2:8" s="1" customFormat="1" x14ac:dyDescent="0.25">
      <c r="B18" s="8" t="s">
        <v>16</v>
      </c>
      <c r="C18" s="98">
        <v>3.2581018518518509E-2</v>
      </c>
      <c r="D18" s="96">
        <f t="shared" si="0"/>
        <v>5.1450295176649043E-2</v>
      </c>
      <c r="E18" s="98"/>
      <c r="F18" s="96"/>
      <c r="G18" s="99">
        <f t="shared" si="2"/>
        <v>3.2581018518518509E-2</v>
      </c>
      <c r="H18" s="97">
        <f t="shared" si="3"/>
        <v>4.4581347101024633E-2</v>
      </c>
    </row>
    <row r="19" spans="2:8" s="1" customFormat="1" x14ac:dyDescent="0.25">
      <c r="B19" s="8" t="s">
        <v>4</v>
      </c>
      <c r="C19" s="98">
        <v>7.1550925925925948E-2</v>
      </c>
      <c r="D19" s="96">
        <f t="shared" si="0"/>
        <v>0.11298960027781335</v>
      </c>
      <c r="E19" s="98">
        <v>9.8379629629629642E-4</v>
      </c>
      <c r="F19" s="96">
        <f t="shared" si="1"/>
        <v>1.0083036773428226E-2</v>
      </c>
      <c r="G19" s="99">
        <f t="shared" si="2"/>
        <v>7.253472222222225E-2</v>
      </c>
      <c r="H19" s="97">
        <f t="shared" si="3"/>
        <v>9.9250906672156872E-2</v>
      </c>
    </row>
    <row r="20" spans="2:8" s="1" customFormat="1" x14ac:dyDescent="0.25">
      <c r="B20" s="8" t="s">
        <v>14</v>
      </c>
      <c r="C20" s="98">
        <v>2.6851851851851854E-3</v>
      </c>
      <c r="D20" s="96">
        <f t="shared" si="0"/>
        <v>4.2403085189991413E-3</v>
      </c>
      <c r="E20" s="98">
        <v>7.0023148148148154E-3</v>
      </c>
      <c r="F20" s="96">
        <f t="shared" si="1"/>
        <v>7.1767497034400898E-2</v>
      </c>
      <c r="G20" s="99">
        <f t="shared" si="2"/>
        <v>9.6875000000000017E-3</v>
      </c>
      <c r="H20" s="97">
        <f t="shared" si="3"/>
        <v>1.3255626118492944E-2</v>
      </c>
    </row>
    <row r="21" spans="2:8" s="1" customFormat="1" x14ac:dyDescent="0.25">
      <c r="B21" s="8" t="s">
        <v>11</v>
      </c>
      <c r="C21" s="98">
        <v>8.9467592592592602E-3</v>
      </c>
      <c r="D21" s="96">
        <f t="shared" si="0"/>
        <v>1.4128269332699726E-2</v>
      </c>
      <c r="E21" s="98">
        <v>1.0196759259259261E-2</v>
      </c>
      <c r="F21" s="96">
        <f t="shared" si="1"/>
        <v>0.10450771055753257</v>
      </c>
      <c r="G21" s="99">
        <f t="shared" si="2"/>
        <v>1.9143518518518522E-2</v>
      </c>
      <c r="H21" s="97">
        <f t="shared" si="3"/>
        <v>2.6194510872147348E-2</v>
      </c>
    </row>
    <row r="22" spans="2:8" s="1" customFormat="1" x14ac:dyDescent="0.25">
      <c r="B22" s="8" t="s">
        <v>15</v>
      </c>
      <c r="C22" s="98">
        <v>7.2222222222222219E-3</v>
      </c>
      <c r="D22" s="96">
        <f t="shared" si="0"/>
        <v>1.1404967740756309E-2</v>
      </c>
      <c r="E22" s="98">
        <v>2.4305555555555556E-3</v>
      </c>
      <c r="F22" s="96">
        <f t="shared" si="1"/>
        <v>2.4911032028469733E-2</v>
      </c>
      <c r="G22" s="99">
        <f t="shared" si="2"/>
        <v>9.6527777777777775E-3</v>
      </c>
      <c r="H22" s="97">
        <f t="shared" si="3"/>
        <v>1.3208114913767161E-2</v>
      </c>
    </row>
    <row r="23" spans="2:8" s="1" customFormat="1" x14ac:dyDescent="0.25">
      <c r="B23" s="8" t="s">
        <v>91</v>
      </c>
      <c r="C23" s="98">
        <v>9.6643518518518528E-3</v>
      </c>
      <c r="D23" s="96">
        <f t="shared" si="0"/>
        <v>1.5261455230018461E-2</v>
      </c>
      <c r="E23" s="98">
        <v>6.7476851851851847E-3</v>
      </c>
      <c r="F23" s="96">
        <f t="shared" si="1"/>
        <v>6.9157769869513594E-2</v>
      </c>
      <c r="G23" s="99">
        <f t="shared" si="2"/>
        <v>1.6412037037037037E-2</v>
      </c>
      <c r="H23" s="97">
        <f t="shared" si="3"/>
        <v>2.2456962767052561E-2</v>
      </c>
    </row>
    <row r="24" spans="2:8" s="1" customFormat="1" x14ac:dyDescent="0.25">
      <c r="B24" s="8" t="s">
        <v>12</v>
      </c>
      <c r="C24" s="98">
        <v>9.6759259259259281E-3</v>
      </c>
      <c r="D24" s="96">
        <f t="shared" si="0"/>
        <v>1.5279732421910702E-2</v>
      </c>
      <c r="E24" s="98">
        <v>6.9444444444444447E-4</v>
      </c>
      <c r="F24" s="96">
        <f t="shared" si="1"/>
        <v>7.1174377224199241E-3</v>
      </c>
      <c r="G24" s="99">
        <f t="shared" si="2"/>
        <v>1.0370370370370372E-2</v>
      </c>
      <c r="H24" s="97">
        <f t="shared" si="3"/>
        <v>1.4190013144766639E-2</v>
      </c>
    </row>
    <row r="25" spans="2:8" s="1" customFormat="1" x14ac:dyDescent="0.25">
      <c r="B25" s="8" t="s">
        <v>5</v>
      </c>
      <c r="C25" s="98">
        <v>8.4953703703703719E-3</v>
      </c>
      <c r="D25" s="96">
        <f t="shared" si="0"/>
        <v>1.3415458848902457E-2</v>
      </c>
      <c r="E25" s="98"/>
      <c r="F25" s="96"/>
      <c r="G25" s="99">
        <f t="shared" si="2"/>
        <v>8.4953703703703719E-3</v>
      </c>
      <c r="H25" s="97">
        <f t="shared" si="3"/>
        <v>1.1624408089574458E-2</v>
      </c>
    </row>
    <row r="26" spans="2:8" s="1" customFormat="1" x14ac:dyDescent="0.25">
      <c r="B26" s="8" t="s">
        <v>6</v>
      </c>
      <c r="C26" s="98">
        <v>0.12584490740740739</v>
      </c>
      <c r="D26" s="96">
        <f t="shared" si="0"/>
        <v>0.19872790744430024</v>
      </c>
      <c r="E26" s="98"/>
      <c r="F26" s="96"/>
      <c r="G26" s="99">
        <f t="shared" si="2"/>
        <v>0.12584490740740739</v>
      </c>
      <c r="H26" s="97">
        <f t="shared" si="3"/>
        <v>0.17219644299447281</v>
      </c>
    </row>
    <row r="27" spans="2:8" s="1" customFormat="1" x14ac:dyDescent="0.25">
      <c r="B27" s="8" t="s">
        <v>102</v>
      </c>
      <c r="C27" s="98">
        <v>0.12665509259259261</v>
      </c>
      <c r="D27" s="96">
        <f t="shared" si="0"/>
        <v>0.20000731087675694</v>
      </c>
      <c r="E27" s="98">
        <v>1.1805555555555556E-3</v>
      </c>
      <c r="F27" s="96">
        <f t="shared" ref="F27" si="4">E27/E$30</f>
        <v>1.209964412811387E-2</v>
      </c>
      <c r="G27" s="99">
        <f t="shared" si="2"/>
        <v>0.12783564814814816</v>
      </c>
      <c r="H27" s="97">
        <f t="shared" si="3"/>
        <v>0.1749204187320843</v>
      </c>
    </row>
    <row r="28" spans="2:8" s="1" customFormat="1" x14ac:dyDescent="0.25">
      <c r="B28" s="8" t="s">
        <v>17</v>
      </c>
      <c r="C28" s="98"/>
      <c r="D28" s="96"/>
      <c r="E28" s="98"/>
      <c r="F28" s="96"/>
      <c r="G28" s="99"/>
      <c r="H28" s="97"/>
    </row>
    <row r="29" spans="2:8" s="1" customFormat="1" x14ac:dyDescent="0.25">
      <c r="B29" s="8"/>
      <c r="C29" s="99"/>
      <c r="D29" s="110"/>
      <c r="E29" s="99"/>
      <c r="F29" s="110"/>
      <c r="G29" s="99"/>
      <c r="H29" s="124"/>
    </row>
    <row r="30" spans="2:8" s="1" customFormat="1" x14ac:dyDescent="0.25">
      <c r="B30" s="11" t="s">
        <v>29</v>
      </c>
      <c r="C30" s="101">
        <f t="shared" ref="C30:H30" si="5">SUM(C7:C28)</f>
        <v>0.63325231481481481</v>
      </c>
      <c r="D30" s="118">
        <f t="shared" si="5"/>
        <v>1.0000000000000002</v>
      </c>
      <c r="E30" s="101">
        <f>SUM(E7:E28)</f>
        <v>9.7569444444444514E-2</v>
      </c>
      <c r="F30" s="118">
        <f t="shared" si="5"/>
        <v>0.99999999999999989</v>
      </c>
      <c r="G30" s="101">
        <f t="shared" si="5"/>
        <v>0.73082175925925941</v>
      </c>
      <c r="H30" s="119">
        <f t="shared" si="5"/>
        <v>1</v>
      </c>
    </row>
    <row r="31" spans="2:8" s="1" customFormat="1" x14ac:dyDescent="0.25">
      <c r="B31" s="8"/>
      <c r="C31" s="9"/>
      <c r="D31" s="40"/>
      <c r="E31" s="9"/>
      <c r="F31" s="40"/>
      <c r="G31" s="9"/>
      <c r="H31" s="41"/>
    </row>
    <row r="32" spans="2:8" s="1" customFormat="1" ht="66" customHeight="1" thickBot="1" x14ac:dyDescent="0.3">
      <c r="B32" s="157" t="s">
        <v>39</v>
      </c>
      <c r="C32" s="158"/>
      <c r="D32" s="158"/>
      <c r="E32" s="158"/>
      <c r="F32" s="158"/>
      <c r="G32" s="158"/>
      <c r="H32" s="159"/>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4" zoomScale="117" zoomScaleNormal="117" zoomScaleSheetLayoutView="100" zoomScalePageLayoutView="117" workbookViewId="0">
      <selection activeCell="G16" sqref="G16"/>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60" t="s">
        <v>31</v>
      </c>
      <c r="C3" s="161"/>
      <c r="D3" s="161"/>
      <c r="E3" s="161"/>
      <c r="F3" s="161"/>
      <c r="G3" s="161"/>
      <c r="H3" s="161"/>
      <c r="I3" s="161"/>
      <c r="J3" s="162"/>
    </row>
    <row r="4" spans="2:10" x14ac:dyDescent="0.25">
      <c r="B4" s="163" t="s">
        <v>132</v>
      </c>
      <c r="C4" s="164"/>
      <c r="D4" s="164"/>
      <c r="E4" s="164"/>
      <c r="F4" s="164"/>
      <c r="G4" s="164"/>
      <c r="H4" s="164"/>
      <c r="I4" s="164"/>
      <c r="J4" s="165"/>
    </row>
    <row r="5" spans="2:10" x14ac:dyDescent="0.25">
      <c r="B5" s="2"/>
      <c r="C5" s="170" t="s">
        <v>19</v>
      </c>
      <c r="D5" s="170"/>
      <c r="E5" s="170" t="s">
        <v>20</v>
      </c>
      <c r="F5" s="170"/>
      <c r="G5" s="170" t="s">
        <v>21</v>
      </c>
      <c r="H5" s="170"/>
      <c r="I5" s="170" t="s">
        <v>22</v>
      </c>
      <c r="J5" s="171"/>
    </row>
    <row r="6" spans="2:10" x14ac:dyDescent="0.25">
      <c r="B6" s="3" t="s">
        <v>23</v>
      </c>
      <c r="C6" s="5" t="s">
        <v>24</v>
      </c>
      <c r="D6" s="5" t="s">
        <v>25</v>
      </c>
      <c r="E6" s="5" t="s">
        <v>24</v>
      </c>
      <c r="F6" s="5" t="s">
        <v>25</v>
      </c>
      <c r="G6" s="5" t="s">
        <v>24</v>
      </c>
      <c r="H6" s="5" t="s">
        <v>25</v>
      </c>
      <c r="I6" s="5" t="s">
        <v>24</v>
      </c>
      <c r="J6" s="7" t="s">
        <v>25</v>
      </c>
    </row>
    <row r="7" spans="2:10" x14ac:dyDescent="0.25">
      <c r="B7" s="8" t="s">
        <v>10</v>
      </c>
      <c r="C7" s="98">
        <v>7.5127314814814855E-2</v>
      </c>
      <c r="D7" s="96">
        <f>C7/$C$30</f>
        <v>2.8474168827123923E-2</v>
      </c>
      <c r="E7" s="153">
        <v>1.7708333333333333E-2</v>
      </c>
      <c r="F7" s="96">
        <f>E7/E$30</f>
        <v>1.9201807228915659E-2</v>
      </c>
      <c r="G7" s="98">
        <v>3.3900462962962952E-2</v>
      </c>
      <c r="H7" s="96">
        <f>G7/G$30</f>
        <v>7.1596186751405499E-2</v>
      </c>
      <c r="I7" s="98">
        <f>C7+E7+G7</f>
        <v>0.12673611111111113</v>
      </c>
      <c r="J7" s="97">
        <f>I7/$I$30</f>
        <v>3.1415775596684549E-2</v>
      </c>
    </row>
    <row r="8" spans="2:10" x14ac:dyDescent="0.25">
      <c r="B8" s="8" t="s">
        <v>13</v>
      </c>
      <c r="C8" s="98">
        <v>5.3043981481481477E-2</v>
      </c>
      <c r="D8" s="96">
        <f t="shared" ref="D8:D27" si="0">C8/$C$30</f>
        <v>2.0104316089155576E-2</v>
      </c>
      <c r="E8" s="98">
        <v>1.0509259259259262E-2</v>
      </c>
      <c r="F8" s="96">
        <f t="shared" ref="F8:H27" si="1">E8/E$30</f>
        <v>1.1395582329317269E-2</v>
      </c>
      <c r="G8" s="98">
        <v>1.4409722222222223E-2</v>
      </c>
      <c r="H8" s="96">
        <f t="shared" si="1"/>
        <v>3.043265705206551E-2</v>
      </c>
      <c r="I8" s="98">
        <f t="shared" ref="I8:I27" si="2">C8+E8+G8</f>
        <v>7.796296296296297E-2</v>
      </c>
      <c r="J8" s="97">
        <f t="shared" ref="J8:J27" si="3">I8/$I$30</f>
        <v>1.932572277801526E-2</v>
      </c>
    </row>
    <row r="9" spans="2:10" x14ac:dyDescent="0.25">
      <c r="B9" s="8" t="s">
        <v>0</v>
      </c>
      <c r="C9" s="98">
        <v>0.2843750000000001</v>
      </c>
      <c r="D9" s="96">
        <f t="shared" si="0"/>
        <v>0.10778159422006388</v>
      </c>
      <c r="E9" s="98">
        <v>7.4155092592592578E-2</v>
      </c>
      <c r="F9" s="96">
        <f t="shared" si="1"/>
        <v>8.0409136546184715E-2</v>
      </c>
      <c r="G9" s="98">
        <v>6.1307870370370401E-2</v>
      </c>
      <c r="H9" s="96">
        <f t="shared" si="1"/>
        <v>0.12947934490344665</v>
      </c>
      <c r="I9" s="98">
        <f t="shared" si="2"/>
        <v>0.41983796296296305</v>
      </c>
      <c r="J9" s="97">
        <f t="shared" si="3"/>
        <v>0.10407085333279774</v>
      </c>
    </row>
    <row r="10" spans="2:10" x14ac:dyDescent="0.25">
      <c r="B10" s="8" t="s">
        <v>8</v>
      </c>
      <c r="C10" s="98">
        <v>5.3784722222222241E-2</v>
      </c>
      <c r="D10" s="96">
        <f t="shared" si="0"/>
        <v>2.0385065866529786E-2</v>
      </c>
      <c r="E10" s="98">
        <v>2.2037037037037049E-2</v>
      </c>
      <c r="F10" s="96">
        <f t="shared" si="1"/>
        <v>2.3895582329317277E-2</v>
      </c>
      <c r="G10" s="98">
        <v>1.4421296296296295E-2</v>
      </c>
      <c r="H10" s="96">
        <f t="shared" si="1"/>
        <v>3.0457100953312145E-2</v>
      </c>
      <c r="I10" s="98">
        <f t="shared" si="2"/>
        <v>9.024305555555559E-2</v>
      </c>
      <c r="J10" s="97">
        <f t="shared" si="3"/>
        <v>2.2369753637200864E-2</v>
      </c>
    </row>
    <row r="11" spans="2:10" x14ac:dyDescent="0.25">
      <c r="B11" s="8" t="s">
        <v>26</v>
      </c>
      <c r="C11" s="98">
        <v>3.8993055555555552E-2</v>
      </c>
      <c r="D11" s="96">
        <f t="shared" si="0"/>
        <v>1.4778843749588728E-2</v>
      </c>
      <c r="E11" s="98">
        <v>1.6319444444444445E-3</v>
      </c>
      <c r="F11" s="96">
        <f t="shared" si="1"/>
        <v>1.7695783132530118E-3</v>
      </c>
      <c r="G11" s="98">
        <v>1.5810185185185188E-2</v>
      </c>
      <c r="H11" s="96">
        <f t="shared" si="1"/>
        <v>3.339036910290883E-2</v>
      </c>
      <c r="I11" s="98">
        <f t="shared" si="2"/>
        <v>5.6435185185185185E-2</v>
      </c>
      <c r="J11" s="97">
        <f t="shared" si="3"/>
        <v>1.398934445748254E-2</v>
      </c>
    </row>
    <row r="12" spans="2:10" x14ac:dyDescent="0.25">
      <c r="B12" s="8" t="s">
        <v>3</v>
      </c>
      <c r="C12" s="98">
        <v>0.42902777777777984</v>
      </c>
      <c r="D12" s="96">
        <f t="shared" si="0"/>
        <v>0.16260676168292004</v>
      </c>
      <c r="E12" s="98">
        <v>0.11445601851851858</v>
      </c>
      <c r="F12" s="96">
        <f t="shared" si="1"/>
        <v>0.12410893574297194</v>
      </c>
      <c r="G12" s="98">
        <v>0.13053240740740746</v>
      </c>
      <c r="H12" s="96">
        <f t="shared" si="1"/>
        <v>0.27567831825959432</v>
      </c>
      <c r="I12" s="98">
        <f t="shared" si="2"/>
        <v>0.67401620370370585</v>
      </c>
      <c r="J12" s="97">
        <f t="shared" si="3"/>
        <v>0.16707741478291599</v>
      </c>
    </row>
    <row r="13" spans="2:10" x14ac:dyDescent="0.25">
      <c r="B13" s="8" t="s">
        <v>7</v>
      </c>
      <c r="C13" s="98">
        <v>4.3275462962962918E-2</v>
      </c>
      <c r="D13" s="96">
        <f t="shared" si="0"/>
        <v>1.6401928400033305E-2</v>
      </c>
      <c r="E13" s="98">
        <v>2.3449074074074077E-2</v>
      </c>
      <c r="F13" s="96">
        <f t="shared" si="1"/>
        <v>2.5426706827309235E-2</v>
      </c>
      <c r="G13" s="98">
        <v>9.7800925925925937E-3</v>
      </c>
      <c r="H13" s="96">
        <f t="shared" si="1"/>
        <v>2.0655096553409927E-2</v>
      </c>
      <c r="I13" s="98">
        <f t="shared" si="2"/>
        <v>7.6504629629629589E-2</v>
      </c>
      <c r="J13" s="97">
        <f t="shared" si="3"/>
        <v>1.896422618210819E-2</v>
      </c>
    </row>
    <row r="14" spans="2:10" x14ac:dyDescent="0.25">
      <c r="B14" s="8" t="s">
        <v>2</v>
      </c>
      <c r="C14" s="98">
        <v>0.12451388888888892</v>
      </c>
      <c r="D14" s="96">
        <f t="shared" si="0"/>
        <v>4.7192282890494389E-2</v>
      </c>
      <c r="E14" s="98">
        <v>6.4548611111111112E-2</v>
      </c>
      <c r="F14" s="96">
        <f t="shared" si="1"/>
        <v>6.9992469879518057E-2</v>
      </c>
      <c r="G14" s="98">
        <v>1.8553240740740745E-2</v>
      </c>
      <c r="H14" s="96">
        <f t="shared" si="1"/>
        <v>3.918357369836227E-2</v>
      </c>
      <c r="I14" s="98">
        <f t="shared" si="2"/>
        <v>0.20761574074074077</v>
      </c>
      <c r="J14" s="97">
        <f t="shared" si="3"/>
        <v>5.1464491566513913E-2</v>
      </c>
    </row>
    <row r="15" spans="2:10" x14ac:dyDescent="0.25">
      <c r="B15" s="8" t="s">
        <v>9</v>
      </c>
      <c r="C15" s="98">
        <v>0.18542824074074077</v>
      </c>
      <c r="D15" s="96">
        <f t="shared" si="0"/>
        <v>7.027956536425084E-2</v>
      </c>
      <c r="E15" s="98">
        <v>5.6064814814814838E-2</v>
      </c>
      <c r="F15" s="96">
        <f t="shared" si="1"/>
        <v>6.0793172690763064E-2</v>
      </c>
      <c r="G15" s="98">
        <v>9.5023148148148107E-3</v>
      </c>
      <c r="H15" s="96">
        <f t="shared" si="1"/>
        <v>2.0068442923490581E-2</v>
      </c>
      <c r="I15" s="98">
        <f t="shared" si="2"/>
        <v>0.25099537037037045</v>
      </c>
      <c r="J15" s="97">
        <f t="shared" si="3"/>
        <v>6.2217580784447592E-2</v>
      </c>
    </row>
    <row r="16" spans="2:10" x14ac:dyDescent="0.25">
      <c r="B16" s="8" t="s">
        <v>1</v>
      </c>
      <c r="C16" s="98">
        <v>5.9490740740740788E-2</v>
      </c>
      <c r="D16" s="96">
        <f t="shared" si="0"/>
        <v>2.2547716495365428E-2</v>
      </c>
      <c r="E16" s="98">
        <v>1.9953703703703706E-2</v>
      </c>
      <c r="F16" s="96">
        <f t="shared" si="1"/>
        <v>2.1636546184738953E-2</v>
      </c>
      <c r="G16" s="98">
        <v>1.104166666666667E-2</v>
      </c>
      <c r="H16" s="96">
        <f t="shared" si="1"/>
        <v>2.3319481789293578E-2</v>
      </c>
      <c r="I16" s="98">
        <f t="shared" si="2"/>
        <v>9.048611111111117E-2</v>
      </c>
      <c r="J16" s="97">
        <f t="shared" si="3"/>
        <v>2.2430003069852045E-2</v>
      </c>
    </row>
    <row r="17" spans="2:10" x14ac:dyDescent="0.25">
      <c r="B17" s="8" t="s">
        <v>27</v>
      </c>
      <c r="C17" s="98">
        <v>3.5486111111111128E-2</v>
      </c>
      <c r="D17" s="96">
        <f t="shared" si="0"/>
        <v>1.344966902233276E-2</v>
      </c>
      <c r="E17" s="98">
        <v>1.1145833333333337E-2</v>
      </c>
      <c r="F17" s="96">
        <f t="shared" si="1"/>
        <v>1.2085843373493978E-2</v>
      </c>
      <c r="G17" s="98">
        <v>7.6967592592592591E-3</v>
      </c>
      <c r="H17" s="96">
        <f t="shared" si="1"/>
        <v>1.625519432901491E-2</v>
      </c>
      <c r="I17" s="98">
        <f t="shared" si="2"/>
        <v>5.4328703703703719E-2</v>
      </c>
      <c r="J17" s="97">
        <f t="shared" si="3"/>
        <v>1.3467182707839021E-2</v>
      </c>
    </row>
    <row r="18" spans="2:10" x14ac:dyDescent="0.25">
      <c r="B18" s="8" t="s">
        <v>16</v>
      </c>
      <c r="C18" s="98">
        <v>3.321759259259259E-2</v>
      </c>
      <c r="D18" s="96">
        <f t="shared" si="0"/>
        <v>1.2589872829124266E-2</v>
      </c>
      <c r="E18" s="98">
        <v>5.3472222222222211E-3</v>
      </c>
      <c r="F18" s="96">
        <f t="shared" si="1"/>
        <v>5.798192771084335E-3</v>
      </c>
      <c r="G18" s="98">
        <v>3.1828703703703702E-3</v>
      </c>
      <c r="H18" s="96">
        <f t="shared" si="1"/>
        <v>6.7220728428257145E-3</v>
      </c>
      <c r="I18" s="98">
        <f t="shared" si="2"/>
        <v>4.1747685185185179E-2</v>
      </c>
      <c r="J18" s="97">
        <f t="shared" si="3"/>
        <v>1.0348557312990057E-2</v>
      </c>
    </row>
    <row r="19" spans="2:10" x14ac:dyDescent="0.25">
      <c r="B19" s="8" t="s">
        <v>4</v>
      </c>
      <c r="C19" s="98">
        <v>0.14098379629629643</v>
      </c>
      <c r="D19" s="96">
        <f t="shared" si="0"/>
        <v>5.3434578721798895E-2</v>
      </c>
      <c r="E19" s="98">
        <v>2.222222222222222E-2</v>
      </c>
      <c r="F19" s="96">
        <f t="shared" si="1"/>
        <v>2.4096385542168669E-2</v>
      </c>
      <c r="G19" s="98">
        <v>2.7210648148148154E-2</v>
      </c>
      <c r="H19" s="96">
        <f t="shared" si="1"/>
        <v>5.7467611830848218E-2</v>
      </c>
      <c r="I19" s="98">
        <f t="shared" si="2"/>
        <v>0.19041666666666682</v>
      </c>
      <c r="J19" s="97">
        <f t="shared" si="3"/>
        <v>4.7201126951292645E-2</v>
      </c>
    </row>
    <row r="20" spans="2:10" x14ac:dyDescent="0.25">
      <c r="B20" s="8" t="s">
        <v>14</v>
      </c>
      <c r="C20" s="98">
        <v>3.2581018518518516E-2</v>
      </c>
      <c r="D20" s="96">
        <f t="shared" si="0"/>
        <v>1.2348603489193312E-2</v>
      </c>
      <c r="E20" s="98">
        <v>7.4768518518518526E-3</v>
      </c>
      <c r="F20" s="96">
        <f t="shared" si="1"/>
        <v>8.1074297188755019E-3</v>
      </c>
      <c r="G20" s="98">
        <v>4.4675925925925924E-3</v>
      </c>
      <c r="H20" s="96">
        <f t="shared" si="1"/>
        <v>9.4353458812026399E-3</v>
      </c>
      <c r="I20" s="98">
        <f t="shared" si="2"/>
        <v>4.4525462962962961E-2</v>
      </c>
      <c r="J20" s="97">
        <f t="shared" si="3"/>
        <v>1.1037122257574925E-2</v>
      </c>
    </row>
    <row r="21" spans="2:10" x14ac:dyDescent="0.25">
      <c r="B21" s="8" t="s">
        <v>11</v>
      </c>
      <c r="C21" s="98">
        <v>5.1122685185185132E-2</v>
      </c>
      <c r="D21" s="96">
        <f t="shared" si="0"/>
        <v>1.9376121354091228E-2</v>
      </c>
      <c r="E21" s="98">
        <v>1.3657407407407406E-2</v>
      </c>
      <c r="F21" s="96">
        <f t="shared" si="1"/>
        <v>1.4809236947791161E-2</v>
      </c>
      <c r="G21" s="98">
        <v>7.2106481481481475E-3</v>
      </c>
      <c r="H21" s="96">
        <f t="shared" si="1"/>
        <v>1.5228550476656073E-2</v>
      </c>
      <c r="I21" s="98">
        <f t="shared" si="2"/>
        <v>7.1990740740740689E-2</v>
      </c>
      <c r="J21" s="97">
        <f t="shared" si="3"/>
        <v>1.784530814715778E-2</v>
      </c>
    </row>
    <row r="22" spans="2:10" x14ac:dyDescent="0.25">
      <c r="B22" s="8" t="s">
        <v>15</v>
      </c>
      <c r="C22" s="98">
        <v>1.6979166666666667E-2</v>
      </c>
      <c r="D22" s="96">
        <f t="shared" si="0"/>
        <v>6.435311303249233E-3</v>
      </c>
      <c r="E22" s="98">
        <v>3.0671296296296297E-3</v>
      </c>
      <c r="F22" s="96">
        <f t="shared" si="1"/>
        <v>3.3258032128514049E-3</v>
      </c>
      <c r="G22" s="98">
        <v>1.5740740740740741E-3</v>
      </c>
      <c r="H22" s="96">
        <f t="shared" si="1"/>
        <v>3.3243705695428991E-3</v>
      </c>
      <c r="I22" s="98">
        <f t="shared" si="2"/>
        <v>2.1620370370370373E-2</v>
      </c>
      <c r="J22" s="97">
        <f t="shared" si="3"/>
        <v>5.3593304853522131E-3</v>
      </c>
    </row>
    <row r="23" spans="2:10" s="17" customFormat="1" x14ac:dyDescent="0.25">
      <c r="B23" s="8" t="s">
        <v>91</v>
      </c>
      <c r="C23" s="98">
        <v>2.9907407407407407E-2</v>
      </c>
      <c r="D23" s="96">
        <f t="shared" si="0"/>
        <v>1.1335272261483311E-2</v>
      </c>
      <c r="E23" s="98">
        <v>1.6608796296296295E-2</v>
      </c>
      <c r="F23" s="96">
        <f t="shared" si="1"/>
        <v>1.8009538152610437E-2</v>
      </c>
      <c r="G23" s="98">
        <v>7.5810185185185191E-3</v>
      </c>
      <c r="H23" s="96">
        <f t="shared" si="1"/>
        <v>1.6010755316548522E-2</v>
      </c>
      <c r="I23" s="98">
        <f t="shared" si="2"/>
        <v>5.409722222222222E-2</v>
      </c>
      <c r="J23" s="97">
        <f t="shared" si="3"/>
        <v>1.3409802295790278E-2</v>
      </c>
    </row>
    <row r="24" spans="2:10" x14ac:dyDescent="0.25">
      <c r="B24" s="8" t="s">
        <v>12</v>
      </c>
      <c r="C24" s="98">
        <v>8.3784722222222219E-2</v>
      </c>
      <c r="D24" s="96">
        <f t="shared" si="0"/>
        <v>3.1755431850184861E-2</v>
      </c>
      <c r="E24" s="98">
        <v>4.7106481481481485E-2</v>
      </c>
      <c r="F24" s="96">
        <f t="shared" si="1"/>
        <v>5.1079317269076302E-2</v>
      </c>
      <c r="G24" s="98">
        <v>2.7916666666666666E-2</v>
      </c>
      <c r="H24" s="96">
        <f t="shared" si="1"/>
        <v>5.8958689806893179E-2</v>
      </c>
      <c r="I24" s="98">
        <f t="shared" si="2"/>
        <v>0.15880787037037039</v>
      </c>
      <c r="J24" s="97">
        <f t="shared" si="3"/>
        <v>3.9365831686037321E-2</v>
      </c>
    </row>
    <row r="25" spans="2:10" x14ac:dyDescent="0.25">
      <c r="B25" s="8" t="s">
        <v>5</v>
      </c>
      <c r="C25" s="98">
        <v>0.10725694444444446</v>
      </c>
      <c r="D25" s="96">
        <f t="shared" si="0"/>
        <v>4.0651690420729823E-2</v>
      </c>
      <c r="E25" s="98">
        <v>3.0335648148148143E-2</v>
      </c>
      <c r="F25" s="96">
        <f t="shared" si="1"/>
        <v>3.2894076305220871E-2</v>
      </c>
      <c r="G25" s="98">
        <v>2.7800925925925927E-2</v>
      </c>
      <c r="H25" s="96">
        <f t="shared" si="1"/>
        <v>5.8714250794426791E-2</v>
      </c>
      <c r="I25" s="98">
        <f t="shared" si="2"/>
        <v>0.16539351851851852</v>
      </c>
      <c r="J25" s="97">
        <f t="shared" si="3"/>
        <v>4.0998304408823932E-2</v>
      </c>
    </row>
    <row r="26" spans="2:10" x14ac:dyDescent="0.25">
      <c r="B26" s="8" t="s">
        <v>6</v>
      </c>
      <c r="C26" s="98">
        <v>0.49892361111111083</v>
      </c>
      <c r="D26" s="96">
        <f t="shared" si="0"/>
        <v>0.18909813520733779</v>
      </c>
      <c r="E26" s="98">
        <v>0.25057870370370372</v>
      </c>
      <c r="F26" s="96">
        <f t="shared" si="1"/>
        <v>0.27171184738955823</v>
      </c>
      <c r="G26" s="98">
        <v>5.3356481481481493E-3</v>
      </c>
      <c r="H26" s="96">
        <f t="shared" si="1"/>
        <v>1.1268638474700565E-2</v>
      </c>
      <c r="I26" s="98">
        <f t="shared" si="2"/>
        <v>0.75483796296296268</v>
      </c>
      <c r="J26" s="97">
        <f t="shared" si="3"/>
        <v>0.18711178564973258</v>
      </c>
    </row>
    <row r="27" spans="2:10" x14ac:dyDescent="0.25">
      <c r="B27" s="8" t="s">
        <v>102</v>
      </c>
      <c r="C27" s="98">
        <v>0.26113425925925943</v>
      </c>
      <c r="D27" s="96">
        <f t="shared" si="0"/>
        <v>9.8973069954948395E-2</v>
      </c>
      <c r="E27" s="98">
        <v>0.11016203703703706</v>
      </c>
      <c r="F27" s="96">
        <f t="shared" si="1"/>
        <v>0.11945281124497992</v>
      </c>
      <c r="G27" s="98">
        <v>3.4259259259259253E-2</v>
      </c>
      <c r="H27" s="96">
        <f t="shared" si="1"/>
        <v>7.2353947690051323E-2</v>
      </c>
      <c r="I27" s="98">
        <f t="shared" si="2"/>
        <v>0.40555555555555572</v>
      </c>
      <c r="J27" s="97">
        <f t="shared" si="3"/>
        <v>0.10053048190939057</v>
      </c>
    </row>
    <row r="28" spans="2:10" x14ac:dyDescent="0.25">
      <c r="B28" s="8" t="s">
        <v>17</v>
      </c>
      <c r="C28" s="98"/>
      <c r="D28" s="96"/>
      <c r="E28" s="98"/>
      <c r="F28" s="96"/>
      <c r="G28" s="98"/>
      <c r="H28" s="96"/>
      <c r="I28" s="98"/>
      <c r="J28" s="97"/>
    </row>
    <row r="29" spans="2:10" x14ac:dyDescent="0.25">
      <c r="B29" s="18"/>
      <c r="C29" s="106"/>
      <c r="D29" s="106"/>
      <c r="E29" s="106"/>
      <c r="F29" s="106"/>
      <c r="G29" s="106"/>
      <c r="H29" s="106"/>
      <c r="I29" s="106"/>
      <c r="J29" s="107"/>
    </row>
    <row r="30" spans="2:10" x14ac:dyDescent="0.25">
      <c r="B30" s="11" t="s">
        <v>29</v>
      </c>
      <c r="C30" s="101">
        <f t="shared" ref="C30:J30" si="4">SUM(C7:C28)</f>
        <v>2.6384375000000029</v>
      </c>
      <c r="D30" s="102">
        <f t="shared" si="4"/>
        <v>0.99999999999999978</v>
      </c>
      <c r="E30" s="101">
        <f t="shared" si="4"/>
        <v>0.92222222222222239</v>
      </c>
      <c r="F30" s="102">
        <f t="shared" si="4"/>
        <v>1</v>
      </c>
      <c r="G30" s="101">
        <f t="shared" si="4"/>
        <v>0.47349537037037037</v>
      </c>
      <c r="H30" s="102">
        <f t="shared" si="4"/>
        <v>1.0000000000000002</v>
      </c>
      <c r="I30" s="101">
        <f t="shared" si="4"/>
        <v>4.0341550925925951</v>
      </c>
      <c r="J30" s="103">
        <f t="shared" si="4"/>
        <v>1</v>
      </c>
    </row>
    <row r="31" spans="2:10" x14ac:dyDescent="0.25">
      <c r="B31" s="12"/>
      <c r="C31" s="13"/>
      <c r="D31" s="14"/>
      <c r="E31" s="13"/>
      <c r="F31" s="14"/>
      <c r="G31" s="13"/>
      <c r="H31" s="13"/>
      <c r="I31" s="13"/>
      <c r="J31" s="19"/>
    </row>
    <row r="32" spans="2:10" ht="66" customHeight="1" thickBot="1" x14ac:dyDescent="0.3">
      <c r="B32" s="167" t="s">
        <v>32</v>
      </c>
      <c r="C32" s="168"/>
      <c r="D32" s="168"/>
      <c r="E32" s="168"/>
      <c r="F32" s="168"/>
      <c r="G32" s="168"/>
      <c r="H32" s="168"/>
      <c r="I32" s="168"/>
      <c r="J32" s="169"/>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7"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0" t="s">
        <v>128</v>
      </c>
      <c r="C3" s="161"/>
      <c r="D3" s="161"/>
      <c r="E3" s="161"/>
      <c r="F3" s="161"/>
      <c r="G3" s="161"/>
      <c r="H3" s="162"/>
    </row>
    <row r="4" spans="2:8" s="1" customFormat="1" x14ac:dyDescent="0.25">
      <c r="B4" s="163" t="s">
        <v>132</v>
      </c>
      <c r="C4" s="164"/>
      <c r="D4" s="164"/>
      <c r="E4" s="164"/>
      <c r="F4" s="164"/>
      <c r="G4" s="164"/>
      <c r="H4" s="165"/>
    </row>
    <row r="5" spans="2:8" s="1" customFormat="1" x14ac:dyDescent="0.25">
      <c r="B5" s="2"/>
      <c r="C5" s="170" t="s">
        <v>36</v>
      </c>
      <c r="D5" s="170"/>
      <c r="E5" s="170" t="s">
        <v>37</v>
      </c>
      <c r="F5" s="170"/>
      <c r="G5" s="164" t="s">
        <v>38</v>
      </c>
      <c r="H5" s="165"/>
    </row>
    <row r="6" spans="2:8" s="1" customFormat="1" x14ac:dyDescent="0.25">
      <c r="B6" s="3" t="s">
        <v>23</v>
      </c>
      <c r="C6" s="5" t="s">
        <v>24</v>
      </c>
      <c r="D6" s="5" t="s">
        <v>25</v>
      </c>
      <c r="E6" s="5" t="s">
        <v>24</v>
      </c>
      <c r="F6" s="5" t="s">
        <v>25</v>
      </c>
      <c r="G6" s="6" t="s">
        <v>24</v>
      </c>
      <c r="H6" s="7" t="s">
        <v>25</v>
      </c>
    </row>
    <row r="7" spans="2:8" s="1" customFormat="1" x14ac:dyDescent="0.25">
      <c r="B7" s="8" t="s">
        <v>10</v>
      </c>
      <c r="C7" s="98">
        <v>2.2222222222222222E-3</v>
      </c>
      <c r="D7" s="96">
        <f t="shared" ref="D7:D28" si="0">C7/C$30</f>
        <v>2.0399490012749693E-2</v>
      </c>
      <c r="E7" s="98"/>
      <c r="F7" s="96"/>
      <c r="G7" s="99">
        <f>E7+C7</f>
        <v>2.2222222222222222E-3</v>
      </c>
      <c r="H7" s="97">
        <f t="shared" ref="H7:H27" si="1">G7/$G$30</f>
        <v>2.0399490012749693E-2</v>
      </c>
    </row>
    <row r="8" spans="2:8" s="1" customFormat="1" x14ac:dyDescent="0.25">
      <c r="B8" s="8" t="s">
        <v>13</v>
      </c>
      <c r="C8" s="98">
        <v>2.3379629629629631E-3</v>
      </c>
      <c r="D8" s="96">
        <f t="shared" si="0"/>
        <v>2.1461963450913741E-2</v>
      </c>
      <c r="E8" s="98"/>
      <c r="F8" s="96"/>
      <c r="G8" s="99">
        <f t="shared" ref="G8:G27" si="2">E8+C8</f>
        <v>2.3379629629629631E-3</v>
      </c>
      <c r="H8" s="97">
        <f t="shared" si="1"/>
        <v>2.1461963450913741E-2</v>
      </c>
    </row>
    <row r="9" spans="2:8" s="1" customFormat="1" x14ac:dyDescent="0.25">
      <c r="B9" s="8" t="s">
        <v>0</v>
      </c>
      <c r="C9" s="98">
        <v>1.2199074074074065E-2</v>
      </c>
      <c r="D9" s="96">
        <f t="shared" si="0"/>
        <v>0.11198470038249042</v>
      </c>
      <c r="E9" s="98"/>
      <c r="F9" s="96"/>
      <c r="G9" s="99">
        <f t="shared" si="2"/>
        <v>1.2199074074074065E-2</v>
      </c>
      <c r="H9" s="97">
        <f t="shared" si="1"/>
        <v>0.11198470038249042</v>
      </c>
    </row>
    <row r="10" spans="2:8" s="1" customFormat="1" x14ac:dyDescent="0.25">
      <c r="B10" s="8" t="s">
        <v>8</v>
      </c>
      <c r="C10" s="98">
        <v>3.1365740740740729E-3</v>
      </c>
      <c r="D10" s="96">
        <f t="shared" si="0"/>
        <v>2.879303017424565E-2</v>
      </c>
      <c r="E10" s="98"/>
      <c r="F10" s="96"/>
      <c r="G10" s="99">
        <f t="shared" si="2"/>
        <v>3.1365740740740729E-3</v>
      </c>
      <c r="H10" s="97">
        <f t="shared" si="1"/>
        <v>2.879303017424565E-2</v>
      </c>
    </row>
    <row r="11" spans="2:8" s="1" customFormat="1" x14ac:dyDescent="0.25">
      <c r="B11" s="8" t="s">
        <v>26</v>
      </c>
      <c r="C11" s="98">
        <v>2.6157407407407401E-3</v>
      </c>
      <c r="D11" s="96">
        <f t="shared" si="0"/>
        <v>2.4011899702507444E-2</v>
      </c>
      <c r="E11" s="98"/>
      <c r="F11" s="96"/>
      <c r="G11" s="99">
        <f t="shared" si="2"/>
        <v>2.6157407407407401E-3</v>
      </c>
      <c r="H11" s="97">
        <f t="shared" si="1"/>
        <v>2.4011899702507444E-2</v>
      </c>
    </row>
    <row r="12" spans="2:8" s="1" customFormat="1" x14ac:dyDescent="0.25">
      <c r="B12" s="8" t="s">
        <v>3</v>
      </c>
      <c r="C12" s="98">
        <v>2.1087962962962919E-2</v>
      </c>
      <c r="D12" s="96">
        <f t="shared" si="0"/>
        <v>0.19358266043348887</v>
      </c>
      <c r="E12" s="98"/>
      <c r="F12" s="96"/>
      <c r="G12" s="99">
        <f t="shared" si="2"/>
        <v>2.1087962962962919E-2</v>
      </c>
      <c r="H12" s="97">
        <f t="shared" si="1"/>
        <v>0.19358266043348887</v>
      </c>
    </row>
    <row r="13" spans="2:8" s="1" customFormat="1" x14ac:dyDescent="0.25">
      <c r="B13" s="8" t="s">
        <v>7</v>
      </c>
      <c r="C13" s="98">
        <v>2.0486111111111117E-3</v>
      </c>
      <c r="D13" s="96">
        <f t="shared" si="0"/>
        <v>1.8805779855503628E-2</v>
      </c>
      <c r="E13" s="98"/>
      <c r="F13" s="96"/>
      <c r="G13" s="99">
        <f t="shared" si="2"/>
        <v>2.0486111111111117E-3</v>
      </c>
      <c r="H13" s="97">
        <f t="shared" si="1"/>
        <v>1.8805779855503628E-2</v>
      </c>
    </row>
    <row r="14" spans="2:8" s="1" customFormat="1" x14ac:dyDescent="0.25">
      <c r="B14" s="8" t="s">
        <v>2</v>
      </c>
      <c r="C14" s="98">
        <v>6.4814814814814822E-3</v>
      </c>
      <c r="D14" s="96">
        <f t="shared" si="0"/>
        <v>5.9498512537186611E-2</v>
      </c>
      <c r="E14" s="98"/>
      <c r="F14" s="96"/>
      <c r="G14" s="99">
        <f t="shared" si="2"/>
        <v>6.4814814814814822E-3</v>
      </c>
      <c r="H14" s="97">
        <f t="shared" si="1"/>
        <v>5.9498512537186611E-2</v>
      </c>
    </row>
    <row r="15" spans="2:8" s="1" customFormat="1" x14ac:dyDescent="0.25">
      <c r="B15" s="8" t="s">
        <v>9</v>
      </c>
      <c r="C15" s="98">
        <v>5.1504629629629635E-3</v>
      </c>
      <c r="D15" s="96">
        <f t="shared" si="0"/>
        <v>4.7280067998300077E-2</v>
      </c>
      <c r="E15" s="98"/>
      <c r="F15" s="96"/>
      <c r="G15" s="99">
        <f t="shared" si="2"/>
        <v>5.1504629629629635E-3</v>
      </c>
      <c r="H15" s="97">
        <f t="shared" si="1"/>
        <v>4.7280067998300077E-2</v>
      </c>
    </row>
    <row r="16" spans="2:8" s="1" customFormat="1" x14ac:dyDescent="0.25">
      <c r="B16" s="8" t="s">
        <v>1</v>
      </c>
      <c r="C16" s="98">
        <v>1.5740740740740741E-3</v>
      </c>
      <c r="D16" s="96">
        <f t="shared" si="0"/>
        <v>1.4449638759031033E-2</v>
      </c>
      <c r="E16" s="98"/>
      <c r="F16" s="96"/>
      <c r="G16" s="99">
        <f t="shared" si="2"/>
        <v>1.5740740740740741E-3</v>
      </c>
      <c r="H16" s="97">
        <f t="shared" si="1"/>
        <v>1.4449638759031033E-2</v>
      </c>
    </row>
    <row r="17" spans="2:8" s="1" customFormat="1" x14ac:dyDescent="0.25">
      <c r="B17" s="8" t="s">
        <v>27</v>
      </c>
      <c r="C17" s="98">
        <v>3.5879629629629629E-4</v>
      </c>
      <c r="D17" s="96">
        <f t="shared" si="0"/>
        <v>3.2936676583085441E-3</v>
      </c>
      <c r="E17" s="98"/>
      <c r="F17" s="96"/>
      <c r="G17" s="99">
        <f t="shared" si="2"/>
        <v>3.5879629629629629E-4</v>
      </c>
      <c r="H17" s="97">
        <f t="shared" si="1"/>
        <v>3.2936676583085441E-3</v>
      </c>
    </row>
    <row r="18" spans="2:8" s="1" customFormat="1" x14ac:dyDescent="0.25">
      <c r="B18" s="8" t="s">
        <v>16</v>
      </c>
      <c r="C18" s="98"/>
      <c r="D18" s="96"/>
      <c r="E18" s="98"/>
      <c r="F18" s="96"/>
      <c r="G18" s="99"/>
      <c r="H18" s="97"/>
    </row>
    <row r="19" spans="2:8" s="1" customFormat="1" x14ac:dyDescent="0.25">
      <c r="B19" s="8" t="s">
        <v>4</v>
      </c>
      <c r="C19" s="98">
        <v>1.3078703703703703E-3</v>
      </c>
      <c r="D19" s="96">
        <f t="shared" si="0"/>
        <v>1.2005949851253724E-2</v>
      </c>
      <c r="E19" s="98"/>
      <c r="F19" s="96"/>
      <c r="G19" s="99">
        <f t="shared" si="2"/>
        <v>1.3078703703703703E-3</v>
      </c>
      <c r="H19" s="97">
        <f t="shared" si="1"/>
        <v>1.2005949851253724E-2</v>
      </c>
    </row>
    <row r="20" spans="2:8" s="1" customFormat="1" x14ac:dyDescent="0.25">
      <c r="B20" s="8" t="s">
        <v>14</v>
      </c>
      <c r="C20" s="98">
        <v>8.3333333333333339E-4</v>
      </c>
      <c r="D20" s="96">
        <f t="shared" si="0"/>
        <v>7.6498087547811353E-3</v>
      </c>
      <c r="E20" s="98"/>
      <c r="F20" s="96"/>
      <c r="G20" s="99">
        <f t="shared" si="2"/>
        <v>8.3333333333333339E-4</v>
      </c>
      <c r="H20" s="97">
        <f t="shared" si="1"/>
        <v>7.6498087547811353E-3</v>
      </c>
    </row>
    <row r="21" spans="2:8" s="1" customFormat="1" x14ac:dyDescent="0.25">
      <c r="B21" s="8" t="s">
        <v>11</v>
      </c>
      <c r="C21" s="98">
        <v>5.2083333333333333E-4</v>
      </c>
      <c r="D21" s="96">
        <f t="shared" si="0"/>
        <v>4.781130471738209E-3</v>
      </c>
      <c r="E21" s="98"/>
      <c r="F21" s="96"/>
      <c r="G21" s="99">
        <f t="shared" si="2"/>
        <v>5.2083333333333333E-4</v>
      </c>
      <c r="H21" s="97">
        <f t="shared" si="1"/>
        <v>4.781130471738209E-3</v>
      </c>
    </row>
    <row r="22" spans="2:8" s="1" customFormat="1" x14ac:dyDescent="0.25">
      <c r="B22" s="8" t="s">
        <v>15</v>
      </c>
      <c r="C22" s="98">
        <v>1.4814814814814816E-3</v>
      </c>
      <c r="D22" s="96">
        <f t="shared" si="0"/>
        <v>1.3599660008499798E-2</v>
      </c>
      <c r="E22" s="98"/>
      <c r="F22" s="96"/>
      <c r="G22" s="99">
        <f t="shared" ref="G22" si="3">E22+C22</f>
        <v>1.4814814814814816E-3</v>
      </c>
      <c r="H22" s="97">
        <f t="shared" ref="H22" si="4">G22/$G$30</f>
        <v>1.3599660008499798E-2</v>
      </c>
    </row>
    <row r="23" spans="2:8" s="1" customFormat="1" x14ac:dyDescent="0.25">
      <c r="B23" s="8" t="s">
        <v>91</v>
      </c>
      <c r="C23" s="98">
        <v>7.1759259259259259E-4</v>
      </c>
      <c r="D23" s="96">
        <f t="shared" si="0"/>
        <v>6.5873353166170882E-3</v>
      </c>
      <c r="E23" s="98"/>
      <c r="F23" s="96"/>
      <c r="G23" s="99">
        <f t="shared" ref="G23:G24" si="5">E23+C23</f>
        <v>7.1759259259259259E-4</v>
      </c>
      <c r="H23" s="97">
        <f t="shared" ref="H23:H24" si="6">G23/$G$30</f>
        <v>6.5873353166170882E-3</v>
      </c>
    </row>
    <row r="24" spans="2:8" s="1" customFormat="1" x14ac:dyDescent="0.25">
      <c r="B24" s="8" t="s">
        <v>12</v>
      </c>
      <c r="C24" s="98">
        <v>3.9351851851851852E-4</v>
      </c>
      <c r="D24" s="96">
        <f t="shared" si="0"/>
        <v>3.6124096897577583E-3</v>
      </c>
      <c r="E24" s="98"/>
      <c r="F24" s="96"/>
      <c r="G24" s="99">
        <f t="shared" si="5"/>
        <v>3.9351851851851852E-4</v>
      </c>
      <c r="H24" s="97">
        <f t="shared" si="6"/>
        <v>3.6124096897577583E-3</v>
      </c>
    </row>
    <row r="25" spans="2:8" s="1" customFormat="1" x14ac:dyDescent="0.25">
      <c r="B25" s="8" t="s">
        <v>5</v>
      </c>
      <c r="C25" s="98">
        <v>5.7870370370370378E-4</v>
      </c>
      <c r="D25" s="96">
        <f t="shared" si="0"/>
        <v>5.312367190820233E-3</v>
      </c>
      <c r="E25" s="98"/>
      <c r="F25" s="96"/>
      <c r="G25" s="99">
        <f t="shared" si="2"/>
        <v>5.7870370370370378E-4</v>
      </c>
      <c r="H25" s="97">
        <f t="shared" si="1"/>
        <v>5.312367190820233E-3</v>
      </c>
    </row>
    <row r="26" spans="2:8" s="1" customFormat="1" x14ac:dyDescent="0.25">
      <c r="B26" s="8" t="s">
        <v>6</v>
      </c>
      <c r="C26" s="98">
        <v>2.3229166666666662E-2</v>
      </c>
      <c r="D26" s="96">
        <f t="shared" si="0"/>
        <v>0.21323841903952409</v>
      </c>
      <c r="E26" s="117"/>
      <c r="F26" s="96"/>
      <c r="G26" s="99">
        <f t="shared" si="2"/>
        <v>2.3229166666666662E-2</v>
      </c>
      <c r="H26" s="97">
        <f t="shared" si="1"/>
        <v>0.21323841903952409</v>
      </c>
    </row>
    <row r="27" spans="2:8" s="1" customFormat="1" x14ac:dyDescent="0.25">
      <c r="B27" s="8" t="s">
        <v>102</v>
      </c>
      <c r="C27" s="98">
        <v>1.9849537037037023E-2</v>
      </c>
      <c r="D27" s="96">
        <f t="shared" si="0"/>
        <v>0.18221419464513386</v>
      </c>
      <c r="E27" s="98"/>
      <c r="F27" s="96"/>
      <c r="G27" s="99">
        <f t="shared" si="2"/>
        <v>1.9849537037037023E-2</v>
      </c>
      <c r="H27" s="97">
        <f t="shared" si="1"/>
        <v>0.18221419464513386</v>
      </c>
    </row>
    <row r="28" spans="2:8" s="1" customFormat="1" x14ac:dyDescent="0.25">
      <c r="B28" s="8" t="s">
        <v>17</v>
      </c>
      <c r="C28" s="98">
        <v>8.1018518518518516E-4</v>
      </c>
      <c r="D28" s="96">
        <f t="shared" si="0"/>
        <v>7.4373140671483255E-3</v>
      </c>
      <c r="E28" s="126"/>
      <c r="F28" s="96"/>
      <c r="G28" s="99">
        <f t="shared" ref="G28" si="7">E28+C28</f>
        <v>8.1018518518518516E-4</v>
      </c>
      <c r="H28" s="97">
        <f t="shared" ref="H28" si="8">G28/$G$30</f>
        <v>7.4373140671483255E-3</v>
      </c>
    </row>
    <row r="29" spans="2:8" s="1" customFormat="1" x14ac:dyDescent="0.25">
      <c r="B29" s="8"/>
      <c r="C29" s="99"/>
      <c r="D29" s="110"/>
      <c r="E29" s="99"/>
      <c r="F29" s="110"/>
      <c r="G29" s="99"/>
      <c r="H29" s="124"/>
    </row>
    <row r="30" spans="2:8" s="1" customFormat="1" x14ac:dyDescent="0.25">
      <c r="B30" s="11" t="s">
        <v>29</v>
      </c>
      <c r="C30" s="101">
        <f t="shared" ref="C30:H30" si="9">SUM(C7:C28)</f>
        <v>0.10893518518518512</v>
      </c>
      <c r="D30" s="118">
        <f t="shared" si="9"/>
        <v>0.99999999999999978</v>
      </c>
      <c r="E30" s="101"/>
      <c r="F30" s="118"/>
      <c r="G30" s="101">
        <f t="shared" si="9"/>
        <v>0.10893518518518512</v>
      </c>
      <c r="H30" s="119">
        <f t="shared" si="9"/>
        <v>0.99999999999999978</v>
      </c>
    </row>
    <row r="31" spans="2:8" s="1" customFormat="1" x14ac:dyDescent="0.25">
      <c r="B31" s="8"/>
      <c r="C31" s="9"/>
      <c r="D31" s="40"/>
      <c r="E31" s="9"/>
      <c r="F31" s="40"/>
      <c r="G31" s="9"/>
      <c r="H31" s="41"/>
    </row>
    <row r="32" spans="2:8" s="1" customFormat="1" ht="66" customHeight="1" thickBot="1" x14ac:dyDescent="0.3">
      <c r="B32" s="157" t="s">
        <v>39</v>
      </c>
      <c r="C32" s="158"/>
      <c r="D32" s="158"/>
      <c r="E32" s="158"/>
      <c r="F32" s="158"/>
      <c r="G32" s="158"/>
      <c r="H32" s="159"/>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0" t="s">
        <v>129</v>
      </c>
      <c r="C3" s="161"/>
      <c r="D3" s="161"/>
      <c r="E3" s="161"/>
      <c r="F3" s="161"/>
      <c r="G3" s="161"/>
      <c r="H3" s="162"/>
    </row>
    <row r="4" spans="2:8" s="1" customFormat="1" x14ac:dyDescent="0.25">
      <c r="B4" s="163" t="s">
        <v>132</v>
      </c>
      <c r="C4" s="164"/>
      <c r="D4" s="164"/>
      <c r="E4" s="164"/>
      <c r="F4" s="164"/>
      <c r="G4" s="164"/>
      <c r="H4" s="165"/>
    </row>
    <row r="5" spans="2:8" s="1" customFormat="1" x14ac:dyDescent="0.25">
      <c r="B5" s="2"/>
      <c r="C5" s="170" t="s">
        <v>36</v>
      </c>
      <c r="D5" s="170"/>
      <c r="E5" s="170" t="s">
        <v>37</v>
      </c>
      <c r="F5" s="170"/>
      <c r="G5" s="164" t="s">
        <v>38</v>
      </c>
      <c r="H5" s="165"/>
    </row>
    <row r="6" spans="2:8" s="1" customFormat="1" x14ac:dyDescent="0.25">
      <c r="B6" s="3" t="s">
        <v>23</v>
      </c>
      <c r="C6" s="5" t="s">
        <v>24</v>
      </c>
      <c r="D6" s="5" t="s">
        <v>25</v>
      </c>
      <c r="E6" s="5" t="s">
        <v>24</v>
      </c>
      <c r="F6" s="5" t="s">
        <v>25</v>
      </c>
      <c r="G6" s="6" t="s">
        <v>24</v>
      </c>
      <c r="H6" s="7" t="s">
        <v>25</v>
      </c>
    </row>
    <row r="7" spans="2:8" s="1" customFormat="1" x14ac:dyDescent="0.25">
      <c r="B7" s="8" t="s">
        <v>10</v>
      </c>
      <c r="C7" s="98">
        <v>5.6944444444444447E-3</v>
      </c>
      <c r="D7" s="96">
        <f t="shared" ref="D7:D27" si="0">C7/C$30</f>
        <v>2.5415848744705039E-2</v>
      </c>
      <c r="E7" s="98"/>
      <c r="F7" s="96"/>
      <c r="G7" s="99">
        <f>C7+E7</f>
        <v>5.6944444444444447E-3</v>
      </c>
      <c r="H7" s="97">
        <f t="shared" ref="H7" si="1">G7/$G$30</f>
        <v>2.2899697463346528E-2</v>
      </c>
    </row>
    <row r="8" spans="2:8" s="1" customFormat="1" x14ac:dyDescent="0.25">
      <c r="B8" s="8" t="s">
        <v>13</v>
      </c>
      <c r="C8" s="98">
        <v>1.6435185185185183E-3</v>
      </c>
      <c r="D8" s="96">
        <f t="shared" si="0"/>
        <v>7.3354685401384448E-3</v>
      </c>
      <c r="E8" s="98"/>
      <c r="F8" s="96"/>
      <c r="G8" s="99">
        <f t="shared" ref="G8:G27" si="2">C8+E8</f>
        <v>1.6435185185185183E-3</v>
      </c>
      <c r="H8" s="97">
        <f t="shared" ref="H8:H23" si="3">G8/$G$30</f>
        <v>6.6092622760065174E-3</v>
      </c>
    </row>
    <row r="9" spans="2:8" s="1" customFormat="1" x14ac:dyDescent="0.25">
      <c r="B9" s="8" t="s">
        <v>0</v>
      </c>
      <c r="C9" s="98">
        <v>2.4849537037037035E-2</v>
      </c>
      <c r="D9" s="96">
        <f t="shared" si="0"/>
        <v>0.11091021799772705</v>
      </c>
      <c r="E9" s="98">
        <v>3.6458333333333334E-3</v>
      </c>
      <c r="F9" s="96">
        <f t="shared" ref="F9:F27" si="4">E9/E$30</f>
        <v>0.14809590973201697</v>
      </c>
      <c r="G9" s="99">
        <f t="shared" si="2"/>
        <v>2.8495370370370369E-2</v>
      </c>
      <c r="H9" s="97">
        <f t="shared" si="3"/>
        <v>0.11459157551780313</v>
      </c>
    </row>
    <row r="10" spans="2:8" s="1" customFormat="1" x14ac:dyDescent="0.25">
      <c r="B10" s="8" t="s">
        <v>8</v>
      </c>
      <c r="C10" s="98">
        <v>1.4467592592592592E-3</v>
      </c>
      <c r="D10" s="96">
        <f t="shared" si="0"/>
        <v>6.4572786444880683E-3</v>
      </c>
      <c r="E10" s="98"/>
      <c r="F10" s="96"/>
      <c r="G10" s="99">
        <f t="shared" si="2"/>
        <v>1.4467592592592592E-3</v>
      </c>
      <c r="H10" s="97">
        <f t="shared" si="3"/>
        <v>5.8180125669071454E-3</v>
      </c>
    </row>
    <row r="11" spans="2:8" s="1" customFormat="1" x14ac:dyDescent="0.25">
      <c r="B11" s="8" t="s">
        <v>26</v>
      </c>
      <c r="C11" s="98">
        <v>3.9814814814814808E-3</v>
      </c>
      <c r="D11" s="96">
        <f t="shared" si="0"/>
        <v>1.7770430829631163E-2</v>
      </c>
      <c r="E11" s="98">
        <v>2.5578703703703705E-3</v>
      </c>
      <c r="F11" s="96">
        <f t="shared" si="4"/>
        <v>0.10390220968500238</v>
      </c>
      <c r="G11" s="99">
        <f t="shared" si="2"/>
        <v>6.5393518518518517E-3</v>
      </c>
      <c r="H11" s="97">
        <f t="shared" si="3"/>
        <v>2.6297416802420301E-2</v>
      </c>
    </row>
    <row r="12" spans="2:8" s="1" customFormat="1" x14ac:dyDescent="0.25">
      <c r="B12" s="8" t="s">
        <v>3</v>
      </c>
      <c r="C12" s="98">
        <v>3.7881944444444357E-2</v>
      </c>
      <c r="D12" s="96">
        <f t="shared" si="0"/>
        <v>0.16907738402727518</v>
      </c>
      <c r="E12" s="98">
        <v>1.3067129629629625E-2</v>
      </c>
      <c r="F12" s="96">
        <f t="shared" si="4"/>
        <v>0.53079454630935585</v>
      </c>
      <c r="G12" s="99">
        <f t="shared" si="2"/>
        <v>5.094907407407398E-2</v>
      </c>
      <c r="H12" s="97">
        <f t="shared" si="3"/>
        <v>0.20488713055620167</v>
      </c>
    </row>
    <row r="13" spans="2:8" s="1" customFormat="1" x14ac:dyDescent="0.25">
      <c r="B13" s="8" t="s">
        <v>7</v>
      </c>
      <c r="C13" s="98">
        <v>1.8865740740740739E-3</v>
      </c>
      <c r="D13" s="96">
        <f t="shared" si="0"/>
        <v>8.4202913524124411E-3</v>
      </c>
      <c r="E13" s="98">
        <v>7.8703703703703705E-4</v>
      </c>
      <c r="F13" s="96">
        <f t="shared" si="4"/>
        <v>3.1969910672308421E-2</v>
      </c>
      <c r="G13" s="99">
        <f t="shared" si="2"/>
        <v>2.673611111111111E-3</v>
      </c>
      <c r="H13" s="97">
        <f t="shared" si="3"/>
        <v>1.0751687223644404E-2</v>
      </c>
    </row>
    <row r="14" spans="2:8" s="1" customFormat="1" x14ac:dyDescent="0.25">
      <c r="B14" s="8" t="s">
        <v>2</v>
      </c>
      <c r="C14" s="98">
        <v>3.9236111111111104E-3</v>
      </c>
      <c r="D14" s="96">
        <f t="shared" si="0"/>
        <v>1.7512139683851638E-2</v>
      </c>
      <c r="E14" s="98">
        <v>1.0648148148148149E-3</v>
      </c>
      <c r="F14" s="96">
        <f t="shared" si="4"/>
        <v>4.3253408556652578E-2</v>
      </c>
      <c r="G14" s="99">
        <f t="shared" si="2"/>
        <v>4.9884259259259257E-3</v>
      </c>
      <c r="H14" s="97">
        <f t="shared" si="3"/>
        <v>2.0060507330695837E-2</v>
      </c>
    </row>
    <row r="15" spans="2:8" s="1" customFormat="1" x14ac:dyDescent="0.25">
      <c r="B15" s="8" t="s">
        <v>9</v>
      </c>
      <c r="C15" s="98">
        <v>3.9583333333333328E-3</v>
      </c>
      <c r="D15" s="96">
        <f t="shared" si="0"/>
        <v>1.7667114371319351E-2</v>
      </c>
      <c r="E15" s="98">
        <v>7.9861111111111105E-4</v>
      </c>
      <c r="F15" s="96">
        <f t="shared" si="4"/>
        <v>3.2440056417489427E-2</v>
      </c>
      <c r="G15" s="99">
        <f t="shared" si="2"/>
        <v>4.7569444444444439E-3</v>
      </c>
      <c r="H15" s="97">
        <f t="shared" si="3"/>
        <v>1.9129625319990694E-2</v>
      </c>
    </row>
    <row r="16" spans="2:8" s="1" customFormat="1" x14ac:dyDescent="0.25">
      <c r="B16" s="8" t="s">
        <v>1</v>
      </c>
      <c r="C16" s="98">
        <v>4.8958333333333345E-3</v>
      </c>
      <c r="D16" s="96">
        <f t="shared" si="0"/>
        <v>2.1851430932947627E-2</v>
      </c>
      <c r="E16" s="98">
        <v>1.2037037037037038E-3</v>
      </c>
      <c r="F16" s="96">
        <f t="shared" si="4"/>
        <v>4.889515749882465E-2</v>
      </c>
      <c r="G16" s="99">
        <f t="shared" si="2"/>
        <v>6.0995370370370387E-3</v>
      </c>
      <c r="H16" s="97">
        <f t="shared" si="3"/>
        <v>2.4528740982080535E-2</v>
      </c>
    </row>
    <row r="17" spans="2:8" s="1" customFormat="1" x14ac:dyDescent="0.25">
      <c r="B17" s="8" t="s">
        <v>27</v>
      </c>
      <c r="C17" s="98">
        <v>1.6203703703703703E-4</v>
      </c>
      <c r="D17" s="96">
        <f t="shared" si="0"/>
        <v>7.2321520818266363E-4</v>
      </c>
      <c r="E17" s="98"/>
      <c r="F17" s="96"/>
      <c r="G17" s="99">
        <f t="shared" si="2"/>
        <v>1.6203703703703703E-4</v>
      </c>
      <c r="H17" s="97">
        <f t="shared" si="3"/>
        <v>6.5161740749360034E-4</v>
      </c>
    </row>
    <row r="18" spans="2:8" s="1" customFormat="1" x14ac:dyDescent="0.25">
      <c r="B18" s="8" t="s">
        <v>16</v>
      </c>
      <c r="C18" s="98">
        <v>2.6157407407407405E-3</v>
      </c>
      <c r="D18" s="96">
        <f t="shared" si="0"/>
        <v>1.1674759789234426E-2</v>
      </c>
      <c r="E18" s="98"/>
      <c r="F18" s="96"/>
      <c r="G18" s="99">
        <f t="shared" si="2"/>
        <v>2.6157407407407405E-3</v>
      </c>
      <c r="H18" s="97">
        <f t="shared" si="3"/>
        <v>1.051896672096812E-2</v>
      </c>
    </row>
    <row r="19" spans="2:8" s="1" customFormat="1" x14ac:dyDescent="0.25">
      <c r="B19" s="8" t="s">
        <v>4</v>
      </c>
      <c r="C19" s="98">
        <v>3.6226851851851849E-3</v>
      </c>
      <c r="D19" s="96">
        <f t="shared" si="0"/>
        <v>1.6169025725798123E-2</v>
      </c>
      <c r="E19" s="98">
        <v>1.8518518518518518E-4</v>
      </c>
      <c r="F19" s="96">
        <f t="shared" si="4"/>
        <v>7.5223319228960991E-3</v>
      </c>
      <c r="G19" s="99">
        <f t="shared" si="2"/>
        <v>3.8078703703703703E-3</v>
      </c>
      <c r="H19" s="97">
        <f t="shared" si="3"/>
        <v>1.5313009076099608E-2</v>
      </c>
    </row>
    <row r="20" spans="2:8" s="1" customFormat="1" x14ac:dyDescent="0.25">
      <c r="B20" s="8" t="s">
        <v>14</v>
      </c>
      <c r="C20" s="98">
        <v>1.9328703703703704E-3</v>
      </c>
      <c r="D20" s="96">
        <f t="shared" si="0"/>
        <v>8.6269242690360601E-3</v>
      </c>
      <c r="E20" s="98"/>
      <c r="F20" s="96"/>
      <c r="G20" s="99">
        <f t="shared" si="2"/>
        <v>1.9328703703703704E-3</v>
      </c>
      <c r="H20" s="97">
        <f t="shared" si="3"/>
        <v>7.7728647893879474E-3</v>
      </c>
    </row>
    <row r="21" spans="2:8" s="1" customFormat="1" x14ac:dyDescent="0.25">
      <c r="B21" s="8" t="s">
        <v>11</v>
      </c>
      <c r="C21" s="98">
        <v>1.5509259259259256E-3</v>
      </c>
      <c r="D21" s="96">
        <f t="shared" si="0"/>
        <v>6.9222027068912085E-3</v>
      </c>
      <c r="E21" s="98"/>
      <c r="F21" s="96"/>
      <c r="G21" s="99">
        <f t="shared" si="2"/>
        <v>1.5509259259259256E-3</v>
      </c>
      <c r="H21" s="97">
        <f t="shared" si="3"/>
        <v>6.2369094717244595E-3</v>
      </c>
    </row>
    <row r="22" spans="2:8" s="1" customFormat="1" x14ac:dyDescent="0.25">
      <c r="B22" s="8" t="s">
        <v>15</v>
      </c>
      <c r="C22" s="98"/>
      <c r="D22" s="96"/>
      <c r="E22" s="98">
        <v>6.9444444444444436E-4</v>
      </c>
      <c r="F22" s="96">
        <f t="shared" si="4"/>
        <v>2.8208744710860371E-2</v>
      </c>
      <c r="G22" s="99">
        <f t="shared" si="2"/>
        <v>6.9444444444444436E-4</v>
      </c>
      <c r="H22" s="97">
        <f t="shared" si="3"/>
        <v>2.7926460321154299E-3</v>
      </c>
    </row>
    <row r="23" spans="2:8" s="1" customFormat="1" x14ac:dyDescent="0.25">
      <c r="B23" s="8" t="s">
        <v>91</v>
      </c>
      <c r="C23" s="98">
        <v>1.8518518518518518E-4</v>
      </c>
      <c r="D23" s="96">
        <f t="shared" si="0"/>
        <v>8.2653166649447271E-4</v>
      </c>
      <c r="E23" s="98">
        <v>2.4305555555555552E-4</v>
      </c>
      <c r="F23" s="96">
        <f t="shared" si="4"/>
        <v>9.8730606488011286E-3</v>
      </c>
      <c r="G23" s="99">
        <f t="shared" si="2"/>
        <v>4.282407407407407E-4</v>
      </c>
      <c r="H23" s="97">
        <f t="shared" si="3"/>
        <v>1.722131719804515E-3</v>
      </c>
    </row>
    <row r="24" spans="2:8" s="1" customFormat="1" x14ac:dyDescent="0.25">
      <c r="B24" s="8" t="s">
        <v>12</v>
      </c>
      <c r="C24" s="98">
        <v>9.2592592592592588E-5</v>
      </c>
      <c r="D24" s="96">
        <f t="shared" si="0"/>
        <v>4.1326583324723635E-4</v>
      </c>
      <c r="E24" s="98"/>
      <c r="F24" s="96"/>
      <c r="G24" s="99">
        <f t="shared" ref="G24" si="5">C24+E24</f>
        <v>9.2592592592592588E-5</v>
      </c>
      <c r="H24" s="97">
        <f t="shared" ref="H24" si="6">G24/$G$30</f>
        <v>3.723528042820573E-4</v>
      </c>
    </row>
    <row r="25" spans="2:8" s="1" customFormat="1" x14ac:dyDescent="0.25">
      <c r="B25" s="8" t="s">
        <v>5</v>
      </c>
      <c r="C25" s="98">
        <v>7.8703703703703705E-4</v>
      </c>
      <c r="D25" s="96">
        <f t="shared" si="0"/>
        <v>3.5127595826015094E-3</v>
      </c>
      <c r="E25" s="98"/>
      <c r="F25" s="96"/>
      <c r="G25" s="99">
        <f t="shared" si="2"/>
        <v>7.8703703703703705E-4</v>
      </c>
      <c r="H25" s="97">
        <f t="shared" ref="H25:H27" si="7">G25/$G$30</f>
        <v>3.1649988363974873E-3</v>
      </c>
    </row>
    <row r="26" spans="2:8" s="1" customFormat="1" x14ac:dyDescent="0.25">
      <c r="B26" s="8" t="s">
        <v>6</v>
      </c>
      <c r="C26" s="98">
        <v>9.7118055555555582E-2</v>
      </c>
      <c r="D26" s="96">
        <f t="shared" si="0"/>
        <v>0.43346420084719517</v>
      </c>
      <c r="E26" s="98"/>
      <c r="F26" s="96"/>
      <c r="G26" s="99">
        <f t="shared" si="2"/>
        <v>9.7118055555555582E-2</v>
      </c>
      <c r="H26" s="97">
        <f t="shared" si="7"/>
        <v>0.39055154759134297</v>
      </c>
    </row>
    <row r="27" spans="2:8" s="1" customFormat="1" x14ac:dyDescent="0.25">
      <c r="B27" s="8" t="s">
        <v>102</v>
      </c>
      <c r="C27" s="98">
        <v>2.582175925925926E-2</v>
      </c>
      <c r="D27" s="96">
        <f t="shared" si="0"/>
        <v>0.11524950924682305</v>
      </c>
      <c r="E27" s="98">
        <v>3.7037037037037041E-4</v>
      </c>
      <c r="F27" s="96">
        <f t="shared" si="4"/>
        <v>1.5044663845792202E-2</v>
      </c>
      <c r="G27" s="99">
        <f t="shared" si="2"/>
        <v>2.6192129629629631E-2</v>
      </c>
      <c r="H27" s="97">
        <f t="shared" si="7"/>
        <v>0.10532929951128697</v>
      </c>
    </row>
    <row r="28" spans="2:8" s="1" customFormat="1" x14ac:dyDescent="0.25">
      <c r="B28" s="8" t="s">
        <v>17</v>
      </c>
      <c r="C28" s="98"/>
      <c r="D28" s="96"/>
      <c r="E28" s="98"/>
      <c r="F28" s="96"/>
      <c r="G28" s="99"/>
      <c r="H28" s="97"/>
    </row>
    <row r="29" spans="2:8" s="1" customFormat="1" x14ac:dyDescent="0.25">
      <c r="B29" s="8"/>
      <c r="C29" s="98"/>
      <c r="D29" s="96"/>
      <c r="E29" s="98"/>
      <c r="F29" s="96"/>
      <c r="G29" s="99"/>
      <c r="H29" s="97"/>
    </row>
    <row r="30" spans="2:8" s="1" customFormat="1" x14ac:dyDescent="0.25">
      <c r="B30" s="11" t="s">
        <v>29</v>
      </c>
      <c r="C30" s="101">
        <f t="shared" ref="C30:H30" si="8">SUM(C7:C28)</f>
        <v>0.22405092592592588</v>
      </c>
      <c r="D30" s="118">
        <f t="shared" si="8"/>
        <v>1</v>
      </c>
      <c r="E30" s="101">
        <f t="shared" si="8"/>
        <v>2.4618055555555549E-2</v>
      </c>
      <c r="F30" s="118">
        <f t="shared" si="8"/>
        <v>1.0000000000000002</v>
      </c>
      <c r="G30" s="101">
        <f t="shared" si="8"/>
        <v>0.24866898148148142</v>
      </c>
      <c r="H30" s="119">
        <f t="shared" si="8"/>
        <v>0.99999999999999989</v>
      </c>
    </row>
    <row r="31" spans="2:8" s="1" customFormat="1" x14ac:dyDescent="0.25">
      <c r="B31" s="8"/>
      <c r="C31" s="9"/>
      <c r="D31" s="40"/>
      <c r="E31" s="9"/>
      <c r="F31" s="40"/>
      <c r="G31" s="9"/>
      <c r="H31" s="41"/>
    </row>
    <row r="32" spans="2:8" s="1" customFormat="1" ht="66" customHeight="1" thickBot="1" x14ac:dyDescent="0.3">
      <c r="B32" s="157" t="s">
        <v>39</v>
      </c>
      <c r="C32" s="158"/>
      <c r="D32" s="158"/>
      <c r="E32" s="158"/>
      <c r="F32" s="158"/>
      <c r="G32" s="158"/>
      <c r="H32" s="159"/>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0"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0" t="s">
        <v>130</v>
      </c>
      <c r="C3" s="161"/>
      <c r="D3" s="161"/>
      <c r="E3" s="161"/>
      <c r="F3" s="161"/>
      <c r="G3" s="161"/>
      <c r="H3" s="162"/>
    </row>
    <row r="4" spans="2:8" s="1" customFormat="1" x14ac:dyDescent="0.25">
      <c r="B4" s="163" t="s">
        <v>132</v>
      </c>
      <c r="C4" s="164"/>
      <c r="D4" s="164"/>
      <c r="E4" s="164"/>
      <c r="F4" s="164"/>
      <c r="G4" s="164"/>
      <c r="H4" s="165"/>
    </row>
    <row r="5" spans="2:8" s="1" customFormat="1" x14ac:dyDescent="0.25">
      <c r="B5" s="2"/>
      <c r="C5" s="170" t="s">
        <v>36</v>
      </c>
      <c r="D5" s="170"/>
      <c r="E5" s="170" t="s">
        <v>37</v>
      </c>
      <c r="F5" s="170"/>
      <c r="G5" s="164" t="s">
        <v>38</v>
      </c>
      <c r="H5" s="165"/>
    </row>
    <row r="6" spans="2:8" s="1" customFormat="1" x14ac:dyDescent="0.25">
      <c r="B6" s="3" t="s">
        <v>23</v>
      </c>
      <c r="C6" s="5" t="s">
        <v>24</v>
      </c>
      <c r="D6" s="5" t="s">
        <v>25</v>
      </c>
      <c r="E6" s="5" t="s">
        <v>24</v>
      </c>
      <c r="F6" s="5" t="s">
        <v>25</v>
      </c>
      <c r="G6" s="6" t="s">
        <v>24</v>
      </c>
      <c r="H6" s="7" t="s">
        <v>25</v>
      </c>
    </row>
    <row r="7" spans="2:8" s="1" customFormat="1" x14ac:dyDescent="0.25">
      <c r="B7" s="8" t="s">
        <v>10</v>
      </c>
      <c r="C7" s="98">
        <v>2.0949074074074073E-3</v>
      </c>
      <c r="D7" s="96">
        <f t="shared" ref="D7:D27" si="0">C7/C$30</f>
        <v>1.1308259402723989E-2</v>
      </c>
      <c r="E7" s="98">
        <v>7.175925925925927E-4</v>
      </c>
      <c r="F7" s="96">
        <f t="shared" ref="F7:F27" si="1">E7/E$30</f>
        <v>1.1065500624665357E-2</v>
      </c>
      <c r="G7" s="99">
        <f>C7+E7</f>
        <v>2.8124999999999999E-3</v>
      </c>
      <c r="H7" s="97">
        <f>G7/$G$30</f>
        <v>1.1245314452311543E-2</v>
      </c>
    </row>
    <row r="8" spans="2:8" s="1" customFormat="1" x14ac:dyDescent="0.25">
      <c r="B8" s="8" t="s">
        <v>13</v>
      </c>
      <c r="C8" s="98">
        <v>1.273148148148148E-4</v>
      </c>
      <c r="D8" s="96">
        <f t="shared" si="0"/>
        <v>6.8724228414344675E-4</v>
      </c>
      <c r="E8" s="98"/>
      <c r="F8" s="96"/>
      <c r="G8" s="99">
        <f t="shared" ref="G8:G27" si="2">C8+E8</f>
        <v>1.273148148148148E-4</v>
      </c>
      <c r="H8" s="97">
        <f t="shared" ref="H8:H27" si="3">G8/$G$30</f>
        <v>5.0904715627747728E-4</v>
      </c>
    </row>
    <row r="9" spans="2:8" s="1" customFormat="1" x14ac:dyDescent="0.25">
      <c r="B9" s="8" t="s">
        <v>0</v>
      </c>
      <c r="C9" s="98">
        <v>2.5023148148148135E-2</v>
      </c>
      <c r="D9" s="96">
        <f t="shared" si="0"/>
        <v>0.1350743471198301</v>
      </c>
      <c r="E9" s="98">
        <v>8.1365740740740738E-3</v>
      </c>
      <c r="F9" s="96">
        <f t="shared" si="1"/>
        <v>0.12546849901838297</v>
      </c>
      <c r="G9" s="99">
        <f t="shared" si="2"/>
        <v>3.3159722222222208E-2</v>
      </c>
      <c r="H9" s="97">
        <f t="shared" si="3"/>
        <v>0.13258364570317926</v>
      </c>
    </row>
    <row r="10" spans="2:8" s="1" customFormat="1" x14ac:dyDescent="0.25">
      <c r="B10" s="8" t="s">
        <v>8</v>
      </c>
      <c r="C10" s="98">
        <v>4.108796296296297E-3</v>
      </c>
      <c r="D10" s="96">
        <f t="shared" si="0"/>
        <v>2.2179182806447605E-2</v>
      </c>
      <c r="E10" s="98">
        <v>2.0023148148148148E-3</v>
      </c>
      <c r="F10" s="96">
        <f t="shared" si="1"/>
        <v>3.0876316259146878E-2</v>
      </c>
      <c r="G10" s="99">
        <f t="shared" si="2"/>
        <v>6.1111111111111123E-3</v>
      </c>
      <c r="H10" s="97">
        <f t="shared" si="3"/>
        <v>2.4434263501318915E-2</v>
      </c>
    </row>
    <row r="11" spans="2:8" s="1" customFormat="1" x14ac:dyDescent="0.25">
      <c r="B11" s="8" t="s">
        <v>26</v>
      </c>
      <c r="C11" s="98"/>
      <c r="D11" s="96"/>
      <c r="E11" s="98">
        <v>2.4768518518518516E-3</v>
      </c>
      <c r="F11" s="96">
        <f t="shared" si="1"/>
        <v>3.8193824736748157E-2</v>
      </c>
      <c r="G11" s="99">
        <f t="shared" si="2"/>
        <v>2.4768518518518516E-3</v>
      </c>
      <c r="H11" s="97">
        <f t="shared" si="3"/>
        <v>9.9032810403072852E-3</v>
      </c>
    </row>
    <row r="12" spans="2:8" s="1" customFormat="1" x14ac:dyDescent="0.25">
      <c r="B12" s="8" t="s">
        <v>3</v>
      </c>
      <c r="C12" s="98">
        <v>4.5219907407407292E-2</v>
      </c>
      <c r="D12" s="96">
        <f t="shared" si="0"/>
        <v>0.24409596401349454</v>
      </c>
      <c r="E12" s="98">
        <v>2.6226851851851859E-2</v>
      </c>
      <c r="F12" s="96">
        <f t="shared" si="1"/>
        <v>0.40442620024986614</v>
      </c>
      <c r="G12" s="99">
        <f t="shared" si="2"/>
        <v>7.1446759259259154E-2</v>
      </c>
      <c r="H12" s="97">
        <f t="shared" si="3"/>
        <v>0.28566800870007841</v>
      </c>
    </row>
    <row r="13" spans="2:8" s="1" customFormat="1" x14ac:dyDescent="0.25">
      <c r="B13" s="8" t="s">
        <v>7</v>
      </c>
      <c r="C13" s="98">
        <v>2.488425925925926E-3</v>
      </c>
      <c r="D13" s="96">
        <f t="shared" si="0"/>
        <v>1.3432462826440098E-2</v>
      </c>
      <c r="E13" s="98">
        <v>1.8634259259259257E-3</v>
      </c>
      <c r="F13" s="96">
        <f t="shared" si="1"/>
        <v>2.8734606460824548E-2</v>
      </c>
      <c r="G13" s="99">
        <f t="shared" si="2"/>
        <v>4.3518518518518515E-3</v>
      </c>
      <c r="H13" s="97">
        <f t="shared" si="3"/>
        <v>1.7400157341848313E-2</v>
      </c>
    </row>
    <row r="14" spans="2:8" s="1" customFormat="1" x14ac:dyDescent="0.25">
      <c r="B14" s="8" t="s">
        <v>2</v>
      </c>
      <c r="C14" s="98">
        <v>5.3356481481481484E-3</v>
      </c>
      <c r="D14" s="96">
        <f t="shared" si="0"/>
        <v>2.8801699362738999E-2</v>
      </c>
      <c r="E14" s="98">
        <v>3.8888888888888888E-3</v>
      </c>
      <c r="F14" s="96">
        <f t="shared" si="1"/>
        <v>5.9967874353025148E-2</v>
      </c>
      <c r="G14" s="99">
        <f t="shared" si="2"/>
        <v>9.224537037037038E-3</v>
      </c>
      <c r="H14" s="97">
        <f t="shared" si="3"/>
        <v>3.6882780323013585E-2</v>
      </c>
    </row>
    <row r="15" spans="2:8" s="1" customFormat="1" x14ac:dyDescent="0.25">
      <c r="B15" s="8" t="s">
        <v>9</v>
      </c>
      <c r="C15" s="98">
        <v>1.0694444444444446E-2</v>
      </c>
      <c r="D15" s="96">
        <f t="shared" si="0"/>
        <v>5.7728351868049539E-2</v>
      </c>
      <c r="E15" s="98">
        <v>6.3078703703703717E-3</v>
      </c>
      <c r="F15" s="96">
        <f t="shared" si="1"/>
        <v>9.7269320007139032E-2</v>
      </c>
      <c r="G15" s="99">
        <f t="shared" si="2"/>
        <v>1.7002314814814817E-2</v>
      </c>
      <c r="H15" s="97">
        <f t="shared" si="3"/>
        <v>6.7980933870146754E-2</v>
      </c>
    </row>
    <row r="16" spans="2:8" s="1" customFormat="1" x14ac:dyDescent="0.25">
      <c r="B16" s="8" t="s">
        <v>1</v>
      </c>
      <c r="C16" s="98">
        <v>5.2314814814814819E-3</v>
      </c>
      <c r="D16" s="96">
        <f t="shared" si="0"/>
        <v>2.8239410221167091E-2</v>
      </c>
      <c r="E16" s="98">
        <v>5.5671296296296285E-3</v>
      </c>
      <c r="F16" s="96">
        <f t="shared" si="1"/>
        <v>8.5846867749419908E-2</v>
      </c>
      <c r="G16" s="99">
        <f t="shared" si="2"/>
        <v>1.079861111111111E-2</v>
      </c>
      <c r="H16" s="97">
        <f t="shared" si="3"/>
        <v>4.3176454255171477E-2</v>
      </c>
    </row>
    <row r="17" spans="2:8" s="1" customFormat="1" x14ac:dyDescent="0.25">
      <c r="B17" s="8" t="s">
        <v>27</v>
      </c>
      <c r="C17" s="98">
        <v>1.6319444444444445E-3</v>
      </c>
      <c r="D17" s="96">
        <f t="shared" si="0"/>
        <v>8.8091965512932732E-3</v>
      </c>
      <c r="E17" s="98"/>
      <c r="F17" s="96"/>
      <c r="G17" s="99">
        <f t="shared" si="2"/>
        <v>1.6319444444444445E-3</v>
      </c>
      <c r="H17" s="97">
        <f t="shared" si="3"/>
        <v>6.5250590031931182E-3</v>
      </c>
    </row>
    <row r="18" spans="2:8" s="1" customFormat="1" x14ac:dyDescent="0.25">
      <c r="B18" s="8" t="s">
        <v>16</v>
      </c>
      <c r="C18" s="98">
        <v>1.261574074074074E-3</v>
      </c>
      <c r="D18" s="96">
        <f t="shared" si="0"/>
        <v>6.8099462701487002E-3</v>
      </c>
      <c r="E18" s="98"/>
      <c r="F18" s="96"/>
      <c r="G18" s="99">
        <f t="shared" si="2"/>
        <v>1.261574074074074E-3</v>
      </c>
      <c r="H18" s="97">
        <f t="shared" si="3"/>
        <v>5.0441945485677295E-3</v>
      </c>
    </row>
    <row r="19" spans="2:8" s="1" customFormat="1" x14ac:dyDescent="0.25">
      <c r="B19" s="8" t="s">
        <v>4</v>
      </c>
      <c r="C19" s="98">
        <v>1.3194444444444443E-3</v>
      </c>
      <c r="D19" s="96">
        <f t="shared" si="0"/>
        <v>7.1223291265775385E-3</v>
      </c>
      <c r="E19" s="98">
        <v>1.0185185185185186E-3</v>
      </c>
      <c r="F19" s="96">
        <f t="shared" si="1"/>
        <v>1.5705871854363732E-2</v>
      </c>
      <c r="G19" s="99">
        <f t="shared" si="2"/>
        <v>2.3379629629629627E-3</v>
      </c>
      <c r="H19" s="97">
        <f t="shared" si="3"/>
        <v>9.3479568698227634E-3</v>
      </c>
    </row>
    <row r="20" spans="2:8" s="1" customFormat="1" x14ac:dyDescent="0.25">
      <c r="B20" s="8" t="s">
        <v>14</v>
      </c>
      <c r="C20" s="98">
        <v>2.4189814814814812E-3</v>
      </c>
      <c r="D20" s="96">
        <f t="shared" si="0"/>
        <v>1.3057603398725488E-2</v>
      </c>
      <c r="E20" s="98">
        <v>1.8865740740740739E-3</v>
      </c>
      <c r="F20" s="96">
        <f t="shared" si="1"/>
        <v>2.909155809387827E-2</v>
      </c>
      <c r="G20" s="99">
        <f t="shared" si="2"/>
        <v>4.3055555555555555E-3</v>
      </c>
      <c r="H20" s="97">
        <f t="shared" si="3"/>
        <v>1.7215049285020139E-2</v>
      </c>
    </row>
    <row r="21" spans="2:8" s="1" customFormat="1" x14ac:dyDescent="0.25">
      <c r="B21" s="8" t="s">
        <v>11</v>
      </c>
      <c r="C21" s="98">
        <v>1.0416666666666666E-4</v>
      </c>
      <c r="D21" s="96">
        <f t="shared" si="0"/>
        <v>5.6228914157191098E-4</v>
      </c>
      <c r="E21" s="98"/>
      <c r="F21" s="96"/>
      <c r="G21" s="99">
        <f t="shared" si="2"/>
        <v>1.0416666666666666E-4</v>
      </c>
      <c r="H21" s="97">
        <f t="shared" si="3"/>
        <v>4.1649312786339049E-4</v>
      </c>
    </row>
    <row r="22" spans="2:8" s="1" customFormat="1" x14ac:dyDescent="0.25">
      <c r="B22" s="8" t="s">
        <v>15</v>
      </c>
      <c r="C22" s="98">
        <v>6.4814814814814824E-4</v>
      </c>
      <c r="D22" s="96">
        <f t="shared" si="0"/>
        <v>3.4986879920030026E-3</v>
      </c>
      <c r="E22" s="98">
        <v>2.7893518518518519E-3</v>
      </c>
      <c r="F22" s="96">
        <f t="shared" si="1"/>
        <v>4.3012671782973397E-2</v>
      </c>
      <c r="G22" s="99">
        <f t="shared" ref="G22" si="4">C22+E22</f>
        <v>3.4375E-3</v>
      </c>
      <c r="H22" s="97">
        <f t="shared" ref="H22" si="5">G22/$G$30</f>
        <v>1.3744273219491886E-2</v>
      </c>
    </row>
    <row r="23" spans="2:8" s="1" customFormat="1" x14ac:dyDescent="0.25">
      <c r="B23" s="8" t="s">
        <v>91</v>
      </c>
      <c r="C23" s="98">
        <v>1.5740740740740739E-3</v>
      </c>
      <c r="D23" s="96">
        <f t="shared" si="0"/>
        <v>8.4968136948644322E-3</v>
      </c>
      <c r="E23" s="98">
        <v>8.564814814814815E-4</v>
      </c>
      <c r="F23" s="96">
        <f t="shared" si="1"/>
        <v>1.3207210422987682E-2</v>
      </c>
      <c r="G23" s="99">
        <f t="shared" si="2"/>
        <v>2.4305555555555556E-3</v>
      </c>
      <c r="H23" s="97">
        <f t="shared" si="3"/>
        <v>9.7181729834791113E-3</v>
      </c>
    </row>
    <row r="24" spans="2:8" s="1" customFormat="1" x14ac:dyDescent="0.25">
      <c r="B24" s="8" t="s">
        <v>12</v>
      </c>
      <c r="C24" s="98"/>
      <c r="D24" s="96"/>
      <c r="E24" s="98">
        <v>6.7129629629629625E-4</v>
      </c>
      <c r="F24" s="96">
        <f t="shared" si="1"/>
        <v>1.0351597358557911E-2</v>
      </c>
      <c r="G24" s="99">
        <f t="shared" si="2"/>
        <v>6.7129629629629625E-4</v>
      </c>
      <c r="H24" s="97">
        <f t="shared" si="3"/>
        <v>2.6840668240085165E-3</v>
      </c>
    </row>
    <row r="25" spans="2:8" s="1" customFormat="1" x14ac:dyDescent="0.25">
      <c r="B25" s="8" t="s">
        <v>5</v>
      </c>
      <c r="C25" s="98">
        <v>1.0995370370370369E-3</v>
      </c>
      <c r="D25" s="96">
        <f t="shared" si="0"/>
        <v>5.9352742721479491E-3</v>
      </c>
      <c r="E25" s="98"/>
      <c r="F25" s="96"/>
      <c r="G25" s="99">
        <f t="shared" si="2"/>
        <v>1.0995370370370369E-3</v>
      </c>
      <c r="H25" s="97">
        <f t="shared" si="3"/>
        <v>4.3963163496691217E-3</v>
      </c>
    </row>
    <row r="26" spans="2:8" s="1" customFormat="1" x14ac:dyDescent="0.25">
      <c r="B26" s="8" t="s">
        <v>6</v>
      </c>
      <c r="C26" s="98">
        <v>6.2118055555555537E-2</v>
      </c>
      <c r="D26" s="96">
        <f t="shared" si="0"/>
        <v>0.33531175809071617</v>
      </c>
      <c r="E26" s="98">
        <v>2.7777777777777778E-4</v>
      </c>
      <c r="F26" s="96">
        <f t="shared" si="1"/>
        <v>4.2834195966446539E-3</v>
      </c>
      <c r="G26" s="99">
        <f t="shared" si="2"/>
        <v>6.2395833333333317E-2</v>
      </c>
      <c r="H26" s="97">
        <f t="shared" si="3"/>
        <v>0.24947938359017086</v>
      </c>
    </row>
    <row r="27" spans="2:8" s="1" customFormat="1" x14ac:dyDescent="0.25">
      <c r="B27" s="8" t="s">
        <v>102</v>
      </c>
      <c r="C27" s="98">
        <v>1.2754629629629624E-2</v>
      </c>
      <c r="D27" s="96">
        <f t="shared" si="0"/>
        <v>6.8849181556916189E-2</v>
      </c>
      <c r="E27" s="98">
        <v>1.6203703703703703E-4</v>
      </c>
      <c r="F27" s="96">
        <f t="shared" si="1"/>
        <v>2.4986614313760478E-3</v>
      </c>
      <c r="G27" s="99">
        <f t="shared" si="2"/>
        <v>1.2916666666666661E-2</v>
      </c>
      <c r="H27" s="97">
        <f t="shared" si="3"/>
        <v>5.16451478550604E-2</v>
      </c>
    </row>
    <row r="28" spans="2:8" s="1" customFormat="1" x14ac:dyDescent="0.25">
      <c r="B28" s="8" t="s">
        <v>17</v>
      </c>
      <c r="C28" s="98"/>
      <c r="D28" s="96"/>
      <c r="E28" s="98"/>
      <c r="F28" s="96"/>
      <c r="G28" s="99"/>
      <c r="H28" s="97"/>
    </row>
    <row r="29" spans="2:8" s="1" customFormat="1" x14ac:dyDescent="0.25">
      <c r="B29" s="8"/>
      <c r="C29" s="98"/>
      <c r="D29" s="96"/>
      <c r="E29" s="98"/>
      <c r="F29" s="96"/>
      <c r="G29" s="99"/>
      <c r="H29" s="97"/>
    </row>
    <row r="30" spans="2:8" s="1" customFormat="1" x14ac:dyDescent="0.25">
      <c r="B30" s="11" t="s">
        <v>29</v>
      </c>
      <c r="C30" s="101">
        <f t="shared" ref="C30:H30" si="6">SUM(C7:C28)</f>
        <v>0.18525462962962946</v>
      </c>
      <c r="D30" s="118">
        <f t="shared" si="6"/>
        <v>1</v>
      </c>
      <c r="E30" s="101">
        <f t="shared" si="6"/>
        <v>6.4849537037037053E-2</v>
      </c>
      <c r="F30" s="118">
        <f t="shared" si="6"/>
        <v>1</v>
      </c>
      <c r="G30" s="101">
        <f t="shared" si="6"/>
        <v>0.25010416666666652</v>
      </c>
      <c r="H30" s="119">
        <f t="shared" si="6"/>
        <v>1.0000000000000002</v>
      </c>
    </row>
    <row r="31" spans="2:8" s="1" customFormat="1" x14ac:dyDescent="0.25">
      <c r="B31" s="8"/>
      <c r="C31" s="9"/>
      <c r="D31" s="40"/>
      <c r="E31" s="9"/>
      <c r="F31" s="40"/>
      <c r="G31" s="9"/>
      <c r="H31" s="41"/>
    </row>
    <row r="32" spans="2:8" s="1" customFormat="1" ht="66" customHeight="1" thickBot="1" x14ac:dyDescent="0.3">
      <c r="B32" s="157" t="s">
        <v>39</v>
      </c>
      <c r="C32" s="158"/>
      <c r="D32" s="158"/>
      <c r="E32" s="158"/>
      <c r="F32" s="158"/>
      <c r="G32" s="158"/>
      <c r="H32" s="159"/>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3"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0" t="s">
        <v>131</v>
      </c>
      <c r="C3" s="161"/>
      <c r="D3" s="161"/>
      <c r="E3" s="161"/>
      <c r="F3" s="161"/>
      <c r="G3" s="161"/>
      <c r="H3" s="162"/>
    </row>
    <row r="4" spans="2:8" s="1" customFormat="1" x14ac:dyDescent="0.25">
      <c r="B4" s="163" t="s">
        <v>132</v>
      </c>
      <c r="C4" s="164"/>
      <c r="D4" s="164"/>
      <c r="E4" s="164"/>
      <c r="F4" s="164"/>
      <c r="G4" s="164"/>
      <c r="H4" s="165"/>
    </row>
    <row r="5" spans="2:8" s="1" customFormat="1" x14ac:dyDescent="0.25">
      <c r="B5" s="2"/>
      <c r="C5" s="170" t="s">
        <v>36</v>
      </c>
      <c r="D5" s="170"/>
      <c r="E5" s="170" t="s">
        <v>37</v>
      </c>
      <c r="F5" s="170"/>
      <c r="G5" s="164" t="s">
        <v>38</v>
      </c>
      <c r="H5" s="165"/>
    </row>
    <row r="6" spans="2:8" s="1" customFormat="1" x14ac:dyDescent="0.25">
      <c r="B6" s="3" t="s">
        <v>23</v>
      </c>
      <c r="C6" s="5" t="s">
        <v>24</v>
      </c>
      <c r="D6" s="5" t="s">
        <v>25</v>
      </c>
      <c r="E6" s="5" t="s">
        <v>24</v>
      </c>
      <c r="F6" s="5" t="s">
        <v>25</v>
      </c>
      <c r="G6" s="6" t="s">
        <v>24</v>
      </c>
      <c r="H6" s="7" t="s">
        <v>25</v>
      </c>
    </row>
    <row r="7" spans="2:8" s="1" customFormat="1" x14ac:dyDescent="0.25">
      <c r="B7" s="8" t="s">
        <v>10</v>
      </c>
      <c r="C7" s="98">
        <v>5.763888888888887E-3</v>
      </c>
      <c r="D7" s="96">
        <f t="shared" ref="D7:D28" si="0">C7/C$30</f>
        <v>2.4571964276903339E-2</v>
      </c>
      <c r="E7" s="98"/>
      <c r="F7" s="96"/>
      <c r="G7" s="99">
        <f>E7+C7</f>
        <v>5.763888888888887E-3</v>
      </c>
      <c r="H7" s="97">
        <f>G7/$G$30</f>
        <v>2.4571964276903339E-2</v>
      </c>
    </row>
    <row r="8" spans="2:8" s="1" customFormat="1" x14ac:dyDescent="0.25">
      <c r="B8" s="8" t="s">
        <v>13</v>
      </c>
      <c r="C8" s="98">
        <v>5.347222222222222E-3</v>
      </c>
      <c r="D8" s="96">
        <f t="shared" si="0"/>
        <v>2.2795677702669371E-2</v>
      </c>
      <c r="E8" s="98"/>
      <c r="F8" s="96"/>
      <c r="G8" s="99">
        <f t="shared" ref="G8:G28" si="1">E8+C8</f>
        <v>5.347222222222222E-3</v>
      </c>
      <c r="H8" s="97">
        <f t="shared" ref="H8:H28" si="2">G8/$G$30</f>
        <v>2.2795677702669371E-2</v>
      </c>
    </row>
    <row r="9" spans="2:8" s="1" customFormat="1" x14ac:dyDescent="0.25">
      <c r="B9" s="8" t="s">
        <v>0</v>
      </c>
      <c r="C9" s="98">
        <v>2.4293981481481475E-2</v>
      </c>
      <c r="D9" s="96">
        <f t="shared" si="0"/>
        <v>0.10356737553658657</v>
      </c>
      <c r="E9" s="98"/>
      <c r="F9" s="96"/>
      <c r="G9" s="99">
        <f t="shared" si="1"/>
        <v>2.4293981481481475E-2</v>
      </c>
      <c r="H9" s="97">
        <f t="shared" si="2"/>
        <v>0.10356737553658657</v>
      </c>
    </row>
    <row r="10" spans="2:8" s="1" customFormat="1" x14ac:dyDescent="0.25">
      <c r="B10" s="8" t="s">
        <v>8</v>
      </c>
      <c r="C10" s="98">
        <v>8.9699074074074021E-3</v>
      </c>
      <c r="D10" s="96">
        <f t="shared" si="0"/>
        <v>3.8239502639759206E-2</v>
      </c>
      <c r="E10" s="98"/>
      <c r="F10" s="96"/>
      <c r="G10" s="99">
        <f t="shared" si="1"/>
        <v>8.9699074074074021E-3</v>
      </c>
      <c r="H10" s="97">
        <f t="shared" si="2"/>
        <v>3.8239502639759206E-2</v>
      </c>
    </row>
    <row r="11" spans="2:8" s="1" customFormat="1" x14ac:dyDescent="0.25">
      <c r="B11" s="8" t="s">
        <v>26</v>
      </c>
      <c r="C11" s="98">
        <v>8.9120370370370362E-4</v>
      </c>
      <c r="D11" s="96">
        <f t="shared" si="0"/>
        <v>3.7992796171115615E-3</v>
      </c>
      <c r="E11" s="98"/>
      <c r="F11" s="96"/>
      <c r="G11" s="99">
        <f t="shared" si="1"/>
        <v>8.9120370370370362E-4</v>
      </c>
      <c r="H11" s="97">
        <f t="shared" si="2"/>
        <v>3.7992796171115615E-3</v>
      </c>
    </row>
    <row r="12" spans="2:8" s="1" customFormat="1" x14ac:dyDescent="0.25">
      <c r="B12" s="8" t="s">
        <v>3</v>
      </c>
      <c r="C12" s="98">
        <v>7.0601851851851815E-3</v>
      </c>
      <c r="D12" s="96">
        <f t="shared" si="0"/>
        <v>3.0098189174520149E-2</v>
      </c>
      <c r="E12" s="98"/>
      <c r="F12" s="96"/>
      <c r="G12" s="99">
        <f t="shared" si="1"/>
        <v>7.0601851851851815E-3</v>
      </c>
      <c r="H12" s="97">
        <f t="shared" si="2"/>
        <v>3.0098189174520149E-2</v>
      </c>
    </row>
    <row r="13" spans="2:8" s="1" customFormat="1" x14ac:dyDescent="0.25">
      <c r="B13" s="8" t="s">
        <v>7</v>
      </c>
      <c r="C13" s="98">
        <v>4.3287037037037027E-3</v>
      </c>
      <c r="D13" s="96">
        <f t="shared" si="0"/>
        <v>1.8453643854541867E-2</v>
      </c>
      <c r="E13" s="98"/>
      <c r="F13" s="96"/>
      <c r="G13" s="99">
        <f t="shared" si="1"/>
        <v>4.3287037037037027E-3</v>
      </c>
      <c r="H13" s="97">
        <f t="shared" si="2"/>
        <v>1.8453643854541867E-2</v>
      </c>
    </row>
    <row r="14" spans="2:8" s="1" customFormat="1" x14ac:dyDescent="0.25">
      <c r="B14" s="8" t="s">
        <v>2</v>
      </c>
      <c r="C14" s="98">
        <v>5.1157407407407393E-3</v>
      </c>
      <c r="D14" s="96">
        <f t="shared" si="0"/>
        <v>2.1808851828094934E-2</v>
      </c>
      <c r="E14" s="98"/>
      <c r="F14" s="96"/>
      <c r="G14" s="99">
        <f t="shared" si="1"/>
        <v>5.1157407407407393E-3</v>
      </c>
      <c r="H14" s="97">
        <f t="shared" si="2"/>
        <v>2.1808851828094934E-2</v>
      </c>
    </row>
    <row r="15" spans="2:8" s="1" customFormat="1" x14ac:dyDescent="0.25">
      <c r="B15" s="8" t="s">
        <v>9</v>
      </c>
      <c r="C15" s="98">
        <v>1.1493055555555553E-2</v>
      </c>
      <c r="D15" s="96">
        <f t="shared" si="0"/>
        <v>4.8995904672620522E-2</v>
      </c>
      <c r="E15" s="98"/>
      <c r="F15" s="96"/>
      <c r="G15" s="99">
        <f t="shared" si="1"/>
        <v>1.1493055555555553E-2</v>
      </c>
      <c r="H15" s="97">
        <f t="shared" si="2"/>
        <v>4.8995904672620522E-2</v>
      </c>
    </row>
    <row r="16" spans="2:8" s="1" customFormat="1" x14ac:dyDescent="0.25">
      <c r="B16" s="8" t="s">
        <v>1</v>
      </c>
      <c r="C16" s="98">
        <v>2.9513888888888888E-3</v>
      </c>
      <c r="D16" s="96">
        <f t="shared" si="0"/>
        <v>1.2582029900824004E-2</v>
      </c>
      <c r="E16" s="98"/>
      <c r="F16" s="96"/>
      <c r="G16" s="99">
        <f t="shared" si="1"/>
        <v>2.9513888888888888E-3</v>
      </c>
      <c r="H16" s="97">
        <f t="shared" si="2"/>
        <v>1.2582029900824004E-2</v>
      </c>
    </row>
    <row r="17" spans="2:8" s="1" customFormat="1" x14ac:dyDescent="0.25">
      <c r="B17" s="8" t="s">
        <v>27</v>
      </c>
      <c r="C17" s="98">
        <v>1.8171296296296299E-3</v>
      </c>
      <c r="D17" s="96">
        <f t="shared" si="0"/>
        <v>7.7465831154092894E-3</v>
      </c>
      <c r="E17" s="98"/>
      <c r="F17" s="96"/>
      <c r="G17" s="99">
        <f t="shared" si="1"/>
        <v>1.8171296296296299E-3</v>
      </c>
      <c r="H17" s="97">
        <f t="shared" ref="H17:H26" si="3">G17/$G$30</f>
        <v>7.7465831154092894E-3</v>
      </c>
    </row>
    <row r="18" spans="2:8" s="1" customFormat="1" x14ac:dyDescent="0.25">
      <c r="B18" s="8" t="s">
        <v>16</v>
      </c>
      <c r="C18" s="98">
        <v>1.1226851851851851E-3</v>
      </c>
      <c r="D18" s="96">
        <f t="shared" si="0"/>
        <v>4.7861054916859928E-3</v>
      </c>
      <c r="E18" s="98"/>
      <c r="F18" s="96"/>
      <c r="G18" s="99">
        <f t="shared" si="1"/>
        <v>1.1226851851851851E-3</v>
      </c>
      <c r="H18" s="97">
        <f t="shared" si="3"/>
        <v>4.7861054916859928E-3</v>
      </c>
    </row>
    <row r="19" spans="2:8" s="1" customFormat="1" x14ac:dyDescent="0.25">
      <c r="B19" s="8" t="s">
        <v>4</v>
      </c>
      <c r="C19" s="98">
        <v>1.7615740740740734E-2</v>
      </c>
      <c r="D19" s="96">
        <f t="shared" si="0"/>
        <v>7.5097449055114215E-2</v>
      </c>
      <c r="E19" s="98"/>
      <c r="F19" s="96"/>
      <c r="G19" s="99">
        <f t="shared" si="1"/>
        <v>1.7615740740740734E-2</v>
      </c>
      <c r="H19" s="97">
        <f t="shared" si="3"/>
        <v>7.5097449055114215E-2</v>
      </c>
    </row>
    <row r="20" spans="2:8" s="1" customFormat="1" x14ac:dyDescent="0.25">
      <c r="B20" s="8" t="s">
        <v>14</v>
      </c>
      <c r="C20" s="98">
        <v>4.7453703703703711E-3</v>
      </c>
      <c r="D20" s="96">
        <f t="shared" si="0"/>
        <v>2.0229930428775852E-2</v>
      </c>
      <c r="E20" s="98"/>
      <c r="F20" s="96"/>
      <c r="G20" s="99">
        <f t="shared" si="1"/>
        <v>4.7453703703703711E-3</v>
      </c>
      <c r="H20" s="97">
        <f t="shared" si="3"/>
        <v>2.0229930428775852E-2</v>
      </c>
    </row>
    <row r="21" spans="2:8" s="1" customFormat="1" x14ac:dyDescent="0.25">
      <c r="B21" s="8" t="s">
        <v>11</v>
      </c>
      <c r="C21" s="98">
        <v>3.1712962962962962E-3</v>
      </c>
      <c r="D21" s="96">
        <f t="shared" si="0"/>
        <v>1.3519514481669713E-2</v>
      </c>
      <c r="E21" s="98"/>
      <c r="F21" s="96"/>
      <c r="G21" s="99">
        <f t="shared" si="1"/>
        <v>3.1712962962962962E-3</v>
      </c>
      <c r="H21" s="97">
        <f t="shared" si="3"/>
        <v>1.3519514481669713E-2</v>
      </c>
    </row>
    <row r="22" spans="2:8" s="1" customFormat="1" x14ac:dyDescent="0.25">
      <c r="B22" s="8" t="s">
        <v>15</v>
      </c>
      <c r="C22" s="98">
        <v>4.2824074074074066E-3</v>
      </c>
      <c r="D22" s="96">
        <f t="shared" si="0"/>
        <v>1.825627867962698E-2</v>
      </c>
      <c r="E22" s="98"/>
      <c r="F22" s="96"/>
      <c r="G22" s="99">
        <f t="shared" si="1"/>
        <v>4.2824074074074066E-3</v>
      </c>
      <c r="H22" s="97">
        <f t="shared" si="3"/>
        <v>1.825627867962698E-2</v>
      </c>
    </row>
    <row r="23" spans="2:8" s="1" customFormat="1" x14ac:dyDescent="0.25">
      <c r="B23" s="8" t="s">
        <v>91</v>
      </c>
      <c r="C23" s="98">
        <v>1.8819444444444441E-2</v>
      </c>
      <c r="D23" s="96">
        <f t="shared" si="0"/>
        <v>8.0228943602901281E-2</v>
      </c>
      <c r="E23" s="98"/>
      <c r="F23" s="96"/>
      <c r="G23" s="99">
        <f t="shared" si="1"/>
        <v>1.8819444444444441E-2</v>
      </c>
      <c r="H23" s="97">
        <f t="shared" si="3"/>
        <v>8.0228943602901281E-2</v>
      </c>
    </row>
    <row r="24" spans="2:8" s="1" customFormat="1" x14ac:dyDescent="0.25">
      <c r="B24" s="8" t="s">
        <v>12</v>
      </c>
      <c r="C24" s="98">
        <v>3.9351851851851857E-3</v>
      </c>
      <c r="D24" s="96">
        <f t="shared" si="0"/>
        <v>1.6776039867765338E-2</v>
      </c>
      <c r="E24" s="98"/>
      <c r="F24" s="96"/>
      <c r="G24" s="99">
        <f t="shared" si="1"/>
        <v>3.9351851851851857E-3</v>
      </c>
      <c r="H24" s="97">
        <f t="shared" si="3"/>
        <v>1.6776039867765338E-2</v>
      </c>
    </row>
    <row r="25" spans="2:8" s="1" customFormat="1" x14ac:dyDescent="0.25">
      <c r="B25" s="8" t="s">
        <v>5</v>
      </c>
      <c r="C25" s="98">
        <v>1.9016203703703698E-2</v>
      </c>
      <c r="D25" s="96">
        <f t="shared" si="0"/>
        <v>8.1067745596289542E-2</v>
      </c>
      <c r="E25" s="98"/>
      <c r="F25" s="96"/>
      <c r="G25" s="99">
        <f t="shared" si="1"/>
        <v>1.9016203703703698E-2</v>
      </c>
      <c r="H25" s="97">
        <f t="shared" si="3"/>
        <v>8.1067745596289542E-2</v>
      </c>
    </row>
    <row r="26" spans="2:8" s="1" customFormat="1" x14ac:dyDescent="0.25">
      <c r="B26" s="8" t="s">
        <v>6</v>
      </c>
      <c r="C26" s="98">
        <v>5.331018518518519E-2</v>
      </c>
      <c r="D26" s="96">
        <f t="shared" si="0"/>
        <v>0.22726599891449162</v>
      </c>
      <c r="E26" s="98"/>
      <c r="F26" s="96"/>
      <c r="G26" s="99">
        <f t="shared" si="1"/>
        <v>5.331018518518519E-2</v>
      </c>
      <c r="H26" s="97">
        <f t="shared" si="3"/>
        <v>0.22726599891449162</v>
      </c>
    </row>
    <row r="27" spans="2:8" s="1" customFormat="1" x14ac:dyDescent="0.25">
      <c r="B27" s="8" t="s">
        <v>102</v>
      </c>
      <c r="C27" s="98">
        <v>2.5879629629629627E-2</v>
      </c>
      <c r="D27" s="96">
        <f t="shared" si="0"/>
        <v>0.11032713277742144</v>
      </c>
      <c r="E27" s="98"/>
      <c r="F27" s="96"/>
      <c r="G27" s="99">
        <f t="shared" si="1"/>
        <v>2.5879629629629627E-2</v>
      </c>
      <c r="H27" s="97">
        <f t="shared" si="2"/>
        <v>0.11032713277742144</v>
      </c>
    </row>
    <row r="28" spans="2:8" s="1" customFormat="1" x14ac:dyDescent="0.25">
      <c r="B28" s="8" t="s">
        <v>17</v>
      </c>
      <c r="C28" s="98">
        <v>4.6412037037037038E-3</v>
      </c>
      <c r="D28" s="96">
        <f t="shared" si="0"/>
        <v>1.9785858785217356E-2</v>
      </c>
      <c r="E28" s="98"/>
      <c r="F28" s="96"/>
      <c r="G28" s="99">
        <f t="shared" si="1"/>
        <v>4.6412037037037038E-3</v>
      </c>
      <c r="H28" s="97">
        <f t="shared" si="2"/>
        <v>1.9785858785217356E-2</v>
      </c>
    </row>
    <row r="29" spans="2:8" s="1" customFormat="1" x14ac:dyDescent="0.25">
      <c r="B29" s="8"/>
      <c r="C29" s="98"/>
      <c r="D29" s="96"/>
      <c r="E29" s="98"/>
      <c r="F29" s="96"/>
      <c r="G29" s="99"/>
      <c r="H29" s="97"/>
    </row>
    <row r="30" spans="2:8" s="1" customFormat="1" x14ac:dyDescent="0.25">
      <c r="B30" s="11" t="s">
        <v>29</v>
      </c>
      <c r="C30" s="101">
        <f>SUM(C7:C28)</f>
        <v>0.23457175925925919</v>
      </c>
      <c r="D30" s="118">
        <f>SUM(D7:D28)</f>
        <v>1.0000000000000002</v>
      </c>
      <c r="E30" s="101"/>
      <c r="F30" s="118"/>
      <c r="G30" s="101">
        <f>SUM(G7:G28)</f>
        <v>0.23457175925925919</v>
      </c>
      <c r="H30" s="119">
        <f>SUM(H7:H28)</f>
        <v>1.0000000000000002</v>
      </c>
    </row>
    <row r="31" spans="2:8" s="1" customFormat="1" x14ac:dyDescent="0.25">
      <c r="B31" s="8"/>
      <c r="C31" s="9"/>
      <c r="D31" s="40"/>
      <c r="E31" s="9"/>
      <c r="F31" s="40"/>
      <c r="G31" s="9"/>
      <c r="H31" s="41"/>
    </row>
    <row r="32" spans="2:8" s="1" customFormat="1" ht="66" customHeight="1" thickBot="1" x14ac:dyDescent="0.3">
      <c r="B32" s="157" t="s">
        <v>39</v>
      </c>
      <c r="C32" s="158"/>
      <c r="D32" s="158"/>
      <c r="E32" s="158"/>
      <c r="F32" s="158"/>
      <c r="G32" s="158"/>
      <c r="H32" s="159"/>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8" t="s">
        <v>44</v>
      </c>
      <c r="C3" s="189"/>
      <c r="D3" s="189"/>
      <c r="E3" s="189"/>
      <c r="F3" s="189"/>
      <c r="G3" s="189"/>
      <c r="H3" s="189"/>
      <c r="I3" s="189"/>
      <c r="J3" s="190"/>
    </row>
    <row r="4" spans="2:10" x14ac:dyDescent="0.25">
      <c r="B4" s="191" t="s">
        <v>132</v>
      </c>
      <c r="C4" s="192"/>
      <c r="D4" s="192"/>
      <c r="E4" s="192"/>
      <c r="F4" s="192"/>
      <c r="G4" s="192"/>
      <c r="H4" s="192"/>
      <c r="I4" s="192"/>
      <c r="J4" s="193"/>
    </row>
    <row r="5" spans="2:10" x14ac:dyDescent="0.25">
      <c r="B5" s="42"/>
      <c r="C5" s="194" t="s">
        <v>45</v>
      </c>
      <c r="D5" s="195"/>
      <c r="E5" s="196" t="s">
        <v>46</v>
      </c>
      <c r="F5" s="192"/>
      <c r="G5" s="192" t="s">
        <v>47</v>
      </c>
      <c r="H5" s="192"/>
      <c r="I5" s="196" t="s">
        <v>22</v>
      </c>
      <c r="J5" s="193"/>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8"/>
      <c r="D7" s="86"/>
      <c r="E7" s="85"/>
      <c r="F7" s="96"/>
      <c r="G7" s="85"/>
      <c r="H7" s="96"/>
      <c r="I7" s="85"/>
      <c r="J7" s="94"/>
    </row>
    <row r="8" spans="2:10" x14ac:dyDescent="0.25">
      <c r="B8" s="8" t="s">
        <v>13</v>
      </c>
      <c r="C8" s="88"/>
      <c r="D8" s="86"/>
      <c r="E8" s="85"/>
      <c r="F8" s="96"/>
      <c r="G8" s="85">
        <v>5.9027777777777776E-3</v>
      </c>
      <c r="H8" s="96">
        <f t="shared" ref="H8:H25" si="0">G8/G$30</f>
        <v>5.7201179914534699E-3</v>
      </c>
      <c r="I8" s="85">
        <f t="shared" ref="I8:I28" si="1">E8+G8</f>
        <v>5.9027777777777776E-3</v>
      </c>
      <c r="J8" s="94">
        <f t="shared" ref="J8:J16" si="2">I8/$I$30</f>
        <v>3.5613530348314296E-3</v>
      </c>
    </row>
    <row r="9" spans="2:10" x14ac:dyDescent="0.25">
      <c r="B9" s="8" t="s">
        <v>0</v>
      </c>
      <c r="C9" s="88"/>
      <c r="D9" s="86"/>
      <c r="E9" s="85">
        <v>8.2754629629629619E-3</v>
      </c>
      <c r="F9" s="96">
        <f t="shared" ref="F9:F28" si="3">E9/E$30</f>
        <v>1.3229715977426216E-2</v>
      </c>
      <c r="G9" s="85">
        <v>2.479166666666667E-2</v>
      </c>
      <c r="H9" s="96">
        <f t="shared" si="0"/>
        <v>2.4024495564104579E-2</v>
      </c>
      <c r="I9" s="85">
        <f t="shared" si="1"/>
        <v>3.3067129629629634E-2</v>
      </c>
      <c r="J9" s="94">
        <f t="shared" si="2"/>
        <v>1.9950560040222345E-2</v>
      </c>
    </row>
    <row r="10" spans="2:10" x14ac:dyDescent="0.25">
      <c r="B10" s="8" t="s">
        <v>8</v>
      </c>
      <c r="C10" s="88"/>
      <c r="D10" s="86"/>
      <c r="E10" s="85">
        <v>9.0393518518518522E-3</v>
      </c>
      <c r="F10" s="96">
        <f t="shared" si="3"/>
        <v>1.4450920529188638E-2</v>
      </c>
      <c r="G10" s="85">
        <v>5.5092592592592596E-2</v>
      </c>
      <c r="H10" s="96">
        <f t="shared" si="0"/>
        <v>5.3387767920232393E-2</v>
      </c>
      <c r="I10" s="85">
        <f t="shared" si="1"/>
        <v>6.413194444444445E-2</v>
      </c>
      <c r="J10" s="94">
        <f t="shared" si="2"/>
        <v>3.8693053266668533E-2</v>
      </c>
    </row>
    <row r="11" spans="2:10" x14ac:dyDescent="0.25">
      <c r="B11" s="8" t="s">
        <v>26</v>
      </c>
      <c r="C11" s="88"/>
      <c r="D11" s="86"/>
      <c r="E11" s="85">
        <v>3.0555555555555553E-3</v>
      </c>
      <c r="F11" s="96">
        <f t="shared" si="3"/>
        <v>4.8848182070496795E-3</v>
      </c>
      <c r="G11" s="85">
        <v>3.2407407407407406E-4</v>
      </c>
      <c r="H11" s="96">
        <f t="shared" si="0"/>
        <v>3.140456936484258E-4</v>
      </c>
      <c r="I11" s="85">
        <f t="shared" si="1"/>
        <v>3.3796296296296291E-3</v>
      </c>
      <c r="J11" s="94">
        <f t="shared" si="2"/>
        <v>2.0390491885701515E-3</v>
      </c>
    </row>
    <row r="12" spans="2:10" x14ac:dyDescent="0.25">
      <c r="B12" s="8" t="s">
        <v>3</v>
      </c>
      <c r="C12" s="88"/>
      <c r="D12" s="86"/>
      <c r="E12" s="85">
        <v>2.0254629629629629E-3</v>
      </c>
      <c r="F12" s="96">
        <f t="shared" si="3"/>
        <v>3.2380423720973256E-3</v>
      </c>
      <c r="G12" s="85">
        <v>1.1076388888888889E-2</v>
      </c>
      <c r="H12" s="96">
        <f t="shared" si="0"/>
        <v>1.0733633172197983E-2</v>
      </c>
      <c r="I12" s="85">
        <f t="shared" si="1"/>
        <v>1.3101851851851852E-2</v>
      </c>
      <c r="J12" s="94">
        <f t="shared" si="2"/>
        <v>7.9048071282925066E-3</v>
      </c>
    </row>
    <row r="13" spans="2:10" x14ac:dyDescent="0.25">
      <c r="B13" s="8" t="s">
        <v>7</v>
      </c>
      <c r="C13" s="88"/>
      <c r="D13" s="86"/>
      <c r="E13" s="85">
        <v>3.1006944444444445E-2</v>
      </c>
      <c r="F13" s="96">
        <f t="shared" si="3"/>
        <v>4.9569802941992779E-2</v>
      </c>
      <c r="G13" s="85">
        <v>8.0324074074074082E-3</v>
      </c>
      <c r="H13" s="96">
        <f t="shared" si="0"/>
        <v>7.7838468354288403E-3</v>
      </c>
      <c r="I13" s="85">
        <f t="shared" si="1"/>
        <v>3.9039351851851853E-2</v>
      </c>
      <c r="J13" s="94">
        <f t="shared" si="2"/>
        <v>2.3553811346051789E-2</v>
      </c>
    </row>
    <row r="14" spans="2:10" x14ac:dyDescent="0.25">
      <c r="B14" s="8" t="s">
        <v>2</v>
      </c>
      <c r="C14" s="88"/>
      <c r="D14" s="86"/>
      <c r="E14" s="85"/>
      <c r="F14" s="96"/>
      <c r="G14" s="85">
        <v>9.3171296296296301E-3</v>
      </c>
      <c r="H14" s="96">
        <f t="shared" si="0"/>
        <v>9.0288136923922426E-3</v>
      </c>
      <c r="I14" s="85">
        <f t="shared" si="1"/>
        <v>9.3171296296296301E-3</v>
      </c>
      <c r="J14" s="94">
        <f t="shared" si="2"/>
        <v>5.6213513589005899E-3</v>
      </c>
    </row>
    <row r="15" spans="2:10" x14ac:dyDescent="0.25">
      <c r="B15" s="8" t="s">
        <v>9</v>
      </c>
      <c r="C15" s="88"/>
      <c r="D15" s="86"/>
      <c r="E15" s="85">
        <v>9.9189814814814817E-3</v>
      </c>
      <c r="F15" s="96">
        <f t="shared" si="3"/>
        <v>1.5857156073642333E-2</v>
      </c>
      <c r="G15" s="85">
        <v>1.5462962962962963E-2</v>
      </c>
      <c r="H15" s="96">
        <f t="shared" si="0"/>
        <v>1.4984465954082031E-2</v>
      </c>
      <c r="I15" s="85">
        <f t="shared" si="1"/>
        <v>2.5381944444444443E-2</v>
      </c>
      <c r="J15" s="94">
        <f t="shared" si="2"/>
        <v>1.5313818049775146E-2</v>
      </c>
    </row>
    <row r="16" spans="2:10" x14ac:dyDescent="0.25">
      <c r="B16" s="8" t="s">
        <v>1</v>
      </c>
      <c r="C16" s="88"/>
      <c r="D16" s="86"/>
      <c r="E16" s="85">
        <v>5.4050925925925924E-3</v>
      </c>
      <c r="F16" s="96">
        <f t="shared" si="3"/>
        <v>8.6409473586825779E-3</v>
      </c>
      <c r="G16" s="85">
        <v>5.6018518518518518E-3</v>
      </c>
      <c r="H16" s="96">
        <f t="shared" si="0"/>
        <v>5.428504133065646E-3</v>
      </c>
      <c r="I16" s="85">
        <f t="shared" si="1"/>
        <v>1.1006944444444444E-2</v>
      </c>
      <c r="J16" s="94">
        <f t="shared" si="2"/>
        <v>6.6408759531856659E-3</v>
      </c>
    </row>
    <row r="17" spans="2:14" x14ac:dyDescent="0.25">
      <c r="B17" s="8" t="s">
        <v>27</v>
      </c>
      <c r="C17" s="88"/>
      <c r="D17" s="86"/>
      <c r="E17" s="85">
        <v>2.0474537037037038E-2</v>
      </c>
      <c r="F17" s="96">
        <f t="shared" si="3"/>
        <v>3.2731982607086686E-2</v>
      </c>
      <c r="G17" s="85">
        <v>6.8090277777777791E-2</v>
      </c>
      <c r="H17" s="96">
        <f t="shared" si="0"/>
        <v>6.5983243419060339E-2</v>
      </c>
      <c r="I17" s="85">
        <f t="shared" si="1"/>
        <v>8.8564814814814832E-2</v>
      </c>
      <c r="J17" s="94">
        <f t="shared" ref="J17:J23" si="4">I17/$I$30</f>
        <v>5.3434261612804124E-2</v>
      </c>
    </row>
    <row r="18" spans="2:14" x14ac:dyDescent="0.25">
      <c r="B18" s="8" t="s">
        <v>16</v>
      </c>
      <c r="C18" s="88"/>
      <c r="D18" s="86"/>
      <c r="E18" s="85">
        <v>2.0254629629629629E-3</v>
      </c>
      <c r="F18" s="96">
        <f t="shared" si="3"/>
        <v>3.2380423720973256E-3</v>
      </c>
      <c r="G18" s="85"/>
      <c r="H18" s="96"/>
      <c r="I18" s="85">
        <f t="shared" si="1"/>
        <v>2.0254629629629629E-3</v>
      </c>
      <c r="J18" s="94">
        <f t="shared" si="4"/>
        <v>1.2220329041088237E-3</v>
      </c>
    </row>
    <row r="19" spans="2:14" x14ac:dyDescent="0.25">
      <c r="B19" s="8" t="s">
        <v>4</v>
      </c>
      <c r="C19" s="88"/>
      <c r="D19" s="86"/>
      <c r="E19" s="85">
        <v>1.7349537037037038E-2</v>
      </c>
      <c r="F19" s="96">
        <f t="shared" si="3"/>
        <v>2.7736145804422241E-2</v>
      </c>
      <c r="G19" s="85">
        <v>3.5532407407407405E-3</v>
      </c>
      <c r="H19" s="96">
        <f t="shared" si="0"/>
        <v>3.4432867125023829E-3</v>
      </c>
      <c r="I19" s="85">
        <f t="shared" si="1"/>
        <v>2.0902777777777777E-2</v>
      </c>
      <c r="J19" s="94">
        <f t="shared" si="4"/>
        <v>1.2611379570403062E-2</v>
      </c>
    </row>
    <row r="20" spans="2:14" x14ac:dyDescent="0.25">
      <c r="B20" s="8" t="s">
        <v>14</v>
      </c>
      <c r="C20" s="88"/>
      <c r="D20" s="86"/>
      <c r="E20" s="85">
        <v>2.5810185185185185E-3</v>
      </c>
      <c r="F20" s="96">
        <f t="shared" si="3"/>
        <v>4.1261911370154497E-3</v>
      </c>
      <c r="G20" s="85">
        <v>2.5057870370370366E-2</v>
      </c>
      <c r="H20" s="96">
        <f t="shared" si="0"/>
        <v>2.4282461669601491E-2</v>
      </c>
      <c r="I20" s="85">
        <f t="shared" si="1"/>
        <v>2.7638888888888883E-2</v>
      </c>
      <c r="J20" s="94">
        <f t="shared" si="4"/>
        <v>1.6675511857210688E-2</v>
      </c>
    </row>
    <row r="21" spans="2:14" x14ac:dyDescent="0.25">
      <c r="B21" s="8" t="s">
        <v>11</v>
      </c>
      <c r="C21" s="88"/>
      <c r="D21" s="86"/>
      <c r="E21" s="85">
        <v>0.20837962962962961</v>
      </c>
      <c r="F21" s="96">
        <f t="shared" si="3"/>
        <v>0.33312979924137287</v>
      </c>
      <c r="G21" s="85">
        <v>8.7893518518518524E-2</v>
      </c>
      <c r="H21" s="96">
        <f t="shared" si="0"/>
        <v>8.5173678484505203E-2</v>
      </c>
      <c r="I21" s="85">
        <f t="shared" si="1"/>
        <v>0.29627314814814815</v>
      </c>
      <c r="J21" s="94">
        <f t="shared" si="4"/>
        <v>0.17875199016787241</v>
      </c>
    </row>
    <row r="22" spans="2:14" x14ac:dyDescent="0.25">
      <c r="B22" s="8" t="s">
        <v>15</v>
      </c>
      <c r="C22" s="88"/>
      <c r="D22" s="86"/>
      <c r="E22" s="85">
        <v>4.9490740740740745E-2</v>
      </c>
      <c r="F22" s="96">
        <f t="shared" si="3"/>
        <v>7.9119252474789528E-2</v>
      </c>
      <c r="G22" s="85">
        <v>7.1701388888888884E-2</v>
      </c>
      <c r="H22" s="96">
        <f t="shared" si="0"/>
        <v>6.9482609719714206E-2</v>
      </c>
      <c r="I22" s="85">
        <f t="shared" si="1"/>
        <v>0.12119212962962964</v>
      </c>
      <c r="J22" s="94">
        <f t="shared" si="4"/>
        <v>7.3119465936705694E-2</v>
      </c>
    </row>
    <row r="23" spans="2:14" s="49" customFormat="1" x14ac:dyDescent="0.25">
      <c r="B23" s="8" t="s">
        <v>91</v>
      </c>
      <c r="C23" s="43"/>
      <c r="D23" s="127"/>
      <c r="E23" s="85">
        <v>3.4907407407407408E-2</v>
      </c>
      <c r="F23" s="96">
        <f t="shared" si="3"/>
        <v>5.5805347395688772E-2</v>
      </c>
      <c r="G23" s="85">
        <v>0.28155092592592595</v>
      </c>
      <c r="H23" s="96">
        <f t="shared" si="0"/>
        <v>0.27283841227470024</v>
      </c>
      <c r="I23" s="85">
        <f t="shared" si="1"/>
        <v>0.31645833333333334</v>
      </c>
      <c r="J23" s="94">
        <f t="shared" si="4"/>
        <v>0.19093042093796264</v>
      </c>
      <c r="K23" s="34"/>
      <c r="L23" s="34"/>
      <c r="M23" s="34"/>
      <c r="N23" s="34"/>
    </row>
    <row r="24" spans="2:14" x14ac:dyDescent="0.25">
      <c r="B24" s="8" t="s">
        <v>12</v>
      </c>
      <c r="C24" s="88"/>
      <c r="D24" s="128"/>
      <c r="E24" s="85">
        <v>0.11571759259259262</v>
      </c>
      <c r="F24" s="96">
        <f t="shared" si="3"/>
        <v>0.18499398649273754</v>
      </c>
      <c r="G24" s="85">
        <v>0.35417824074074067</v>
      </c>
      <c r="H24" s="96">
        <f t="shared" si="0"/>
        <v>0.34321829540483845</v>
      </c>
      <c r="I24" s="85">
        <f t="shared" si="1"/>
        <v>0.46989583333333329</v>
      </c>
      <c r="J24" s="94">
        <f t="shared" ref="J24:J28" si="5">I24/$I$30</f>
        <v>0.28350465070808079</v>
      </c>
    </row>
    <row r="25" spans="2:14" s="50" customFormat="1" x14ac:dyDescent="0.25">
      <c r="B25" s="8" t="s">
        <v>5</v>
      </c>
      <c r="C25" s="129"/>
      <c r="D25" s="43"/>
      <c r="E25" s="85">
        <v>7.4814814814814834E-2</v>
      </c>
      <c r="F25" s="96">
        <f t="shared" si="3"/>
        <v>0.11960403367564068</v>
      </c>
      <c r="G25" s="85">
        <v>4.3055555555555555E-3</v>
      </c>
      <c r="H25" s="96">
        <f t="shared" si="0"/>
        <v>4.1723213584719428E-3</v>
      </c>
      <c r="I25" s="85">
        <f t="shared" si="1"/>
        <v>7.9120370370370396E-2</v>
      </c>
      <c r="J25" s="94">
        <f t="shared" si="5"/>
        <v>4.7736096757073847E-2</v>
      </c>
      <c r="K25" s="34"/>
      <c r="L25" s="34"/>
      <c r="M25" s="34"/>
      <c r="N25" s="34"/>
    </row>
    <row r="26" spans="2:14" x14ac:dyDescent="0.25">
      <c r="B26" s="8" t="s">
        <v>6</v>
      </c>
      <c r="C26" s="88"/>
      <c r="D26" s="86"/>
      <c r="E26" s="85">
        <v>2.0370370370370372E-2</v>
      </c>
      <c r="F26" s="96">
        <f t="shared" si="3"/>
        <v>3.2565454713664538E-2</v>
      </c>
      <c r="G26" s="85"/>
      <c r="H26" s="86"/>
      <c r="I26" s="85">
        <f t="shared" si="1"/>
        <v>2.0370370370370372E-2</v>
      </c>
      <c r="J26" s="94">
        <f t="shared" si="5"/>
        <v>1.22901594927516E-2</v>
      </c>
    </row>
    <row r="27" spans="2:14" x14ac:dyDescent="0.25">
      <c r="B27" s="8" t="s">
        <v>102</v>
      </c>
      <c r="C27" s="88"/>
      <c r="D27" s="86"/>
      <c r="E27" s="85">
        <v>4.2361111111111106E-3</v>
      </c>
      <c r="F27" s="96">
        <f t="shared" si="3"/>
        <v>6.7721343325006919E-3</v>
      </c>
      <c r="G27" s="85"/>
      <c r="H27" s="86"/>
      <c r="I27" s="85">
        <f t="shared" si="1"/>
        <v>4.2361111111111106E-3</v>
      </c>
      <c r="J27" s="94">
        <f t="shared" si="5"/>
        <v>2.5557945308790258E-3</v>
      </c>
    </row>
    <row r="28" spans="2:14" x14ac:dyDescent="0.25">
      <c r="B28" s="8" t="s">
        <v>17</v>
      </c>
      <c r="C28" s="88"/>
      <c r="D28" s="86"/>
      <c r="E28" s="85">
        <v>6.4467592592592588E-3</v>
      </c>
      <c r="F28" s="96">
        <f t="shared" si="3"/>
        <v>1.0306226292904059E-2</v>
      </c>
      <c r="G28" s="85"/>
      <c r="H28" s="96"/>
      <c r="I28" s="85">
        <f t="shared" si="1"/>
        <v>6.4467592592592588E-3</v>
      </c>
      <c r="J28" s="94">
        <f t="shared" si="5"/>
        <v>3.8895561576492276E-3</v>
      </c>
    </row>
    <row r="29" spans="2:14" x14ac:dyDescent="0.25">
      <c r="B29" s="8"/>
      <c r="C29" s="130"/>
      <c r="D29" s="90"/>
      <c r="E29" s="89"/>
      <c r="F29" s="90"/>
      <c r="G29" s="89"/>
      <c r="H29" s="89"/>
      <c r="I29" s="89"/>
      <c r="J29" s="94"/>
    </row>
    <row r="30" spans="2:14" s="49" customFormat="1" x14ac:dyDescent="0.25">
      <c r="B30" s="53" t="s">
        <v>29</v>
      </c>
      <c r="C30" s="91"/>
      <c r="D30" s="127"/>
      <c r="E30" s="91">
        <f t="shared" ref="E30:J30" si="6">SUM(E7:E28)</f>
        <v>0.62552083333333341</v>
      </c>
      <c r="F30" s="131">
        <f t="shared" si="6"/>
        <v>0.99999999999999989</v>
      </c>
      <c r="G30" s="91">
        <f t="shared" si="6"/>
        <v>1.0319328703703705</v>
      </c>
      <c r="H30" s="131">
        <f t="shared" si="6"/>
        <v>0.99999999999999978</v>
      </c>
      <c r="I30" s="91">
        <f t="shared" si="6"/>
        <v>1.6574537037037036</v>
      </c>
      <c r="J30" s="119">
        <f t="shared" si="6"/>
        <v>1.0000000000000002</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85" t="s">
        <v>136</v>
      </c>
      <c r="C32" s="186"/>
      <c r="D32" s="186"/>
      <c r="E32" s="186"/>
      <c r="F32" s="186"/>
      <c r="G32" s="186"/>
      <c r="H32" s="186"/>
      <c r="I32" s="186"/>
      <c r="J32" s="187"/>
      <c r="K32" s="34"/>
      <c r="L32" s="34"/>
      <c r="M32" s="34"/>
      <c r="N32" s="34"/>
    </row>
    <row r="33" spans="2:2" x14ac:dyDescent="0.25">
      <c r="B33" s="15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1" zoomScale="110" zoomScaleNormal="110" zoomScaleSheetLayoutView="11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8" t="s">
        <v>48</v>
      </c>
      <c r="C3" s="189"/>
      <c r="D3" s="189"/>
      <c r="E3" s="189"/>
      <c r="F3" s="189"/>
      <c r="G3" s="189"/>
      <c r="H3" s="189"/>
      <c r="I3" s="189"/>
      <c r="J3" s="190"/>
    </row>
    <row r="4" spans="2:10" x14ac:dyDescent="0.25">
      <c r="B4" s="191" t="s">
        <v>132</v>
      </c>
      <c r="C4" s="192"/>
      <c r="D4" s="192"/>
      <c r="E4" s="192"/>
      <c r="F4" s="192"/>
      <c r="G4" s="192"/>
      <c r="H4" s="192"/>
      <c r="I4" s="192"/>
      <c r="J4" s="193"/>
    </row>
    <row r="5" spans="2:10" x14ac:dyDescent="0.25">
      <c r="B5" s="42"/>
      <c r="C5" s="194" t="s">
        <v>45</v>
      </c>
      <c r="D5" s="200"/>
      <c r="E5" s="196" t="s">
        <v>46</v>
      </c>
      <c r="F5" s="192"/>
      <c r="G5" s="192" t="s">
        <v>47</v>
      </c>
      <c r="H5" s="192"/>
      <c r="I5" s="196" t="s">
        <v>22</v>
      </c>
      <c r="J5" s="193"/>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5">
        <v>1.6458333333333335E-2</v>
      </c>
      <c r="D7" s="96">
        <f t="shared" ref="D7" si="0">C7/C$30</f>
        <v>5.2826712038695012E-3</v>
      </c>
      <c r="E7" s="85"/>
      <c r="F7" s="88"/>
      <c r="G7" s="104"/>
      <c r="H7" s="96"/>
      <c r="I7" s="85">
        <f t="shared" ref="I7" si="1">C7+E7+G7</f>
        <v>1.6458333333333335E-2</v>
      </c>
      <c r="J7" s="94">
        <f t="shared" ref="J7" si="2">I7/$I$30</f>
        <v>5.2826712038695012E-3</v>
      </c>
    </row>
    <row r="8" spans="2:10" x14ac:dyDescent="0.25">
      <c r="B8" s="8" t="s">
        <v>13</v>
      </c>
      <c r="C8" s="85">
        <v>3.1886574074074074E-2</v>
      </c>
      <c r="D8" s="96">
        <f t="shared" ref="D8" si="3">C8/C$30</f>
        <v>1.0234711087665592E-2</v>
      </c>
      <c r="E8" s="85"/>
      <c r="F8" s="96"/>
      <c r="G8" s="104"/>
      <c r="H8" s="96"/>
      <c r="I8" s="85">
        <f t="shared" ref="I8:I27" si="4">C8+E8+G8</f>
        <v>3.1886574074074074E-2</v>
      </c>
      <c r="J8" s="94">
        <f t="shared" ref="J8:J27" si="5">I8/$I$30</f>
        <v>1.0234711087665592E-2</v>
      </c>
    </row>
    <row r="9" spans="2:10" x14ac:dyDescent="0.25">
      <c r="B9" s="8" t="s">
        <v>0</v>
      </c>
      <c r="C9" s="85">
        <v>8.2893518518518533E-2</v>
      </c>
      <c r="D9" s="96">
        <f t="shared" ref="D9" si="6">C9/C$30</f>
        <v>2.6606533869278037E-2</v>
      </c>
      <c r="E9" s="85"/>
      <c r="F9" s="96"/>
      <c r="G9" s="104"/>
      <c r="H9" s="96"/>
      <c r="I9" s="85">
        <f t="shared" si="4"/>
        <v>8.2893518518518533E-2</v>
      </c>
      <c r="J9" s="94">
        <f t="shared" si="5"/>
        <v>2.6606533869278037E-2</v>
      </c>
    </row>
    <row r="10" spans="2:10" x14ac:dyDescent="0.25">
      <c r="B10" s="8" t="s">
        <v>8</v>
      </c>
      <c r="C10" s="85">
        <v>6.3182870370370361E-2</v>
      </c>
      <c r="D10" s="96">
        <f t="shared" ref="D10:D11" si="7">C10/C$30</f>
        <v>2.0279959284053163E-2</v>
      </c>
      <c r="E10" s="85"/>
      <c r="F10" s="96"/>
      <c r="G10" s="104"/>
      <c r="H10" s="96"/>
      <c r="I10" s="85">
        <f>C10+E10+G10</f>
        <v>6.3182870370370361E-2</v>
      </c>
      <c r="J10" s="94">
        <f>I10/$I$30</f>
        <v>2.0279959284053163E-2</v>
      </c>
    </row>
    <row r="11" spans="2:10" x14ac:dyDescent="0.25">
      <c r="B11" s="8" t="s">
        <v>26</v>
      </c>
      <c r="C11" s="85">
        <v>7.291666666666667E-4</v>
      </c>
      <c r="D11" s="96">
        <f t="shared" si="7"/>
        <v>2.3404239510814242E-4</v>
      </c>
      <c r="E11" s="85"/>
      <c r="F11" s="96"/>
      <c r="G11" s="104"/>
      <c r="H11" s="96"/>
      <c r="I11" s="85">
        <f>C11+E11+G11</f>
        <v>7.291666666666667E-4</v>
      </c>
      <c r="J11" s="94">
        <f>I11/$I$30</f>
        <v>2.3404239510814242E-4</v>
      </c>
    </row>
    <row r="12" spans="2:10" x14ac:dyDescent="0.25">
      <c r="B12" s="8" t="s">
        <v>3</v>
      </c>
      <c r="C12" s="85">
        <v>0.68312500000000065</v>
      </c>
      <c r="D12" s="96">
        <f t="shared" ref="D12" si="8">C12/C$30</f>
        <v>0.21926428958845706</v>
      </c>
      <c r="E12" s="85"/>
      <c r="F12" s="96"/>
      <c r="G12" s="104"/>
      <c r="H12" s="96"/>
      <c r="I12" s="85">
        <f t="shared" si="4"/>
        <v>0.68312500000000065</v>
      </c>
      <c r="J12" s="94">
        <f t="shared" si="5"/>
        <v>0.21926428958845706</v>
      </c>
    </row>
    <row r="13" spans="2:10" x14ac:dyDescent="0.25">
      <c r="B13" s="8" t="s">
        <v>7</v>
      </c>
      <c r="C13" s="85">
        <v>9.4027777777777696E-2</v>
      </c>
      <c r="D13" s="96">
        <f t="shared" ref="D13" si="9">C13/C$30</f>
        <v>3.0180324092992816E-2</v>
      </c>
      <c r="E13" s="85"/>
      <c r="F13" s="96"/>
      <c r="G13" s="104"/>
      <c r="H13" s="96"/>
      <c r="I13" s="85">
        <f t="shared" si="4"/>
        <v>9.4027777777777696E-2</v>
      </c>
      <c r="J13" s="94">
        <f t="shared" si="5"/>
        <v>3.0180324092992816E-2</v>
      </c>
    </row>
    <row r="14" spans="2:10" x14ac:dyDescent="0.25">
      <c r="B14" s="8" t="s">
        <v>2</v>
      </c>
      <c r="C14" s="85">
        <v>9.7083333333333355E-2</v>
      </c>
      <c r="D14" s="96">
        <f t="shared" ref="D14" si="10">C14/C$30</f>
        <v>3.1161073177255541E-2</v>
      </c>
      <c r="E14" s="85"/>
      <c r="F14" s="96"/>
      <c r="G14" s="104"/>
      <c r="H14" s="96"/>
      <c r="I14" s="85">
        <f t="shared" si="4"/>
        <v>9.7083333333333355E-2</v>
      </c>
      <c r="J14" s="94">
        <f t="shared" si="5"/>
        <v>3.1161073177255541E-2</v>
      </c>
    </row>
    <row r="15" spans="2:10" x14ac:dyDescent="0.25">
      <c r="B15" s="8" t="s">
        <v>9</v>
      </c>
      <c r="C15" s="85">
        <v>3.8402777777777786E-2</v>
      </c>
      <c r="D15" s="96">
        <f t="shared" ref="D15" si="11">C15/C$30</f>
        <v>1.2326232809028836E-2</v>
      </c>
      <c r="E15" s="85"/>
      <c r="F15" s="96"/>
      <c r="G15" s="104"/>
      <c r="H15" s="96"/>
      <c r="I15" s="85">
        <f t="shared" si="4"/>
        <v>3.8402777777777786E-2</v>
      </c>
      <c r="J15" s="94">
        <f t="shared" si="5"/>
        <v>1.2326232809028836E-2</v>
      </c>
    </row>
    <row r="16" spans="2:10" x14ac:dyDescent="0.25">
      <c r="B16" s="8" t="s">
        <v>1</v>
      </c>
      <c r="C16" s="85">
        <v>0.10063657407407409</v>
      </c>
      <c r="D16" s="96">
        <f t="shared" ref="D16" si="12">C16/C$30</f>
        <v>3.230156548357617E-2</v>
      </c>
      <c r="E16" s="85"/>
      <c r="F16" s="96"/>
      <c r="G16" s="104"/>
      <c r="H16" s="96"/>
      <c r="I16" s="85">
        <f t="shared" si="4"/>
        <v>0.10063657407407409</v>
      </c>
      <c r="J16" s="94">
        <f t="shared" si="5"/>
        <v>3.230156548357617E-2</v>
      </c>
    </row>
    <row r="17" spans="2:14" x14ac:dyDescent="0.25">
      <c r="B17" s="8" t="s">
        <v>27</v>
      </c>
      <c r="C17" s="85">
        <v>0.11984953703703702</v>
      </c>
      <c r="D17" s="96">
        <f t="shared" ref="D17" si="13">C17/C$30</f>
        <v>3.8468396846743087E-2</v>
      </c>
      <c r="E17" s="85"/>
      <c r="F17" s="96"/>
      <c r="G17" s="104"/>
      <c r="H17" s="96"/>
      <c r="I17" s="85">
        <f t="shared" si="4"/>
        <v>0.11984953703703702</v>
      </c>
      <c r="J17" s="94">
        <f t="shared" si="5"/>
        <v>3.8468396846743087E-2</v>
      </c>
    </row>
    <row r="18" spans="2:14" x14ac:dyDescent="0.25">
      <c r="B18" s="8" t="s">
        <v>16</v>
      </c>
      <c r="C18" s="85"/>
      <c r="D18" s="96"/>
      <c r="E18" s="85"/>
      <c r="F18" s="96"/>
      <c r="G18" s="104"/>
      <c r="H18" s="96"/>
      <c r="I18" s="85"/>
      <c r="J18" s="94"/>
    </row>
    <row r="19" spans="2:14" x14ac:dyDescent="0.25">
      <c r="B19" s="8" t="s">
        <v>4</v>
      </c>
      <c r="C19" s="85">
        <v>0.14438657407407401</v>
      </c>
      <c r="D19" s="96">
        <f t="shared" ref="D19" si="14">C19/C$30</f>
        <v>4.6344109190064688E-2</v>
      </c>
      <c r="E19" s="85"/>
      <c r="F19" s="96"/>
      <c r="G19" s="104"/>
      <c r="H19" s="96"/>
      <c r="I19" s="85">
        <f t="shared" ref="I18:I20" si="15">C19+E19+G19</f>
        <v>0.14438657407407401</v>
      </c>
      <c r="J19" s="94">
        <f t="shared" ref="J18:J20" si="16">I19/$I$30</f>
        <v>4.6344109190064688E-2</v>
      </c>
    </row>
    <row r="20" spans="2:14" x14ac:dyDescent="0.25">
      <c r="B20" s="8" t="s">
        <v>14</v>
      </c>
      <c r="C20" s="85">
        <v>9.5810185185185151E-2</v>
      </c>
      <c r="D20" s="96">
        <f t="shared" ref="D20" si="17">C20/C$30</f>
        <v>3.0752427725479401E-2</v>
      </c>
      <c r="E20" s="85"/>
      <c r="F20" s="96"/>
      <c r="G20" s="104"/>
      <c r="H20" s="96"/>
      <c r="I20" s="85">
        <f t="shared" si="15"/>
        <v>9.5810185185185151E-2</v>
      </c>
      <c r="J20" s="94">
        <f t="shared" si="16"/>
        <v>3.0752427725479401E-2</v>
      </c>
    </row>
    <row r="21" spans="2:14" x14ac:dyDescent="0.25">
      <c r="B21" s="8" t="s">
        <v>11</v>
      </c>
      <c r="C21" s="85">
        <v>0.70267361111111115</v>
      </c>
      <c r="D21" s="96">
        <f t="shared" ref="D21" si="18">C21/C$30</f>
        <v>0.22553885475254659</v>
      </c>
      <c r="E21" s="85"/>
      <c r="F21" s="96"/>
      <c r="G21" s="104"/>
      <c r="H21" s="96"/>
      <c r="I21" s="85">
        <f t="shared" si="4"/>
        <v>0.70267361111111115</v>
      </c>
      <c r="J21" s="94">
        <f t="shared" si="5"/>
        <v>0.22553885475254659</v>
      </c>
    </row>
    <row r="22" spans="2:14" x14ac:dyDescent="0.25">
      <c r="B22" s="8" t="s">
        <v>15</v>
      </c>
      <c r="C22" s="85">
        <v>0.10015046296296301</v>
      </c>
      <c r="D22" s="96">
        <f t="shared" ref="D22" si="19">C22/C$30</f>
        <v>3.2145537220170751E-2</v>
      </c>
      <c r="E22" s="85"/>
      <c r="F22" s="96"/>
      <c r="G22" s="104"/>
      <c r="H22" s="96"/>
      <c r="I22" s="85">
        <f t="shared" si="4"/>
        <v>0.10015046296296301</v>
      </c>
      <c r="J22" s="94">
        <f t="shared" si="5"/>
        <v>3.2145537220170751E-2</v>
      </c>
    </row>
    <row r="23" spans="2:14" s="49" customFormat="1" x14ac:dyDescent="0.25">
      <c r="B23" s="8" t="s">
        <v>91</v>
      </c>
      <c r="C23" s="85">
        <v>0.49340277777777763</v>
      </c>
      <c r="D23" s="96">
        <f t="shared" ref="D23" si="20">C23/C$30</f>
        <v>0.15836868735650966</v>
      </c>
      <c r="E23" s="85"/>
      <c r="F23" s="96"/>
      <c r="G23" s="104"/>
      <c r="H23" s="96"/>
      <c r="I23" s="85">
        <f t="shared" si="4"/>
        <v>0.49340277777777763</v>
      </c>
      <c r="J23" s="94">
        <f t="shared" si="5"/>
        <v>0.15836868735650966</v>
      </c>
    </row>
    <row r="24" spans="2:14" x14ac:dyDescent="0.25">
      <c r="B24" s="8" t="s">
        <v>12</v>
      </c>
      <c r="C24" s="85">
        <v>9.076388888888888E-2</v>
      </c>
      <c r="D24" s="96">
        <f t="shared" ref="D24" si="21">C24/C$30</f>
        <v>2.9132705752984964E-2</v>
      </c>
      <c r="E24" s="85"/>
      <c r="F24" s="96"/>
      <c r="G24" s="104"/>
      <c r="H24" s="96"/>
      <c r="I24" s="85">
        <f t="shared" si="4"/>
        <v>9.076388888888888E-2</v>
      </c>
      <c r="J24" s="94">
        <f t="shared" si="5"/>
        <v>2.9132705752984964E-2</v>
      </c>
      <c r="K24" s="49"/>
      <c r="L24" s="49"/>
      <c r="M24" s="49"/>
      <c r="N24" s="49"/>
    </row>
    <row r="25" spans="2:14" s="50" customFormat="1" x14ac:dyDescent="0.25">
      <c r="B25" s="8" t="s">
        <v>5</v>
      </c>
      <c r="C25" s="85">
        <v>0.11873842592592591</v>
      </c>
      <c r="D25" s="96">
        <f t="shared" ref="D25" si="22">C25/C$30</f>
        <v>3.8111760816102111E-2</v>
      </c>
      <c r="E25" s="85"/>
      <c r="F25" s="96"/>
      <c r="G25" s="104"/>
      <c r="H25" s="86"/>
      <c r="I25" s="85">
        <f t="shared" si="4"/>
        <v>0.11873842592592591</v>
      </c>
      <c r="J25" s="94">
        <f t="shared" si="5"/>
        <v>3.8111760816102111E-2</v>
      </c>
      <c r="K25" s="49"/>
      <c r="L25" s="49"/>
      <c r="M25" s="49"/>
      <c r="N25" s="49"/>
    </row>
    <row r="26" spans="2:14" x14ac:dyDescent="0.25">
      <c r="B26" s="8" t="s">
        <v>6</v>
      </c>
      <c r="C26" s="85">
        <v>2.2418981481481484E-2</v>
      </c>
      <c r="D26" s="96">
        <f t="shared" ref="D26" si="23">C26/C$30</f>
        <v>7.1958749099122529E-3</v>
      </c>
      <c r="E26" s="85"/>
      <c r="F26" s="96"/>
      <c r="G26" s="104"/>
      <c r="H26" s="86"/>
      <c r="I26" s="85">
        <f t="shared" si="4"/>
        <v>2.2418981481481484E-2</v>
      </c>
      <c r="J26" s="94">
        <f t="shared" si="5"/>
        <v>7.1958749099122529E-3</v>
      </c>
      <c r="K26" s="49"/>
      <c r="L26" s="49"/>
      <c r="M26" s="49"/>
      <c r="N26" s="49"/>
    </row>
    <row r="27" spans="2:14" x14ac:dyDescent="0.25">
      <c r="B27" s="8" t="s">
        <v>102</v>
      </c>
      <c r="C27" s="85">
        <v>1.3263888888888888E-2</v>
      </c>
      <c r="D27" s="96">
        <f t="shared" ref="D27" si="24">C27/C$30</f>
        <v>4.2573426157766856E-3</v>
      </c>
      <c r="E27" s="85"/>
      <c r="F27" s="96"/>
      <c r="G27" s="104"/>
      <c r="H27" s="86"/>
      <c r="I27" s="85">
        <f t="shared" si="4"/>
        <v>1.3263888888888888E-2</v>
      </c>
      <c r="J27" s="94">
        <f t="shared" si="5"/>
        <v>4.2573426157766856E-3</v>
      </c>
      <c r="K27" s="49"/>
      <c r="L27" s="49"/>
      <c r="M27" s="49"/>
      <c r="N27" s="49"/>
    </row>
    <row r="28" spans="2:14" x14ac:dyDescent="0.25">
      <c r="B28" s="8" t="s">
        <v>17</v>
      </c>
      <c r="C28" s="85">
        <v>5.6481481481481487E-3</v>
      </c>
      <c r="D28" s="96">
        <f t="shared" ref="D28" si="25">C28/C$30</f>
        <v>1.8128998224249764E-3</v>
      </c>
      <c r="E28" s="85"/>
      <c r="F28" s="96"/>
      <c r="G28" s="85"/>
      <c r="H28" s="86"/>
      <c r="I28" s="85">
        <f t="shared" ref="I28" si="26">C28+E28+G28</f>
        <v>5.6481481481481487E-3</v>
      </c>
      <c r="J28" s="94">
        <f t="shared" ref="J28" si="27">I28/$I$30</f>
        <v>1.8128998224249764E-3</v>
      </c>
      <c r="K28" s="49"/>
      <c r="L28" s="49"/>
      <c r="M28" s="49"/>
      <c r="N28" s="49"/>
    </row>
    <row r="29" spans="2:14" x14ac:dyDescent="0.25">
      <c r="B29" s="8"/>
      <c r="C29" s="130"/>
      <c r="D29" s="90"/>
      <c r="E29" s="89"/>
      <c r="F29" s="90"/>
      <c r="G29" s="89"/>
      <c r="H29" s="89"/>
      <c r="I29" s="89"/>
      <c r="J29" s="94"/>
      <c r="K29" s="49"/>
      <c r="L29" s="49"/>
      <c r="M29" s="49"/>
      <c r="N29" s="49"/>
    </row>
    <row r="30" spans="2:14" s="49" customFormat="1" x14ac:dyDescent="0.25">
      <c r="B30" s="53" t="s">
        <v>29</v>
      </c>
      <c r="C30" s="91">
        <f t="shared" ref="C30:J30" si="28">SUM(C7:C28)</f>
        <v>3.1155324074074078</v>
      </c>
      <c r="D30" s="131">
        <f t="shared" si="28"/>
        <v>1.0000000000000002</v>
      </c>
      <c r="E30" s="91"/>
      <c r="F30" s="131"/>
      <c r="G30" s="91"/>
      <c r="H30" s="131"/>
      <c r="I30" s="91">
        <f t="shared" si="28"/>
        <v>3.1155324074074078</v>
      </c>
      <c r="J30" s="132">
        <f t="shared" si="28"/>
        <v>1.0000000000000002</v>
      </c>
    </row>
    <row r="31" spans="2:14" s="49" customFormat="1" x14ac:dyDescent="0.25">
      <c r="B31" s="60"/>
      <c r="C31" s="61"/>
      <c r="D31" s="61"/>
      <c r="E31" s="61"/>
      <c r="F31" s="61"/>
      <c r="G31" s="61"/>
      <c r="H31" s="61"/>
      <c r="I31" s="61"/>
      <c r="J31" s="62"/>
    </row>
    <row r="32" spans="2:14" s="50" customFormat="1" ht="114" customHeight="1" thickBot="1" x14ac:dyDescent="0.3">
      <c r="B32" s="197" t="s">
        <v>137</v>
      </c>
      <c r="C32" s="198"/>
      <c r="D32" s="198"/>
      <c r="E32" s="198"/>
      <c r="F32" s="198"/>
      <c r="G32" s="198"/>
      <c r="H32" s="198"/>
      <c r="I32" s="198"/>
      <c r="J32" s="199"/>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5"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8" t="s">
        <v>49</v>
      </c>
      <c r="C3" s="189"/>
      <c r="D3" s="189"/>
      <c r="E3" s="189"/>
      <c r="F3" s="190"/>
    </row>
    <row r="4" spans="2:6" x14ac:dyDescent="0.25">
      <c r="B4" s="191" t="s">
        <v>132</v>
      </c>
      <c r="C4" s="192"/>
      <c r="D4" s="192"/>
      <c r="E4" s="192"/>
      <c r="F4" s="193"/>
    </row>
    <row r="5" spans="2:6" x14ac:dyDescent="0.25">
      <c r="B5" s="42"/>
      <c r="C5" s="196" t="s">
        <v>50</v>
      </c>
      <c r="D5" s="192"/>
      <c r="E5" s="196" t="s">
        <v>51</v>
      </c>
      <c r="F5" s="193"/>
    </row>
    <row r="6" spans="2:6" x14ac:dyDescent="0.25">
      <c r="B6" s="3" t="s">
        <v>23</v>
      </c>
      <c r="C6" s="152" t="s">
        <v>24</v>
      </c>
      <c r="D6" s="43" t="s">
        <v>25</v>
      </c>
      <c r="E6" s="152" t="s">
        <v>24</v>
      </c>
      <c r="F6" s="64" t="s">
        <v>25</v>
      </c>
    </row>
    <row r="7" spans="2:6" x14ac:dyDescent="0.25">
      <c r="B7" s="8" t="s">
        <v>10</v>
      </c>
      <c r="C7" s="133"/>
      <c r="D7" s="96"/>
      <c r="E7" s="85">
        <v>1.9444444444444442E-3</v>
      </c>
      <c r="F7" s="97">
        <f t="shared" ref="F7:F28" si="0">E7/E$30</f>
        <v>1.9485716274052676E-3</v>
      </c>
    </row>
    <row r="8" spans="2:6" x14ac:dyDescent="0.25">
      <c r="B8" s="8" t="s">
        <v>13</v>
      </c>
      <c r="C8" s="133"/>
      <c r="D8" s="96"/>
      <c r="E8" s="85">
        <v>2.3171296296296297E-2</v>
      </c>
      <c r="F8" s="97">
        <f t="shared" si="0"/>
        <v>2.3220478559912775E-2</v>
      </c>
    </row>
    <row r="9" spans="2:6" x14ac:dyDescent="0.25">
      <c r="B9" s="8" t="s">
        <v>0</v>
      </c>
      <c r="C9" s="133"/>
      <c r="D9" s="96"/>
      <c r="E9" s="85">
        <v>2.0509259259259258E-2</v>
      </c>
      <c r="F9" s="97">
        <f t="shared" si="0"/>
        <v>2.0552791212869848E-2</v>
      </c>
    </row>
    <row r="10" spans="2:6" x14ac:dyDescent="0.25">
      <c r="B10" s="8" t="s">
        <v>8</v>
      </c>
      <c r="C10" s="133">
        <v>7.4884259259259262E-3</v>
      </c>
      <c r="D10" s="96">
        <f>C10/C30</f>
        <v>0.34396597554492292</v>
      </c>
      <c r="E10" s="85">
        <v>1.7245370370370373E-2</v>
      </c>
      <c r="F10" s="97">
        <f t="shared" si="0"/>
        <v>1.7281974552582437E-2</v>
      </c>
    </row>
    <row r="11" spans="2:6" x14ac:dyDescent="0.25">
      <c r="B11" s="8" t="s">
        <v>26</v>
      </c>
      <c r="C11" s="133"/>
      <c r="D11" s="96"/>
      <c r="E11" s="85"/>
      <c r="F11" s="97"/>
    </row>
    <row r="12" spans="2:6" x14ac:dyDescent="0.25">
      <c r="B12" s="8" t="s">
        <v>3</v>
      </c>
      <c r="C12" s="133"/>
      <c r="D12" s="96"/>
      <c r="E12" s="85">
        <v>0.16703703703703698</v>
      </c>
      <c r="F12" s="97">
        <f t="shared" si="0"/>
        <v>0.16739158170662391</v>
      </c>
    </row>
    <row r="13" spans="2:6" x14ac:dyDescent="0.25">
      <c r="B13" s="8" t="s">
        <v>7</v>
      </c>
      <c r="C13" s="133"/>
      <c r="D13" s="96"/>
      <c r="E13" s="85">
        <v>0.15792824074074074</v>
      </c>
      <c r="F13" s="97">
        <f t="shared" si="0"/>
        <v>0.15826345152348142</v>
      </c>
    </row>
    <row r="14" spans="2:6" x14ac:dyDescent="0.25">
      <c r="B14" s="8" t="s">
        <v>2</v>
      </c>
      <c r="C14" s="133"/>
      <c r="D14" s="96"/>
      <c r="E14" s="85">
        <v>3.1342592592592596E-2</v>
      </c>
      <c r="F14" s="97">
        <f t="shared" si="0"/>
        <v>3.140911885127063E-2</v>
      </c>
    </row>
    <row r="15" spans="2:6" x14ac:dyDescent="0.25">
      <c r="B15" s="8" t="s">
        <v>9</v>
      </c>
      <c r="C15" s="133"/>
      <c r="D15" s="96"/>
      <c r="E15" s="85">
        <v>4.7916666666666672E-3</v>
      </c>
      <c r="F15" s="97">
        <f t="shared" si="0"/>
        <v>4.8018372246772679E-3</v>
      </c>
    </row>
    <row r="16" spans="2:6" x14ac:dyDescent="0.25">
      <c r="B16" s="8" t="s">
        <v>1</v>
      </c>
      <c r="C16" s="133"/>
      <c r="D16" s="96"/>
      <c r="E16" s="85">
        <v>7.2222222222222228E-3</v>
      </c>
      <c r="F16" s="97">
        <f t="shared" si="0"/>
        <v>7.2375517589338524E-3</v>
      </c>
    </row>
    <row r="17" spans="2:6" x14ac:dyDescent="0.25">
      <c r="B17" s="8" t="s">
        <v>27</v>
      </c>
      <c r="C17" s="133">
        <v>4.8263888888888887E-3</v>
      </c>
      <c r="D17" s="96">
        <f>C17/C30</f>
        <v>0.22169059011164274</v>
      </c>
      <c r="E17" s="85">
        <v>3.9108796296296301E-2</v>
      </c>
      <c r="F17" s="97">
        <f t="shared" si="0"/>
        <v>3.9191806720252388E-2</v>
      </c>
    </row>
    <row r="18" spans="2:6" x14ac:dyDescent="0.25">
      <c r="B18" s="8" t="s">
        <v>16</v>
      </c>
      <c r="C18" s="133"/>
      <c r="D18" s="96"/>
      <c r="E18" s="85"/>
      <c r="F18" s="97"/>
    </row>
    <row r="19" spans="2:6" x14ac:dyDescent="0.25">
      <c r="B19" s="8" t="s">
        <v>4</v>
      </c>
      <c r="C19" s="133">
        <v>5.8912037037037041E-3</v>
      </c>
      <c r="D19" s="96">
        <f>C19/C30</f>
        <v>0.27060074428495484</v>
      </c>
      <c r="E19" s="85">
        <v>8.7187500000000001E-2</v>
      </c>
      <c r="F19" s="97">
        <f t="shared" si="0"/>
        <v>8.7372559935975494E-2</v>
      </c>
    </row>
    <row r="20" spans="2:6" x14ac:dyDescent="0.25">
      <c r="B20" s="8" t="s">
        <v>14</v>
      </c>
      <c r="C20" s="133">
        <v>3.5648148148148154E-3</v>
      </c>
      <c r="D20" s="96">
        <f>C20/C30</f>
        <v>0.16374269005847955</v>
      </c>
      <c r="E20" s="85">
        <v>6.6250000000000003E-2</v>
      </c>
      <c r="F20" s="97">
        <f t="shared" si="0"/>
        <v>6.6390619019450911E-2</v>
      </c>
    </row>
    <row r="21" spans="2:6" x14ac:dyDescent="0.25">
      <c r="B21" s="8" t="s">
        <v>11</v>
      </c>
      <c r="C21" s="133"/>
      <c r="D21" s="96"/>
      <c r="E21" s="85">
        <v>0.21548611111111104</v>
      </c>
      <c r="F21" s="97">
        <f t="shared" si="0"/>
        <v>0.21594349142280517</v>
      </c>
    </row>
    <row r="22" spans="2:6" x14ac:dyDescent="0.25">
      <c r="B22" s="8" t="s">
        <v>15</v>
      </c>
      <c r="C22" s="133"/>
      <c r="D22" s="96"/>
      <c r="E22" s="85">
        <v>1.4236111111111111E-2</v>
      </c>
      <c r="F22" s="97">
        <f t="shared" si="0"/>
        <v>1.4266327986359996E-2</v>
      </c>
    </row>
    <row r="23" spans="2:6" s="49" customFormat="1" x14ac:dyDescent="0.25">
      <c r="B23" s="8" t="s">
        <v>91</v>
      </c>
      <c r="C23" s="133"/>
      <c r="D23" s="96"/>
      <c r="E23" s="85">
        <v>8.8402777777777775E-2</v>
      </c>
      <c r="F23" s="97">
        <f t="shared" si="0"/>
        <v>8.8590417203103788E-2</v>
      </c>
    </row>
    <row r="24" spans="2:6" x14ac:dyDescent="0.25">
      <c r="B24" s="8" t="s">
        <v>12</v>
      </c>
      <c r="C24" s="133"/>
      <c r="D24" s="96"/>
      <c r="E24" s="85">
        <v>1.7476851851851851E-2</v>
      </c>
      <c r="F24" s="97">
        <f t="shared" si="0"/>
        <v>1.7513947365368775E-2</v>
      </c>
    </row>
    <row r="25" spans="2:6" s="50" customFormat="1" x14ac:dyDescent="0.25">
      <c r="B25" s="8" t="s">
        <v>5</v>
      </c>
      <c r="C25" s="133"/>
      <c r="D25" s="96"/>
      <c r="E25" s="85">
        <v>1.9444444444444445E-2</v>
      </c>
      <c r="F25" s="97">
        <f t="shared" si="0"/>
        <v>1.948571627405268E-2</v>
      </c>
    </row>
    <row r="26" spans="2:6" x14ac:dyDescent="0.25">
      <c r="B26" s="8" t="s">
        <v>6</v>
      </c>
      <c r="C26" s="133"/>
      <c r="D26" s="96"/>
      <c r="E26" s="85">
        <v>8.8773148148148153E-3</v>
      </c>
      <c r="F26" s="97">
        <f t="shared" si="0"/>
        <v>8.8961573703561937E-3</v>
      </c>
    </row>
    <row r="27" spans="2:6" x14ac:dyDescent="0.25">
      <c r="B27" s="8" t="s">
        <v>102</v>
      </c>
      <c r="C27" s="133"/>
      <c r="D27" s="96"/>
      <c r="E27" s="85">
        <v>5.4513888888888884E-3</v>
      </c>
      <c r="F27" s="97">
        <f t="shared" si="0"/>
        <v>5.4629597411183402E-3</v>
      </c>
    </row>
    <row r="28" spans="2:6" x14ac:dyDescent="0.25">
      <c r="B28" s="8" t="s">
        <v>17</v>
      </c>
      <c r="C28" s="133"/>
      <c r="D28" s="96"/>
      <c r="E28" s="85">
        <v>4.7685185185185192E-3</v>
      </c>
      <c r="F28" s="97">
        <f t="shared" si="0"/>
        <v>4.7786399433986338E-3</v>
      </c>
    </row>
    <row r="29" spans="2:6" x14ac:dyDescent="0.25">
      <c r="B29" s="8"/>
      <c r="C29" s="89"/>
      <c r="D29" s="89"/>
      <c r="E29" s="89"/>
      <c r="F29" s="94"/>
    </row>
    <row r="30" spans="2:6" x14ac:dyDescent="0.25">
      <c r="B30" s="53" t="s">
        <v>29</v>
      </c>
      <c r="C30" s="93">
        <f>SUM(C7:C28)</f>
        <v>2.1770833333333333E-2</v>
      </c>
      <c r="D30" s="134">
        <f>SUM(D10:D22)</f>
        <v>1</v>
      </c>
      <c r="E30" s="93">
        <f>SUM(E7:E28)</f>
        <v>0.99788194444444456</v>
      </c>
      <c r="F30" s="135">
        <f>SUM(F7:F28)</f>
        <v>0.99999999999999989</v>
      </c>
    </row>
    <row r="31" spans="2:6" x14ac:dyDescent="0.25">
      <c r="B31" s="68"/>
      <c r="C31" s="27"/>
      <c r="D31" s="52"/>
      <c r="E31" s="52"/>
      <c r="F31" s="48"/>
    </row>
    <row r="32" spans="2:6" ht="81.95" customHeight="1" thickBot="1" x14ac:dyDescent="0.3">
      <c r="B32" s="197" t="s">
        <v>138</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1" t="s">
        <v>92</v>
      </c>
      <c r="C3" s="202"/>
      <c r="D3" s="202"/>
      <c r="E3" s="202"/>
      <c r="F3" s="203"/>
    </row>
    <row r="4" spans="2:6" x14ac:dyDescent="0.25">
      <c r="B4" s="204" t="s">
        <v>132</v>
      </c>
      <c r="C4" s="200"/>
      <c r="D4" s="200"/>
      <c r="E4" s="200"/>
      <c r="F4" s="205"/>
    </row>
    <row r="5" spans="2:6" x14ac:dyDescent="0.25">
      <c r="B5" s="72"/>
      <c r="C5" s="194" t="s">
        <v>56</v>
      </c>
      <c r="D5" s="200"/>
      <c r="E5" s="194" t="s">
        <v>57</v>
      </c>
      <c r="F5" s="205"/>
    </row>
    <row r="6" spans="2:6" x14ac:dyDescent="0.25">
      <c r="B6" s="3" t="s">
        <v>23</v>
      </c>
      <c r="C6" s="73" t="s">
        <v>24</v>
      </c>
      <c r="D6" s="73" t="s">
        <v>25</v>
      </c>
      <c r="E6" s="73" t="s">
        <v>24</v>
      </c>
      <c r="F6" s="74" t="s">
        <v>25</v>
      </c>
    </row>
    <row r="7" spans="2:6" x14ac:dyDescent="0.25">
      <c r="B7" s="8" t="s">
        <v>10</v>
      </c>
      <c r="C7" s="47"/>
      <c r="D7" s="59"/>
      <c r="E7" s="47"/>
      <c r="F7" s="48"/>
    </row>
    <row r="8" spans="2:6" x14ac:dyDescent="0.25">
      <c r="B8" s="8" t="s">
        <v>13</v>
      </c>
      <c r="C8" s="47"/>
      <c r="D8" s="59"/>
      <c r="E8" s="47"/>
      <c r="F8" s="48"/>
    </row>
    <row r="9" spans="2:6" x14ac:dyDescent="0.25">
      <c r="B9" s="8" t="s">
        <v>0</v>
      </c>
      <c r="C9" s="85"/>
      <c r="D9" s="136"/>
      <c r="E9" s="47"/>
      <c r="F9" s="48"/>
    </row>
    <row r="10" spans="2:6" x14ac:dyDescent="0.25">
      <c r="B10" s="8" t="s">
        <v>8</v>
      </c>
      <c r="C10" s="85"/>
      <c r="D10" s="136"/>
      <c r="E10" s="47"/>
      <c r="F10" s="48"/>
    </row>
    <row r="11" spans="2:6" x14ac:dyDescent="0.25">
      <c r="B11" s="8" t="s">
        <v>26</v>
      </c>
      <c r="C11" s="85"/>
      <c r="D11" s="136"/>
      <c r="E11" s="47"/>
      <c r="F11" s="48"/>
    </row>
    <row r="12" spans="2:6" x14ac:dyDescent="0.25">
      <c r="B12" s="8" t="s">
        <v>3</v>
      </c>
      <c r="C12" s="85"/>
      <c r="D12" s="96"/>
      <c r="E12" s="85"/>
      <c r="F12" s="156"/>
    </row>
    <row r="13" spans="2:6" x14ac:dyDescent="0.25">
      <c r="B13" s="8" t="s">
        <v>7</v>
      </c>
      <c r="C13" s="85"/>
      <c r="D13" s="96"/>
      <c r="E13" s="47"/>
      <c r="F13" s="48"/>
    </row>
    <row r="14" spans="2:6" x14ac:dyDescent="0.25">
      <c r="B14" s="8" t="s">
        <v>2</v>
      </c>
      <c r="C14" s="85"/>
      <c r="D14" s="96"/>
      <c r="E14" s="47"/>
      <c r="F14" s="48"/>
    </row>
    <row r="15" spans="2:6" x14ac:dyDescent="0.25">
      <c r="B15" s="8" t="s">
        <v>9</v>
      </c>
      <c r="C15" s="85"/>
      <c r="D15" s="96"/>
      <c r="E15" s="47"/>
      <c r="F15" s="48"/>
    </row>
    <row r="16" spans="2:6" x14ac:dyDescent="0.25">
      <c r="B16" s="8" t="s">
        <v>1</v>
      </c>
      <c r="C16" s="85"/>
      <c r="D16" s="96"/>
      <c r="E16" s="47"/>
      <c r="F16" s="48"/>
    </row>
    <row r="17" spans="2:6" x14ac:dyDescent="0.25">
      <c r="B17" s="8" t="s">
        <v>27</v>
      </c>
      <c r="C17" s="85"/>
      <c r="D17" s="96"/>
      <c r="E17" s="47"/>
      <c r="F17" s="48"/>
    </row>
    <row r="18" spans="2:6" x14ac:dyDescent="0.25">
      <c r="B18" s="8" t="s">
        <v>16</v>
      </c>
      <c r="C18" s="85"/>
      <c r="D18" s="96"/>
      <c r="E18" s="47"/>
      <c r="F18" s="48"/>
    </row>
    <row r="19" spans="2:6" x14ac:dyDescent="0.25">
      <c r="B19" s="8" t="s">
        <v>4</v>
      </c>
      <c r="C19" s="85"/>
      <c r="D19" s="96"/>
      <c r="E19" s="47"/>
      <c r="F19" s="48"/>
    </row>
    <row r="20" spans="2:6" x14ac:dyDescent="0.25">
      <c r="B20" s="8" t="s">
        <v>14</v>
      </c>
      <c r="C20" s="85"/>
      <c r="D20" s="96"/>
      <c r="E20" s="47"/>
      <c r="F20" s="48"/>
    </row>
    <row r="21" spans="2:6" x14ac:dyDescent="0.25">
      <c r="B21" s="8" t="s">
        <v>11</v>
      </c>
      <c r="C21" s="151"/>
      <c r="D21" s="96"/>
      <c r="E21" s="47"/>
      <c r="F21" s="48"/>
    </row>
    <row r="22" spans="2:6" x14ac:dyDescent="0.25">
      <c r="B22" s="8" t="s">
        <v>15</v>
      </c>
      <c r="C22" s="85"/>
      <c r="D22" s="96"/>
      <c r="E22" s="47"/>
      <c r="F22" s="48"/>
    </row>
    <row r="23" spans="2:6" s="49" customFormat="1" x14ac:dyDescent="0.25">
      <c r="B23" s="8" t="s">
        <v>91</v>
      </c>
      <c r="C23" s="85"/>
      <c r="D23" s="96"/>
      <c r="E23" s="47"/>
      <c r="F23" s="48"/>
    </row>
    <row r="24" spans="2:6" x14ac:dyDescent="0.25">
      <c r="B24" s="8" t="s">
        <v>12</v>
      </c>
      <c r="C24" s="85">
        <v>2.4305555555555552E-3</v>
      </c>
      <c r="D24" s="96">
        <f t="shared" ref="D24:D25" si="0">C24/C$30</f>
        <v>0.20669291338582671</v>
      </c>
      <c r="E24" s="47"/>
      <c r="F24" s="48"/>
    </row>
    <row r="25" spans="2:6" s="50" customFormat="1" x14ac:dyDescent="0.25">
      <c r="B25" s="8" t="s">
        <v>5</v>
      </c>
      <c r="C25" s="85">
        <v>9.3287037037037054E-3</v>
      </c>
      <c r="D25" s="96">
        <f t="shared" si="0"/>
        <v>0.79330708661417326</v>
      </c>
      <c r="E25" s="47"/>
      <c r="F25" s="48"/>
    </row>
    <row r="26" spans="2:6" x14ac:dyDescent="0.25">
      <c r="B26" s="8" t="s">
        <v>6</v>
      </c>
      <c r="C26" s="104"/>
      <c r="D26" s="136"/>
      <c r="E26" s="47"/>
      <c r="F26" s="48"/>
    </row>
    <row r="27" spans="2:6" x14ac:dyDescent="0.25">
      <c r="B27" s="8" t="s">
        <v>102</v>
      </c>
      <c r="C27" s="104"/>
      <c r="D27" s="136"/>
      <c r="E27" s="47"/>
      <c r="F27" s="48"/>
    </row>
    <row r="28" spans="2:6" x14ac:dyDescent="0.25">
      <c r="B28" s="8" t="s">
        <v>17</v>
      </c>
      <c r="C28" s="104"/>
      <c r="D28" s="136"/>
      <c r="E28" s="47"/>
      <c r="F28" s="48"/>
    </row>
    <row r="29" spans="2:6" x14ac:dyDescent="0.25">
      <c r="B29" s="8"/>
      <c r="C29" s="104"/>
      <c r="D29" s="85"/>
      <c r="E29" s="47"/>
      <c r="F29" s="48"/>
    </row>
    <row r="30" spans="2:6" x14ac:dyDescent="0.25">
      <c r="B30" s="53" t="s">
        <v>29</v>
      </c>
      <c r="C30" s="93">
        <f>SUM(C7:C28)</f>
        <v>1.1759259259259261E-2</v>
      </c>
      <c r="D30" s="134">
        <f>SUM(D7:D28)</f>
        <v>1</v>
      </c>
      <c r="E30" s="147"/>
      <c r="F30" s="148"/>
    </row>
    <row r="31" spans="2:6" x14ac:dyDescent="0.25">
      <c r="B31" s="53"/>
      <c r="C31" s="27"/>
      <c r="D31" s="52"/>
      <c r="E31" s="52"/>
      <c r="F31" s="48"/>
    </row>
    <row r="32" spans="2:6" ht="66" customHeight="1" thickBot="1" x14ac:dyDescent="0.3">
      <c r="B32" s="206" t="s">
        <v>133</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9" t="s">
        <v>93</v>
      </c>
      <c r="C3" s="210"/>
      <c r="D3" s="210"/>
      <c r="E3" s="210"/>
      <c r="F3" s="211"/>
    </row>
    <row r="4" spans="2:6" x14ac:dyDescent="0.25">
      <c r="B4" s="191" t="s">
        <v>132</v>
      </c>
      <c r="C4" s="192"/>
      <c r="D4" s="192"/>
      <c r="E4" s="192"/>
      <c r="F4" s="193"/>
    </row>
    <row r="5" spans="2:6" x14ac:dyDescent="0.25">
      <c r="B5" s="42"/>
      <c r="C5" s="196" t="s">
        <v>64</v>
      </c>
      <c r="D5" s="192"/>
      <c r="E5" s="212" t="s">
        <v>65</v>
      </c>
      <c r="F5" s="213"/>
    </row>
    <row r="6" spans="2:6" x14ac:dyDescent="0.25">
      <c r="B6" s="3" t="s">
        <v>23</v>
      </c>
      <c r="C6" s="63" t="s">
        <v>24</v>
      </c>
      <c r="D6" s="43" t="s">
        <v>25</v>
      </c>
      <c r="E6" s="63" t="s">
        <v>24</v>
      </c>
      <c r="F6" s="64" t="s">
        <v>25</v>
      </c>
    </row>
    <row r="7" spans="2:6" x14ac:dyDescent="0.25">
      <c r="B7" s="8" t="s">
        <v>10</v>
      </c>
      <c r="C7" s="85"/>
      <c r="D7" s="86"/>
      <c r="E7" s="47"/>
      <c r="F7" s="48"/>
    </row>
    <row r="8" spans="2:6" x14ac:dyDescent="0.25">
      <c r="B8" s="8" t="s">
        <v>13</v>
      </c>
      <c r="C8" s="85"/>
      <c r="D8" s="86"/>
      <c r="E8" s="47"/>
      <c r="F8" s="48"/>
    </row>
    <row r="9" spans="2:6" x14ac:dyDescent="0.25">
      <c r="B9" s="8" t="s">
        <v>0</v>
      </c>
      <c r="C9" s="85"/>
      <c r="D9" s="86"/>
      <c r="E9" s="47"/>
      <c r="F9" s="48"/>
    </row>
    <row r="10" spans="2:6" x14ac:dyDescent="0.25">
      <c r="B10" s="8" t="s">
        <v>8</v>
      </c>
      <c r="C10" s="85"/>
      <c r="D10" s="86"/>
      <c r="E10" s="47"/>
      <c r="F10" s="48"/>
    </row>
    <row r="11" spans="2:6" x14ac:dyDescent="0.25">
      <c r="B11" s="8" t="s">
        <v>26</v>
      </c>
      <c r="C11" s="85"/>
      <c r="D11" s="86"/>
      <c r="E11" s="47"/>
      <c r="F11" s="48"/>
    </row>
    <row r="12" spans="2:6" x14ac:dyDescent="0.25">
      <c r="B12" s="8" t="s">
        <v>3</v>
      </c>
      <c r="C12" s="85"/>
      <c r="D12" s="86"/>
      <c r="E12" s="47"/>
      <c r="F12" s="48"/>
    </row>
    <row r="13" spans="2:6" x14ac:dyDescent="0.25">
      <c r="B13" s="8" t="s">
        <v>7</v>
      </c>
      <c r="C13" s="85"/>
      <c r="D13" s="86"/>
      <c r="E13" s="47"/>
      <c r="F13" s="48"/>
    </row>
    <row r="14" spans="2:6" x14ac:dyDescent="0.25">
      <c r="B14" s="8" t="s">
        <v>2</v>
      </c>
      <c r="C14" s="85"/>
      <c r="D14" s="86"/>
      <c r="E14" s="47"/>
      <c r="F14" s="48"/>
    </row>
    <row r="15" spans="2:6" x14ac:dyDescent="0.25">
      <c r="B15" s="8" t="s">
        <v>9</v>
      </c>
      <c r="C15" s="85"/>
      <c r="D15" s="86"/>
      <c r="E15" s="47"/>
      <c r="F15" s="48"/>
    </row>
    <row r="16" spans="2:6" x14ac:dyDescent="0.25">
      <c r="B16" s="8" t="s">
        <v>1</v>
      </c>
      <c r="C16" s="85"/>
      <c r="D16" s="86"/>
      <c r="E16" s="47"/>
      <c r="F16" s="48"/>
    </row>
    <row r="17" spans="2:6" x14ac:dyDescent="0.25">
      <c r="B17" s="8" t="s">
        <v>27</v>
      </c>
      <c r="C17" s="85"/>
      <c r="D17" s="86"/>
      <c r="E17" s="47"/>
      <c r="F17" s="48"/>
    </row>
    <row r="18" spans="2:6" x14ac:dyDescent="0.25">
      <c r="B18" s="8" t="s">
        <v>16</v>
      </c>
      <c r="C18" s="85"/>
      <c r="D18" s="86"/>
      <c r="E18" s="47"/>
      <c r="F18" s="48"/>
    </row>
    <row r="19" spans="2:6" x14ac:dyDescent="0.25">
      <c r="B19" s="8" t="s">
        <v>4</v>
      </c>
      <c r="C19" s="104"/>
      <c r="D19" s="86"/>
      <c r="E19" s="47"/>
      <c r="F19" s="48"/>
    </row>
    <row r="20" spans="2:6" x14ac:dyDescent="0.25">
      <c r="B20" s="8" t="s">
        <v>14</v>
      </c>
      <c r="C20" s="104"/>
      <c r="D20" s="86"/>
      <c r="E20" s="47"/>
      <c r="F20" s="48"/>
    </row>
    <row r="21" spans="2:6" x14ac:dyDescent="0.25">
      <c r="B21" s="8" t="s">
        <v>11</v>
      </c>
      <c r="C21" s="104"/>
      <c r="D21" s="86"/>
      <c r="E21" s="47"/>
      <c r="F21" s="48"/>
    </row>
    <row r="22" spans="2:6" x14ac:dyDescent="0.25">
      <c r="B22" s="8" t="s">
        <v>15</v>
      </c>
      <c r="C22" s="104"/>
      <c r="D22" s="86"/>
      <c r="E22" s="47"/>
      <c r="F22" s="48"/>
    </row>
    <row r="23" spans="2:6" s="49" customFormat="1" x14ac:dyDescent="0.25">
      <c r="B23" s="8" t="s">
        <v>91</v>
      </c>
      <c r="C23" s="104"/>
      <c r="D23" s="86"/>
      <c r="E23" s="54"/>
      <c r="F23" s="58"/>
    </row>
    <row r="24" spans="2:6" x14ac:dyDescent="0.25">
      <c r="B24" s="8" t="s">
        <v>12</v>
      </c>
      <c r="C24" s="104"/>
      <c r="D24" s="136"/>
      <c r="E24" s="45"/>
      <c r="F24" s="71"/>
    </row>
    <row r="25" spans="2:6" s="50" customFormat="1" x14ac:dyDescent="0.25">
      <c r="B25" s="8" t="s">
        <v>5</v>
      </c>
      <c r="C25" s="104"/>
      <c r="D25" s="136"/>
      <c r="E25" s="43"/>
      <c r="F25" s="44"/>
    </row>
    <row r="26" spans="2:6" x14ac:dyDescent="0.25">
      <c r="B26" s="8" t="s">
        <v>6</v>
      </c>
      <c r="C26" s="104"/>
      <c r="D26" s="136"/>
      <c r="E26" s="47"/>
      <c r="F26" s="48"/>
    </row>
    <row r="27" spans="2:6" x14ac:dyDescent="0.25">
      <c r="B27" s="8" t="s">
        <v>102</v>
      </c>
      <c r="C27" s="104"/>
      <c r="D27" s="85"/>
      <c r="E27" s="47"/>
      <c r="F27" s="48"/>
    </row>
    <row r="28" spans="2:6" x14ac:dyDescent="0.25">
      <c r="B28" s="8" t="s">
        <v>17</v>
      </c>
      <c r="C28" s="104"/>
      <c r="D28" s="85"/>
      <c r="E28" s="47"/>
      <c r="F28" s="48"/>
    </row>
    <row r="29" spans="2:6" x14ac:dyDescent="0.25">
      <c r="B29" s="8"/>
      <c r="C29" s="105"/>
      <c r="D29" s="89"/>
      <c r="E29" s="52"/>
      <c r="F29" s="48"/>
    </row>
    <row r="30" spans="2:6" x14ac:dyDescent="0.25">
      <c r="B30" s="53" t="s">
        <v>29</v>
      </c>
      <c r="C30" s="93"/>
      <c r="D30" s="134"/>
      <c r="E30" s="47"/>
      <c r="F30" s="48"/>
    </row>
    <row r="31" spans="2:6" x14ac:dyDescent="0.25">
      <c r="B31" s="53"/>
      <c r="C31" s="27"/>
      <c r="D31" s="52"/>
      <c r="E31" s="52"/>
      <c r="F31" s="48"/>
    </row>
    <row r="32" spans="2:6" ht="66" customHeight="1" thickBot="1" x14ac:dyDescent="0.3">
      <c r="B32" s="206" t="s">
        <v>100</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14" t="s">
        <v>126</v>
      </c>
      <c r="C3" s="215"/>
      <c r="D3" s="215"/>
      <c r="E3" s="215"/>
      <c r="F3" s="216"/>
    </row>
    <row r="4" spans="2:6" x14ac:dyDescent="0.25">
      <c r="B4" s="191" t="s">
        <v>132</v>
      </c>
      <c r="C4" s="192"/>
      <c r="D4" s="192"/>
      <c r="E4" s="192"/>
      <c r="F4" s="193"/>
    </row>
    <row r="5" spans="2:6" x14ac:dyDescent="0.25">
      <c r="B5" s="42"/>
      <c r="C5" s="196" t="s">
        <v>70</v>
      </c>
      <c r="D5" s="192"/>
      <c r="E5" s="212" t="s">
        <v>125</v>
      </c>
      <c r="F5" s="213"/>
    </row>
    <row r="6" spans="2:6" x14ac:dyDescent="0.25">
      <c r="B6" s="3" t="s">
        <v>23</v>
      </c>
      <c r="C6" s="63" t="s">
        <v>24</v>
      </c>
      <c r="D6" s="43" t="s">
        <v>25</v>
      </c>
      <c r="E6" s="63" t="s">
        <v>24</v>
      </c>
      <c r="F6" s="64" t="s">
        <v>25</v>
      </c>
    </row>
    <row r="7" spans="2:6" x14ac:dyDescent="0.25">
      <c r="B7" s="8" t="s">
        <v>10</v>
      </c>
      <c r="C7" s="133"/>
      <c r="D7" s="86"/>
      <c r="E7" s="133"/>
      <c r="F7" s="97"/>
    </row>
    <row r="8" spans="2:6" x14ac:dyDescent="0.25">
      <c r="B8" s="8" t="s">
        <v>13</v>
      </c>
      <c r="C8" s="133"/>
      <c r="D8" s="136"/>
      <c r="E8" s="133"/>
      <c r="F8" s="97"/>
    </row>
    <row r="9" spans="2:6" x14ac:dyDescent="0.25">
      <c r="B9" s="8" t="s">
        <v>0</v>
      </c>
      <c r="C9" s="133"/>
      <c r="D9" s="86"/>
      <c r="E9" s="133"/>
      <c r="F9" s="97"/>
    </row>
    <row r="10" spans="2:6" x14ac:dyDescent="0.25">
      <c r="B10" s="8" t="s">
        <v>8</v>
      </c>
      <c r="C10" s="133">
        <v>5.9259259259259265E-3</v>
      </c>
      <c r="D10" s="86">
        <f t="shared" ref="D10" si="0">C10/$C$30</f>
        <v>0.4213991769547325</v>
      </c>
      <c r="E10" s="133"/>
      <c r="F10" s="97"/>
    </row>
    <row r="11" spans="2:6" x14ac:dyDescent="0.25">
      <c r="B11" s="8" t="s">
        <v>26</v>
      </c>
      <c r="C11" s="133"/>
      <c r="D11" s="86"/>
      <c r="E11" s="133"/>
      <c r="F11" s="97"/>
    </row>
    <row r="12" spans="2:6" x14ac:dyDescent="0.25">
      <c r="B12" s="8" t="s">
        <v>3</v>
      </c>
      <c r="C12" s="133"/>
      <c r="D12" s="86"/>
      <c r="E12" s="133">
        <v>5.3032407407407417E-2</v>
      </c>
      <c r="F12" s="97">
        <f t="shared" ref="F12:F25" si="1">E12/E$30</f>
        <v>0.27920297361525809</v>
      </c>
    </row>
    <row r="13" spans="2:6" x14ac:dyDescent="0.25">
      <c r="B13" s="8" t="s">
        <v>7</v>
      </c>
      <c r="C13" s="133">
        <v>8.1365740740740756E-3</v>
      </c>
      <c r="D13" s="86">
        <f t="shared" ref="D13" si="2">C13/$C$30</f>
        <v>0.5786008230452675</v>
      </c>
      <c r="E13" s="133">
        <v>2.7025462962962966E-2</v>
      </c>
      <c r="F13" s="97">
        <f t="shared" si="1"/>
        <v>0.14228261531899336</v>
      </c>
    </row>
    <row r="14" spans="2:6" x14ac:dyDescent="0.25">
      <c r="B14" s="8" t="s">
        <v>2</v>
      </c>
      <c r="C14" s="133"/>
      <c r="D14" s="86"/>
      <c r="E14" s="133"/>
      <c r="F14" s="97"/>
    </row>
    <row r="15" spans="2:6" x14ac:dyDescent="0.25">
      <c r="B15" s="8" t="s">
        <v>9</v>
      </c>
      <c r="C15" s="133"/>
      <c r="D15" s="86"/>
      <c r="E15" s="133">
        <v>6.8287037037037025E-4</v>
      </c>
      <c r="F15" s="97">
        <f t="shared" si="1"/>
        <v>3.5951495947839857E-3</v>
      </c>
    </row>
    <row r="16" spans="2:6" x14ac:dyDescent="0.25">
      <c r="B16" s="8" t="s">
        <v>1</v>
      </c>
      <c r="C16" s="133"/>
      <c r="D16" s="86"/>
      <c r="E16" s="133"/>
      <c r="F16" s="97"/>
    </row>
    <row r="17" spans="2:6" x14ac:dyDescent="0.25">
      <c r="B17" s="8" t="s">
        <v>27</v>
      </c>
      <c r="C17" s="133"/>
      <c r="D17" s="86"/>
      <c r="E17" s="133"/>
      <c r="F17" s="97"/>
    </row>
    <row r="18" spans="2:6" x14ac:dyDescent="0.25">
      <c r="B18" s="8" t="s">
        <v>16</v>
      </c>
      <c r="C18" s="133"/>
      <c r="D18" s="86"/>
      <c r="E18" s="133"/>
      <c r="F18" s="97"/>
    </row>
    <row r="19" spans="2:6" x14ac:dyDescent="0.25">
      <c r="B19" s="8" t="s">
        <v>4</v>
      </c>
      <c r="C19" s="133"/>
      <c r="D19" s="86"/>
      <c r="E19" s="133">
        <v>5.4166666666666669E-3</v>
      </c>
      <c r="F19" s="97">
        <f t="shared" si="1"/>
        <v>2.8517457802693314E-2</v>
      </c>
    </row>
    <row r="20" spans="2:6" x14ac:dyDescent="0.25">
      <c r="B20" s="8" t="s">
        <v>14</v>
      </c>
      <c r="C20" s="133"/>
      <c r="D20" s="86"/>
      <c r="E20" s="133">
        <v>3.391203703703704E-3</v>
      </c>
      <c r="F20" s="97">
        <f t="shared" si="1"/>
        <v>1.7853878496130644E-2</v>
      </c>
    </row>
    <row r="21" spans="2:6" x14ac:dyDescent="0.25">
      <c r="B21" s="8" t="s">
        <v>11</v>
      </c>
      <c r="C21" s="133"/>
      <c r="D21" s="86"/>
      <c r="E21" s="133">
        <v>5.5497685185185192E-2</v>
      </c>
      <c r="F21" s="97">
        <f t="shared" si="1"/>
        <v>0.29218207299981719</v>
      </c>
    </row>
    <row r="22" spans="2:6" x14ac:dyDescent="0.25">
      <c r="B22" s="8" t="s">
        <v>15</v>
      </c>
      <c r="C22" s="133"/>
      <c r="D22" s="86"/>
      <c r="E22" s="133">
        <v>1.6840277777777777E-2</v>
      </c>
      <c r="F22" s="97">
        <f t="shared" si="1"/>
        <v>8.8660045091706774E-2</v>
      </c>
    </row>
    <row r="23" spans="2:6" s="49" customFormat="1" x14ac:dyDescent="0.25">
      <c r="B23" s="8" t="s">
        <v>91</v>
      </c>
      <c r="C23" s="85"/>
      <c r="D23" s="86"/>
      <c r="E23" s="85">
        <v>2.3923611111111111E-2</v>
      </c>
      <c r="F23" s="97">
        <f t="shared" si="1"/>
        <v>0.12595210529522879</v>
      </c>
    </row>
    <row r="24" spans="2:6" x14ac:dyDescent="0.25">
      <c r="B24" s="8" t="s">
        <v>12</v>
      </c>
      <c r="C24" s="85"/>
      <c r="D24" s="86"/>
      <c r="E24" s="85"/>
      <c r="F24" s="97"/>
    </row>
    <row r="25" spans="2:6" s="50" customFormat="1" x14ac:dyDescent="0.25">
      <c r="B25" s="8" t="s">
        <v>5</v>
      </c>
      <c r="C25" s="85"/>
      <c r="D25" s="86"/>
      <c r="E25" s="85">
        <v>4.1319444444444442E-3</v>
      </c>
      <c r="F25" s="97">
        <f t="shared" si="1"/>
        <v>2.1753701785387845E-2</v>
      </c>
    </row>
    <row r="26" spans="2:6" x14ac:dyDescent="0.25">
      <c r="B26" s="8" t="s">
        <v>6</v>
      </c>
      <c r="C26" s="104"/>
      <c r="D26" s="136"/>
      <c r="E26" s="85"/>
      <c r="F26" s="138"/>
    </row>
    <row r="27" spans="2:6" x14ac:dyDescent="0.25">
      <c r="B27" s="8" t="s">
        <v>102</v>
      </c>
      <c r="C27" s="104"/>
      <c r="D27" s="136"/>
      <c r="E27" s="85"/>
      <c r="F27" s="97"/>
    </row>
    <row r="28" spans="2:6" x14ac:dyDescent="0.25">
      <c r="B28" s="8" t="s">
        <v>17</v>
      </c>
      <c r="C28" s="104"/>
      <c r="D28" s="136"/>
      <c r="E28" s="85"/>
      <c r="F28" s="138"/>
    </row>
    <row r="29" spans="2:6" x14ac:dyDescent="0.25">
      <c r="B29" s="8"/>
      <c r="C29" s="105"/>
      <c r="D29" s="89"/>
      <c r="E29" s="89"/>
      <c r="F29" s="94"/>
    </row>
    <row r="30" spans="2:6" x14ac:dyDescent="0.25">
      <c r="B30" s="53" t="s">
        <v>29</v>
      </c>
      <c r="C30" s="93">
        <f>SUM(C7:C28)</f>
        <v>1.4062500000000002E-2</v>
      </c>
      <c r="D30" s="134">
        <f>SUM(D7:D28)</f>
        <v>1</v>
      </c>
      <c r="E30" s="93">
        <f>SUM(E7:E28)</f>
        <v>0.18994212962962964</v>
      </c>
      <c r="F30" s="135">
        <f>SUM(F7:F28)</f>
        <v>1</v>
      </c>
    </row>
    <row r="31" spans="2:6" x14ac:dyDescent="0.25">
      <c r="B31" s="60"/>
      <c r="C31" s="76"/>
      <c r="D31" s="77"/>
      <c r="E31" s="77"/>
      <c r="F31" s="78"/>
    </row>
    <row r="32" spans="2:6" ht="66" customHeight="1" thickBot="1" x14ac:dyDescent="0.3">
      <c r="B32" s="206" t="s">
        <v>139</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4"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75" t="s">
        <v>33</v>
      </c>
      <c r="C3" s="176"/>
      <c r="D3" s="176"/>
      <c r="E3" s="176"/>
      <c r="F3" s="177"/>
      <c r="G3" s="176"/>
      <c r="H3" s="176"/>
      <c r="I3" s="176"/>
      <c r="J3" s="177"/>
    </row>
    <row r="4" spans="2:10" s="21" customFormat="1" x14ac:dyDescent="0.25">
      <c r="B4" s="163" t="s">
        <v>132</v>
      </c>
      <c r="C4" s="164"/>
      <c r="D4" s="164"/>
      <c r="E4" s="164"/>
      <c r="F4" s="164"/>
      <c r="G4" s="164"/>
      <c r="H4" s="164"/>
      <c r="I4" s="164"/>
      <c r="J4" s="165"/>
    </row>
    <row r="5" spans="2:10" s="21" customFormat="1" x14ac:dyDescent="0.25">
      <c r="B5" s="22"/>
      <c r="C5" s="178" t="s">
        <v>19</v>
      </c>
      <c r="D5" s="178"/>
      <c r="E5" s="178" t="s">
        <v>20</v>
      </c>
      <c r="F5" s="178"/>
      <c r="G5" s="178" t="s">
        <v>21</v>
      </c>
      <c r="H5" s="178"/>
      <c r="I5" s="179" t="s">
        <v>22</v>
      </c>
      <c r="J5" s="180"/>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4">
        <v>7.6435185185185231E-2</v>
      </c>
      <c r="D7" s="96">
        <f>C7/C$30</f>
        <v>2.5342881045029263E-2</v>
      </c>
      <c r="E7" s="104">
        <v>1.8240740740740748E-2</v>
      </c>
      <c r="F7" s="96">
        <f>E7/E$30</f>
        <v>1.7688586596630643E-2</v>
      </c>
      <c r="G7" s="104">
        <v>3.4814814814814805E-2</v>
      </c>
      <c r="H7" s="96">
        <f>G7/G$30</f>
        <v>5.6297959947594949E-2</v>
      </c>
      <c r="I7" s="105">
        <f>C7+E7+G7</f>
        <v>0.1294907407407408</v>
      </c>
      <c r="J7" s="97">
        <f>I7/$I$30</f>
        <v>2.7754004460287807E-2</v>
      </c>
    </row>
    <row r="8" spans="2:10" s="21" customFormat="1" x14ac:dyDescent="0.25">
      <c r="B8" s="8" t="s">
        <v>13</v>
      </c>
      <c r="C8" s="104">
        <v>5.3217592592592587E-2</v>
      </c>
      <c r="D8" s="96">
        <f t="shared" ref="D8:F28" si="0">C8/C$30</f>
        <v>1.7644846614937079E-2</v>
      </c>
      <c r="E8" s="104">
        <v>1.0509259259259262E-2</v>
      </c>
      <c r="F8" s="96">
        <f t="shared" si="0"/>
        <v>1.0191139993490242E-2</v>
      </c>
      <c r="G8" s="104">
        <v>1.4872685185185188E-2</v>
      </c>
      <c r="H8" s="96">
        <f t="shared" ref="H8" si="1">G8/G$30</f>
        <v>2.4050159086655434E-2</v>
      </c>
      <c r="I8" s="105">
        <f t="shared" ref="I8:I27" si="2">C8+E8+G8</f>
        <v>7.8599537037037037E-2</v>
      </c>
      <c r="J8" s="97">
        <f t="shared" ref="J8:J28" si="3">I8/$I$30</f>
        <v>1.6846392946890814E-2</v>
      </c>
    </row>
    <row r="9" spans="2:10" s="21" customFormat="1" x14ac:dyDescent="0.25">
      <c r="B9" s="8" t="s">
        <v>0</v>
      </c>
      <c r="C9" s="104">
        <v>0.31444444444444475</v>
      </c>
      <c r="D9" s="96">
        <f t="shared" si="0"/>
        <v>0.10425732771522642</v>
      </c>
      <c r="E9" s="104">
        <v>8.4097222222222198E-2</v>
      </c>
      <c r="F9" s="96">
        <f t="shared" si="0"/>
        <v>8.1551567392841473E-2</v>
      </c>
      <c r="G9" s="104">
        <v>7.1388888888888918E-2</v>
      </c>
      <c r="H9" s="96">
        <f t="shared" ref="H9" si="4">G9/G$30</f>
        <v>0.11544076361594612</v>
      </c>
      <c r="I9" s="105">
        <f t="shared" si="2"/>
        <v>0.46993055555555585</v>
      </c>
      <c r="J9" s="97">
        <f t="shared" si="3"/>
        <v>0.10072113774549568</v>
      </c>
    </row>
    <row r="10" spans="2:10" s="21" customFormat="1" x14ac:dyDescent="0.25">
      <c r="B10" s="8" t="s">
        <v>8</v>
      </c>
      <c r="C10" s="104">
        <v>6.3252314814814831E-2</v>
      </c>
      <c r="D10" s="96">
        <f t="shared" si="0"/>
        <v>2.0971963190654884E-2</v>
      </c>
      <c r="E10" s="104">
        <v>2.7835648148148148E-2</v>
      </c>
      <c r="F10" s="96">
        <f t="shared" si="0"/>
        <v>2.6993052515797387E-2</v>
      </c>
      <c r="G10" s="104">
        <v>2.0543981481481479E-2</v>
      </c>
      <c r="H10" s="96">
        <f t="shared" ref="H10" si="5">G10/G$30</f>
        <v>3.3221036870671891E-2</v>
      </c>
      <c r="I10" s="105">
        <f t="shared" si="2"/>
        <v>0.11163194444444446</v>
      </c>
      <c r="J10" s="97">
        <f t="shared" si="3"/>
        <v>2.3926293619903095E-2</v>
      </c>
    </row>
    <row r="11" spans="2:10" s="21" customFormat="1" x14ac:dyDescent="0.25">
      <c r="B11" s="8" t="s">
        <v>26</v>
      </c>
      <c r="C11" s="104">
        <v>3.922453703703703E-2</v>
      </c>
      <c r="D11" s="96">
        <f t="shared" si="0"/>
        <v>1.3005303431496683E-2</v>
      </c>
      <c r="E11" s="104">
        <v>1.701388888888889E-3</v>
      </c>
      <c r="F11" s="96">
        <f t="shared" si="0"/>
        <v>1.649887201589279E-3</v>
      </c>
      <c r="G11" s="104">
        <v>1.6331018518518519E-2</v>
      </c>
      <c r="H11" s="96">
        <f t="shared" ref="H11" si="6">G11/G$30</f>
        <v>2.6408384802545381E-2</v>
      </c>
      <c r="I11" s="105">
        <f t="shared" si="2"/>
        <v>5.7256944444444444E-2</v>
      </c>
      <c r="J11" s="97">
        <f t="shared" si="3"/>
        <v>1.2271993212821212E-2</v>
      </c>
    </row>
    <row r="12" spans="2:10" s="21" customFormat="1" x14ac:dyDescent="0.25">
      <c r="B12" s="8" t="s">
        <v>3</v>
      </c>
      <c r="C12" s="104">
        <v>0.52015046296296652</v>
      </c>
      <c r="D12" s="96">
        <f t="shared" si="0"/>
        <v>0.17246129876509195</v>
      </c>
      <c r="E12" s="104">
        <v>0.12981481481481494</v>
      </c>
      <c r="F12" s="96">
        <f t="shared" si="0"/>
        <v>0.12588527110901612</v>
      </c>
      <c r="G12" s="104">
        <v>0.15394675925925949</v>
      </c>
      <c r="H12" s="96">
        <f t="shared" ref="H12" si="7">G12/G$30</f>
        <v>0.24894254164327187</v>
      </c>
      <c r="I12" s="105">
        <f t="shared" si="2"/>
        <v>0.80391203703704095</v>
      </c>
      <c r="J12" s="97">
        <f t="shared" si="3"/>
        <v>0.17230404377928843</v>
      </c>
    </row>
    <row r="13" spans="2:10" s="21" customFormat="1" x14ac:dyDescent="0.25">
      <c r="B13" s="8" t="s">
        <v>7</v>
      </c>
      <c r="C13" s="104">
        <v>5.2245370370370359E-2</v>
      </c>
      <c r="D13" s="96">
        <f t="shared" si="0"/>
        <v>1.7322496220057843E-2</v>
      </c>
      <c r="E13" s="104">
        <v>2.7442129629629625E-2</v>
      </c>
      <c r="F13" s="96">
        <f t="shared" si="0"/>
        <v>2.6611445952164487E-2</v>
      </c>
      <c r="G13" s="104">
        <v>1.2951388888888889E-2</v>
      </c>
      <c r="H13" s="96">
        <f t="shared" ref="H13" si="8">G13/G$30</f>
        <v>2.0943290286355973E-2</v>
      </c>
      <c r="I13" s="105">
        <f t="shared" si="2"/>
        <v>9.2638888888888868E-2</v>
      </c>
      <c r="J13" s="97">
        <f t="shared" si="3"/>
        <v>1.9855474767620975E-2</v>
      </c>
    </row>
    <row r="14" spans="2:10" s="21" customFormat="1" x14ac:dyDescent="0.25">
      <c r="B14" s="8" t="s">
        <v>2</v>
      </c>
      <c r="C14" s="104">
        <v>0.14335648148148156</v>
      </c>
      <c r="D14" s="96">
        <f t="shared" si="0"/>
        <v>4.7531333225883161E-2</v>
      </c>
      <c r="E14" s="104">
        <v>7.4861111111111128E-2</v>
      </c>
      <c r="F14" s="96">
        <f t="shared" si="0"/>
        <v>7.2595036869928284E-2</v>
      </c>
      <c r="G14" s="104">
        <v>2.5034722222222215E-2</v>
      </c>
      <c r="H14" s="96">
        <f t="shared" ref="H14" si="9">G14/G$30</f>
        <v>4.0482874789444109E-2</v>
      </c>
      <c r="I14" s="105">
        <f t="shared" si="2"/>
        <v>0.24325231481481491</v>
      </c>
      <c r="J14" s="97">
        <f t="shared" si="3"/>
        <v>5.2136745775998285E-2</v>
      </c>
    </row>
    <row r="15" spans="2:10" s="21" customFormat="1" x14ac:dyDescent="0.25">
      <c r="B15" s="8" t="s">
        <v>9</v>
      </c>
      <c r="C15" s="104">
        <v>0.20694444444444438</v>
      </c>
      <c r="D15" s="96">
        <f t="shared" si="0"/>
        <v>6.8614584052865343E-2</v>
      </c>
      <c r="E15" s="104">
        <v>6.5185185185185221E-2</v>
      </c>
      <c r="F15" s="96">
        <f t="shared" si="0"/>
        <v>6.321200489354302E-2</v>
      </c>
      <c r="G15" s="104">
        <v>1.3298611111111105E-2</v>
      </c>
      <c r="H15" s="96">
        <f t="shared" ref="H15" si="10">G15/G$30</f>
        <v>2.1504772599663095E-2</v>
      </c>
      <c r="I15" s="105">
        <f t="shared" si="2"/>
        <v>0.28542824074074069</v>
      </c>
      <c r="J15" s="97">
        <f t="shared" si="3"/>
        <v>6.1176394708183514E-2</v>
      </c>
    </row>
    <row r="16" spans="2:10" s="21" customFormat="1" x14ac:dyDescent="0.25">
      <c r="B16" s="8" t="s">
        <v>1</v>
      </c>
      <c r="C16" s="104">
        <v>8.3900462962962996E-2</v>
      </c>
      <c r="D16" s="96">
        <f t="shared" si="0"/>
        <v>2.7818071577137657E-2</v>
      </c>
      <c r="E16" s="104">
        <v>2.8796296296296292E-2</v>
      </c>
      <c r="F16" s="96">
        <f t="shared" si="0"/>
        <v>2.7924621479960037E-2</v>
      </c>
      <c r="G16" s="104">
        <v>1.8287037037037046E-2</v>
      </c>
      <c r="H16" s="96">
        <f t="shared" ref="H16" si="11">G16/G$30</f>
        <v>2.9571401834175563E-2</v>
      </c>
      <c r="I16" s="105">
        <f t="shared" si="2"/>
        <v>0.13098379629629633</v>
      </c>
      <c r="J16" s="97">
        <f t="shared" si="3"/>
        <v>2.8074013986152759E-2</v>
      </c>
    </row>
    <row r="17" spans="2:10" s="21" customFormat="1" x14ac:dyDescent="0.25">
      <c r="B17" s="8" t="s">
        <v>27</v>
      </c>
      <c r="C17" s="104">
        <v>4.8946759259259259E-2</v>
      </c>
      <c r="D17" s="96">
        <f t="shared" si="0"/>
        <v>1.622880738028902E-2</v>
      </c>
      <c r="E17" s="104">
        <v>1.5104166666666667E-2</v>
      </c>
      <c r="F17" s="96">
        <f t="shared" si="0"/>
        <v>1.4646957810027273E-2</v>
      </c>
      <c r="G17" s="104">
        <v>1.3460648148148147E-2</v>
      </c>
      <c r="H17" s="96">
        <f t="shared" ref="H17" si="12">G17/G$30</f>
        <v>2.1766797679206428E-2</v>
      </c>
      <c r="I17" s="105">
        <f t="shared" si="2"/>
        <v>7.751157407407408E-2</v>
      </c>
      <c r="J17" s="97">
        <f t="shared" si="3"/>
        <v>1.6613207710989217E-2</v>
      </c>
    </row>
    <row r="18" spans="2:10" s="21" customFormat="1" x14ac:dyDescent="0.25">
      <c r="B18" s="8" t="s">
        <v>16</v>
      </c>
      <c r="C18" s="104">
        <v>3.4664351851851842E-2</v>
      </c>
      <c r="D18" s="96">
        <f t="shared" si="0"/>
        <v>1.1493326579325041E-2</v>
      </c>
      <c r="E18" s="104">
        <v>5.7986111111111103E-3</v>
      </c>
      <c r="F18" s="96">
        <f t="shared" si="0"/>
        <v>5.6230849523552966E-3</v>
      </c>
      <c r="G18" s="104">
        <v>3.1828703703703702E-3</v>
      </c>
      <c r="H18" s="96">
        <f t="shared" ref="H18" si="13">G18/G$30</f>
        <v>5.1469212053153642E-3</v>
      </c>
      <c r="I18" s="105">
        <f t="shared" si="2"/>
        <v>4.3645833333333321E-2</v>
      </c>
      <c r="J18" s="97">
        <f t="shared" si="3"/>
        <v>9.3546970700523098E-3</v>
      </c>
    </row>
    <row r="19" spans="2:10" s="21" customFormat="1" x14ac:dyDescent="0.25">
      <c r="B19" s="8" t="s">
        <v>4</v>
      </c>
      <c r="C19" s="104">
        <v>0.1515856481481484</v>
      </c>
      <c r="D19" s="96">
        <f t="shared" si="0"/>
        <v>5.0259799068253876E-2</v>
      </c>
      <c r="E19" s="104">
        <v>2.4710648148148148E-2</v>
      </c>
      <c r="F19" s="96">
        <f t="shared" si="0"/>
        <v>2.3962647451653812E-2</v>
      </c>
      <c r="G19" s="104">
        <v>3.0578703703703709E-2</v>
      </c>
      <c r="H19" s="96">
        <f t="shared" ref="H19" si="14">G19/G$30</f>
        <v>4.9447875725247982E-2</v>
      </c>
      <c r="I19" s="105">
        <f t="shared" si="2"/>
        <v>0.20687500000000028</v>
      </c>
      <c r="J19" s="97">
        <f t="shared" si="3"/>
        <v>4.4339924537288584E-2</v>
      </c>
    </row>
    <row r="20" spans="2:10" s="21" customFormat="1" x14ac:dyDescent="0.25">
      <c r="B20" s="8" t="s">
        <v>14</v>
      </c>
      <c r="C20" s="104">
        <v>4.6585648148148133E-2</v>
      </c>
      <c r="D20" s="96">
        <f t="shared" si="0"/>
        <v>1.544595642129659E-2</v>
      </c>
      <c r="E20" s="104">
        <v>8.9583333333333372E-3</v>
      </c>
      <c r="F20" s="96">
        <f t="shared" si="0"/>
        <v>8.6871611838782482E-3</v>
      </c>
      <c r="G20" s="104">
        <v>7.4652777777777773E-3</v>
      </c>
      <c r="H20" s="96">
        <f t="shared" ref="H20" si="15">G20/G$30</f>
        <v>1.2071869736103307E-2</v>
      </c>
      <c r="I20" s="105">
        <f t="shared" si="2"/>
        <v>6.3009259259259251E-2</v>
      </c>
      <c r="J20" s="97">
        <f t="shared" si="3"/>
        <v>1.3504898130300924E-2</v>
      </c>
    </row>
    <row r="21" spans="2:10" s="21" customFormat="1" x14ac:dyDescent="0.25">
      <c r="B21" s="8" t="s">
        <v>11</v>
      </c>
      <c r="C21" s="104">
        <v>5.8958333333333272E-2</v>
      </c>
      <c r="D21" s="96">
        <f t="shared" si="0"/>
        <v>1.9548248946604913E-2</v>
      </c>
      <c r="E21" s="104">
        <v>1.6527777777777773E-2</v>
      </c>
      <c r="F21" s="96">
        <f t="shared" si="0"/>
        <v>1.6027475672581563E-2</v>
      </c>
      <c r="G21" s="104">
        <v>1.4340277777777778E-2</v>
      </c>
      <c r="H21" s="96">
        <f t="shared" ref="H21" si="16">G21/G$30</f>
        <v>2.3189219539584496E-2</v>
      </c>
      <c r="I21" s="105">
        <f t="shared" si="2"/>
        <v>8.9826388888888831E-2</v>
      </c>
      <c r="J21" s="97">
        <f t="shared" si="3"/>
        <v>1.925266612587535E-2</v>
      </c>
    </row>
    <row r="22" spans="2:10" s="21" customFormat="1" x14ac:dyDescent="0.25">
      <c r="B22" s="8" t="s">
        <v>15</v>
      </c>
      <c r="C22" s="104">
        <v>3.5763888888888887E-2</v>
      </c>
      <c r="D22" s="96">
        <f t="shared" si="0"/>
        <v>1.1857889525914652E-2</v>
      </c>
      <c r="E22" s="104">
        <v>8.0902777777777796E-3</v>
      </c>
      <c r="F22" s="96">
        <f t="shared" si="0"/>
        <v>7.8453819993939203E-3</v>
      </c>
      <c r="G22" s="104">
        <v>6.3310185185185197E-3</v>
      </c>
      <c r="H22" s="96">
        <f t="shared" ref="H22" si="17">G22/G$30</f>
        <v>1.0237694179300018E-2</v>
      </c>
      <c r="I22" s="105">
        <f t="shared" si="2"/>
        <v>5.0185185185185187E-2</v>
      </c>
      <c r="J22" s="97">
        <f t="shared" si="3"/>
        <v>1.0756289179460841E-2</v>
      </c>
    </row>
    <row r="23" spans="2:10" s="28" customFormat="1" x14ac:dyDescent="0.25">
      <c r="B23" s="8" t="s">
        <v>91</v>
      </c>
      <c r="C23" s="104">
        <v>6.3472222222222249E-2</v>
      </c>
      <c r="D23" s="96">
        <f t="shared" si="0"/>
        <v>2.104487577997281E-2</v>
      </c>
      <c r="E23" s="104">
        <v>2.7627314814814813E-2</v>
      </c>
      <c r="F23" s="96">
        <f t="shared" si="0"/>
        <v>2.6791025511521148E-2</v>
      </c>
      <c r="G23" s="104">
        <v>4.2395833333333327E-2</v>
      </c>
      <c r="H23" s="96">
        <f t="shared" ref="H23" si="18">G23/G$30</f>
        <v>6.855699045480064E-2</v>
      </c>
      <c r="I23" s="105">
        <f t="shared" si="2"/>
        <v>0.1334953703703704</v>
      </c>
      <c r="J23" s="97">
        <f t="shared" si="3"/>
        <v>2.861232458392559E-2</v>
      </c>
    </row>
    <row r="24" spans="2:10" s="21" customFormat="1" x14ac:dyDescent="0.25">
      <c r="B24" s="8" t="s">
        <v>12</v>
      </c>
      <c r="C24" s="104">
        <v>9.331018518518519E-2</v>
      </c>
      <c r="D24" s="96">
        <f t="shared" si="0"/>
        <v>3.0937962899004513E-2</v>
      </c>
      <c r="E24" s="104">
        <v>4.9687500000000016E-2</v>
      </c>
      <c r="F24" s="96">
        <f t="shared" si="0"/>
        <v>4.8183440519882832E-2</v>
      </c>
      <c r="G24" s="104">
        <v>3.9861111111111118E-2</v>
      </c>
      <c r="H24" s="96">
        <f t="shared" ref="H24" si="19">G24/G$30</f>
        <v>6.445816956765861E-2</v>
      </c>
      <c r="I24" s="105">
        <f t="shared" si="2"/>
        <v>0.18285879629629634</v>
      </c>
      <c r="J24" s="97">
        <f t="shared" si="3"/>
        <v>3.9192484489460756E-2</v>
      </c>
    </row>
    <row r="25" spans="2:10" s="21" customFormat="1" x14ac:dyDescent="0.25">
      <c r="B25" s="8" t="s">
        <v>5</v>
      </c>
      <c r="C25" s="104">
        <v>0.12341435185185187</v>
      </c>
      <c r="D25" s="96">
        <f t="shared" si="0"/>
        <v>4.0919312626157917E-2</v>
      </c>
      <c r="E25" s="104">
        <v>3.6342592592592558E-2</v>
      </c>
      <c r="F25" s="96">
        <f t="shared" si="0"/>
        <v>3.5242488523743745E-2</v>
      </c>
      <c r="G25" s="104">
        <v>3.5706018518518526E-2</v>
      </c>
      <c r="H25" s="96">
        <f t="shared" ref="H25" si="20">G25/G$30</f>
        <v>5.7739097885083281E-2</v>
      </c>
      <c r="I25" s="105">
        <f t="shared" si="2"/>
        <v>0.19546296296296295</v>
      </c>
      <c r="J25" s="97">
        <f t="shared" si="3"/>
        <v>4.1893960254320725E-2</v>
      </c>
    </row>
    <row r="26" spans="2:10" s="21" customFormat="1" x14ac:dyDescent="0.25">
      <c r="B26" s="8" t="s">
        <v>6</v>
      </c>
      <c r="C26" s="104">
        <v>0.51060185185185147</v>
      </c>
      <c r="D26" s="96">
        <f t="shared" si="0"/>
        <v>0.16929535738681245</v>
      </c>
      <c r="E26" s="104">
        <v>0.2521296296296297</v>
      </c>
      <c r="F26" s="96">
        <f t="shared" si="0"/>
        <v>0.24449757006408751</v>
      </c>
      <c r="G26" s="104">
        <v>6.3657407407407413E-3</v>
      </c>
      <c r="H26" s="96">
        <f t="shared" ref="H26" si="21">G26/G$30</f>
        <v>1.029384241063073E-2</v>
      </c>
      <c r="I26" s="105">
        <f t="shared" si="2"/>
        <v>0.76909722222222188</v>
      </c>
      <c r="J26" s="97">
        <f t="shared" si="3"/>
        <v>0.16484211623043646</v>
      </c>
    </row>
    <row r="27" spans="2:10" s="21" customFormat="1" x14ac:dyDescent="0.25">
      <c r="B27" s="8" t="s">
        <v>102</v>
      </c>
      <c r="C27" s="104">
        <v>0.27218750000000036</v>
      </c>
      <c r="D27" s="96">
        <f t="shared" si="0"/>
        <v>9.0246598052082613E-2</v>
      </c>
      <c r="E27" s="104">
        <v>0.11241898148148148</v>
      </c>
      <c r="F27" s="96">
        <f t="shared" si="0"/>
        <v>0.10901601625195011</v>
      </c>
      <c r="G27" s="104">
        <v>3.5393518518518519E-2</v>
      </c>
      <c r="H27" s="96">
        <f t="shared" ref="H27" si="22">G27/G$30</f>
        <v>5.7233763803106852E-2</v>
      </c>
      <c r="I27" s="105">
        <f t="shared" si="2"/>
        <v>0.42000000000000037</v>
      </c>
      <c r="J27" s="97">
        <f t="shared" si="3"/>
        <v>9.0019423834011833E-2</v>
      </c>
    </row>
    <row r="28" spans="2:10" s="21" customFormat="1" x14ac:dyDescent="0.25">
      <c r="B28" s="8" t="s">
        <v>17</v>
      </c>
      <c r="C28" s="104">
        <v>2.3379629629629622E-2</v>
      </c>
      <c r="D28" s="96">
        <f t="shared" si="0"/>
        <v>7.7517594959053693E-3</v>
      </c>
      <c r="E28" s="104">
        <v>5.3356481481481484E-3</v>
      </c>
      <c r="F28" s="96">
        <f t="shared" si="0"/>
        <v>5.1741360539636575E-3</v>
      </c>
      <c r="G28" s="104">
        <v>1.8518518518518517E-3</v>
      </c>
      <c r="H28" s="96">
        <f t="shared" ref="H28" si="23">G28/G$30</f>
        <v>2.99457233763803E-3</v>
      </c>
      <c r="I28" s="105">
        <f>C28+E28+G28</f>
        <v>3.0567129629629621E-2</v>
      </c>
      <c r="J28" s="97">
        <f t="shared" si="3"/>
        <v>6.5515128512352557E-3</v>
      </c>
    </row>
    <row r="29" spans="2:10" s="21" customFormat="1" x14ac:dyDescent="0.25">
      <c r="B29" s="18"/>
      <c r="C29" s="106"/>
      <c r="D29" s="106"/>
      <c r="E29" s="106"/>
      <c r="F29" s="106"/>
      <c r="G29" s="106"/>
      <c r="H29" s="106"/>
      <c r="I29" s="106"/>
      <c r="J29" s="107"/>
    </row>
    <row r="30" spans="2:10" s="21" customFormat="1" x14ac:dyDescent="0.25">
      <c r="B30" s="29" t="s">
        <v>29</v>
      </c>
      <c r="C30" s="101">
        <f t="shared" ref="C30:J30" si="24">SUM(C7:C28)</f>
        <v>3.0160416666666707</v>
      </c>
      <c r="D30" s="102">
        <f t="shared" si="24"/>
        <v>0.99999999999999978</v>
      </c>
      <c r="E30" s="101">
        <f t="shared" si="24"/>
        <v>1.0312152777777779</v>
      </c>
      <c r="F30" s="102">
        <f t="shared" si="24"/>
        <v>1</v>
      </c>
      <c r="G30" s="101">
        <f>SUM(G7:G28)</f>
        <v>0.61840277777777797</v>
      </c>
      <c r="H30" s="102">
        <f t="shared" si="24"/>
        <v>1.0000000000000002</v>
      </c>
      <c r="I30" s="101">
        <f t="shared" si="24"/>
        <v>4.6656597222222249</v>
      </c>
      <c r="J30" s="103">
        <f t="shared" si="24"/>
        <v>1.0000000000000004</v>
      </c>
    </row>
    <row r="31" spans="2:10" s="21" customFormat="1" x14ac:dyDescent="0.25">
      <c r="B31" s="30"/>
      <c r="C31" s="31"/>
      <c r="D31" s="31"/>
      <c r="E31" s="31"/>
      <c r="F31" s="32"/>
      <c r="G31" s="31"/>
      <c r="H31" s="31"/>
      <c r="I31" s="31"/>
      <c r="J31" s="19"/>
    </row>
    <row r="32" spans="2:10" s="21" customFormat="1" ht="66" customHeight="1" thickBot="1" x14ac:dyDescent="0.3">
      <c r="B32" s="172" t="s">
        <v>34</v>
      </c>
      <c r="C32" s="173"/>
      <c r="D32" s="173"/>
      <c r="E32" s="173"/>
      <c r="F32" s="174"/>
      <c r="G32" s="173"/>
      <c r="H32" s="173"/>
      <c r="I32" s="173"/>
      <c r="J32" s="174"/>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9" t="s">
        <v>119</v>
      </c>
      <c r="C3" s="210"/>
      <c r="D3" s="210"/>
      <c r="E3" s="210"/>
      <c r="F3" s="211"/>
    </row>
    <row r="4" spans="2:6" x14ac:dyDescent="0.25">
      <c r="B4" s="191" t="s">
        <v>132</v>
      </c>
      <c r="C4" s="192"/>
      <c r="D4" s="192"/>
      <c r="E4" s="192"/>
      <c r="F4" s="193"/>
    </row>
    <row r="5" spans="2:6" x14ac:dyDescent="0.25">
      <c r="B5" s="42"/>
      <c r="C5" s="196" t="s">
        <v>66</v>
      </c>
      <c r="D5" s="192"/>
      <c r="E5" s="212" t="s">
        <v>67</v>
      </c>
      <c r="F5" s="213"/>
    </row>
    <row r="6" spans="2:6" x14ac:dyDescent="0.25">
      <c r="B6" s="3" t="s">
        <v>23</v>
      </c>
      <c r="C6" s="152" t="s">
        <v>24</v>
      </c>
      <c r="D6" s="43" t="s">
        <v>25</v>
      </c>
      <c r="E6" s="152" t="s">
        <v>24</v>
      </c>
      <c r="F6" s="64" t="s">
        <v>25</v>
      </c>
    </row>
    <row r="7" spans="2:6" x14ac:dyDescent="0.25">
      <c r="B7" s="8" t="s">
        <v>10</v>
      </c>
      <c r="C7" s="85"/>
      <c r="D7" s="86"/>
      <c r="E7" s="85"/>
      <c r="F7" s="138"/>
    </row>
    <row r="8" spans="2:6" x14ac:dyDescent="0.25">
      <c r="B8" s="8" t="s">
        <v>13</v>
      </c>
      <c r="C8" s="85"/>
      <c r="D8" s="136"/>
      <c r="E8" s="85"/>
      <c r="F8" s="138"/>
    </row>
    <row r="9" spans="2:6" x14ac:dyDescent="0.25">
      <c r="B9" s="8" t="s">
        <v>0</v>
      </c>
      <c r="C9" s="85"/>
      <c r="D9" s="136"/>
      <c r="E9" s="85">
        <v>1.4814814814814816E-3</v>
      </c>
      <c r="F9" s="138">
        <f t="shared" ref="F9:F28" si="0">E9/E$30</f>
        <v>1.5278109333969923E-2</v>
      </c>
    </row>
    <row r="10" spans="2:6" x14ac:dyDescent="0.25">
      <c r="B10" s="8" t="s">
        <v>8</v>
      </c>
      <c r="C10" s="85"/>
      <c r="D10" s="136"/>
      <c r="E10" s="85">
        <v>3.0671296296296297E-3</v>
      </c>
      <c r="F10" s="138">
        <f t="shared" si="0"/>
        <v>3.1630460730484602E-2</v>
      </c>
    </row>
    <row r="11" spans="2:6" x14ac:dyDescent="0.25">
      <c r="B11" s="8" t="s">
        <v>26</v>
      </c>
      <c r="C11" s="85"/>
      <c r="D11" s="136"/>
      <c r="E11" s="85"/>
      <c r="F11" s="138"/>
    </row>
    <row r="12" spans="2:6" x14ac:dyDescent="0.25">
      <c r="B12" s="8" t="s">
        <v>3</v>
      </c>
      <c r="C12" s="85"/>
      <c r="D12" s="86"/>
      <c r="E12" s="85">
        <v>1.2037037037037038E-3</v>
      </c>
      <c r="F12" s="138">
        <f t="shared" si="0"/>
        <v>1.2413463833850563E-2</v>
      </c>
    </row>
    <row r="13" spans="2:6" x14ac:dyDescent="0.25">
      <c r="B13" s="8" t="s">
        <v>7</v>
      </c>
      <c r="C13" s="85"/>
      <c r="D13" s="136"/>
      <c r="E13" s="85">
        <v>1.3310185185185185E-3</v>
      </c>
      <c r="F13" s="138">
        <f t="shared" si="0"/>
        <v>1.3726426354738601E-2</v>
      </c>
    </row>
    <row r="14" spans="2:6" x14ac:dyDescent="0.25">
      <c r="B14" s="8" t="s">
        <v>2</v>
      </c>
      <c r="C14" s="85"/>
      <c r="D14" s="136"/>
      <c r="E14" s="85">
        <v>9.2592592592592596E-4</v>
      </c>
      <c r="F14" s="138">
        <f t="shared" si="0"/>
        <v>9.5488183337312012E-3</v>
      </c>
    </row>
    <row r="15" spans="2:6" x14ac:dyDescent="0.25">
      <c r="B15" s="8" t="s">
        <v>9</v>
      </c>
      <c r="C15" s="85"/>
      <c r="D15" s="136"/>
      <c r="E15" s="85">
        <v>2.7546296296296294E-3</v>
      </c>
      <c r="F15" s="138">
        <f t="shared" si="0"/>
        <v>2.8407734542850321E-2</v>
      </c>
    </row>
    <row r="16" spans="2:6" x14ac:dyDescent="0.25">
      <c r="B16" s="8" t="s">
        <v>1</v>
      </c>
      <c r="C16" s="85"/>
      <c r="D16" s="136"/>
      <c r="E16" s="85">
        <v>1.9907407407407408E-3</v>
      </c>
      <c r="F16" s="138">
        <f t="shared" si="0"/>
        <v>2.0529959417522083E-2</v>
      </c>
    </row>
    <row r="17" spans="2:6" x14ac:dyDescent="0.25">
      <c r="B17" s="8" t="s">
        <v>27</v>
      </c>
      <c r="C17" s="85"/>
      <c r="D17" s="136"/>
      <c r="E17" s="85">
        <v>9.7222222222222224E-3</v>
      </c>
      <c r="F17" s="138">
        <f t="shared" si="0"/>
        <v>0.10026259250417761</v>
      </c>
    </row>
    <row r="18" spans="2:6" x14ac:dyDescent="0.25">
      <c r="B18" s="8" t="s">
        <v>16</v>
      </c>
      <c r="C18" s="85"/>
      <c r="D18" s="136"/>
      <c r="E18" s="85"/>
      <c r="F18" s="138"/>
    </row>
    <row r="19" spans="2:6" x14ac:dyDescent="0.25">
      <c r="B19" s="8" t="s">
        <v>4</v>
      </c>
      <c r="C19" s="85"/>
      <c r="D19" s="136"/>
      <c r="E19" s="85">
        <v>1.4687499999999999E-2</v>
      </c>
      <c r="F19" s="138">
        <f t="shared" si="0"/>
        <v>0.15146813081881116</v>
      </c>
    </row>
    <row r="20" spans="2:6" x14ac:dyDescent="0.25">
      <c r="B20" s="8" t="s">
        <v>14</v>
      </c>
      <c r="C20" s="85"/>
      <c r="D20" s="136"/>
      <c r="E20" s="85">
        <v>3.7500000000000003E-3</v>
      </c>
      <c r="F20" s="138">
        <f t="shared" si="0"/>
        <v>3.8672714251611368E-2</v>
      </c>
    </row>
    <row r="21" spans="2:6" x14ac:dyDescent="0.25">
      <c r="B21" s="8" t="s">
        <v>11</v>
      </c>
      <c r="C21" s="85"/>
      <c r="D21" s="136"/>
      <c r="E21" s="85">
        <v>5.2893518518518524E-3</v>
      </c>
      <c r="F21" s="138">
        <f t="shared" si="0"/>
        <v>5.4547624731439488E-2</v>
      </c>
    </row>
    <row r="22" spans="2:6" x14ac:dyDescent="0.25">
      <c r="B22" s="8" t="s">
        <v>15</v>
      </c>
      <c r="C22" s="85"/>
      <c r="D22" s="86"/>
      <c r="E22" s="85">
        <v>1.1041666666666665E-2</v>
      </c>
      <c r="F22" s="138">
        <f t="shared" si="0"/>
        <v>0.11386965862974455</v>
      </c>
    </row>
    <row r="23" spans="2:6" s="49" customFormat="1" x14ac:dyDescent="0.25">
      <c r="B23" s="8" t="s">
        <v>91</v>
      </c>
      <c r="C23" s="85"/>
      <c r="D23" s="136"/>
      <c r="E23" s="85">
        <v>1.322916666666667E-2</v>
      </c>
      <c r="F23" s="138">
        <f t="shared" si="0"/>
        <v>0.13642874194318458</v>
      </c>
    </row>
    <row r="24" spans="2:6" x14ac:dyDescent="0.25">
      <c r="B24" s="8" t="s">
        <v>12</v>
      </c>
      <c r="C24" s="85"/>
      <c r="D24" s="136"/>
      <c r="E24" s="85">
        <v>3.8888888888888888E-3</v>
      </c>
      <c r="F24" s="138">
        <f t="shared" si="0"/>
        <v>4.0105037001671041E-2</v>
      </c>
    </row>
    <row r="25" spans="2:6" s="50" customFormat="1" x14ac:dyDescent="0.25">
      <c r="B25" s="8" t="s">
        <v>5</v>
      </c>
      <c r="C25" s="85"/>
      <c r="D25" s="136"/>
      <c r="E25" s="85"/>
      <c r="F25" s="138"/>
    </row>
    <row r="26" spans="2:6" x14ac:dyDescent="0.25">
      <c r="B26" s="8" t="s">
        <v>6</v>
      </c>
      <c r="C26" s="85"/>
      <c r="D26" s="136"/>
      <c r="E26" s="85"/>
      <c r="F26" s="138"/>
    </row>
    <row r="27" spans="2:6" x14ac:dyDescent="0.25">
      <c r="B27" s="8" t="s">
        <v>102</v>
      </c>
      <c r="C27" s="85"/>
      <c r="D27" s="136"/>
      <c r="E27" s="85"/>
      <c r="F27" s="138"/>
    </row>
    <row r="28" spans="2:6" x14ac:dyDescent="0.25">
      <c r="B28" s="8" t="s">
        <v>17</v>
      </c>
      <c r="C28" s="85"/>
      <c r="D28" s="85"/>
      <c r="E28" s="85">
        <v>2.2604166666666661E-2</v>
      </c>
      <c r="F28" s="138">
        <f t="shared" si="0"/>
        <v>0.2331105275722129</v>
      </c>
    </row>
    <row r="29" spans="2:6" x14ac:dyDescent="0.25">
      <c r="B29" s="8"/>
      <c r="C29" s="105"/>
      <c r="D29" s="89"/>
      <c r="E29" s="89"/>
      <c r="F29" s="94"/>
    </row>
    <row r="30" spans="2:6" x14ac:dyDescent="0.25">
      <c r="B30" s="53" t="s">
        <v>29</v>
      </c>
      <c r="C30" s="93"/>
      <c r="D30" s="134"/>
      <c r="E30" s="93">
        <f>SUM(E7:E28)</f>
        <v>9.6967592592592591E-2</v>
      </c>
      <c r="F30" s="135">
        <f>SUM(F7:F28)</f>
        <v>1</v>
      </c>
    </row>
    <row r="31" spans="2:6" x14ac:dyDescent="0.25">
      <c r="B31" s="53"/>
      <c r="C31" s="27"/>
      <c r="D31" s="52"/>
      <c r="E31" s="52"/>
      <c r="F31" s="48"/>
    </row>
    <row r="32" spans="2:6" ht="66" customHeight="1" thickBot="1" x14ac:dyDescent="0.3">
      <c r="B32" s="206" t="s">
        <v>134</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8" t="s">
        <v>94</v>
      </c>
      <c r="C3" s="189"/>
      <c r="D3" s="189"/>
      <c r="E3" s="189"/>
      <c r="F3" s="190"/>
    </row>
    <row r="4" spans="2:6" x14ac:dyDescent="0.25">
      <c r="B4" s="191" t="s">
        <v>132</v>
      </c>
      <c r="C4" s="192"/>
      <c r="D4" s="192"/>
      <c r="E4" s="192"/>
      <c r="F4" s="193"/>
    </row>
    <row r="5" spans="2:6" x14ac:dyDescent="0.25">
      <c r="B5" s="42"/>
      <c r="C5" s="196" t="s">
        <v>52</v>
      </c>
      <c r="D5" s="192"/>
      <c r="E5" s="196" t="s">
        <v>53</v>
      </c>
      <c r="F5" s="193"/>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136"/>
      <c r="E12" s="65"/>
      <c r="F12" s="69"/>
    </row>
    <row r="13" spans="2:6" x14ac:dyDescent="0.25">
      <c r="B13" s="8" t="s">
        <v>7</v>
      </c>
      <c r="C13" s="133"/>
      <c r="D13" s="13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85"/>
      <c r="D17" s="86"/>
      <c r="E17" s="65"/>
      <c r="F17" s="69"/>
    </row>
    <row r="18" spans="2:6" x14ac:dyDescent="0.25">
      <c r="B18" s="8" t="s">
        <v>16</v>
      </c>
      <c r="C18" s="85"/>
      <c r="D18" s="86"/>
      <c r="E18" s="65"/>
      <c r="F18" s="69"/>
    </row>
    <row r="19" spans="2:6" x14ac:dyDescent="0.25">
      <c r="B19" s="8" t="s">
        <v>4</v>
      </c>
      <c r="C19" s="85"/>
      <c r="D19" s="86"/>
      <c r="E19" s="65"/>
      <c r="F19" s="69"/>
    </row>
    <row r="20" spans="2:6" x14ac:dyDescent="0.25">
      <c r="B20" s="8" t="s">
        <v>14</v>
      </c>
      <c r="C20" s="85"/>
      <c r="D20" s="86"/>
      <c r="E20" s="65"/>
      <c r="F20" s="69"/>
    </row>
    <row r="21" spans="2:6" x14ac:dyDescent="0.25">
      <c r="B21" s="8" t="s">
        <v>11</v>
      </c>
      <c r="C21" s="88"/>
      <c r="D21" s="86"/>
      <c r="E21" s="65"/>
      <c r="F21" s="69"/>
    </row>
    <row r="22" spans="2:6" x14ac:dyDescent="0.25">
      <c r="B22" s="8" t="s">
        <v>15</v>
      </c>
      <c r="C22" s="85"/>
      <c r="D22" s="86"/>
      <c r="E22" s="65"/>
      <c r="F22" s="69"/>
    </row>
    <row r="23" spans="2:6" s="49" customFormat="1" x14ac:dyDescent="0.25">
      <c r="B23" s="8" t="s">
        <v>91</v>
      </c>
      <c r="C23" s="91"/>
      <c r="D23" s="86"/>
      <c r="E23" s="65"/>
      <c r="F23" s="70"/>
    </row>
    <row r="24" spans="2:6" x14ac:dyDescent="0.25">
      <c r="B24" s="8" t="s">
        <v>12</v>
      </c>
      <c r="C24" s="88"/>
      <c r="D24" s="136"/>
      <c r="E24" s="47"/>
      <c r="F24" s="71"/>
    </row>
    <row r="25" spans="2:6" s="50" customFormat="1" x14ac:dyDescent="0.25">
      <c r="B25" s="8" t="s">
        <v>5</v>
      </c>
      <c r="C25" s="85"/>
      <c r="D25" s="136"/>
      <c r="E25" s="47"/>
      <c r="F25" s="44"/>
    </row>
    <row r="26" spans="2:6" x14ac:dyDescent="0.25">
      <c r="B26" s="8" t="s">
        <v>6</v>
      </c>
      <c r="C26" s="104"/>
      <c r="D26" s="85"/>
      <c r="E26" s="65"/>
      <c r="F26" s="69"/>
    </row>
    <row r="27" spans="2:6" x14ac:dyDescent="0.25">
      <c r="B27" s="8" t="s">
        <v>102</v>
      </c>
      <c r="C27" s="104"/>
      <c r="D27" s="85"/>
      <c r="E27" s="65"/>
      <c r="F27" s="69"/>
    </row>
    <row r="28" spans="2:6" x14ac:dyDescent="0.25">
      <c r="B28" s="8" t="s">
        <v>17</v>
      </c>
      <c r="C28" s="104"/>
      <c r="D28" s="85"/>
      <c r="E28" s="65"/>
      <c r="F28" s="69"/>
    </row>
    <row r="29" spans="2:6" x14ac:dyDescent="0.25">
      <c r="B29" s="8"/>
      <c r="C29" s="105"/>
      <c r="D29" s="89"/>
      <c r="E29" s="52"/>
      <c r="F29" s="48"/>
    </row>
    <row r="30" spans="2:6" x14ac:dyDescent="0.25">
      <c r="B30" s="53" t="s">
        <v>29</v>
      </c>
      <c r="C30" s="93"/>
      <c r="D30" s="134"/>
      <c r="E30" s="47"/>
      <c r="F30" s="69"/>
    </row>
    <row r="31" spans="2:6" x14ac:dyDescent="0.25">
      <c r="B31" s="53"/>
      <c r="C31" s="27"/>
      <c r="D31" s="52"/>
      <c r="E31" s="52"/>
      <c r="F31" s="48"/>
    </row>
    <row r="32" spans="2:6" ht="66" customHeight="1" thickBot="1" x14ac:dyDescent="0.3">
      <c r="B32" s="217" t="s">
        <v>118</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1" t="s">
        <v>95</v>
      </c>
      <c r="C3" s="202"/>
      <c r="D3" s="202"/>
      <c r="E3" s="202"/>
      <c r="F3" s="203"/>
    </row>
    <row r="4" spans="2:6" x14ac:dyDescent="0.25">
      <c r="B4" s="191" t="s">
        <v>132</v>
      </c>
      <c r="C4" s="192"/>
      <c r="D4" s="192"/>
      <c r="E4" s="192"/>
      <c r="F4" s="193"/>
    </row>
    <row r="5" spans="2:6" x14ac:dyDescent="0.25">
      <c r="B5" s="42"/>
      <c r="C5" s="196" t="s">
        <v>60</v>
      </c>
      <c r="D5" s="192"/>
      <c r="E5" s="212" t="s">
        <v>61</v>
      </c>
      <c r="F5" s="213"/>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86"/>
      <c r="E12" s="65"/>
      <c r="F12" s="69"/>
    </row>
    <row r="13" spans="2:6" x14ac:dyDescent="0.25">
      <c r="B13" s="8" t="s">
        <v>7</v>
      </c>
      <c r="C13" s="133"/>
      <c r="D13" s="8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133"/>
      <c r="D17" s="86"/>
      <c r="E17" s="65"/>
      <c r="F17" s="69"/>
    </row>
    <row r="18" spans="2:6" x14ac:dyDescent="0.25">
      <c r="B18" s="8" t="s">
        <v>16</v>
      </c>
      <c r="C18" s="133"/>
      <c r="D18" s="86"/>
      <c r="E18" s="65"/>
      <c r="F18" s="69"/>
    </row>
    <row r="19" spans="2:6" x14ac:dyDescent="0.25">
      <c r="B19" s="8" t="s">
        <v>4</v>
      </c>
      <c r="C19" s="133"/>
      <c r="D19" s="86"/>
      <c r="E19" s="65"/>
      <c r="F19" s="69"/>
    </row>
    <row r="20" spans="2:6" x14ac:dyDescent="0.25">
      <c r="B20" s="8" t="s">
        <v>14</v>
      </c>
      <c r="C20" s="133"/>
      <c r="D20" s="86"/>
      <c r="E20" s="65"/>
      <c r="F20" s="69"/>
    </row>
    <row r="21" spans="2:6" x14ac:dyDescent="0.25">
      <c r="B21" s="8" t="s">
        <v>11</v>
      </c>
      <c r="C21" s="133"/>
      <c r="D21" s="86"/>
      <c r="E21" s="65"/>
      <c r="F21" s="69"/>
    </row>
    <row r="22" spans="2:6" x14ac:dyDescent="0.25">
      <c r="B22" s="8" t="s">
        <v>15</v>
      </c>
      <c r="C22" s="133"/>
      <c r="D22" s="86"/>
      <c r="E22" s="65"/>
      <c r="F22" s="69"/>
    </row>
    <row r="23" spans="2:6" s="49" customFormat="1" x14ac:dyDescent="0.25">
      <c r="B23" s="8" t="s">
        <v>91</v>
      </c>
      <c r="C23" s="133"/>
      <c r="D23" s="86"/>
      <c r="E23" s="75"/>
      <c r="F23" s="70"/>
    </row>
    <row r="24" spans="2:6" x14ac:dyDescent="0.25">
      <c r="B24" s="8" t="s">
        <v>12</v>
      </c>
      <c r="C24" s="88"/>
      <c r="D24" s="88"/>
      <c r="E24" s="45"/>
      <c r="F24" s="71"/>
    </row>
    <row r="25" spans="2:6" s="50" customFormat="1" x14ac:dyDescent="0.25">
      <c r="B25" s="8" t="s">
        <v>5</v>
      </c>
      <c r="C25" s="43"/>
      <c r="D25" s="43"/>
      <c r="E25" s="43"/>
      <c r="F25" s="44"/>
    </row>
    <row r="26" spans="2:6" x14ac:dyDescent="0.25">
      <c r="B26" s="8" t="s">
        <v>6</v>
      </c>
      <c r="C26" s="104"/>
      <c r="D26" s="86"/>
      <c r="E26" s="47"/>
      <c r="F26" s="69"/>
    </row>
    <row r="27" spans="2:6" x14ac:dyDescent="0.25">
      <c r="B27" s="8" t="s">
        <v>102</v>
      </c>
      <c r="C27" s="104"/>
      <c r="D27" s="85"/>
      <c r="E27" s="47"/>
      <c r="F27" s="69"/>
    </row>
    <row r="28" spans="2:6" x14ac:dyDescent="0.25">
      <c r="B28" s="8" t="s">
        <v>17</v>
      </c>
      <c r="C28" s="104"/>
      <c r="D28" s="137"/>
      <c r="E28" s="47"/>
      <c r="F28" s="69"/>
    </row>
    <row r="29" spans="2:6" x14ac:dyDescent="0.25">
      <c r="B29" s="8"/>
      <c r="C29" s="105"/>
      <c r="D29" s="89"/>
      <c r="E29" s="52"/>
      <c r="F29" s="48"/>
    </row>
    <row r="30" spans="2:6" x14ac:dyDescent="0.25">
      <c r="B30" s="53" t="s">
        <v>29</v>
      </c>
      <c r="C30" s="93"/>
      <c r="D30" s="134"/>
      <c r="E30" s="47"/>
      <c r="F30" s="69"/>
    </row>
    <row r="31" spans="2:6" x14ac:dyDescent="0.25">
      <c r="B31" s="53"/>
      <c r="C31" s="27"/>
      <c r="D31" s="52"/>
      <c r="E31" s="52"/>
      <c r="F31" s="48"/>
    </row>
    <row r="32" spans="2:6" ht="66" customHeight="1" thickBot="1" x14ac:dyDescent="0.3">
      <c r="B32" s="206" t="s">
        <v>127</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9" t="s">
        <v>96</v>
      </c>
      <c r="C3" s="210"/>
      <c r="D3" s="210"/>
      <c r="E3" s="210"/>
      <c r="F3" s="211"/>
    </row>
    <row r="4" spans="2:6" x14ac:dyDescent="0.25">
      <c r="B4" s="191" t="s">
        <v>132</v>
      </c>
      <c r="C4" s="192"/>
      <c r="D4" s="192"/>
      <c r="E4" s="192"/>
      <c r="F4" s="193"/>
    </row>
    <row r="5" spans="2:6" x14ac:dyDescent="0.25">
      <c r="B5" s="42"/>
      <c r="C5" s="196" t="s">
        <v>68</v>
      </c>
      <c r="D5" s="192"/>
      <c r="E5" s="212" t="s">
        <v>69</v>
      </c>
      <c r="F5" s="213"/>
    </row>
    <row r="6" spans="2:6" x14ac:dyDescent="0.25">
      <c r="B6" s="3" t="s">
        <v>23</v>
      </c>
      <c r="C6" s="152" t="s">
        <v>24</v>
      </c>
      <c r="D6" s="43" t="s">
        <v>25</v>
      </c>
      <c r="E6" s="152" t="s">
        <v>24</v>
      </c>
      <c r="F6" s="64" t="s">
        <v>25</v>
      </c>
    </row>
    <row r="7" spans="2:6" x14ac:dyDescent="0.25">
      <c r="B7" s="8" t="s">
        <v>10</v>
      </c>
      <c r="C7" s="85"/>
      <c r="D7" s="136"/>
      <c r="E7" s="85">
        <v>9.6990740740740735E-3</v>
      </c>
      <c r="F7" s="97">
        <f t="shared" ref="F7:F26" si="0">E7/E$30</f>
        <v>1.1696722684383898E-2</v>
      </c>
    </row>
    <row r="8" spans="2:6" x14ac:dyDescent="0.25">
      <c r="B8" s="8" t="s">
        <v>13</v>
      </c>
      <c r="C8" s="85"/>
      <c r="D8" s="136"/>
      <c r="E8" s="85">
        <v>5.9837962962962952E-3</v>
      </c>
      <c r="F8" s="97">
        <f t="shared" si="0"/>
        <v>7.21623583272849E-3</v>
      </c>
    </row>
    <row r="9" spans="2:6" x14ac:dyDescent="0.25">
      <c r="B9" s="8" t="s">
        <v>0</v>
      </c>
      <c r="C9" s="85"/>
      <c r="D9" s="136"/>
      <c r="E9" s="85">
        <v>2.2581018518518518E-2</v>
      </c>
      <c r="F9" s="97">
        <f t="shared" si="0"/>
        <v>2.7231868684048911E-2</v>
      </c>
    </row>
    <row r="10" spans="2:6" x14ac:dyDescent="0.25">
      <c r="B10" s="8" t="s">
        <v>8</v>
      </c>
      <c r="C10" s="85"/>
      <c r="D10" s="96"/>
      <c r="E10" s="85">
        <v>1.6412037037037037E-2</v>
      </c>
      <c r="F10" s="97">
        <f t="shared" si="0"/>
        <v>1.9792306403885882E-2</v>
      </c>
    </row>
    <row r="11" spans="2:6" x14ac:dyDescent="0.25">
      <c r="B11" s="8" t="s">
        <v>26</v>
      </c>
      <c r="C11" s="85"/>
      <c r="D11" s="96"/>
      <c r="E11" s="85"/>
      <c r="F11" s="97"/>
    </row>
    <row r="12" spans="2:6" x14ac:dyDescent="0.25">
      <c r="B12" s="8" t="s">
        <v>3</v>
      </c>
      <c r="C12" s="85"/>
      <c r="D12" s="96"/>
      <c r="E12" s="85">
        <v>0.22626157407407405</v>
      </c>
      <c r="F12" s="97">
        <f t="shared" si="0"/>
        <v>0.27286304505611075</v>
      </c>
    </row>
    <row r="13" spans="2:6" x14ac:dyDescent="0.25">
      <c r="B13" s="8" t="s">
        <v>7</v>
      </c>
      <c r="C13" s="85"/>
      <c r="D13" s="96"/>
      <c r="E13" s="85">
        <v>2.582175925925926E-2</v>
      </c>
      <c r="F13" s="97">
        <f t="shared" si="0"/>
        <v>3.1140081514153317E-2</v>
      </c>
    </row>
    <row r="14" spans="2:6" x14ac:dyDescent="0.25">
      <c r="B14" s="8" t="s">
        <v>2</v>
      </c>
      <c r="C14" s="85"/>
      <c r="D14" s="96"/>
      <c r="E14" s="85">
        <v>5.3472222222222228E-3</v>
      </c>
      <c r="F14" s="97">
        <f t="shared" si="0"/>
        <v>6.4485511696722696E-3</v>
      </c>
    </row>
    <row r="15" spans="2:6" ht="15.95" customHeight="1" x14ac:dyDescent="0.25">
      <c r="B15" s="8" t="s">
        <v>9</v>
      </c>
      <c r="C15" s="85"/>
      <c r="D15" s="96"/>
      <c r="E15" s="85"/>
      <c r="F15" s="97"/>
    </row>
    <row r="16" spans="2:6" x14ac:dyDescent="0.25">
      <c r="B16" s="8" t="s">
        <v>1</v>
      </c>
      <c r="C16" s="85"/>
      <c r="D16" s="96"/>
      <c r="E16" s="85">
        <v>1.636574074074074E-2</v>
      </c>
      <c r="F16" s="97">
        <f t="shared" si="0"/>
        <v>1.9736474792027246E-2</v>
      </c>
    </row>
    <row r="17" spans="2:6" x14ac:dyDescent="0.25">
      <c r="B17" s="8" t="s">
        <v>27</v>
      </c>
      <c r="C17" s="85"/>
      <c r="D17" s="96"/>
      <c r="E17" s="85">
        <v>1.1481481481481483E-2</v>
      </c>
      <c r="F17" s="97">
        <f t="shared" si="0"/>
        <v>1.3846239740941324E-2</v>
      </c>
    </row>
    <row r="18" spans="2:6" x14ac:dyDescent="0.25">
      <c r="B18" s="8" t="s">
        <v>16</v>
      </c>
      <c r="C18" s="85"/>
      <c r="D18" s="96"/>
      <c r="E18" s="85"/>
      <c r="F18" s="97"/>
    </row>
    <row r="19" spans="2:6" x14ac:dyDescent="0.25">
      <c r="B19" s="8" t="s">
        <v>4</v>
      </c>
      <c r="C19" s="85"/>
      <c r="D19" s="96"/>
      <c r="E19" s="85">
        <v>3.0046296296296297E-2</v>
      </c>
      <c r="F19" s="97">
        <f t="shared" si="0"/>
        <v>3.6234716096253707E-2</v>
      </c>
    </row>
    <row r="20" spans="2:6" x14ac:dyDescent="0.25">
      <c r="B20" s="8" t="s">
        <v>14</v>
      </c>
      <c r="C20" s="85"/>
      <c r="D20" s="96"/>
      <c r="E20" s="85">
        <v>6.3541666666666659E-3</v>
      </c>
      <c r="F20" s="97">
        <f t="shared" si="0"/>
        <v>7.662888727597566E-3</v>
      </c>
    </row>
    <row r="21" spans="2:6" x14ac:dyDescent="0.25">
      <c r="B21" s="8" t="s">
        <v>11</v>
      </c>
      <c r="C21" s="85"/>
      <c r="D21" s="96"/>
      <c r="E21" s="85">
        <v>0.19133101851851853</v>
      </c>
      <c r="F21" s="97">
        <f t="shared" si="0"/>
        <v>0.23073809390877117</v>
      </c>
    </row>
    <row r="22" spans="2:6" x14ac:dyDescent="0.25">
      <c r="B22" s="8" t="s">
        <v>15</v>
      </c>
      <c r="C22" s="85"/>
      <c r="D22" s="96"/>
      <c r="E22" s="85">
        <v>6.2534722222222228E-2</v>
      </c>
      <c r="F22" s="97">
        <f t="shared" si="0"/>
        <v>7.541454971805038E-2</v>
      </c>
    </row>
    <row r="23" spans="2:6" s="49" customFormat="1" x14ac:dyDescent="0.25">
      <c r="B23" s="8" t="s">
        <v>91</v>
      </c>
      <c r="C23" s="85"/>
      <c r="D23" s="96"/>
      <c r="E23" s="85">
        <v>4.5092592592592594E-2</v>
      </c>
      <c r="F23" s="97">
        <f t="shared" si="0"/>
        <v>5.4379989950309876E-2</v>
      </c>
    </row>
    <row r="24" spans="2:6" x14ac:dyDescent="0.25">
      <c r="B24" s="8" t="s">
        <v>12</v>
      </c>
      <c r="C24" s="85"/>
      <c r="D24" s="96"/>
      <c r="E24" s="85">
        <v>6.6481481481481475E-2</v>
      </c>
      <c r="F24" s="97">
        <f t="shared" si="0"/>
        <v>8.017419462899894E-2</v>
      </c>
    </row>
    <row r="25" spans="2:6" s="50" customFormat="1" x14ac:dyDescent="0.25">
      <c r="B25" s="8" t="s">
        <v>5</v>
      </c>
      <c r="C25" s="85"/>
      <c r="D25" s="96"/>
      <c r="E25" s="85">
        <v>8.1597222222222224E-2</v>
      </c>
      <c r="F25" s="97">
        <f t="shared" si="0"/>
        <v>9.8403215900843069E-2</v>
      </c>
    </row>
    <row r="26" spans="2:6" x14ac:dyDescent="0.25">
      <c r="B26" s="8" t="s">
        <v>6</v>
      </c>
      <c r="C26" s="104"/>
      <c r="D26" s="136"/>
      <c r="E26" s="85">
        <v>5.8217592592592592E-3</v>
      </c>
      <c r="F26" s="97">
        <f t="shared" si="0"/>
        <v>7.0208251912232712E-3</v>
      </c>
    </row>
    <row r="27" spans="2:6" x14ac:dyDescent="0.25">
      <c r="B27" s="8" t="s">
        <v>102</v>
      </c>
      <c r="C27" s="104"/>
      <c r="D27" s="136"/>
      <c r="E27" s="85"/>
      <c r="F27" s="97"/>
    </row>
    <row r="28" spans="2:6" x14ac:dyDescent="0.25">
      <c r="B28" s="8" t="s">
        <v>17</v>
      </c>
      <c r="C28" s="104"/>
      <c r="D28" s="136"/>
      <c r="E28" s="85"/>
      <c r="F28" s="97"/>
    </row>
    <row r="29" spans="2:6" x14ac:dyDescent="0.25">
      <c r="B29" s="8"/>
      <c r="C29" s="105"/>
      <c r="D29" s="89"/>
      <c r="E29" s="89"/>
      <c r="F29" s="94"/>
    </row>
    <row r="30" spans="2:6" x14ac:dyDescent="0.25">
      <c r="B30" s="53" t="s">
        <v>29</v>
      </c>
      <c r="C30" s="93"/>
      <c r="D30" s="134"/>
      <c r="E30" s="93">
        <f>SUM(E7:E28)</f>
        <v>0.82921296296296287</v>
      </c>
      <c r="F30" s="135">
        <f>SUM(F7:F28)</f>
        <v>1.0000000000000002</v>
      </c>
    </row>
    <row r="31" spans="2:6" x14ac:dyDescent="0.25">
      <c r="B31" s="53"/>
      <c r="C31" s="27"/>
      <c r="D31" s="52"/>
      <c r="E31" s="52"/>
      <c r="F31" s="48"/>
    </row>
    <row r="32" spans="2:6" ht="66" customHeight="1" thickBot="1" x14ac:dyDescent="0.3">
      <c r="B32" s="206" t="s">
        <v>135</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8" t="s">
        <v>97</v>
      </c>
      <c r="C3" s="189"/>
      <c r="D3" s="189"/>
      <c r="E3" s="189"/>
      <c r="F3" s="190"/>
    </row>
    <row r="4" spans="2:6" x14ac:dyDescent="0.25">
      <c r="B4" s="191" t="s">
        <v>132</v>
      </c>
      <c r="C4" s="192"/>
      <c r="D4" s="192"/>
      <c r="E4" s="192"/>
      <c r="F4" s="193"/>
    </row>
    <row r="5" spans="2:6" x14ac:dyDescent="0.25">
      <c r="B5" s="42"/>
      <c r="C5" s="196" t="s">
        <v>54</v>
      </c>
      <c r="D5" s="192"/>
      <c r="E5" s="196" t="s">
        <v>55</v>
      </c>
      <c r="F5" s="193"/>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91</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102</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18" t="s">
        <v>101</v>
      </c>
      <c r="C32" s="219"/>
      <c r="D32" s="219"/>
      <c r="E32" s="219"/>
      <c r="F32" s="22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1" t="s">
        <v>98</v>
      </c>
      <c r="C3" s="202"/>
      <c r="D3" s="202"/>
      <c r="E3" s="202"/>
      <c r="F3" s="203"/>
    </row>
    <row r="4" spans="2:6" x14ac:dyDescent="0.25">
      <c r="B4" s="191" t="s">
        <v>132</v>
      </c>
      <c r="C4" s="192"/>
      <c r="D4" s="192"/>
      <c r="E4" s="192"/>
      <c r="F4" s="193"/>
    </row>
    <row r="5" spans="2:6" x14ac:dyDescent="0.25">
      <c r="B5" s="42"/>
      <c r="C5" s="196" t="s">
        <v>58</v>
      </c>
      <c r="D5" s="192"/>
      <c r="E5" s="212" t="s">
        <v>59</v>
      </c>
      <c r="F5" s="213"/>
    </row>
    <row r="6" spans="2:6" x14ac:dyDescent="0.25">
      <c r="B6" s="3" t="s">
        <v>23</v>
      </c>
      <c r="C6" s="152" t="s">
        <v>24</v>
      </c>
      <c r="D6" s="43" t="s">
        <v>25</v>
      </c>
      <c r="E6" s="152" t="s">
        <v>24</v>
      </c>
      <c r="F6" s="64" t="s">
        <v>25</v>
      </c>
    </row>
    <row r="7" spans="2:6" x14ac:dyDescent="0.25">
      <c r="B7" s="8" t="s">
        <v>10</v>
      </c>
      <c r="C7" s="85"/>
      <c r="D7" s="136"/>
      <c r="E7" s="85"/>
      <c r="F7" s="97"/>
    </row>
    <row r="8" spans="2:6" x14ac:dyDescent="0.25">
      <c r="B8" s="8" t="s">
        <v>13</v>
      </c>
      <c r="C8" s="85"/>
      <c r="D8" s="136"/>
      <c r="E8" s="85"/>
      <c r="F8" s="97"/>
    </row>
    <row r="9" spans="2:6" x14ac:dyDescent="0.25">
      <c r="B9" s="8" t="s">
        <v>0</v>
      </c>
      <c r="C9" s="85"/>
      <c r="D9" s="96"/>
      <c r="E9" s="85">
        <v>5.1967592592592595E-3</v>
      </c>
      <c r="F9" s="97">
        <f t="shared" ref="D9:F26" si="0">E9/E$30</f>
        <v>1.2774189877379157E-2</v>
      </c>
    </row>
    <row r="10" spans="2:6" x14ac:dyDescent="0.25">
      <c r="B10" s="8" t="s">
        <v>8</v>
      </c>
      <c r="C10" s="85"/>
      <c r="D10" s="136"/>
      <c r="E10" s="85">
        <v>1.0717592592592593E-2</v>
      </c>
      <c r="F10" s="97">
        <f t="shared" si="0"/>
        <v>2.6344988477623829E-2</v>
      </c>
    </row>
    <row r="11" spans="2:6" x14ac:dyDescent="0.25">
      <c r="B11" s="8" t="s">
        <v>26</v>
      </c>
      <c r="C11" s="85"/>
      <c r="D11" s="136"/>
      <c r="E11" s="85">
        <v>2.662037037037037E-3</v>
      </c>
      <c r="F11" s="97">
        <f t="shared" si="0"/>
        <v>6.5435716521095909E-3</v>
      </c>
    </row>
    <row r="12" spans="2:6" x14ac:dyDescent="0.25">
      <c r="B12" s="8" t="s">
        <v>3</v>
      </c>
      <c r="C12" s="85"/>
      <c r="D12" s="96"/>
      <c r="E12" s="85">
        <v>1.7939814814814811E-2</v>
      </c>
      <c r="F12" s="97">
        <f t="shared" si="0"/>
        <v>4.4097982872912452E-2</v>
      </c>
    </row>
    <row r="13" spans="2:6" x14ac:dyDescent="0.25">
      <c r="B13" s="8" t="s">
        <v>7</v>
      </c>
      <c r="C13" s="85">
        <v>2.0601851851851853E-3</v>
      </c>
      <c r="D13" s="96">
        <f t="shared" si="0"/>
        <v>1</v>
      </c>
      <c r="E13" s="85">
        <v>6.9675925925925929E-3</v>
      </c>
      <c r="F13" s="97">
        <f t="shared" si="0"/>
        <v>1.712708754160858E-2</v>
      </c>
    </row>
    <row r="14" spans="2:6" x14ac:dyDescent="0.25">
      <c r="B14" s="8" t="s">
        <v>2</v>
      </c>
      <c r="C14" s="85"/>
      <c r="D14" s="136"/>
      <c r="E14" s="85"/>
      <c r="F14" s="97"/>
    </row>
    <row r="15" spans="2:6" x14ac:dyDescent="0.25">
      <c r="B15" s="8" t="s">
        <v>9</v>
      </c>
      <c r="C15" s="85"/>
      <c r="D15" s="136"/>
      <c r="E15" s="85">
        <v>3.052083333333333E-2</v>
      </c>
      <c r="F15" s="97">
        <f t="shared" si="0"/>
        <v>7.5023471507012995E-2</v>
      </c>
    </row>
    <row r="16" spans="2:6" x14ac:dyDescent="0.25">
      <c r="B16" s="8" t="s">
        <v>1</v>
      </c>
      <c r="C16" s="85"/>
      <c r="D16" s="136"/>
      <c r="E16" s="85">
        <v>4.3981481481481484E-3</v>
      </c>
      <c r="F16" s="97">
        <f t="shared" si="0"/>
        <v>1.081111838174628E-2</v>
      </c>
    </row>
    <row r="17" spans="2:6" x14ac:dyDescent="0.25">
      <c r="B17" s="8" t="s">
        <v>27</v>
      </c>
      <c r="C17" s="85"/>
      <c r="D17" s="136"/>
      <c r="E17" s="85">
        <v>2.6956018518518525E-2</v>
      </c>
      <c r="F17" s="97">
        <f t="shared" si="0"/>
        <v>6.6260775555492354E-2</v>
      </c>
    </row>
    <row r="18" spans="2:6" x14ac:dyDescent="0.25">
      <c r="B18" s="8" t="s">
        <v>16</v>
      </c>
      <c r="C18" s="85"/>
      <c r="D18" s="136"/>
      <c r="E18" s="85"/>
      <c r="F18" s="97"/>
    </row>
    <row r="19" spans="2:6" x14ac:dyDescent="0.25">
      <c r="B19" s="8" t="s">
        <v>4</v>
      </c>
      <c r="C19" s="85"/>
      <c r="D19" s="96"/>
      <c r="E19" s="155">
        <v>4.2222222222222217E-2</v>
      </c>
      <c r="F19" s="97">
        <f t="shared" si="0"/>
        <v>0.10378673646476427</v>
      </c>
    </row>
    <row r="20" spans="2:6" x14ac:dyDescent="0.25">
      <c r="B20" s="8" t="s">
        <v>14</v>
      </c>
      <c r="C20" s="85"/>
      <c r="D20" s="96"/>
      <c r="E20" s="85">
        <v>2.5787037037037035E-2</v>
      </c>
      <c r="F20" s="97">
        <f t="shared" si="0"/>
        <v>6.3387294090870294E-2</v>
      </c>
    </row>
    <row r="21" spans="2:6" x14ac:dyDescent="0.25">
      <c r="B21" s="8" t="s">
        <v>11</v>
      </c>
      <c r="C21" s="85"/>
      <c r="D21" s="136"/>
      <c r="E21" s="85">
        <v>0.14505787037037038</v>
      </c>
      <c r="F21" s="97">
        <f t="shared" si="0"/>
        <v>0.35656775441691091</v>
      </c>
    </row>
    <row r="22" spans="2:6" x14ac:dyDescent="0.25">
      <c r="B22" s="8" t="s">
        <v>15</v>
      </c>
      <c r="C22" s="85"/>
      <c r="D22" s="136"/>
      <c r="E22" s="85">
        <v>1.7407407407407406E-2</v>
      </c>
      <c r="F22" s="97">
        <f t="shared" si="0"/>
        <v>4.2789268542490537E-2</v>
      </c>
    </row>
    <row r="23" spans="2:6" s="49" customFormat="1" x14ac:dyDescent="0.25">
      <c r="B23" s="8" t="s">
        <v>91</v>
      </c>
      <c r="C23" s="85"/>
      <c r="D23" s="136"/>
      <c r="E23" s="85">
        <v>5.9780092592592586E-2</v>
      </c>
      <c r="F23" s="97">
        <f t="shared" si="0"/>
        <v>0.14694585905715665</v>
      </c>
    </row>
    <row r="24" spans="2:6" x14ac:dyDescent="0.25">
      <c r="B24" s="8" t="s">
        <v>12</v>
      </c>
      <c r="C24" s="85"/>
      <c r="D24" s="136"/>
      <c r="E24" s="85">
        <v>5.1041666666666666E-3</v>
      </c>
      <c r="F24" s="97">
        <f t="shared" si="0"/>
        <v>1.2546587385131867E-2</v>
      </c>
    </row>
    <row r="25" spans="2:6" s="50" customFormat="1" x14ac:dyDescent="0.25">
      <c r="B25" s="8" t="s">
        <v>5</v>
      </c>
      <c r="C25" s="85"/>
      <c r="D25" s="136"/>
      <c r="E25" s="85">
        <v>3.8657407407407403E-3</v>
      </c>
      <c r="F25" s="97">
        <f t="shared" si="0"/>
        <v>9.5024040513243604E-3</v>
      </c>
    </row>
    <row r="26" spans="2:6" x14ac:dyDescent="0.25">
      <c r="B26" s="8" t="s">
        <v>6</v>
      </c>
      <c r="C26" s="104"/>
      <c r="D26" s="136"/>
      <c r="E26" s="85">
        <v>2.2337962962962962E-3</v>
      </c>
      <c r="F26" s="97">
        <f t="shared" si="0"/>
        <v>5.4909101254658737E-3</v>
      </c>
    </row>
    <row r="27" spans="2:6" x14ac:dyDescent="0.25">
      <c r="B27" s="8" t="s">
        <v>102</v>
      </c>
      <c r="C27" s="104"/>
      <c r="D27" s="85"/>
      <c r="E27" s="85"/>
      <c r="F27" s="97"/>
    </row>
    <row r="28" spans="2:6" x14ac:dyDescent="0.25">
      <c r="B28" s="8" t="s">
        <v>17</v>
      </c>
      <c r="C28" s="104"/>
      <c r="D28" s="136"/>
      <c r="E28" s="85"/>
      <c r="F28" s="97"/>
    </row>
    <row r="29" spans="2:6" x14ac:dyDescent="0.25">
      <c r="B29" s="8"/>
      <c r="C29" s="105"/>
      <c r="D29" s="89"/>
      <c r="E29" s="89"/>
      <c r="F29" s="94"/>
    </row>
    <row r="30" spans="2:6" x14ac:dyDescent="0.25">
      <c r="B30" s="53" t="s">
        <v>29</v>
      </c>
      <c r="C30" s="93">
        <f>SUM(C7:C28)</f>
        <v>2.0601851851851853E-3</v>
      </c>
      <c r="D30" s="134">
        <f>SUM(D7:D28)</f>
        <v>1</v>
      </c>
      <c r="E30" s="154">
        <f>SUM(E7:E28)</f>
        <v>0.40681712962962963</v>
      </c>
      <c r="F30" s="135">
        <f>SUM(F7:F28)</f>
        <v>1</v>
      </c>
    </row>
    <row r="31" spans="2:6" x14ac:dyDescent="0.25">
      <c r="B31" s="53"/>
      <c r="C31" s="27"/>
      <c r="D31" s="52"/>
      <c r="E31" s="52"/>
      <c r="F31" s="48"/>
    </row>
    <row r="32" spans="2:6" ht="66" customHeight="1" thickBot="1" x14ac:dyDescent="0.3">
      <c r="B32" s="197" t="s">
        <v>140</v>
      </c>
      <c r="C32" s="221"/>
      <c r="D32" s="221"/>
      <c r="E32" s="221"/>
      <c r="F32" s="22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1" t="s">
        <v>99</v>
      </c>
      <c r="C3" s="202"/>
      <c r="D3" s="202"/>
      <c r="E3" s="202"/>
      <c r="F3" s="203"/>
    </row>
    <row r="4" spans="2:6" x14ac:dyDescent="0.25">
      <c r="B4" s="191" t="s">
        <v>132</v>
      </c>
      <c r="C4" s="192"/>
      <c r="D4" s="192"/>
      <c r="E4" s="192"/>
      <c r="F4" s="193"/>
    </row>
    <row r="5" spans="2:6" x14ac:dyDescent="0.25">
      <c r="B5" s="42"/>
      <c r="C5" s="196" t="s">
        <v>62</v>
      </c>
      <c r="D5" s="192"/>
      <c r="E5" s="212" t="s">
        <v>63</v>
      </c>
      <c r="F5" s="213"/>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39"/>
      <c r="D19" s="140"/>
      <c r="E19" s="47"/>
      <c r="F19" s="48"/>
    </row>
    <row r="20" spans="2:6" x14ac:dyDescent="0.25">
      <c r="B20" s="8" t="s">
        <v>14</v>
      </c>
      <c r="C20" s="139"/>
      <c r="D20" s="140"/>
      <c r="E20" s="47"/>
      <c r="F20" s="48"/>
    </row>
    <row r="21" spans="2:6" x14ac:dyDescent="0.25">
      <c r="B21" s="8" t="s">
        <v>11</v>
      </c>
      <c r="C21" s="139"/>
      <c r="D21" s="140"/>
      <c r="E21" s="47"/>
      <c r="F21" s="48"/>
    </row>
    <row r="22" spans="2:6" x14ac:dyDescent="0.25">
      <c r="B22" s="8" t="s">
        <v>15</v>
      </c>
      <c r="C22" s="139"/>
      <c r="D22" s="140"/>
      <c r="E22" s="47"/>
      <c r="F22" s="48"/>
    </row>
    <row r="23" spans="2:6" s="49" customFormat="1" x14ac:dyDescent="0.25">
      <c r="B23" s="8" t="s">
        <v>91</v>
      </c>
      <c r="C23" s="141"/>
      <c r="D23" s="140"/>
      <c r="E23" s="54"/>
      <c r="F23" s="48"/>
    </row>
    <row r="24" spans="2:6" x14ac:dyDescent="0.25">
      <c r="B24" s="8" t="s">
        <v>12</v>
      </c>
      <c r="C24" s="142"/>
      <c r="D24" s="143"/>
      <c r="E24" s="45"/>
      <c r="F24" s="48"/>
    </row>
    <row r="25" spans="2:6" s="50" customFormat="1" x14ac:dyDescent="0.25">
      <c r="B25" s="8" t="s">
        <v>5</v>
      </c>
      <c r="C25" s="144"/>
      <c r="D25" s="143"/>
      <c r="E25" s="43"/>
      <c r="F25" s="48"/>
    </row>
    <row r="26" spans="2:6" x14ac:dyDescent="0.25">
      <c r="B26" s="8" t="s">
        <v>6</v>
      </c>
      <c r="C26" s="144"/>
      <c r="D26" s="143"/>
      <c r="E26" s="47"/>
      <c r="F26" s="48"/>
    </row>
    <row r="27" spans="2:6" x14ac:dyDescent="0.25">
      <c r="B27" s="8" t="s">
        <v>102</v>
      </c>
      <c r="C27" s="144"/>
      <c r="D27" s="139"/>
      <c r="E27" s="47"/>
      <c r="F27" s="48"/>
    </row>
    <row r="28" spans="2:6" x14ac:dyDescent="0.25">
      <c r="B28" s="8" t="s">
        <v>17</v>
      </c>
      <c r="C28" s="144"/>
      <c r="D28" s="139"/>
      <c r="E28" s="47"/>
      <c r="F28" s="48"/>
    </row>
    <row r="29" spans="2:6" x14ac:dyDescent="0.25">
      <c r="B29" s="8"/>
      <c r="C29" s="145"/>
      <c r="D29" s="146"/>
      <c r="E29" s="52"/>
      <c r="F29" s="48"/>
    </row>
    <row r="30" spans="2:6" x14ac:dyDescent="0.25">
      <c r="B30" s="53" t="s">
        <v>29</v>
      </c>
      <c r="C30" s="147"/>
      <c r="D30" s="148"/>
      <c r="E30" s="66"/>
      <c r="F30" s="67"/>
    </row>
    <row r="31" spans="2:6" x14ac:dyDescent="0.25">
      <c r="B31" s="53"/>
      <c r="C31" s="27"/>
      <c r="D31" s="52"/>
      <c r="E31" s="52"/>
      <c r="F31" s="48"/>
    </row>
    <row r="32" spans="2:6" ht="66" customHeight="1" thickBot="1" x14ac:dyDescent="0.3">
      <c r="B32" s="223" t="s">
        <v>122</v>
      </c>
      <c r="C32" s="219"/>
      <c r="D32" s="219"/>
      <c r="E32" s="219"/>
      <c r="F32" s="22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9" t="s">
        <v>71</v>
      </c>
      <c r="C3" s="210"/>
      <c r="D3" s="210"/>
      <c r="E3" s="210"/>
      <c r="F3" s="211"/>
    </row>
    <row r="4" spans="2:6" x14ac:dyDescent="0.25">
      <c r="B4" s="191" t="s">
        <v>132</v>
      </c>
      <c r="C4" s="192"/>
      <c r="D4" s="192"/>
      <c r="E4" s="192"/>
      <c r="F4" s="193"/>
    </row>
    <row r="5" spans="2:6" x14ac:dyDescent="0.25">
      <c r="B5" s="42"/>
      <c r="C5" s="196" t="s">
        <v>72</v>
      </c>
      <c r="D5" s="192"/>
      <c r="E5" s="212" t="s">
        <v>73</v>
      </c>
      <c r="F5" s="213"/>
    </row>
    <row r="6" spans="2:6" x14ac:dyDescent="0.25">
      <c r="B6" s="3" t="s">
        <v>23</v>
      </c>
      <c r="C6" s="63" t="s">
        <v>24</v>
      </c>
      <c r="D6" s="43" t="s">
        <v>25</v>
      </c>
      <c r="E6" s="63" t="s">
        <v>24</v>
      </c>
      <c r="F6" s="64" t="s">
        <v>25</v>
      </c>
    </row>
    <row r="7" spans="2:6" x14ac:dyDescent="0.25">
      <c r="B7" s="8" t="s">
        <v>10</v>
      </c>
      <c r="C7" s="133"/>
      <c r="D7" s="86"/>
      <c r="E7" s="65"/>
      <c r="F7" s="69"/>
    </row>
    <row r="8" spans="2:6" x14ac:dyDescent="0.25">
      <c r="B8" s="8" t="s">
        <v>13</v>
      </c>
      <c r="C8" s="133"/>
      <c r="D8" s="86"/>
      <c r="E8" s="65"/>
      <c r="F8" s="69"/>
    </row>
    <row r="9" spans="2:6" x14ac:dyDescent="0.25">
      <c r="B9" s="8" t="s">
        <v>0</v>
      </c>
      <c r="C9" s="133"/>
      <c r="D9" s="86"/>
      <c r="E9" s="65"/>
      <c r="F9" s="69"/>
    </row>
    <row r="10" spans="2:6" x14ac:dyDescent="0.25">
      <c r="B10" s="8" t="s">
        <v>8</v>
      </c>
      <c r="C10" s="133"/>
      <c r="D10" s="86"/>
      <c r="E10" s="65"/>
      <c r="F10" s="69"/>
    </row>
    <row r="11" spans="2:6" x14ac:dyDescent="0.25">
      <c r="B11" s="8" t="s">
        <v>26</v>
      </c>
      <c r="C11" s="133"/>
      <c r="D11" s="86"/>
      <c r="E11" s="65"/>
      <c r="F11" s="69"/>
    </row>
    <row r="12" spans="2:6" x14ac:dyDescent="0.25">
      <c r="B12" s="8" t="s">
        <v>3</v>
      </c>
      <c r="C12" s="133"/>
      <c r="D12" s="86"/>
      <c r="E12" s="65"/>
      <c r="F12" s="69"/>
    </row>
    <row r="13" spans="2:6" x14ac:dyDescent="0.25">
      <c r="B13" s="8" t="s">
        <v>7</v>
      </c>
      <c r="C13" s="133"/>
      <c r="D13" s="86"/>
      <c r="E13" s="65"/>
      <c r="F13" s="69"/>
    </row>
    <row r="14" spans="2:6" x14ac:dyDescent="0.25">
      <c r="B14" s="8" t="s">
        <v>2</v>
      </c>
      <c r="C14" s="133"/>
      <c r="D14" s="86"/>
      <c r="E14" s="65"/>
      <c r="F14" s="69"/>
    </row>
    <row r="15" spans="2:6" x14ac:dyDescent="0.25">
      <c r="B15" s="8" t="s">
        <v>9</v>
      </c>
      <c r="C15" s="133"/>
      <c r="D15" s="86"/>
      <c r="E15" s="65"/>
      <c r="F15" s="69"/>
    </row>
    <row r="16" spans="2:6" x14ac:dyDescent="0.25">
      <c r="B16" s="8" t="s">
        <v>1</v>
      </c>
      <c r="C16" s="133"/>
      <c r="D16" s="86"/>
      <c r="E16" s="65"/>
      <c r="F16" s="69"/>
    </row>
    <row r="17" spans="2:6" x14ac:dyDescent="0.25">
      <c r="B17" s="8" t="s">
        <v>27</v>
      </c>
      <c r="C17" s="133"/>
      <c r="D17" s="86"/>
      <c r="E17" s="65"/>
      <c r="F17" s="69"/>
    </row>
    <row r="18" spans="2:6" x14ac:dyDescent="0.25">
      <c r="B18" s="8" t="s">
        <v>16</v>
      </c>
      <c r="C18" s="133"/>
      <c r="D18" s="86"/>
      <c r="E18" s="65"/>
      <c r="F18" s="69"/>
    </row>
    <row r="19" spans="2:6" x14ac:dyDescent="0.25">
      <c r="B19" s="8" t="s">
        <v>4</v>
      </c>
      <c r="C19" s="133">
        <v>2.8125000000000003E-3</v>
      </c>
      <c r="D19" s="86">
        <f t="shared" ref="D19:D22" si="0">C19/$C$30</f>
        <v>4.2253521126760563E-2</v>
      </c>
      <c r="E19" s="65"/>
      <c r="F19" s="69"/>
    </row>
    <row r="20" spans="2:6" x14ac:dyDescent="0.25">
      <c r="B20" s="8" t="s">
        <v>14</v>
      </c>
      <c r="C20" s="133"/>
      <c r="D20" s="86"/>
      <c r="E20" s="65"/>
      <c r="F20" s="69"/>
    </row>
    <row r="21" spans="2:6" x14ac:dyDescent="0.25">
      <c r="B21" s="8" t="s">
        <v>11</v>
      </c>
      <c r="C21" s="85"/>
      <c r="D21" s="86"/>
      <c r="E21" s="65"/>
      <c r="F21" s="69"/>
    </row>
    <row r="22" spans="2:6" x14ac:dyDescent="0.25">
      <c r="B22" s="8" t="s">
        <v>15</v>
      </c>
      <c r="C22" s="133">
        <v>1.0763888888888889E-3</v>
      </c>
      <c r="D22" s="86">
        <f t="shared" si="0"/>
        <v>1.6171100678142928E-2</v>
      </c>
      <c r="E22" s="65"/>
      <c r="F22" s="69"/>
    </row>
    <row r="23" spans="2:6" s="49" customFormat="1" x14ac:dyDescent="0.25">
      <c r="B23" s="8" t="s">
        <v>91</v>
      </c>
      <c r="C23" s="133"/>
      <c r="D23" s="86"/>
      <c r="E23" s="75"/>
      <c r="F23" s="70"/>
    </row>
    <row r="24" spans="2:6" x14ac:dyDescent="0.25">
      <c r="B24" s="79" t="s">
        <v>12</v>
      </c>
      <c r="C24" s="133"/>
      <c r="D24" s="86"/>
      <c r="E24" s="45"/>
      <c r="F24" s="71"/>
    </row>
    <row r="25" spans="2:6" s="50" customFormat="1" x14ac:dyDescent="0.25">
      <c r="B25" s="79" t="s">
        <v>5</v>
      </c>
      <c r="C25" s="85">
        <v>5.8912037037037054E-2</v>
      </c>
      <c r="D25" s="86">
        <f t="shared" ref="D25:D26" si="1">C25/$C$30</f>
        <v>0.8850634672230917</v>
      </c>
      <c r="E25" s="43"/>
      <c r="F25" s="44"/>
    </row>
    <row r="26" spans="2:6" x14ac:dyDescent="0.25">
      <c r="B26" s="8" t="s">
        <v>6</v>
      </c>
      <c r="C26" s="104">
        <v>3.7615740740740743E-3</v>
      </c>
      <c r="D26" s="86">
        <f t="shared" si="1"/>
        <v>5.6511910972004864E-2</v>
      </c>
      <c r="E26" s="47"/>
      <c r="F26" s="69"/>
    </row>
    <row r="27" spans="2:6" x14ac:dyDescent="0.25">
      <c r="B27" s="8" t="s">
        <v>102</v>
      </c>
      <c r="C27" s="104"/>
      <c r="D27" s="86"/>
      <c r="E27" s="47"/>
      <c r="F27" s="69"/>
    </row>
    <row r="28" spans="2:6" x14ac:dyDescent="0.25">
      <c r="B28" s="8" t="s">
        <v>17</v>
      </c>
      <c r="C28" s="104"/>
      <c r="D28" s="86"/>
      <c r="E28" s="47"/>
      <c r="F28" s="69"/>
    </row>
    <row r="29" spans="2:6" x14ac:dyDescent="0.25">
      <c r="B29" s="8"/>
      <c r="C29" s="105"/>
      <c r="D29" s="89"/>
      <c r="E29" s="52"/>
      <c r="F29" s="48"/>
    </row>
    <row r="30" spans="2:6" x14ac:dyDescent="0.25">
      <c r="B30" s="53" t="s">
        <v>29</v>
      </c>
      <c r="C30" s="93">
        <f>SUM(C7:C28)</f>
        <v>6.6562500000000011E-2</v>
      </c>
      <c r="D30" s="127">
        <f>SUM(D7:D28)</f>
        <v>1</v>
      </c>
      <c r="E30" s="47"/>
      <c r="F30" s="69"/>
    </row>
    <row r="31" spans="2:6" x14ac:dyDescent="0.25">
      <c r="B31" s="53"/>
      <c r="C31" s="27"/>
      <c r="D31" s="52"/>
      <c r="E31" s="52"/>
      <c r="F31" s="48"/>
    </row>
    <row r="32" spans="2:6" ht="81" customHeight="1" thickBot="1" x14ac:dyDescent="0.3">
      <c r="B32" s="206" t="s">
        <v>141</v>
      </c>
      <c r="C32" s="207"/>
      <c r="D32" s="207"/>
      <c r="E32" s="207"/>
      <c r="F32" s="20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103</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s="82" customFormat="1" x14ac:dyDescent="0.25">
      <c r="B5" s="80"/>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8.067129629629629E-3</v>
      </c>
      <c r="D7" s="85">
        <v>4.2013888888888891E-3</v>
      </c>
      <c r="E7" s="85"/>
      <c r="F7" s="85"/>
      <c r="G7" s="85">
        <v>4.1898148148148146E-3</v>
      </c>
      <c r="H7" s="85"/>
      <c r="I7" s="85"/>
      <c r="J7" s="85"/>
      <c r="K7" s="87">
        <f t="shared" ref="K7:K28" si="0">J7+I7+H7+G7+F7+E7+D7+C7</f>
        <v>1.6458333333333332E-2</v>
      </c>
    </row>
    <row r="8" spans="2:11" x14ac:dyDescent="0.25">
      <c r="B8" s="8" t="s">
        <v>13</v>
      </c>
      <c r="C8" s="85">
        <v>1.3414351851851851E-2</v>
      </c>
      <c r="D8" s="85">
        <v>1.3379629629629632E-2</v>
      </c>
      <c r="E8" s="85"/>
      <c r="F8" s="85"/>
      <c r="G8" s="85">
        <v>5.0925925925925921E-3</v>
      </c>
      <c r="H8" s="85"/>
      <c r="I8" s="85"/>
      <c r="J8" s="85"/>
      <c r="K8" s="87">
        <f t="shared" si="0"/>
        <v>3.1886574074074074E-2</v>
      </c>
    </row>
    <row r="9" spans="2:11" x14ac:dyDescent="0.25">
      <c r="B9" s="8" t="s">
        <v>0</v>
      </c>
      <c r="C9" s="85">
        <v>1.9826388888888897E-2</v>
      </c>
      <c r="D9" s="85">
        <v>2.4398148148148148E-2</v>
      </c>
      <c r="E9" s="85">
        <v>1.5428240740740739E-2</v>
      </c>
      <c r="F9" s="85">
        <v>7.4421296296296301E-3</v>
      </c>
      <c r="G9" s="85">
        <v>1.2094907407407407E-2</v>
      </c>
      <c r="H9" s="85">
        <v>3.2407407407407406E-4</v>
      </c>
      <c r="I9" s="85"/>
      <c r="J9" s="85">
        <v>3.3796296296296296E-3</v>
      </c>
      <c r="K9" s="87">
        <f t="shared" si="0"/>
        <v>8.2893518518518519E-2</v>
      </c>
    </row>
    <row r="10" spans="2:11" x14ac:dyDescent="0.25">
      <c r="B10" s="8" t="s">
        <v>8</v>
      </c>
      <c r="C10" s="85">
        <v>1.591435185185185E-2</v>
      </c>
      <c r="D10" s="85">
        <v>1.981481481481482E-2</v>
      </c>
      <c r="E10" s="85">
        <v>6.2152777777777779E-3</v>
      </c>
      <c r="F10" s="85">
        <v>3.3912037037037036E-3</v>
      </c>
      <c r="G10" s="85">
        <v>8.8888888888888906E-3</v>
      </c>
      <c r="H10" s="85">
        <v>8.4259259259259253E-3</v>
      </c>
      <c r="I10" s="85"/>
      <c r="J10" s="85">
        <v>5.3240740740740744E-4</v>
      </c>
      <c r="K10" s="87">
        <f t="shared" si="0"/>
        <v>6.3182870370370375E-2</v>
      </c>
    </row>
    <row r="11" spans="2:11" x14ac:dyDescent="0.25">
      <c r="B11" s="8" t="s">
        <v>26</v>
      </c>
      <c r="C11" s="85">
        <v>4.1666666666666669E-4</v>
      </c>
      <c r="D11" s="85"/>
      <c r="E11" s="85"/>
      <c r="F11" s="85">
        <v>3.1250000000000001E-4</v>
      </c>
      <c r="G11" s="85"/>
      <c r="H11" s="85"/>
      <c r="I11" s="85"/>
      <c r="J11" s="85"/>
      <c r="K11" s="87">
        <f t="shared" si="0"/>
        <v>7.291666666666667E-4</v>
      </c>
    </row>
    <row r="12" spans="2:11" x14ac:dyDescent="0.25">
      <c r="B12" s="8" t="s">
        <v>3</v>
      </c>
      <c r="C12" s="85">
        <v>0.16732638888888896</v>
      </c>
      <c r="D12" s="85">
        <v>0.15709490740740731</v>
      </c>
      <c r="E12" s="85">
        <v>0.17945601851851872</v>
      </c>
      <c r="F12" s="85">
        <v>7.3263888888888884E-3</v>
      </c>
      <c r="G12" s="85">
        <v>0.13945601851851847</v>
      </c>
      <c r="H12" s="85">
        <v>1.0023148148148147E-2</v>
      </c>
      <c r="I12" s="85">
        <v>5.2662037037037035E-3</v>
      </c>
      <c r="J12" s="85">
        <v>1.7175925925925924E-2</v>
      </c>
      <c r="K12" s="87">
        <f t="shared" si="0"/>
        <v>0.68312500000000009</v>
      </c>
    </row>
    <row r="13" spans="2:11" x14ac:dyDescent="0.25">
      <c r="B13" s="8" t="s">
        <v>7</v>
      </c>
      <c r="C13" s="85">
        <v>2.3495370370370371E-2</v>
      </c>
      <c r="D13" s="85">
        <v>3.7534722222222212E-2</v>
      </c>
      <c r="E13" s="85">
        <v>1.5567129629629629E-2</v>
      </c>
      <c r="F13" s="85">
        <v>4.363425925925926E-3</v>
      </c>
      <c r="G13" s="85">
        <v>2.0949074074074073E-3</v>
      </c>
      <c r="H13" s="85">
        <v>4.2245370370370371E-3</v>
      </c>
      <c r="I13" s="85">
        <v>6.4930555555555549E-3</v>
      </c>
      <c r="J13" s="85">
        <v>2.5462962962962961E-4</v>
      </c>
      <c r="K13" s="87">
        <f t="shared" si="0"/>
        <v>9.402777777777778E-2</v>
      </c>
    </row>
    <row r="14" spans="2:11" x14ac:dyDescent="0.25">
      <c r="B14" s="8" t="s">
        <v>2</v>
      </c>
      <c r="C14" s="85">
        <v>8.3796296296296292E-3</v>
      </c>
      <c r="D14" s="85">
        <v>3.4525462962962959E-2</v>
      </c>
      <c r="E14" s="85"/>
      <c r="F14" s="85">
        <v>2.7777777777777778E-4</v>
      </c>
      <c r="G14" s="85">
        <v>2.8634259259259259E-2</v>
      </c>
      <c r="H14" s="85">
        <v>1.7777777777777778E-2</v>
      </c>
      <c r="I14" s="85">
        <v>6.9791666666666656E-3</v>
      </c>
      <c r="J14" s="85">
        <v>5.0925925925925932E-4</v>
      </c>
      <c r="K14" s="87">
        <f t="shared" si="0"/>
        <v>9.7083333333333327E-2</v>
      </c>
    </row>
    <row r="15" spans="2:11" x14ac:dyDescent="0.25">
      <c r="B15" s="8" t="s">
        <v>9</v>
      </c>
      <c r="C15" s="85">
        <v>2.2361111111111113E-2</v>
      </c>
      <c r="D15" s="85">
        <v>1.315972222222222E-2</v>
      </c>
      <c r="E15" s="85">
        <v>1.1226851851851851E-3</v>
      </c>
      <c r="F15" s="85">
        <v>1.4930555555555556E-3</v>
      </c>
      <c r="G15" s="85"/>
      <c r="H15" s="85"/>
      <c r="I15" s="85"/>
      <c r="J15" s="85">
        <v>2.6620370370370372E-4</v>
      </c>
      <c r="K15" s="87">
        <f t="shared" si="0"/>
        <v>3.8402777777777779E-2</v>
      </c>
    </row>
    <row r="16" spans="2:11" x14ac:dyDescent="0.25">
      <c r="B16" s="8" t="s">
        <v>1</v>
      </c>
      <c r="C16" s="85">
        <v>1.3680555555555555E-2</v>
      </c>
      <c r="D16" s="85">
        <v>5.3298611111111109E-2</v>
      </c>
      <c r="E16" s="85">
        <v>3.6805555555555558E-3</v>
      </c>
      <c r="F16" s="85"/>
      <c r="G16" s="85">
        <v>2.0902777777777777E-2</v>
      </c>
      <c r="H16" s="85">
        <v>8.3680555555555557E-3</v>
      </c>
      <c r="I16" s="85"/>
      <c r="J16" s="85">
        <v>7.0601851851851858E-4</v>
      </c>
      <c r="K16" s="87">
        <f t="shared" si="0"/>
        <v>0.10063657407407407</v>
      </c>
    </row>
    <row r="17" spans="2:11" x14ac:dyDescent="0.25">
      <c r="B17" s="8" t="s">
        <v>27</v>
      </c>
      <c r="C17" s="85">
        <v>4.2314814814814819E-2</v>
      </c>
      <c r="D17" s="85">
        <v>3.6006944444444446E-2</v>
      </c>
      <c r="E17" s="85"/>
      <c r="F17" s="85">
        <v>7.4652777777777773E-3</v>
      </c>
      <c r="G17" s="85">
        <v>2.627314814814815E-2</v>
      </c>
      <c r="H17" s="85">
        <v>5.2430555555555546E-3</v>
      </c>
      <c r="I17" s="85">
        <v>2.3611111111111111E-3</v>
      </c>
      <c r="J17" s="85">
        <v>1.8518518518518518E-4</v>
      </c>
      <c r="K17" s="87">
        <f t="shared" si="0"/>
        <v>0.11984953703703705</v>
      </c>
    </row>
    <row r="18" spans="2:11" x14ac:dyDescent="0.25">
      <c r="B18" s="8" t="s">
        <v>16</v>
      </c>
      <c r="C18" s="85"/>
      <c r="D18" s="85"/>
      <c r="E18" s="85"/>
      <c r="F18" s="85"/>
      <c r="G18" s="85"/>
      <c r="H18" s="85"/>
      <c r="I18" s="85"/>
      <c r="J18" s="85"/>
      <c r="K18" s="87"/>
    </row>
    <row r="19" spans="2:11" x14ac:dyDescent="0.25">
      <c r="B19" s="8" t="s">
        <v>4</v>
      </c>
      <c r="C19" s="85">
        <v>2.7939814814814817E-2</v>
      </c>
      <c r="D19" s="85">
        <v>3.2847222222222222E-2</v>
      </c>
      <c r="E19" s="85">
        <v>2.8252314814814813E-2</v>
      </c>
      <c r="F19" s="85">
        <v>1.8993055555555558E-2</v>
      </c>
      <c r="G19" s="85">
        <v>1.7222222222222222E-2</v>
      </c>
      <c r="H19" s="85"/>
      <c r="I19" s="85">
        <v>1.9131944444444444E-2</v>
      </c>
      <c r="J19" s="85"/>
      <c r="K19" s="87">
        <f t="shared" si="0"/>
        <v>0.14438657407407407</v>
      </c>
    </row>
    <row r="20" spans="2:11" x14ac:dyDescent="0.25">
      <c r="B20" s="8" t="s">
        <v>14</v>
      </c>
      <c r="C20" s="85">
        <v>2.1504629629629624E-2</v>
      </c>
      <c r="D20" s="85">
        <v>3.468750000000001E-2</v>
      </c>
      <c r="E20" s="85">
        <v>8.6805555555555559E-3</v>
      </c>
      <c r="F20" s="85">
        <v>2.650462962962963E-3</v>
      </c>
      <c r="G20" s="85">
        <v>1.082175925925926E-2</v>
      </c>
      <c r="H20" s="85"/>
      <c r="I20" s="85">
        <v>1.7037037037037038E-2</v>
      </c>
      <c r="J20" s="85">
        <v>4.2824074074074075E-4</v>
      </c>
      <c r="K20" s="87">
        <f t="shared" si="0"/>
        <v>9.5810185185185193E-2</v>
      </c>
    </row>
    <row r="21" spans="2:11" x14ac:dyDescent="0.25">
      <c r="B21" s="8" t="s">
        <v>11</v>
      </c>
      <c r="C21" s="85">
        <v>0.10980324074074077</v>
      </c>
      <c r="D21" s="85">
        <v>9.8599537037036999E-2</v>
      </c>
      <c r="E21" s="85">
        <v>0.10989583333333339</v>
      </c>
      <c r="F21" s="85">
        <v>6.3125000000000028E-2</v>
      </c>
      <c r="G21" s="85">
        <v>0.18952546296296302</v>
      </c>
      <c r="H21" s="85">
        <v>6.1874999999999993E-2</v>
      </c>
      <c r="I21" s="85">
        <v>3.7997685185185176E-2</v>
      </c>
      <c r="J21" s="85">
        <v>3.1851851851851846E-2</v>
      </c>
      <c r="K21" s="87">
        <f t="shared" si="0"/>
        <v>0.70267361111111115</v>
      </c>
    </row>
    <row r="22" spans="2:11" x14ac:dyDescent="0.25">
      <c r="B22" s="8" t="s">
        <v>15</v>
      </c>
      <c r="C22" s="85">
        <v>4.1018518518518517E-2</v>
      </c>
      <c r="D22" s="85">
        <v>1.2060185185185184E-2</v>
      </c>
      <c r="E22" s="85">
        <v>1.7986111111111109E-2</v>
      </c>
      <c r="F22" s="85">
        <v>7.1064814814814819E-3</v>
      </c>
      <c r="G22" s="85">
        <v>6.9675925925925921E-3</v>
      </c>
      <c r="H22" s="85"/>
      <c r="I22" s="85">
        <v>1.5011574074074076E-2</v>
      </c>
      <c r="J22" s="85"/>
      <c r="K22" s="87">
        <f t="shared" si="0"/>
        <v>0.10015046296296296</v>
      </c>
    </row>
    <row r="23" spans="2:11" x14ac:dyDescent="0.25">
      <c r="B23" s="8" t="s">
        <v>91</v>
      </c>
      <c r="C23" s="85">
        <v>0.14094907407407409</v>
      </c>
      <c r="D23" s="85">
        <v>0.11003472222222219</v>
      </c>
      <c r="E23" s="85">
        <v>1.7326388888888888E-2</v>
      </c>
      <c r="F23" s="85">
        <v>2.6388888888888896E-2</v>
      </c>
      <c r="G23" s="85">
        <v>6.7083333333333342E-2</v>
      </c>
      <c r="H23" s="85">
        <v>4.4791666666666667E-2</v>
      </c>
      <c r="I23" s="85">
        <v>7.8564814814814782E-2</v>
      </c>
      <c r="J23" s="85">
        <v>8.2638888888888901E-3</v>
      </c>
      <c r="K23" s="87">
        <f t="shared" si="0"/>
        <v>0.49340277777777775</v>
      </c>
    </row>
    <row r="24" spans="2:11" x14ac:dyDescent="0.25">
      <c r="B24" s="8" t="s">
        <v>12</v>
      </c>
      <c r="C24" s="85">
        <v>2.1678240740740738E-2</v>
      </c>
      <c r="D24" s="85">
        <v>1.3831018518518519E-2</v>
      </c>
      <c r="E24" s="85">
        <v>1.1087962962962966E-2</v>
      </c>
      <c r="F24" s="85">
        <v>1.4918981481481484E-2</v>
      </c>
      <c r="G24" s="85">
        <v>6.4930555555555557E-3</v>
      </c>
      <c r="H24" s="85">
        <v>1.7743055555555561E-2</v>
      </c>
      <c r="I24" s="85">
        <v>5.0115740740740745E-3</v>
      </c>
      <c r="J24" s="85"/>
      <c r="K24" s="87">
        <f t="shared" si="0"/>
        <v>9.0763888888888894E-2</v>
      </c>
    </row>
    <row r="25" spans="2:11" x14ac:dyDescent="0.25">
      <c r="B25" s="8" t="s">
        <v>5</v>
      </c>
      <c r="C25" s="85">
        <v>3.0324074074074073E-3</v>
      </c>
      <c r="D25" s="85">
        <v>5.1041666666666666E-3</v>
      </c>
      <c r="E25" s="85">
        <v>7.6111111111111115E-2</v>
      </c>
      <c r="F25" s="85">
        <v>2.6354166666666665E-2</v>
      </c>
      <c r="G25" s="85">
        <v>8.1365740740740756E-3</v>
      </c>
      <c r="H25" s="85"/>
      <c r="I25" s="85"/>
      <c r="J25" s="85"/>
      <c r="K25" s="87">
        <f t="shared" si="0"/>
        <v>0.11873842592592593</v>
      </c>
    </row>
    <row r="26" spans="2:11" x14ac:dyDescent="0.25">
      <c r="B26" s="8" t="s">
        <v>6</v>
      </c>
      <c r="C26" s="85"/>
      <c r="D26" s="85">
        <v>2.1990740740740738E-3</v>
      </c>
      <c r="E26" s="85">
        <v>1.0011574074074074E-2</v>
      </c>
      <c r="F26" s="85">
        <v>8.5763888888888903E-3</v>
      </c>
      <c r="G26" s="85">
        <v>8.6805555555555551E-4</v>
      </c>
      <c r="H26" s="85"/>
      <c r="I26" s="85"/>
      <c r="J26" s="85">
        <v>7.6388888888888882E-4</v>
      </c>
      <c r="K26" s="87">
        <f t="shared" si="0"/>
        <v>2.2418981481481484E-2</v>
      </c>
    </row>
    <row r="27" spans="2:11" x14ac:dyDescent="0.25">
      <c r="B27" s="8" t="s">
        <v>102</v>
      </c>
      <c r="C27" s="85"/>
      <c r="D27" s="85">
        <v>2.1874999999999998E-3</v>
      </c>
      <c r="E27" s="85"/>
      <c r="F27" s="85">
        <v>4.7453703703703698E-4</v>
      </c>
      <c r="G27" s="85">
        <v>7.5115740740740733E-3</v>
      </c>
      <c r="H27" s="85"/>
      <c r="I27" s="85">
        <v>3.0902777777777777E-3</v>
      </c>
      <c r="J27" s="85"/>
      <c r="K27" s="87">
        <f t="shared" si="0"/>
        <v>1.3263888888888889E-2</v>
      </c>
    </row>
    <row r="28" spans="2:11" x14ac:dyDescent="0.25">
      <c r="B28" s="8" t="s">
        <v>17</v>
      </c>
      <c r="C28" s="85"/>
      <c r="D28" s="85"/>
      <c r="E28" s="85">
        <v>5.6481481481481487E-3</v>
      </c>
      <c r="F28" s="85"/>
      <c r="G28" s="85"/>
      <c r="H28" s="85"/>
      <c r="I28" s="85"/>
      <c r="J28" s="85"/>
      <c r="K28" s="87">
        <f t="shared" si="0"/>
        <v>5.6481481481481487E-3</v>
      </c>
    </row>
    <row r="29" spans="2:11" x14ac:dyDescent="0.25">
      <c r="B29" s="53"/>
      <c r="C29" s="89"/>
      <c r="D29" s="89"/>
      <c r="E29" s="90"/>
      <c r="F29" s="90"/>
      <c r="G29" s="89"/>
      <c r="H29" s="89"/>
      <c r="I29" s="89"/>
      <c r="J29" s="89"/>
      <c r="K29" s="87"/>
    </row>
    <row r="30" spans="2:11" x14ac:dyDescent="0.25">
      <c r="B30" s="53" t="s">
        <v>29</v>
      </c>
      <c r="C30" s="91">
        <f>SUM(C7:C28)</f>
        <v>0.70112268518518528</v>
      </c>
      <c r="D30" s="91">
        <f t="shared" ref="D30:J30" si="1">SUM(D7:D28)</f>
        <v>0.70496527777777762</v>
      </c>
      <c r="E30" s="91">
        <f t="shared" si="1"/>
        <v>0.50646990740740772</v>
      </c>
      <c r="F30" s="91">
        <f t="shared" si="1"/>
        <v>0.20065972222222228</v>
      </c>
      <c r="G30" s="91">
        <f t="shared" si="1"/>
        <v>0.56225694444444452</v>
      </c>
      <c r="H30" s="91">
        <f t="shared" si="1"/>
        <v>0.17879629629629629</v>
      </c>
      <c r="I30" s="91">
        <f t="shared" si="1"/>
        <v>0.19694444444444442</v>
      </c>
      <c r="J30" s="91">
        <f t="shared" si="1"/>
        <v>6.4317129629629613E-2</v>
      </c>
      <c r="K30" s="92">
        <f>SUM(K7:K28)</f>
        <v>3.1155324074074082</v>
      </c>
    </row>
    <row r="31" spans="2:11" x14ac:dyDescent="0.25">
      <c r="B31" s="53"/>
      <c r="C31" s="56"/>
      <c r="D31" s="56"/>
      <c r="E31" s="56"/>
      <c r="F31" s="56"/>
      <c r="G31" s="56"/>
      <c r="H31" s="56"/>
      <c r="I31" s="56"/>
      <c r="J31" s="52"/>
      <c r="K31" s="83"/>
    </row>
    <row r="32" spans="2:11" ht="66" customHeight="1" thickBot="1" x14ac:dyDescent="0.3">
      <c r="B32" s="224" t="s">
        <v>82</v>
      </c>
      <c r="C32" s="225"/>
      <c r="D32" s="225"/>
      <c r="E32" s="225"/>
      <c r="F32" s="225"/>
      <c r="G32" s="225"/>
      <c r="H32" s="225"/>
      <c r="I32" s="225"/>
      <c r="J32" s="225"/>
      <c r="K32" s="226"/>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104</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v>5.439814814814814E-3</v>
      </c>
      <c r="E9" s="85"/>
      <c r="F9" s="85"/>
      <c r="G9" s="85">
        <v>2.8356481481481479E-3</v>
      </c>
      <c r="H9" s="85"/>
      <c r="I9" s="85"/>
      <c r="J9" s="85"/>
      <c r="K9" s="87">
        <f t="shared" ref="K9:K28" si="0">J9+I9+H9+G9+F9+E9+D9+C9</f>
        <v>8.2754629629629619E-3</v>
      </c>
    </row>
    <row r="10" spans="2:11" x14ac:dyDescent="0.25">
      <c r="B10" s="8" t="s">
        <v>8</v>
      </c>
      <c r="C10" s="85">
        <v>2.5115740740740741E-3</v>
      </c>
      <c r="D10" s="85"/>
      <c r="E10" s="85"/>
      <c r="F10" s="85"/>
      <c r="G10" s="85">
        <v>6.5277777777777782E-3</v>
      </c>
      <c r="H10" s="85"/>
      <c r="I10" s="85"/>
      <c r="J10" s="85"/>
      <c r="K10" s="87">
        <f t="shared" si="0"/>
        <v>9.0393518518518522E-3</v>
      </c>
    </row>
    <row r="11" spans="2:11" x14ac:dyDescent="0.25">
      <c r="B11" s="8" t="s">
        <v>26</v>
      </c>
      <c r="C11" s="85"/>
      <c r="D11" s="85"/>
      <c r="E11" s="85"/>
      <c r="F11" s="85"/>
      <c r="G11" s="85">
        <v>3.0555555555555553E-3</v>
      </c>
      <c r="H11" s="85"/>
      <c r="I11" s="85"/>
      <c r="J11" s="85"/>
      <c r="K11" s="87">
        <f t="shared" si="0"/>
        <v>3.0555555555555553E-3</v>
      </c>
    </row>
    <row r="12" spans="2:11" x14ac:dyDescent="0.25">
      <c r="B12" s="8" t="s">
        <v>3</v>
      </c>
      <c r="C12" s="85"/>
      <c r="D12" s="85"/>
      <c r="E12" s="85"/>
      <c r="F12" s="85"/>
      <c r="G12" s="85">
        <v>2.0254629629629629E-3</v>
      </c>
      <c r="H12" s="85"/>
      <c r="I12" s="85"/>
      <c r="J12" s="85"/>
      <c r="K12" s="87">
        <f t="shared" si="0"/>
        <v>2.0254629629629629E-3</v>
      </c>
    </row>
    <row r="13" spans="2:11" x14ac:dyDescent="0.25">
      <c r="B13" s="8" t="s">
        <v>7</v>
      </c>
      <c r="C13" s="85"/>
      <c r="D13" s="85">
        <v>4.386574074074074E-3</v>
      </c>
      <c r="E13" s="85"/>
      <c r="F13" s="85">
        <v>3.1712962962962962E-3</v>
      </c>
      <c r="G13" s="85">
        <v>2.3449074074074074E-2</v>
      </c>
      <c r="H13" s="85"/>
      <c r="I13" s="85"/>
      <c r="J13" s="85"/>
      <c r="K13" s="87">
        <f t="shared" si="0"/>
        <v>3.1006944444444445E-2</v>
      </c>
    </row>
    <row r="14" spans="2:11" x14ac:dyDescent="0.25">
      <c r="B14" s="8" t="s">
        <v>2</v>
      </c>
      <c r="C14" s="85"/>
      <c r="D14" s="85"/>
      <c r="E14" s="85"/>
      <c r="F14" s="85"/>
      <c r="G14" s="85"/>
      <c r="H14" s="85"/>
      <c r="I14" s="85"/>
      <c r="J14" s="85"/>
      <c r="K14" s="87"/>
    </row>
    <row r="15" spans="2:11" x14ac:dyDescent="0.25">
      <c r="B15" s="8" t="s">
        <v>9</v>
      </c>
      <c r="C15" s="85">
        <v>2.7777777777777779E-3</v>
      </c>
      <c r="D15" s="85"/>
      <c r="E15" s="85">
        <v>2.9745370370370373E-3</v>
      </c>
      <c r="F15" s="85"/>
      <c r="G15" s="85">
        <v>1.5972222222222221E-3</v>
      </c>
      <c r="H15" s="85"/>
      <c r="I15" s="85"/>
      <c r="J15" s="85">
        <v>2.5694444444444445E-3</v>
      </c>
      <c r="K15" s="87">
        <f t="shared" si="0"/>
        <v>9.9189814814814817E-3</v>
      </c>
    </row>
    <row r="16" spans="2:11" x14ac:dyDescent="0.25">
      <c r="B16" s="8" t="s">
        <v>1</v>
      </c>
      <c r="C16" s="85"/>
      <c r="D16" s="85"/>
      <c r="E16" s="85"/>
      <c r="F16" s="85"/>
      <c r="G16" s="85">
        <v>5.4050925925925924E-3</v>
      </c>
      <c r="H16" s="85"/>
      <c r="I16" s="85"/>
      <c r="J16" s="85"/>
      <c r="K16" s="87">
        <f t="shared" si="0"/>
        <v>5.4050925925925924E-3</v>
      </c>
    </row>
    <row r="17" spans="2:11" x14ac:dyDescent="0.25">
      <c r="B17" s="8" t="s">
        <v>27</v>
      </c>
      <c r="C17" s="85">
        <v>7.4189814814814813E-3</v>
      </c>
      <c r="D17" s="85">
        <v>4.0162037037037041E-3</v>
      </c>
      <c r="E17" s="85">
        <v>2.1874999999999998E-3</v>
      </c>
      <c r="F17" s="85"/>
      <c r="G17" s="85">
        <v>6.851851851851852E-3</v>
      </c>
      <c r="H17" s="85"/>
      <c r="I17" s="85"/>
      <c r="J17" s="85"/>
      <c r="K17" s="87">
        <f t="shared" si="0"/>
        <v>2.0474537037037038E-2</v>
      </c>
    </row>
    <row r="18" spans="2:11" x14ac:dyDescent="0.25">
      <c r="B18" s="8" t="s">
        <v>16</v>
      </c>
      <c r="C18" s="85"/>
      <c r="D18" s="85">
        <v>2.0254629629629629E-3</v>
      </c>
      <c r="E18" s="85"/>
      <c r="F18" s="85"/>
      <c r="G18" s="85"/>
      <c r="H18" s="85"/>
      <c r="I18" s="85"/>
      <c r="J18" s="85"/>
      <c r="K18" s="87">
        <f t="shared" si="0"/>
        <v>2.0254629629629629E-3</v>
      </c>
    </row>
    <row r="19" spans="2:11" x14ac:dyDescent="0.25">
      <c r="B19" s="8" t="s">
        <v>4</v>
      </c>
      <c r="C19" s="85"/>
      <c r="D19" s="85"/>
      <c r="E19" s="85"/>
      <c r="F19" s="85"/>
      <c r="G19" s="85">
        <v>1.0590277777777778E-2</v>
      </c>
      <c r="H19" s="85">
        <v>2.8472222222222219E-3</v>
      </c>
      <c r="I19" s="85"/>
      <c r="J19" s="85">
        <v>3.9120370370370368E-3</v>
      </c>
      <c r="K19" s="87">
        <f t="shared" si="0"/>
        <v>1.7349537037037038E-2</v>
      </c>
    </row>
    <row r="20" spans="2:11" x14ac:dyDescent="0.25">
      <c r="B20" s="8" t="s">
        <v>14</v>
      </c>
      <c r="C20" s="85"/>
      <c r="D20" s="85"/>
      <c r="E20" s="85"/>
      <c r="F20" s="85"/>
      <c r="G20" s="85">
        <v>2.5810185185185185E-3</v>
      </c>
      <c r="H20" s="85"/>
      <c r="I20" s="85"/>
      <c r="J20" s="85"/>
      <c r="K20" s="87">
        <f t="shared" si="0"/>
        <v>2.5810185185185185E-3</v>
      </c>
    </row>
    <row r="21" spans="2:11" x14ac:dyDescent="0.25">
      <c r="B21" s="8" t="s">
        <v>11</v>
      </c>
      <c r="C21" s="85">
        <v>5.9780092592592579E-2</v>
      </c>
      <c r="D21" s="85">
        <v>2.5277777777777777E-2</v>
      </c>
      <c r="E21" s="85">
        <v>1.6898148148148148E-2</v>
      </c>
      <c r="F21" s="85">
        <v>3.3912037037037036E-3</v>
      </c>
      <c r="G21" s="85">
        <v>5.770833333333332E-2</v>
      </c>
      <c r="H21" s="85">
        <v>2.1643518518518518E-3</v>
      </c>
      <c r="I21" s="85"/>
      <c r="J21" s="85">
        <v>4.3159722222222224E-2</v>
      </c>
      <c r="K21" s="87">
        <f t="shared" si="0"/>
        <v>0.20837962962962964</v>
      </c>
    </row>
    <row r="22" spans="2:11" x14ac:dyDescent="0.25">
      <c r="B22" s="8" t="s">
        <v>15</v>
      </c>
      <c r="C22" s="85">
        <v>4.9305555555555552E-3</v>
      </c>
      <c r="D22" s="85">
        <v>1.4351851851851854E-3</v>
      </c>
      <c r="E22" s="85">
        <v>4.293981481481482E-3</v>
      </c>
      <c r="F22" s="85"/>
      <c r="G22" s="85">
        <v>3.8831018518518529E-2</v>
      </c>
      <c r="H22" s="85"/>
      <c r="I22" s="85"/>
      <c r="J22" s="85"/>
      <c r="K22" s="87">
        <f t="shared" si="0"/>
        <v>4.9490740740740752E-2</v>
      </c>
    </row>
    <row r="23" spans="2:11" x14ac:dyDescent="0.25">
      <c r="B23" s="8" t="s">
        <v>91</v>
      </c>
      <c r="C23" s="85">
        <v>2.6967592592592594E-3</v>
      </c>
      <c r="D23" s="85">
        <v>5.9490740740740745E-3</v>
      </c>
      <c r="E23" s="85">
        <v>2.673611111111111E-3</v>
      </c>
      <c r="F23" s="85">
        <v>4.9537037037037032E-3</v>
      </c>
      <c r="G23" s="85">
        <v>1.8634259259259257E-2</v>
      </c>
      <c r="H23" s="85"/>
      <c r="I23" s="85"/>
      <c r="J23" s="85"/>
      <c r="K23" s="87">
        <f t="shared" si="0"/>
        <v>3.4907407407407401E-2</v>
      </c>
    </row>
    <row r="24" spans="2:11" x14ac:dyDescent="0.25">
      <c r="B24" s="8" t="s">
        <v>12</v>
      </c>
      <c r="C24" s="85">
        <v>3.0115740740740742E-2</v>
      </c>
      <c r="D24" s="85">
        <v>2.6006944444444444E-2</v>
      </c>
      <c r="E24" s="85">
        <v>1.3576388888888891E-2</v>
      </c>
      <c r="F24" s="85">
        <v>4.9652777777777777E-3</v>
      </c>
      <c r="G24" s="85">
        <v>2.5277777777777781E-2</v>
      </c>
      <c r="H24" s="85">
        <v>1.5775462962962963E-2</v>
      </c>
      <c r="I24" s="85"/>
      <c r="J24" s="85"/>
      <c r="K24" s="87">
        <f t="shared" si="0"/>
        <v>0.11571759259259259</v>
      </c>
    </row>
    <row r="25" spans="2:11" x14ac:dyDescent="0.25">
      <c r="B25" s="8" t="s">
        <v>5</v>
      </c>
      <c r="C25" s="85"/>
      <c r="D25" s="85">
        <v>3.557870370370371E-2</v>
      </c>
      <c r="E25" s="85">
        <v>2.0497685185185192E-2</v>
      </c>
      <c r="F25" s="85">
        <v>2.3842592592592591E-3</v>
      </c>
      <c r="G25" s="85">
        <v>1.6354166666666666E-2</v>
      </c>
      <c r="H25" s="85"/>
      <c r="I25" s="85"/>
      <c r="J25" s="85"/>
      <c r="K25" s="87">
        <f t="shared" si="0"/>
        <v>7.4814814814814834E-2</v>
      </c>
    </row>
    <row r="26" spans="2:11" x14ac:dyDescent="0.25">
      <c r="B26" s="8" t="s">
        <v>6</v>
      </c>
      <c r="C26" s="85"/>
      <c r="D26" s="85">
        <v>3.7268518518518519E-3</v>
      </c>
      <c r="E26" s="85">
        <v>1.2627314814814817E-2</v>
      </c>
      <c r="F26" s="85"/>
      <c r="G26" s="85">
        <v>4.0162037037037041E-3</v>
      </c>
      <c r="H26" s="85"/>
      <c r="I26" s="85"/>
      <c r="J26" s="85"/>
      <c r="K26" s="87">
        <f t="shared" si="0"/>
        <v>2.0370370370370375E-2</v>
      </c>
    </row>
    <row r="27" spans="2:11" x14ac:dyDescent="0.25">
      <c r="B27" s="8" t="s">
        <v>102</v>
      </c>
      <c r="C27" s="85"/>
      <c r="D27" s="85"/>
      <c r="E27" s="85">
        <v>4.2361111111111106E-3</v>
      </c>
      <c r="F27" s="85"/>
      <c r="G27" s="85"/>
      <c r="H27" s="85"/>
      <c r="I27" s="85"/>
      <c r="J27" s="85"/>
      <c r="K27" s="87">
        <f t="shared" si="0"/>
        <v>4.2361111111111106E-3</v>
      </c>
    </row>
    <row r="28" spans="2:11" x14ac:dyDescent="0.25">
      <c r="B28" s="8" t="s">
        <v>17</v>
      </c>
      <c r="C28" s="85">
        <v>1.8981481481481482E-3</v>
      </c>
      <c r="D28" s="85"/>
      <c r="E28" s="85"/>
      <c r="F28" s="85"/>
      <c r="G28" s="85">
        <v>4.5486111111111109E-3</v>
      </c>
      <c r="H28" s="85"/>
      <c r="I28" s="85"/>
      <c r="J28" s="85"/>
      <c r="K28" s="87">
        <f t="shared" si="0"/>
        <v>6.4467592592592588E-3</v>
      </c>
    </row>
    <row r="29" spans="2:11" x14ac:dyDescent="0.25">
      <c r="B29" s="53"/>
      <c r="C29" s="89"/>
      <c r="D29" s="89"/>
      <c r="E29" s="90"/>
      <c r="F29" s="90"/>
      <c r="G29" s="89"/>
      <c r="H29" s="89"/>
      <c r="I29" s="89"/>
      <c r="J29" s="89"/>
      <c r="K29" s="87"/>
    </row>
    <row r="30" spans="2:11" x14ac:dyDescent="0.25">
      <c r="B30" s="53" t="s">
        <v>29</v>
      </c>
      <c r="C30" s="91">
        <f t="shared" ref="C30:J30" si="1">SUM(C7:C28)</f>
        <v>0.11212962962962961</v>
      </c>
      <c r="D30" s="91">
        <f t="shared" si="1"/>
        <v>0.11384259259259261</v>
      </c>
      <c r="E30" s="91">
        <f t="shared" si="1"/>
        <v>7.9965277777777774E-2</v>
      </c>
      <c r="F30" s="91">
        <f t="shared" si="1"/>
        <v>1.8865740740740738E-2</v>
      </c>
      <c r="G30" s="91">
        <f t="shared" si="1"/>
        <v>0.23028935185185187</v>
      </c>
      <c r="H30" s="91">
        <f t="shared" si="1"/>
        <v>2.0787037037037038E-2</v>
      </c>
      <c r="I30" s="91"/>
      <c r="J30" s="91">
        <f t="shared" si="1"/>
        <v>4.9641203703703708E-2</v>
      </c>
      <c r="K30" s="92">
        <f>SUM(K7:K28)</f>
        <v>0.62552083333333341</v>
      </c>
    </row>
    <row r="31" spans="2:11" x14ac:dyDescent="0.25">
      <c r="B31" s="149"/>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60" t="s">
        <v>35</v>
      </c>
      <c r="C3" s="161"/>
      <c r="D3" s="161"/>
      <c r="E3" s="161"/>
      <c r="F3" s="161"/>
      <c r="G3" s="161"/>
      <c r="H3" s="162"/>
    </row>
    <row r="4" spans="2:8" s="1" customFormat="1" x14ac:dyDescent="0.25">
      <c r="B4" s="163" t="s">
        <v>132</v>
      </c>
      <c r="C4" s="164"/>
      <c r="D4" s="164"/>
      <c r="E4" s="164"/>
      <c r="F4" s="164"/>
      <c r="G4" s="164"/>
      <c r="H4" s="165"/>
    </row>
    <row r="5" spans="2:8" s="1" customFormat="1" x14ac:dyDescent="0.25">
      <c r="B5" s="2"/>
      <c r="C5" s="166" t="s">
        <v>36</v>
      </c>
      <c r="D5" s="164"/>
      <c r="E5" s="170" t="s">
        <v>37</v>
      </c>
      <c r="F5" s="170"/>
      <c r="G5" s="164" t="s">
        <v>38</v>
      </c>
      <c r="H5" s="165"/>
    </row>
    <row r="6" spans="2:8" s="1" customFormat="1" x14ac:dyDescent="0.25">
      <c r="B6" s="3" t="s">
        <v>23</v>
      </c>
      <c r="C6" s="5" t="s">
        <v>24</v>
      </c>
      <c r="D6" s="5" t="s">
        <v>25</v>
      </c>
      <c r="E6" s="5" t="s">
        <v>24</v>
      </c>
      <c r="F6" s="5" t="s">
        <v>25</v>
      </c>
      <c r="G6" s="5" t="s">
        <v>24</v>
      </c>
      <c r="H6" s="7" t="s">
        <v>25</v>
      </c>
    </row>
    <row r="7" spans="2:8" s="1" customFormat="1" x14ac:dyDescent="0.25">
      <c r="B7" s="8" t="s">
        <v>10</v>
      </c>
      <c r="C7" s="98">
        <v>2.4583333333333346E-2</v>
      </c>
      <c r="D7" s="96">
        <f>C7/C$30</f>
        <v>1.170215696537286E-2</v>
      </c>
      <c r="E7" s="98">
        <v>4.5138888888888885E-3</v>
      </c>
      <c r="F7" s="96">
        <f t="shared" ref="F7:F27" si="0">E7/E$30</f>
        <v>1.2943480136736272E-2</v>
      </c>
      <c r="G7" s="98">
        <f>C7+E7</f>
        <v>2.9097222222222233E-2</v>
      </c>
      <c r="H7" s="97">
        <f>G7/$G$30</f>
        <v>1.1878886389839163E-2</v>
      </c>
    </row>
    <row r="8" spans="2:8" s="1" customFormat="1" x14ac:dyDescent="0.25">
      <c r="B8" s="8" t="s">
        <v>13</v>
      </c>
      <c r="C8" s="98">
        <v>5.0231481481481488E-2</v>
      </c>
      <c r="D8" s="96">
        <f t="shared" ref="D8:D27" si="1">C8/C$30</f>
        <v>2.3911187019641334E-2</v>
      </c>
      <c r="E8" s="98">
        <v>1.8634259259259259E-3</v>
      </c>
      <c r="F8" s="96">
        <f t="shared" si="0"/>
        <v>5.3433341077295899E-3</v>
      </c>
      <c r="G8" s="98">
        <f t="shared" ref="G8:G27" si="2">C8+E8</f>
        <v>5.2094907407407416E-2</v>
      </c>
      <c r="H8" s="97">
        <f t="shared" ref="H8:H27" si="3">G8/$G$30</f>
        <v>2.1267648226199705E-2</v>
      </c>
    </row>
    <row r="9" spans="2:8" s="1" customFormat="1" x14ac:dyDescent="0.25">
      <c r="B9" s="8" t="s">
        <v>0</v>
      </c>
      <c r="C9" s="98">
        <v>0.14465277777777782</v>
      </c>
      <c r="D9" s="96">
        <f t="shared" si="1"/>
        <v>6.8857607228451023E-2</v>
      </c>
      <c r="E9" s="98">
        <v>2.8101851851851857E-2</v>
      </c>
      <c r="F9" s="96">
        <f t="shared" si="0"/>
        <v>8.0581460953835074E-2</v>
      </c>
      <c r="G9" s="98">
        <f t="shared" si="2"/>
        <v>0.17275462962962967</v>
      </c>
      <c r="H9" s="97">
        <f t="shared" si="3"/>
        <v>7.0526753482394317E-2</v>
      </c>
    </row>
    <row r="10" spans="2:8" s="1" customFormat="1" x14ac:dyDescent="0.25">
      <c r="B10" s="8" t="s">
        <v>8</v>
      </c>
      <c r="C10" s="98">
        <v>2.5590277777777781E-2</v>
      </c>
      <c r="D10" s="96">
        <f t="shared" si="1"/>
        <v>1.2181482603785021E-2</v>
      </c>
      <c r="E10" s="98">
        <v>1.3761574074074077E-2</v>
      </c>
      <c r="F10" s="96">
        <f t="shared" si="0"/>
        <v>3.946102021174213E-2</v>
      </c>
      <c r="G10" s="98">
        <f t="shared" si="2"/>
        <v>3.935185185185186E-2</v>
      </c>
      <c r="H10" s="97">
        <f t="shared" si="3"/>
        <v>1.6065319699862031E-2</v>
      </c>
    </row>
    <row r="11" spans="2:8" s="1" customFormat="1" x14ac:dyDescent="0.25">
      <c r="B11" s="8" t="s">
        <v>26</v>
      </c>
      <c r="C11" s="98">
        <v>1.3958333333333326E-2</v>
      </c>
      <c r="D11" s="96">
        <f t="shared" si="1"/>
        <v>6.6444450566100063E-3</v>
      </c>
      <c r="E11" s="98"/>
      <c r="F11" s="96"/>
      <c r="G11" s="98">
        <f t="shared" si="2"/>
        <v>1.3958333333333326E-2</v>
      </c>
      <c r="H11" s="97">
        <f t="shared" si="3"/>
        <v>5.6984633994216459E-3</v>
      </c>
    </row>
    <row r="12" spans="2:8" s="1" customFormat="1" x14ac:dyDescent="0.25">
      <c r="B12" s="8" t="s">
        <v>3</v>
      </c>
      <c r="C12" s="98">
        <v>0.2913657407407399</v>
      </c>
      <c r="D12" s="96">
        <f t="shared" si="1"/>
        <v>0.13869590369411269</v>
      </c>
      <c r="E12" s="98">
        <v>0.15620370370370307</v>
      </c>
      <c r="F12" s="96">
        <f t="shared" si="0"/>
        <v>0.44791078955228725</v>
      </c>
      <c r="G12" s="98">
        <f t="shared" si="2"/>
        <v>0.44756944444444297</v>
      </c>
      <c r="H12" s="97">
        <f t="shared" si="3"/>
        <v>0.18271938611578312</v>
      </c>
    </row>
    <row r="13" spans="2:8" s="1" customFormat="1" x14ac:dyDescent="0.25">
      <c r="B13" s="8" t="s">
        <v>7</v>
      </c>
      <c r="C13" s="98">
        <v>7.3159722222222209E-2</v>
      </c>
      <c r="D13" s="96">
        <f t="shared" si="1"/>
        <v>3.4825486901187287E-2</v>
      </c>
      <c r="E13" s="98">
        <v>2.0925925925925931E-2</v>
      </c>
      <c r="F13" s="96">
        <f t="shared" si="0"/>
        <v>6.0004646377485094E-2</v>
      </c>
      <c r="G13" s="98">
        <f t="shared" si="2"/>
        <v>9.408564814814814E-2</v>
      </c>
      <c r="H13" s="97">
        <f t="shared" si="3"/>
        <v>3.8410289364758356E-2</v>
      </c>
    </row>
    <row r="14" spans="2:8" s="1" customFormat="1" x14ac:dyDescent="0.25">
      <c r="B14" s="8" t="s">
        <v>2</v>
      </c>
      <c r="C14" s="98">
        <v>8.3773148148148152E-2</v>
      </c>
      <c r="D14" s="96">
        <f t="shared" si="1"/>
        <v>3.9877689319853443E-2</v>
      </c>
      <c r="E14" s="98">
        <v>1.849537037037036E-2</v>
      </c>
      <c r="F14" s="96">
        <f t="shared" si="0"/>
        <v>5.3035080150011675E-2</v>
      </c>
      <c r="G14" s="98">
        <f t="shared" si="2"/>
        <v>0.10226851851851851</v>
      </c>
      <c r="H14" s="97">
        <f t="shared" si="3"/>
        <v>4.1750930843523784E-2</v>
      </c>
    </row>
    <row r="15" spans="2:8" s="1" customFormat="1" x14ac:dyDescent="0.25">
      <c r="B15" s="8" t="s">
        <v>9</v>
      </c>
      <c r="C15" s="98">
        <v>4.5520833333333337E-2</v>
      </c>
      <c r="D15" s="96">
        <f t="shared" si="1"/>
        <v>2.1668824550287871E-2</v>
      </c>
      <c r="E15" s="98">
        <v>7.7430555555555551E-3</v>
      </c>
      <c r="F15" s="96">
        <f t="shared" si="0"/>
        <v>2.220304669609376E-2</v>
      </c>
      <c r="G15" s="98">
        <f t="shared" si="2"/>
        <v>5.3263888888888888E-2</v>
      </c>
      <c r="H15" s="97">
        <f t="shared" si="3"/>
        <v>2.174488272316619E-2</v>
      </c>
    </row>
    <row r="16" spans="2:8" s="1" customFormat="1" x14ac:dyDescent="0.25">
      <c r="B16" s="8" t="s">
        <v>1</v>
      </c>
      <c r="C16" s="98">
        <v>1.5370370370370359E-2</v>
      </c>
      <c r="D16" s="96">
        <f t="shared" si="1"/>
        <v>7.316602848406374E-3</v>
      </c>
      <c r="E16" s="98">
        <v>2.4907407407407406E-2</v>
      </c>
      <c r="F16" s="96">
        <f t="shared" si="0"/>
        <v>7.1421459626298603E-2</v>
      </c>
      <c r="G16" s="98">
        <f t="shared" si="2"/>
        <v>4.0277777777777767E-2</v>
      </c>
      <c r="H16" s="97">
        <f t="shared" si="3"/>
        <v>1.6443327222211718E-2</v>
      </c>
    </row>
    <row r="17" spans="2:8" s="1" customFormat="1" x14ac:dyDescent="0.25">
      <c r="B17" s="8" t="s">
        <v>27</v>
      </c>
      <c r="C17" s="98">
        <v>4.6296296296296293E-4</v>
      </c>
      <c r="D17" s="96">
        <f t="shared" si="1"/>
        <v>2.20379603867662E-4</v>
      </c>
      <c r="E17" s="98">
        <v>6.8865740740740719E-3</v>
      </c>
      <c r="F17" s="96">
        <f t="shared" si="0"/>
        <v>1.9747104311174563E-2</v>
      </c>
      <c r="G17" s="98">
        <f t="shared" si="2"/>
        <v>7.3495370370370346E-3</v>
      </c>
      <c r="H17" s="97">
        <f t="shared" si="3"/>
        <v>3.0004347086507012E-3</v>
      </c>
    </row>
    <row r="18" spans="2:8" s="1" customFormat="1" x14ac:dyDescent="0.25">
      <c r="B18" s="8" t="s">
        <v>16</v>
      </c>
      <c r="C18" s="98">
        <v>9.5613425925925963E-2</v>
      </c>
      <c r="D18" s="96">
        <f t="shared" si="1"/>
        <v>4.5513897688768915E-2</v>
      </c>
      <c r="E18" s="98"/>
      <c r="F18" s="96"/>
      <c r="G18" s="98">
        <f t="shared" si="2"/>
        <v>9.5613425925925963E-2</v>
      </c>
      <c r="H18" s="97">
        <f t="shared" si="3"/>
        <v>3.9034001776635373E-2</v>
      </c>
    </row>
    <row r="19" spans="2:8" s="1" customFormat="1" x14ac:dyDescent="0.25">
      <c r="B19" s="8" t="s">
        <v>4</v>
      </c>
      <c r="C19" s="98">
        <v>0.24674768518518539</v>
      </c>
      <c r="D19" s="96">
        <f t="shared" si="1"/>
        <v>0.11745681937136726</v>
      </c>
      <c r="E19" s="98">
        <v>1.9907407407407408E-3</v>
      </c>
      <c r="F19" s="96">
        <f t="shared" si="0"/>
        <v>5.7084066244067668E-3</v>
      </c>
      <c r="G19" s="98">
        <f t="shared" si="2"/>
        <v>0.24873842592592613</v>
      </c>
      <c r="H19" s="97">
        <f t="shared" si="3"/>
        <v>0.10154699578521621</v>
      </c>
    </row>
    <row r="20" spans="2:8" s="1" customFormat="1" x14ac:dyDescent="0.25">
      <c r="B20" s="8" t="s">
        <v>14</v>
      </c>
      <c r="C20" s="98">
        <v>9.4097222222222204E-3</v>
      </c>
      <c r="D20" s="96">
        <f t="shared" si="1"/>
        <v>4.4792154486102296E-3</v>
      </c>
      <c r="E20" s="98">
        <v>1.8865740740740756E-2</v>
      </c>
      <c r="F20" s="96">
        <f t="shared" si="0"/>
        <v>5.4097109289436264E-2</v>
      </c>
      <c r="G20" s="98">
        <f t="shared" si="2"/>
        <v>2.8275462962962974E-2</v>
      </c>
      <c r="H20" s="97">
        <f t="shared" si="3"/>
        <v>1.1543404713753808E-2</v>
      </c>
    </row>
    <row r="21" spans="2:8" s="1" customFormat="1" x14ac:dyDescent="0.25">
      <c r="B21" s="8" t="s">
        <v>11</v>
      </c>
      <c r="C21" s="98">
        <v>2.8784722222222236E-2</v>
      </c>
      <c r="D21" s="96">
        <f t="shared" si="1"/>
        <v>1.3702101870471892E-2</v>
      </c>
      <c r="E21" s="98">
        <v>1.7766203703703704E-2</v>
      </c>
      <c r="F21" s="96">
        <f t="shared" si="0"/>
        <v>5.0944210281769688E-2</v>
      </c>
      <c r="G21" s="98">
        <f t="shared" si="2"/>
        <v>4.655092592592594E-2</v>
      </c>
      <c r="H21" s="97">
        <f t="shared" si="3"/>
        <v>1.900432818613091E-2</v>
      </c>
    </row>
    <row r="22" spans="2:8" s="1" customFormat="1" x14ac:dyDescent="0.25">
      <c r="B22" s="8" t="s">
        <v>15</v>
      </c>
      <c r="C22" s="98">
        <v>1.8148148148148146E-2</v>
      </c>
      <c r="D22" s="96">
        <f t="shared" si="1"/>
        <v>8.6388804716123497E-3</v>
      </c>
      <c r="E22" s="98">
        <v>4.0277777777777777E-3</v>
      </c>
      <c r="F22" s="96">
        <f t="shared" si="0"/>
        <v>1.1549566891241597E-2</v>
      </c>
      <c r="G22" s="98">
        <f t="shared" si="2"/>
        <v>2.2175925925925925E-2</v>
      </c>
      <c r="H22" s="97">
        <f t="shared" si="3"/>
        <v>9.0532801602751893E-3</v>
      </c>
    </row>
    <row r="23" spans="2:8" s="1" customFormat="1" x14ac:dyDescent="0.25">
      <c r="B23" s="8" t="s">
        <v>91</v>
      </c>
      <c r="C23" s="98">
        <v>2.5347222222222208E-2</v>
      </c>
      <c r="D23" s="96">
        <f t="shared" si="1"/>
        <v>1.2065783311754489E-2</v>
      </c>
      <c r="E23" s="98">
        <v>1.5578703703703704E-2</v>
      </c>
      <c r="F23" s="96">
        <f t="shared" si="0"/>
        <v>4.4671600677043649E-2</v>
      </c>
      <c r="G23" s="98">
        <f t="shared" si="2"/>
        <v>4.0925925925925914E-2</v>
      </c>
      <c r="H23" s="97">
        <f t="shared" si="3"/>
        <v>1.6707932487856503E-2</v>
      </c>
    </row>
    <row r="24" spans="2:8" s="1" customFormat="1" x14ac:dyDescent="0.25">
      <c r="B24" s="8" t="s">
        <v>12</v>
      </c>
      <c r="C24" s="98">
        <v>2.4120370370370379E-2</v>
      </c>
      <c r="D24" s="96">
        <f t="shared" si="1"/>
        <v>1.1481777361505196E-2</v>
      </c>
      <c r="E24" s="98">
        <v>2.9166666666666668E-3</v>
      </c>
      <c r="F24" s="96">
        <f t="shared" si="0"/>
        <v>8.3634794729680537E-3</v>
      </c>
      <c r="G24" s="98">
        <f t="shared" si="2"/>
        <v>2.7037037037037047E-2</v>
      </c>
      <c r="H24" s="97">
        <f t="shared" si="3"/>
        <v>1.1037819652611091E-2</v>
      </c>
    </row>
    <row r="25" spans="2:8" s="1" customFormat="1" x14ac:dyDescent="0.25">
      <c r="B25" s="8" t="s">
        <v>5</v>
      </c>
      <c r="C25" s="98">
        <v>2.4270833333333353E-2</v>
      </c>
      <c r="D25" s="96">
        <f t="shared" si="1"/>
        <v>1.1553400732762191E-2</v>
      </c>
      <c r="E25" s="98"/>
      <c r="F25" s="96"/>
      <c r="G25" s="98">
        <f t="shared" si="2"/>
        <v>2.4270833333333353E-2</v>
      </c>
      <c r="H25" s="97">
        <f t="shared" si="3"/>
        <v>9.9085221795913812E-3</v>
      </c>
    </row>
    <row r="26" spans="2:8" s="1" customFormat="1" x14ac:dyDescent="0.25">
      <c r="B26" s="8" t="s">
        <v>6</v>
      </c>
      <c r="C26" s="98">
        <v>0.5110763888888894</v>
      </c>
      <c r="D26" s="96">
        <f t="shared" si="1"/>
        <v>0.24328255419960904</v>
      </c>
      <c r="E26" s="98">
        <v>4.8611111111111104E-4</v>
      </c>
      <c r="F26" s="96">
        <f t="shared" si="0"/>
        <v>1.3939132454946752E-3</v>
      </c>
      <c r="G26" s="98">
        <f t="shared" si="2"/>
        <v>0.51156250000000048</v>
      </c>
      <c r="H26" s="97">
        <f t="shared" si="3"/>
        <v>0.20884443100417718</v>
      </c>
    </row>
    <row r="27" spans="2:8" s="1" customFormat="1" x14ac:dyDescent="0.25">
      <c r="B27" s="8" t="s">
        <v>102</v>
      </c>
      <c r="C27" s="98">
        <v>0.34856481481481494</v>
      </c>
      <c r="D27" s="96">
        <f t="shared" si="1"/>
        <v>0.16592380375196281</v>
      </c>
      <c r="E27" s="98">
        <v>3.7037037037037034E-3</v>
      </c>
      <c r="F27" s="96">
        <f t="shared" si="0"/>
        <v>1.0620291394245146E-2</v>
      </c>
      <c r="G27" s="98">
        <f t="shared" si="2"/>
        <v>0.35226851851851865</v>
      </c>
      <c r="H27" s="97">
        <f t="shared" si="3"/>
        <v>0.14381296187794143</v>
      </c>
    </row>
    <row r="28" spans="2:8" s="1" customFormat="1" x14ac:dyDescent="0.25">
      <c r="B28" s="36" t="s">
        <v>17</v>
      </c>
      <c r="C28" s="108"/>
      <c r="D28" s="96"/>
      <c r="E28" s="108"/>
      <c r="F28" s="96"/>
      <c r="G28" s="98"/>
      <c r="H28" s="97"/>
    </row>
    <row r="29" spans="2:8" s="1" customFormat="1" x14ac:dyDescent="0.25">
      <c r="B29" s="8"/>
      <c r="C29" s="99"/>
      <c r="D29" s="110"/>
      <c r="E29" s="99"/>
      <c r="F29" s="99"/>
      <c r="G29" s="99"/>
      <c r="H29" s="100"/>
    </row>
    <row r="30" spans="2:8" s="1" customFormat="1" x14ac:dyDescent="0.25">
      <c r="B30" s="37" t="s">
        <v>29</v>
      </c>
      <c r="C30" s="111">
        <f>SUM(C7:C28)</f>
        <v>2.1007523148148151</v>
      </c>
      <c r="D30" s="112">
        <f t="shared" ref="D30:H30" si="4">SUM(D7:D28)</f>
        <v>1</v>
      </c>
      <c r="E30" s="111">
        <f>SUM(E7:E28)</f>
        <v>0.34873842592592535</v>
      </c>
      <c r="F30" s="112">
        <f>SUM(F7:F28)</f>
        <v>0.99999999999999978</v>
      </c>
      <c r="G30" s="111">
        <f t="shared" si="4"/>
        <v>2.4494907407407407</v>
      </c>
      <c r="H30" s="113">
        <f t="shared" si="4"/>
        <v>0.99999999999999978</v>
      </c>
    </row>
    <row r="31" spans="2:8" s="1" customFormat="1" ht="66" customHeight="1" thickBot="1" x14ac:dyDescent="0.3">
      <c r="B31" s="157" t="s">
        <v>39</v>
      </c>
      <c r="C31" s="158"/>
      <c r="D31" s="158"/>
      <c r="E31" s="158"/>
      <c r="F31" s="158"/>
      <c r="G31" s="158"/>
      <c r="H31" s="159"/>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105</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v>5.9027777777777776E-3</v>
      </c>
      <c r="E8" s="85"/>
      <c r="F8" s="85"/>
      <c r="G8" s="85"/>
      <c r="H8" s="85"/>
      <c r="I8" s="85"/>
      <c r="J8" s="85"/>
      <c r="K8" s="87">
        <f t="shared" ref="K8:K25" si="0">C8+D8+E8+F8+G8+H8+I8+J8</f>
        <v>5.9027777777777776E-3</v>
      </c>
    </row>
    <row r="9" spans="2:11" x14ac:dyDescent="0.25">
      <c r="B9" s="8" t="s">
        <v>0</v>
      </c>
      <c r="C9" s="85"/>
      <c r="D9" s="85">
        <v>2.479166666666667E-2</v>
      </c>
      <c r="E9" s="85"/>
      <c r="F9" s="85"/>
      <c r="G9" s="85"/>
      <c r="H9" s="85"/>
      <c r="I9" s="85"/>
      <c r="J9" s="85"/>
      <c r="K9" s="87">
        <f t="shared" si="0"/>
        <v>2.479166666666667E-2</v>
      </c>
    </row>
    <row r="10" spans="2:11" x14ac:dyDescent="0.25">
      <c r="B10" s="8" t="s">
        <v>8</v>
      </c>
      <c r="C10" s="85"/>
      <c r="D10" s="85">
        <v>3.7824074074074079E-2</v>
      </c>
      <c r="E10" s="85"/>
      <c r="F10" s="85">
        <v>1.7268518518518516E-2</v>
      </c>
      <c r="G10" s="85"/>
      <c r="H10" s="85"/>
      <c r="I10" s="85"/>
      <c r="J10" s="85"/>
      <c r="K10" s="87">
        <f t="shared" si="0"/>
        <v>5.5092592592592596E-2</v>
      </c>
    </row>
    <row r="11" spans="2:11" x14ac:dyDescent="0.25">
      <c r="B11" s="8" t="s">
        <v>26</v>
      </c>
      <c r="C11" s="85"/>
      <c r="D11" s="85">
        <v>3.2407407407407406E-4</v>
      </c>
      <c r="E11" s="85"/>
      <c r="F11" s="85"/>
      <c r="G11" s="85"/>
      <c r="H11" s="85"/>
      <c r="I11" s="85"/>
      <c r="J11" s="85"/>
      <c r="K11" s="87">
        <f t="shared" si="0"/>
        <v>3.2407407407407406E-4</v>
      </c>
    </row>
    <row r="12" spans="2:11" x14ac:dyDescent="0.25">
      <c r="B12" s="8" t="s">
        <v>3</v>
      </c>
      <c r="C12" s="85"/>
      <c r="D12" s="85">
        <v>1.1076388888888889E-2</v>
      </c>
      <c r="E12" s="85"/>
      <c r="F12" s="85"/>
      <c r="G12" s="85"/>
      <c r="H12" s="85"/>
      <c r="I12" s="85"/>
      <c r="J12" s="85"/>
      <c r="K12" s="87">
        <f t="shared" si="0"/>
        <v>1.1076388888888889E-2</v>
      </c>
    </row>
    <row r="13" spans="2:11" x14ac:dyDescent="0.25">
      <c r="B13" s="8" t="s">
        <v>7</v>
      </c>
      <c r="C13" s="85"/>
      <c r="D13" s="85">
        <v>4.9884259259259257E-3</v>
      </c>
      <c r="E13" s="85"/>
      <c r="F13" s="85">
        <v>3.0439814814814817E-3</v>
      </c>
      <c r="G13" s="85"/>
      <c r="H13" s="85"/>
      <c r="I13" s="85"/>
      <c r="J13" s="85"/>
      <c r="K13" s="87">
        <f t="shared" si="0"/>
        <v>8.0324074074074082E-3</v>
      </c>
    </row>
    <row r="14" spans="2:11" x14ac:dyDescent="0.25">
      <c r="B14" s="8" t="s">
        <v>2</v>
      </c>
      <c r="C14" s="85"/>
      <c r="D14" s="85">
        <v>9.3171296296296301E-3</v>
      </c>
      <c r="E14" s="85"/>
      <c r="F14" s="85"/>
      <c r="G14" s="85"/>
      <c r="H14" s="85"/>
      <c r="I14" s="85"/>
      <c r="J14" s="85"/>
      <c r="K14" s="87">
        <f t="shared" si="0"/>
        <v>9.3171296296296301E-3</v>
      </c>
    </row>
    <row r="15" spans="2:11" x14ac:dyDescent="0.25">
      <c r="B15" s="8" t="s">
        <v>9</v>
      </c>
      <c r="C15" s="85"/>
      <c r="D15" s="85">
        <v>1.5462962962962963E-2</v>
      </c>
      <c r="E15" s="85"/>
      <c r="F15" s="85"/>
      <c r="G15" s="85"/>
      <c r="H15" s="85"/>
      <c r="I15" s="85"/>
      <c r="J15" s="85"/>
      <c r="K15" s="87">
        <f t="shared" si="0"/>
        <v>1.5462962962962963E-2</v>
      </c>
    </row>
    <row r="16" spans="2:11" x14ac:dyDescent="0.25">
      <c r="B16" s="8" t="s">
        <v>1</v>
      </c>
      <c r="C16" s="85"/>
      <c r="D16" s="85">
        <v>5.6018518518518518E-3</v>
      </c>
      <c r="E16" s="85"/>
      <c r="F16" s="85"/>
      <c r="G16" s="85"/>
      <c r="H16" s="85"/>
      <c r="I16" s="85"/>
      <c r="J16" s="85"/>
      <c r="K16" s="87">
        <f t="shared" si="0"/>
        <v>5.6018518518518518E-3</v>
      </c>
    </row>
    <row r="17" spans="2:11" x14ac:dyDescent="0.25">
      <c r="B17" s="8" t="s">
        <v>27</v>
      </c>
      <c r="C17" s="85"/>
      <c r="D17" s="85">
        <v>5.1678240740740733E-2</v>
      </c>
      <c r="E17" s="85"/>
      <c r="F17" s="85">
        <v>1.6412037037037037E-2</v>
      </c>
      <c r="G17" s="85"/>
      <c r="H17" s="85"/>
      <c r="I17" s="85"/>
      <c r="J17" s="85"/>
      <c r="K17" s="87">
        <f t="shared" si="0"/>
        <v>6.8090277777777763E-2</v>
      </c>
    </row>
    <row r="18" spans="2:11" x14ac:dyDescent="0.25">
      <c r="B18" s="8" t="s">
        <v>16</v>
      </c>
      <c r="C18" s="85"/>
      <c r="D18" s="85"/>
      <c r="E18" s="85"/>
      <c r="F18" s="85"/>
      <c r="G18" s="85"/>
      <c r="H18" s="85"/>
      <c r="I18" s="85"/>
      <c r="J18" s="85"/>
      <c r="K18" s="87"/>
    </row>
    <row r="19" spans="2:11" x14ac:dyDescent="0.25">
      <c r="B19" s="8" t="s">
        <v>4</v>
      </c>
      <c r="C19" s="85"/>
      <c r="D19" s="85">
        <v>3.5532407407407405E-3</v>
      </c>
      <c r="E19" s="85"/>
      <c r="F19" s="85"/>
      <c r="G19" s="85"/>
      <c r="H19" s="85"/>
      <c r="I19" s="85"/>
      <c r="J19" s="85"/>
      <c r="K19" s="87">
        <f t="shared" si="0"/>
        <v>3.5532407407407405E-3</v>
      </c>
    </row>
    <row r="20" spans="2:11" x14ac:dyDescent="0.25">
      <c r="B20" s="8" t="s">
        <v>14</v>
      </c>
      <c r="C20" s="85"/>
      <c r="D20" s="85">
        <v>2.5057870370370366E-2</v>
      </c>
      <c r="E20" s="85"/>
      <c r="F20" s="85"/>
      <c r="G20" s="85"/>
      <c r="H20" s="85"/>
      <c r="I20" s="85"/>
      <c r="J20" s="85"/>
      <c r="K20" s="87">
        <f t="shared" si="0"/>
        <v>2.5057870370370366E-2</v>
      </c>
    </row>
    <row r="21" spans="2:11" x14ac:dyDescent="0.25">
      <c r="B21" s="8" t="s">
        <v>11</v>
      </c>
      <c r="C21" s="85"/>
      <c r="D21" s="85">
        <v>2.3831018518518522E-2</v>
      </c>
      <c r="E21" s="85"/>
      <c r="F21" s="85">
        <v>6.4062499999999994E-2</v>
      </c>
      <c r="G21" s="85"/>
      <c r="H21" s="85"/>
      <c r="I21" s="85"/>
      <c r="J21" s="85"/>
      <c r="K21" s="87">
        <f t="shared" si="0"/>
        <v>8.789351851851851E-2</v>
      </c>
    </row>
    <row r="22" spans="2:11" x14ac:dyDescent="0.25">
      <c r="B22" s="8" t="s">
        <v>15</v>
      </c>
      <c r="C22" s="85"/>
      <c r="D22" s="85">
        <v>2.1759259259259259E-2</v>
      </c>
      <c r="E22" s="85"/>
      <c r="F22" s="85">
        <v>4.9942129629629628E-2</v>
      </c>
      <c r="G22" s="85"/>
      <c r="H22" s="85"/>
      <c r="I22" s="85"/>
      <c r="J22" s="85"/>
      <c r="K22" s="87">
        <f t="shared" si="0"/>
        <v>7.1701388888888884E-2</v>
      </c>
    </row>
    <row r="23" spans="2:11" x14ac:dyDescent="0.25">
      <c r="B23" s="8" t="s">
        <v>91</v>
      </c>
      <c r="C23" s="85"/>
      <c r="D23" s="85">
        <v>0.23246527777777778</v>
      </c>
      <c r="E23" s="85"/>
      <c r="F23" s="85">
        <v>4.9085648148148149E-2</v>
      </c>
      <c r="G23" s="85"/>
      <c r="H23" s="85"/>
      <c r="I23" s="85"/>
      <c r="J23" s="85"/>
      <c r="K23" s="87">
        <f t="shared" si="0"/>
        <v>0.28155092592592595</v>
      </c>
    </row>
    <row r="24" spans="2:11" x14ac:dyDescent="0.25">
      <c r="B24" s="8" t="s">
        <v>12</v>
      </c>
      <c r="C24" s="88"/>
      <c r="D24" s="85">
        <v>6.9791666666666665E-3</v>
      </c>
      <c r="E24" s="85"/>
      <c r="F24" s="85">
        <v>0.34719907407407402</v>
      </c>
      <c r="G24" s="85"/>
      <c r="H24" s="85"/>
      <c r="I24" s="85"/>
      <c r="J24" s="85"/>
      <c r="K24" s="87">
        <f t="shared" si="0"/>
        <v>0.35417824074074067</v>
      </c>
    </row>
    <row r="25" spans="2:11" x14ac:dyDescent="0.25">
      <c r="B25" s="8" t="s">
        <v>5</v>
      </c>
      <c r="C25" s="43"/>
      <c r="D25" s="85">
        <v>4.3055555555555555E-3</v>
      </c>
      <c r="E25" s="85"/>
      <c r="F25" s="85"/>
      <c r="G25" s="85"/>
      <c r="H25" s="85"/>
      <c r="I25" s="85"/>
      <c r="J25" s="85"/>
      <c r="K25" s="87">
        <f t="shared" si="0"/>
        <v>4.3055555555555555E-3</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89"/>
      <c r="G29" s="90"/>
      <c r="H29" s="90"/>
      <c r="I29" s="89"/>
      <c r="J29" s="89"/>
      <c r="K29" s="87"/>
    </row>
    <row r="30" spans="2:11" x14ac:dyDescent="0.25">
      <c r="B30" s="53" t="s">
        <v>29</v>
      </c>
      <c r="C30" s="91"/>
      <c r="D30" s="91">
        <f>SUM(D7:D28)</f>
        <v>0.48491898148148149</v>
      </c>
      <c r="E30" s="91"/>
      <c r="F30" s="91">
        <f t="shared" ref="F30" si="1">SUM(F7:F28)</f>
        <v>0.5470138888888888</v>
      </c>
      <c r="G30" s="91"/>
      <c r="H30" s="91"/>
      <c r="I30" s="91"/>
      <c r="J30" s="91"/>
      <c r="K30" s="92">
        <f>SUM(K7:K28)</f>
        <v>1.0319328703703703</v>
      </c>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09" zoomScaleNormal="109" zoomScaleSheetLayoutView="100" zoomScalePageLayoutView="109"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106</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5"/>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v>6.9444444444444444E-5</v>
      </c>
      <c r="F7" s="85"/>
      <c r="G7" s="85"/>
      <c r="H7" s="85">
        <v>1.8749999999999997E-3</v>
      </c>
      <c r="I7" s="85"/>
      <c r="J7" s="85"/>
      <c r="K7" s="87">
        <f t="shared" ref="K7:K28" si="0">SUM(C7:J7)</f>
        <v>1.9444444444444442E-3</v>
      </c>
    </row>
    <row r="8" spans="2:11" x14ac:dyDescent="0.25">
      <c r="B8" s="8" t="s">
        <v>13</v>
      </c>
      <c r="C8" s="85">
        <v>8.8888888888888889E-3</v>
      </c>
      <c r="D8" s="85"/>
      <c r="E8" s="85">
        <v>3.4837962962962965E-3</v>
      </c>
      <c r="F8" s="85"/>
      <c r="G8" s="85">
        <v>1.0104166666666666E-2</v>
      </c>
      <c r="H8" s="85">
        <v>6.9444444444444447E-4</v>
      </c>
      <c r="I8" s="85"/>
      <c r="J8" s="85"/>
      <c r="K8" s="87">
        <f t="shared" si="0"/>
        <v>2.3171296296296297E-2</v>
      </c>
    </row>
    <row r="9" spans="2:11" x14ac:dyDescent="0.25">
      <c r="B9" s="8" t="s">
        <v>0</v>
      </c>
      <c r="C9" s="85">
        <v>7.1759259259259259E-3</v>
      </c>
      <c r="D9" s="85"/>
      <c r="E9" s="85">
        <v>4.8148148148148143E-3</v>
      </c>
      <c r="F9" s="85"/>
      <c r="G9" s="85">
        <v>1.7361111111111112E-4</v>
      </c>
      <c r="H9" s="85">
        <v>8.3449074074074068E-3</v>
      </c>
      <c r="I9" s="85"/>
      <c r="J9" s="85"/>
      <c r="K9" s="87">
        <f t="shared" si="0"/>
        <v>2.0509259259259255E-2</v>
      </c>
    </row>
    <row r="10" spans="2:11" x14ac:dyDescent="0.25">
      <c r="B10" s="8" t="s">
        <v>8</v>
      </c>
      <c r="C10" s="85">
        <v>3.5879629629629635E-4</v>
      </c>
      <c r="D10" s="85">
        <v>4.5601851851851853E-3</v>
      </c>
      <c r="E10" s="85">
        <v>9.1087962962962971E-3</v>
      </c>
      <c r="F10" s="85">
        <v>8.5300925925925909E-3</v>
      </c>
      <c r="G10" s="85"/>
      <c r="H10" s="85">
        <v>2.1759259259259258E-3</v>
      </c>
      <c r="I10" s="85"/>
      <c r="J10" s="85"/>
      <c r="K10" s="87">
        <f t="shared" si="0"/>
        <v>2.4733796296296292E-2</v>
      </c>
    </row>
    <row r="11" spans="2:11" x14ac:dyDescent="0.25">
      <c r="B11" s="8" t="s">
        <v>26</v>
      </c>
      <c r="C11" s="85"/>
      <c r="D11" s="85"/>
      <c r="E11" s="85"/>
      <c r="F11" s="85"/>
      <c r="G11" s="85"/>
      <c r="H11" s="85"/>
      <c r="I11" s="85"/>
      <c r="J11" s="85"/>
      <c r="K11" s="87"/>
    </row>
    <row r="12" spans="2:11" x14ac:dyDescent="0.25">
      <c r="B12" s="8" t="s">
        <v>3</v>
      </c>
      <c r="C12" s="85">
        <v>6.626157407407407E-2</v>
      </c>
      <c r="D12" s="85">
        <v>8.3564814814814821E-3</v>
      </c>
      <c r="E12" s="85">
        <v>4.340277777777778E-3</v>
      </c>
      <c r="F12" s="85">
        <v>9.0740740740740747E-3</v>
      </c>
      <c r="G12" s="85">
        <v>4.6782407407407404E-2</v>
      </c>
      <c r="H12" s="85">
        <v>3.2222222222222222E-2</v>
      </c>
      <c r="I12" s="85"/>
      <c r="J12" s="85"/>
      <c r="K12" s="87">
        <f t="shared" si="0"/>
        <v>0.16703703703703704</v>
      </c>
    </row>
    <row r="13" spans="2:11" x14ac:dyDescent="0.25">
      <c r="B13" s="8" t="s">
        <v>7</v>
      </c>
      <c r="C13" s="85">
        <v>4.6192129629629632E-2</v>
      </c>
      <c r="D13" s="85">
        <v>8.0671296296296307E-3</v>
      </c>
      <c r="E13" s="85">
        <v>9.1620370370370366E-2</v>
      </c>
      <c r="F13" s="85"/>
      <c r="G13" s="85">
        <v>7.2916666666666659E-3</v>
      </c>
      <c r="H13" s="85">
        <v>4.7569444444444439E-3</v>
      </c>
      <c r="I13" s="85"/>
      <c r="J13" s="85"/>
      <c r="K13" s="87">
        <f t="shared" si="0"/>
        <v>0.15792824074074074</v>
      </c>
    </row>
    <row r="14" spans="2:11" x14ac:dyDescent="0.25">
      <c r="B14" s="8" t="s">
        <v>2</v>
      </c>
      <c r="C14" s="85">
        <v>4.5138888888888887E-4</v>
      </c>
      <c r="D14" s="85">
        <v>7.3958333333333324E-3</v>
      </c>
      <c r="E14" s="85">
        <v>2.1574074074074075E-2</v>
      </c>
      <c r="F14" s="85">
        <v>1.8171296296296297E-3</v>
      </c>
      <c r="G14" s="85"/>
      <c r="H14" s="85">
        <v>1.0416666666666667E-4</v>
      </c>
      <c r="I14" s="85"/>
      <c r="J14" s="85"/>
      <c r="K14" s="87">
        <f t="shared" si="0"/>
        <v>3.1342592592592596E-2</v>
      </c>
    </row>
    <row r="15" spans="2:11" x14ac:dyDescent="0.25">
      <c r="B15" s="8" t="s">
        <v>9</v>
      </c>
      <c r="C15" s="85"/>
      <c r="D15" s="85"/>
      <c r="E15" s="85">
        <v>3.1597222222222218E-3</v>
      </c>
      <c r="F15" s="85"/>
      <c r="G15" s="85">
        <v>1.4351851851851852E-3</v>
      </c>
      <c r="H15" s="85">
        <v>1.9675925925925926E-4</v>
      </c>
      <c r="I15" s="85"/>
      <c r="J15" s="85"/>
      <c r="K15" s="87">
        <f t="shared" si="0"/>
        <v>4.7916666666666663E-3</v>
      </c>
    </row>
    <row r="16" spans="2:11" x14ac:dyDescent="0.25">
      <c r="B16" s="8" t="s">
        <v>1</v>
      </c>
      <c r="C16" s="85"/>
      <c r="D16" s="85">
        <v>6.3657407407407413E-3</v>
      </c>
      <c r="E16" s="85">
        <v>3.0092592592592595E-4</v>
      </c>
      <c r="F16" s="85"/>
      <c r="G16" s="85"/>
      <c r="H16" s="85">
        <v>5.5555555555555556E-4</v>
      </c>
      <c r="I16" s="85"/>
      <c r="J16" s="85"/>
      <c r="K16" s="87">
        <f t="shared" si="0"/>
        <v>7.2222222222222228E-3</v>
      </c>
    </row>
    <row r="17" spans="2:11" x14ac:dyDescent="0.25">
      <c r="B17" s="8" t="s">
        <v>27</v>
      </c>
      <c r="C17" s="85">
        <v>4.5949074074074069E-3</v>
      </c>
      <c r="D17" s="85">
        <v>1.0648148148148148E-2</v>
      </c>
      <c r="E17" s="85">
        <v>8.3217592592592614E-3</v>
      </c>
      <c r="F17" s="85">
        <v>1.4895833333333334E-2</v>
      </c>
      <c r="G17" s="85">
        <v>5.2893518518518524E-3</v>
      </c>
      <c r="H17" s="85">
        <v>1.8518518518518518E-4</v>
      </c>
      <c r="I17" s="85"/>
      <c r="J17" s="85"/>
      <c r="K17" s="87">
        <f t="shared" si="0"/>
        <v>4.3935185185185181E-2</v>
      </c>
    </row>
    <row r="18" spans="2:11" x14ac:dyDescent="0.25">
      <c r="B18" s="8" t="s">
        <v>16</v>
      </c>
      <c r="C18" s="85"/>
      <c r="D18" s="85"/>
      <c r="E18" s="85"/>
      <c r="F18" s="85"/>
      <c r="G18" s="85"/>
      <c r="H18" s="85"/>
      <c r="I18" s="85"/>
      <c r="J18" s="85"/>
      <c r="K18" s="87"/>
    </row>
    <row r="19" spans="2:11" x14ac:dyDescent="0.25">
      <c r="B19" s="8" t="s">
        <v>4</v>
      </c>
      <c r="C19" s="85">
        <v>5.0000000000000001E-3</v>
      </c>
      <c r="D19" s="85">
        <v>1.0590277777777777E-2</v>
      </c>
      <c r="E19" s="85">
        <v>1.7523148148148149E-2</v>
      </c>
      <c r="F19" s="85">
        <v>5.4537037037037037E-2</v>
      </c>
      <c r="G19" s="85">
        <v>2.9166666666666664E-3</v>
      </c>
      <c r="H19" s="85">
        <v>2.5115740740740741E-3</v>
      </c>
      <c r="I19" s="85"/>
      <c r="J19" s="85"/>
      <c r="K19" s="87">
        <f t="shared" si="0"/>
        <v>9.3078703703703691E-2</v>
      </c>
    </row>
    <row r="20" spans="2:11" x14ac:dyDescent="0.25">
      <c r="B20" s="8" t="s">
        <v>14</v>
      </c>
      <c r="C20" s="85"/>
      <c r="D20" s="85">
        <v>1.2175925925925927E-2</v>
      </c>
      <c r="E20" s="85">
        <v>2.7245370370370371E-2</v>
      </c>
      <c r="F20" s="85">
        <v>1.8287037037037039E-2</v>
      </c>
      <c r="G20" s="85">
        <v>1.8634259259259261E-3</v>
      </c>
      <c r="H20" s="85">
        <v>1.0243055555555556E-2</v>
      </c>
      <c r="I20" s="85"/>
      <c r="J20" s="85"/>
      <c r="K20" s="87">
        <f t="shared" si="0"/>
        <v>6.981481481481483E-2</v>
      </c>
    </row>
    <row r="21" spans="2:11" x14ac:dyDescent="0.25">
      <c r="B21" s="8" t="s">
        <v>11</v>
      </c>
      <c r="C21" s="85">
        <v>8.3877314814814793E-2</v>
      </c>
      <c r="D21" s="85">
        <v>1.3761574074074075E-2</v>
      </c>
      <c r="E21" s="85">
        <v>9.3634259259259261E-3</v>
      </c>
      <c r="F21" s="85">
        <v>7.6377314814814815E-2</v>
      </c>
      <c r="G21" s="85">
        <v>2.1666666666666667E-2</v>
      </c>
      <c r="H21" s="85">
        <v>1.0439814814814817E-2</v>
      </c>
      <c r="I21" s="85"/>
      <c r="J21" s="85"/>
      <c r="K21" s="87">
        <f t="shared" si="0"/>
        <v>0.2154861111111111</v>
      </c>
    </row>
    <row r="22" spans="2:11" x14ac:dyDescent="0.25">
      <c r="B22" s="8" t="s">
        <v>15</v>
      </c>
      <c r="C22" s="85">
        <v>5.9606481481481481E-3</v>
      </c>
      <c r="D22" s="85">
        <v>2.2222222222222222E-3</v>
      </c>
      <c r="E22" s="85">
        <v>6.0532407407407418E-3</v>
      </c>
      <c r="F22" s="85"/>
      <c r="G22" s="85"/>
      <c r="H22" s="85"/>
      <c r="I22" s="85"/>
      <c r="J22" s="85"/>
      <c r="K22" s="87">
        <f t="shared" si="0"/>
        <v>1.4236111111111113E-2</v>
      </c>
    </row>
    <row r="23" spans="2:11" x14ac:dyDescent="0.25">
      <c r="B23" s="8" t="s">
        <v>91</v>
      </c>
      <c r="C23" s="85">
        <v>1.3090277777777777E-2</v>
      </c>
      <c r="D23" s="85">
        <v>1.1967592592592592E-2</v>
      </c>
      <c r="E23" s="85">
        <v>8.6226851851851864E-3</v>
      </c>
      <c r="F23" s="85">
        <v>2.9710648148148146E-2</v>
      </c>
      <c r="G23" s="85">
        <v>1.0752314814814815E-2</v>
      </c>
      <c r="H23" s="85">
        <v>1.425925925925926E-2</v>
      </c>
      <c r="I23" s="85"/>
      <c r="J23" s="85"/>
      <c r="K23" s="87">
        <f t="shared" si="0"/>
        <v>8.8402777777777775E-2</v>
      </c>
    </row>
    <row r="24" spans="2:11" x14ac:dyDescent="0.25">
      <c r="B24" s="8" t="s">
        <v>12</v>
      </c>
      <c r="C24" s="85">
        <v>9.780092592592592E-3</v>
      </c>
      <c r="D24" s="85"/>
      <c r="E24" s="85">
        <v>3.1944444444444442E-3</v>
      </c>
      <c r="F24" s="85"/>
      <c r="G24" s="85">
        <v>4.5023148148148149E-3</v>
      </c>
      <c r="H24" s="85"/>
      <c r="I24" s="85"/>
      <c r="J24" s="85"/>
      <c r="K24" s="87">
        <f t="shared" si="0"/>
        <v>1.7476851851851851E-2</v>
      </c>
    </row>
    <row r="25" spans="2:11" x14ac:dyDescent="0.25">
      <c r="B25" s="8" t="s">
        <v>5</v>
      </c>
      <c r="C25" s="85">
        <v>3.9236111111111112E-3</v>
      </c>
      <c r="D25" s="85">
        <v>1.0358796296296297E-2</v>
      </c>
      <c r="E25" s="85"/>
      <c r="F25" s="85"/>
      <c r="G25" s="85">
        <v>5.1620370370370388E-3</v>
      </c>
      <c r="H25" s="85"/>
      <c r="I25" s="85"/>
      <c r="J25" s="85"/>
      <c r="K25" s="87">
        <f t="shared" si="0"/>
        <v>1.9444444444444445E-2</v>
      </c>
    </row>
    <row r="26" spans="2:11" x14ac:dyDescent="0.25">
      <c r="B26" s="8" t="s">
        <v>6</v>
      </c>
      <c r="C26" s="85">
        <v>3.5879629629629635E-4</v>
      </c>
      <c r="D26" s="85"/>
      <c r="E26" s="85"/>
      <c r="F26" s="85"/>
      <c r="G26" s="85">
        <v>5.2893518518518515E-3</v>
      </c>
      <c r="H26" s="85">
        <v>3.2291666666666666E-3</v>
      </c>
      <c r="I26" s="85"/>
      <c r="J26" s="85"/>
      <c r="K26" s="87">
        <f t="shared" si="0"/>
        <v>8.8773148148148136E-3</v>
      </c>
    </row>
    <row r="27" spans="2:11" x14ac:dyDescent="0.25">
      <c r="B27" s="8" t="s">
        <v>102</v>
      </c>
      <c r="C27" s="85"/>
      <c r="D27" s="85"/>
      <c r="E27" s="85"/>
      <c r="F27" s="85"/>
      <c r="G27" s="85">
        <v>3.0671296296296297E-3</v>
      </c>
      <c r="H27" s="85">
        <v>2.3842592592592591E-3</v>
      </c>
      <c r="I27" s="85"/>
      <c r="J27" s="85"/>
      <c r="K27" s="87">
        <f t="shared" si="0"/>
        <v>5.4513888888888893E-3</v>
      </c>
    </row>
    <row r="28" spans="2:11" x14ac:dyDescent="0.25">
      <c r="B28" s="8" t="s">
        <v>17</v>
      </c>
      <c r="C28" s="85"/>
      <c r="D28" s="85"/>
      <c r="E28" s="85"/>
      <c r="F28" s="85"/>
      <c r="G28" s="85">
        <v>4.7685185185185192E-3</v>
      </c>
      <c r="H28" s="85"/>
      <c r="I28" s="85"/>
      <c r="J28" s="85"/>
      <c r="K28" s="87">
        <f t="shared" si="0"/>
        <v>4.7685185185185192E-3</v>
      </c>
    </row>
    <row r="29" spans="2:11" x14ac:dyDescent="0.25">
      <c r="B29" s="8"/>
      <c r="C29" s="89"/>
      <c r="D29" s="89"/>
      <c r="E29" s="90"/>
      <c r="F29" s="90"/>
      <c r="G29" s="90"/>
      <c r="H29" s="90"/>
      <c r="I29" s="89"/>
      <c r="J29" s="89"/>
      <c r="K29" s="87"/>
    </row>
    <row r="30" spans="2:11" x14ac:dyDescent="0.25">
      <c r="B30" s="53" t="s">
        <v>29</v>
      </c>
      <c r="C30" s="91">
        <f>SUM(C7:C28)</f>
        <v>0.2559143518518518</v>
      </c>
      <c r="D30" s="91">
        <f t="shared" ref="D30:H30" si="1">SUM(D7:D28)</f>
        <v>0.10646990740740742</v>
      </c>
      <c r="E30" s="91">
        <f t="shared" si="1"/>
        <v>0.21879629629629629</v>
      </c>
      <c r="F30" s="91">
        <f t="shared" si="1"/>
        <v>0.21322916666666666</v>
      </c>
      <c r="G30" s="91">
        <f t="shared" si="1"/>
        <v>0.1310648148148148</v>
      </c>
      <c r="H30" s="91">
        <f t="shared" si="1"/>
        <v>9.4178240740740743E-2</v>
      </c>
      <c r="I30" s="91"/>
      <c r="J30" s="91"/>
      <c r="K30" s="92">
        <f>SUM(K7:K28)</f>
        <v>1.019652777777778</v>
      </c>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107</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v>2.4305555555555552E-3</v>
      </c>
      <c r="D24" s="85"/>
      <c r="E24" s="85"/>
      <c r="F24" s="85"/>
      <c r="G24" s="85"/>
      <c r="H24" s="85"/>
      <c r="I24" s="85"/>
      <c r="J24" s="85"/>
      <c r="K24" s="87">
        <f t="shared" ref="K24:K25" si="0">SUM(C24:J24)</f>
        <v>2.4305555555555552E-3</v>
      </c>
    </row>
    <row r="25" spans="2:11" x14ac:dyDescent="0.25">
      <c r="B25" s="8" t="s">
        <v>5</v>
      </c>
      <c r="C25" s="85">
        <v>6.5393518518518509E-3</v>
      </c>
      <c r="D25" s="85"/>
      <c r="E25" s="85"/>
      <c r="F25" s="85"/>
      <c r="G25" s="85"/>
      <c r="H25" s="85">
        <v>2.7893518518518515E-3</v>
      </c>
      <c r="I25" s="85"/>
      <c r="J25" s="85"/>
      <c r="K25" s="87">
        <f t="shared" si="0"/>
        <v>9.3287037037037019E-3</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f>SUM(C7:C28)</f>
        <v>8.9699074074074056E-3</v>
      </c>
      <c r="D30" s="91"/>
      <c r="E30" s="91"/>
      <c r="F30" s="91"/>
      <c r="G30" s="91"/>
      <c r="H30" s="91">
        <f>H25</f>
        <v>2.7893518518518515E-3</v>
      </c>
      <c r="I30" s="91"/>
      <c r="J30" s="91"/>
      <c r="K30" s="92">
        <f>SUM(K7:K28)</f>
        <v>1.1759259259259257E-2</v>
      </c>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108</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3"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121</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v>5.9259259259259265E-3</v>
      </c>
      <c r="E10" s="85"/>
      <c r="F10" s="85"/>
      <c r="G10" s="85"/>
      <c r="H10" s="85"/>
      <c r="I10" s="85"/>
      <c r="J10" s="85"/>
      <c r="K10" s="87">
        <f t="shared" ref="K10:K25" si="0">SUM(C10:J10)</f>
        <v>5.9259259259259265E-3</v>
      </c>
    </row>
    <row r="11" spans="2:11" x14ac:dyDescent="0.25">
      <c r="B11" s="8" t="s">
        <v>26</v>
      </c>
      <c r="C11" s="85"/>
      <c r="D11" s="85"/>
      <c r="E11" s="85"/>
      <c r="F11" s="85"/>
      <c r="G11" s="85"/>
      <c r="H11" s="85"/>
      <c r="I11" s="85"/>
      <c r="J11" s="85"/>
      <c r="K11" s="87"/>
    </row>
    <row r="12" spans="2:11" x14ac:dyDescent="0.25">
      <c r="B12" s="8" t="s">
        <v>3</v>
      </c>
      <c r="C12" s="85"/>
      <c r="D12" s="85"/>
      <c r="E12" s="85"/>
      <c r="F12" s="85"/>
      <c r="G12" s="85">
        <v>5.3032407407407417E-2</v>
      </c>
      <c r="H12" s="85"/>
      <c r="I12" s="85"/>
      <c r="J12" s="85"/>
      <c r="K12" s="87">
        <f t="shared" si="0"/>
        <v>5.3032407407407417E-2</v>
      </c>
    </row>
    <row r="13" spans="2:11" x14ac:dyDescent="0.25">
      <c r="B13" s="8" t="s">
        <v>7</v>
      </c>
      <c r="C13" s="85"/>
      <c r="D13" s="85">
        <v>8.1365740740740756E-3</v>
      </c>
      <c r="E13" s="85"/>
      <c r="F13" s="85"/>
      <c r="G13" s="85">
        <v>2.7025462962962966E-2</v>
      </c>
      <c r="H13" s="85"/>
      <c r="I13" s="85"/>
      <c r="J13" s="85"/>
      <c r="K13" s="87">
        <f t="shared" si="0"/>
        <v>3.516203703703704E-2</v>
      </c>
    </row>
    <row r="14" spans="2:11" x14ac:dyDescent="0.25">
      <c r="B14" s="8" t="s">
        <v>2</v>
      </c>
      <c r="C14" s="85"/>
      <c r="D14" s="85"/>
      <c r="E14" s="85"/>
      <c r="F14" s="85"/>
      <c r="G14" s="85"/>
      <c r="H14" s="85"/>
      <c r="I14" s="85"/>
      <c r="J14" s="85"/>
      <c r="K14" s="87"/>
    </row>
    <row r="15" spans="2:11" x14ac:dyDescent="0.25">
      <c r="B15" s="8" t="s">
        <v>9</v>
      </c>
      <c r="C15" s="85"/>
      <c r="D15" s="85"/>
      <c r="E15" s="85"/>
      <c r="F15" s="85"/>
      <c r="G15" s="85">
        <v>6.8287037037037025E-4</v>
      </c>
      <c r="H15" s="85"/>
      <c r="I15" s="85"/>
      <c r="J15" s="85"/>
      <c r="K15" s="87">
        <f t="shared" si="0"/>
        <v>6.8287037037037025E-4</v>
      </c>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v>5.4166666666666669E-3</v>
      </c>
      <c r="H19" s="85"/>
      <c r="I19" s="85"/>
      <c r="J19" s="85"/>
      <c r="K19" s="87">
        <f t="shared" si="0"/>
        <v>5.4166666666666669E-3</v>
      </c>
    </row>
    <row r="20" spans="2:11" x14ac:dyDescent="0.25">
      <c r="B20" s="8" t="s">
        <v>14</v>
      </c>
      <c r="C20" s="85"/>
      <c r="D20" s="85"/>
      <c r="E20" s="85"/>
      <c r="F20" s="85"/>
      <c r="G20" s="85">
        <v>3.391203703703704E-3</v>
      </c>
      <c r="H20" s="85"/>
      <c r="I20" s="85"/>
      <c r="J20" s="85"/>
      <c r="K20" s="87">
        <f t="shared" si="0"/>
        <v>3.391203703703704E-3</v>
      </c>
    </row>
    <row r="21" spans="2:11" x14ac:dyDescent="0.25">
      <c r="B21" s="8" t="s">
        <v>11</v>
      </c>
      <c r="C21" s="85"/>
      <c r="D21" s="85"/>
      <c r="E21" s="85"/>
      <c r="F21" s="85"/>
      <c r="G21" s="85">
        <v>5.5497685185185192E-2</v>
      </c>
      <c r="H21" s="85"/>
      <c r="I21" s="85"/>
      <c r="J21" s="85"/>
      <c r="K21" s="87">
        <f t="shared" si="0"/>
        <v>5.5497685185185192E-2</v>
      </c>
    </row>
    <row r="22" spans="2:11" x14ac:dyDescent="0.25">
      <c r="B22" s="8" t="s">
        <v>15</v>
      </c>
      <c r="C22" s="85"/>
      <c r="D22" s="85"/>
      <c r="E22" s="85"/>
      <c r="F22" s="85"/>
      <c r="G22" s="85">
        <v>1.6840277777777777E-2</v>
      </c>
      <c r="H22" s="85"/>
      <c r="I22" s="85"/>
      <c r="J22" s="85"/>
      <c r="K22" s="87">
        <f t="shared" si="0"/>
        <v>1.6840277777777777E-2</v>
      </c>
    </row>
    <row r="23" spans="2:11" x14ac:dyDescent="0.25">
      <c r="B23" s="8" t="s">
        <v>91</v>
      </c>
      <c r="C23" s="85"/>
      <c r="D23" s="85"/>
      <c r="E23" s="85"/>
      <c r="F23" s="85"/>
      <c r="G23" s="85">
        <v>2.3923611111111111E-2</v>
      </c>
      <c r="H23" s="85"/>
      <c r="I23" s="85"/>
      <c r="J23" s="85"/>
      <c r="K23" s="87">
        <f t="shared" si="0"/>
        <v>2.3923611111111111E-2</v>
      </c>
    </row>
    <row r="24" spans="2:11" x14ac:dyDescent="0.25">
      <c r="B24" s="8" t="s">
        <v>12</v>
      </c>
      <c r="C24" s="85"/>
      <c r="D24" s="85"/>
      <c r="E24" s="85"/>
      <c r="F24" s="85"/>
      <c r="G24" s="85"/>
      <c r="H24" s="85"/>
      <c r="I24" s="85"/>
      <c r="J24" s="85"/>
      <c r="K24" s="87"/>
    </row>
    <row r="25" spans="2:11" x14ac:dyDescent="0.25">
      <c r="B25" s="8" t="s">
        <v>5</v>
      </c>
      <c r="C25" s="85"/>
      <c r="D25" s="85"/>
      <c r="E25" s="85"/>
      <c r="F25" s="85"/>
      <c r="G25" s="85">
        <v>4.1319444444444442E-3</v>
      </c>
      <c r="H25" s="85"/>
      <c r="I25" s="85"/>
      <c r="J25" s="85"/>
      <c r="K25" s="87">
        <f t="shared" si="0"/>
        <v>4.1319444444444442E-3</v>
      </c>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94"/>
    </row>
    <row r="30" spans="2:11" x14ac:dyDescent="0.25">
      <c r="B30" s="53" t="s">
        <v>29</v>
      </c>
      <c r="C30" s="93"/>
      <c r="D30" s="93">
        <f t="shared" ref="D30:G30" si="1">SUM(D7:D28)</f>
        <v>1.4062500000000002E-2</v>
      </c>
      <c r="E30" s="93"/>
      <c r="F30" s="93"/>
      <c r="G30" s="93">
        <f t="shared" si="1"/>
        <v>0.18994212962962964</v>
      </c>
      <c r="H30" s="93"/>
      <c r="I30" s="93"/>
      <c r="J30" s="91"/>
      <c r="K30" s="92">
        <f>SUM(K7:K28)</f>
        <v>0.20400462962962965</v>
      </c>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120</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v>1.0185185185185186E-3</v>
      </c>
      <c r="D9" s="85"/>
      <c r="E9" s="85"/>
      <c r="F9" s="85"/>
      <c r="G9" s="85"/>
      <c r="H9" s="85"/>
      <c r="I9" s="85"/>
      <c r="J9" s="85">
        <v>4.6296296296296293E-4</v>
      </c>
      <c r="K9" s="87">
        <f t="shared" ref="K9:K28" si="0">SUM(C9:J9)</f>
        <v>1.4814814814814816E-3</v>
      </c>
    </row>
    <row r="10" spans="2:11" x14ac:dyDescent="0.25">
      <c r="B10" s="8" t="s">
        <v>8</v>
      </c>
      <c r="C10" s="85">
        <v>3.0671296296296297E-3</v>
      </c>
      <c r="D10" s="85"/>
      <c r="E10" s="85"/>
      <c r="F10" s="85"/>
      <c r="G10" s="85"/>
      <c r="H10" s="85"/>
      <c r="I10" s="85"/>
      <c r="J10" s="85"/>
      <c r="K10" s="87">
        <f t="shared" si="0"/>
        <v>3.0671296296296297E-3</v>
      </c>
    </row>
    <row r="11" spans="2:11" x14ac:dyDescent="0.25">
      <c r="B11" s="8" t="s">
        <v>26</v>
      </c>
      <c r="C11" s="85"/>
      <c r="D11" s="85"/>
      <c r="E11" s="85"/>
      <c r="F11" s="85"/>
      <c r="G11" s="85"/>
      <c r="H11" s="85"/>
      <c r="I11" s="85"/>
      <c r="J11" s="85"/>
      <c r="K11" s="87"/>
    </row>
    <row r="12" spans="2:11" x14ac:dyDescent="0.25">
      <c r="B12" s="8" t="s">
        <v>3</v>
      </c>
      <c r="C12" s="85">
        <v>1.2037037037037038E-3</v>
      </c>
      <c r="D12" s="85"/>
      <c r="E12" s="85"/>
      <c r="F12" s="85"/>
      <c r="G12" s="85"/>
      <c r="H12" s="85"/>
      <c r="I12" s="85"/>
      <c r="J12" s="85"/>
      <c r="K12" s="87">
        <f t="shared" si="0"/>
        <v>1.2037037037037038E-3</v>
      </c>
    </row>
    <row r="13" spans="2:11" x14ac:dyDescent="0.25">
      <c r="B13" s="8" t="s">
        <v>7</v>
      </c>
      <c r="C13" s="85"/>
      <c r="D13" s="85"/>
      <c r="E13" s="85"/>
      <c r="F13" s="85"/>
      <c r="G13" s="85"/>
      <c r="H13" s="85"/>
      <c r="I13" s="85"/>
      <c r="J13" s="85">
        <v>1.3310185185185185E-3</v>
      </c>
      <c r="K13" s="87">
        <f t="shared" si="0"/>
        <v>1.3310185185185185E-3</v>
      </c>
    </row>
    <row r="14" spans="2:11" x14ac:dyDescent="0.25">
      <c r="B14" s="8" t="s">
        <v>2</v>
      </c>
      <c r="C14" s="85"/>
      <c r="D14" s="85"/>
      <c r="E14" s="85"/>
      <c r="F14" s="85"/>
      <c r="G14" s="85"/>
      <c r="H14" s="85"/>
      <c r="I14" s="85"/>
      <c r="J14" s="85">
        <v>9.2592592592592596E-4</v>
      </c>
      <c r="K14" s="87">
        <f t="shared" si="0"/>
        <v>9.2592592592592596E-4</v>
      </c>
    </row>
    <row r="15" spans="2:11" x14ac:dyDescent="0.25">
      <c r="B15" s="8" t="s">
        <v>9</v>
      </c>
      <c r="C15" s="85"/>
      <c r="D15" s="85"/>
      <c r="E15" s="85"/>
      <c r="F15" s="85"/>
      <c r="G15" s="85"/>
      <c r="H15" s="85"/>
      <c r="I15" s="85"/>
      <c r="J15" s="85">
        <v>2.7546296296296294E-3</v>
      </c>
      <c r="K15" s="87">
        <f t="shared" si="0"/>
        <v>2.7546296296296294E-3</v>
      </c>
    </row>
    <row r="16" spans="2:11" x14ac:dyDescent="0.25">
      <c r="B16" s="8" t="s">
        <v>1</v>
      </c>
      <c r="C16" s="85">
        <v>1.6782407407407408E-3</v>
      </c>
      <c r="D16" s="85"/>
      <c r="E16" s="85"/>
      <c r="F16" s="85"/>
      <c r="G16" s="85"/>
      <c r="H16" s="85"/>
      <c r="I16" s="85"/>
      <c r="J16" s="85">
        <v>3.1250000000000001E-4</v>
      </c>
      <c r="K16" s="87">
        <f t="shared" si="0"/>
        <v>1.9907407407407408E-3</v>
      </c>
    </row>
    <row r="17" spans="2:11" x14ac:dyDescent="0.25">
      <c r="B17" s="8" t="s">
        <v>27</v>
      </c>
      <c r="C17" s="85">
        <v>6.1458333333333339E-3</v>
      </c>
      <c r="D17" s="85"/>
      <c r="E17" s="85"/>
      <c r="F17" s="85"/>
      <c r="G17" s="85"/>
      <c r="H17" s="85"/>
      <c r="I17" s="85"/>
      <c r="J17" s="85">
        <v>3.5763888888888889E-3</v>
      </c>
      <c r="K17" s="87">
        <f t="shared" si="0"/>
        <v>9.7222222222222224E-3</v>
      </c>
    </row>
    <row r="18" spans="2:11" x14ac:dyDescent="0.25">
      <c r="B18" s="8" t="s">
        <v>16</v>
      </c>
      <c r="C18" s="85"/>
      <c r="D18" s="85"/>
      <c r="E18" s="85"/>
      <c r="F18" s="85"/>
      <c r="G18" s="85"/>
      <c r="H18" s="85"/>
      <c r="I18" s="85"/>
      <c r="J18" s="85"/>
      <c r="K18" s="87"/>
    </row>
    <row r="19" spans="2:11" x14ac:dyDescent="0.25">
      <c r="B19" s="8" t="s">
        <v>4</v>
      </c>
      <c r="C19" s="85">
        <v>6.5393518518518517E-3</v>
      </c>
      <c r="D19" s="85"/>
      <c r="E19" s="85"/>
      <c r="F19" s="85"/>
      <c r="G19" s="85"/>
      <c r="H19" s="85"/>
      <c r="I19" s="85"/>
      <c r="J19" s="85">
        <v>8.1481481481481474E-3</v>
      </c>
      <c r="K19" s="87">
        <f t="shared" si="0"/>
        <v>1.4687499999999999E-2</v>
      </c>
    </row>
    <row r="20" spans="2:11" x14ac:dyDescent="0.25">
      <c r="B20" s="8" t="s">
        <v>14</v>
      </c>
      <c r="C20" s="85">
        <v>3.2870370370370371E-3</v>
      </c>
      <c r="D20" s="85"/>
      <c r="E20" s="85"/>
      <c r="F20" s="85"/>
      <c r="G20" s="85"/>
      <c r="H20" s="85"/>
      <c r="I20" s="85"/>
      <c r="J20" s="85">
        <v>4.6296296296296298E-4</v>
      </c>
      <c r="K20" s="87">
        <f t="shared" si="0"/>
        <v>3.7499999999999999E-3</v>
      </c>
    </row>
    <row r="21" spans="2:11" x14ac:dyDescent="0.25">
      <c r="B21" s="8" t="s">
        <v>11</v>
      </c>
      <c r="C21" s="85">
        <v>1.1458333333333333E-3</v>
      </c>
      <c r="D21" s="85"/>
      <c r="E21" s="85"/>
      <c r="F21" s="85"/>
      <c r="G21" s="85"/>
      <c r="H21" s="85"/>
      <c r="I21" s="85"/>
      <c r="J21" s="85">
        <v>4.1435185185185186E-3</v>
      </c>
      <c r="K21" s="87">
        <f t="shared" si="0"/>
        <v>5.2893518518518524E-3</v>
      </c>
    </row>
    <row r="22" spans="2:11" x14ac:dyDescent="0.25">
      <c r="B22" s="8" t="s">
        <v>15</v>
      </c>
      <c r="C22" s="85">
        <v>2.7777777777777779E-3</v>
      </c>
      <c r="D22" s="85"/>
      <c r="E22" s="85"/>
      <c r="F22" s="85"/>
      <c r="G22" s="85"/>
      <c r="H22" s="85"/>
      <c r="I22" s="85"/>
      <c r="J22" s="85">
        <v>8.2638888888888901E-3</v>
      </c>
      <c r="K22" s="87">
        <f t="shared" si="0"/>
        <v>1.1041666666666668E-2</v>
      </c>
    </row>
    <row r="23" spans="2:11" x14ac:dyDescent="0.25">
      <c r="B23" s="8" t="s">
        <v>91</v>
      </c>
      <c r="C23" s="85">
        <v>5.6481481481481478E-3</v>
      </c>
      <c r="D23" s="85"/>
      <c r="E23" s="85"/>
      <c r="F23" s="85"/>
      <c r="G23" s="85"/>
      <c r="H23" s="85"/>
      <c r="I23" s="85"/>
      <c r="J23" s="85">
        <v>7.5810185185185182E-3</v>
      </c>
      <c r="K23" s="87">
        <f t="shared" si="0"/>
        <v>1.3229166666666667E-2</v>
      </c>
    </row>
    <row r="24" spans="2:11" x14ac:dyDescent="0.25">
      <c r="B24" s="8" t="s">
        <v>12</v>
      </c>
      <c r="C24" s="85">
        <v>3.3564814814814811E-3</v>
      </c>
      <c r="D24" s="85"/>
      <c r="E24" s="85"/>
      <c r="F24" s="85"/>
      <c r="G24" s="85"/>
      <c r="H24" s="85"/>
      <c r="I24" s="85"/>
      <c r="J24" s="85">
        <v>5.3240740740740744E-4</v>
      </c>
      <c r="K24" s="87">
        <f t="shared" si="0"/>
        <v>3.8888888888888888E-3</v>
      </c>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v>2.3726851851851851E-3</v>
      </c>
      <c r="D28" s="85"/>
      <c r="E28" s="85"/>
      <c r="F28" s="85"/>
      <c r="G28" s="85"/>
      <c r="H28" s="85"/>
      <c r="I28" s="85"/>
      <c r="J28" s="85">
        <v>2.0231481481481482E-2</v>
      </c>
      <c r="K28" s="87">
        <f t="shared" si="0"/>
        <v>2.2604166666666668E-2</v>
      </c>
    </row>
    <row r="29" spans="2:11" x14ac:dyDescent="0.25">
      <c r="B29" s="8"/>
      <c r="C29" s="89"/>
      <c r="D29" s="89"/>
      <c r="E29" s="90"/>
      <c r="F29" s="90"/>
      <c r="G29" s="90"/>
      <c r="H29" s="90"/>
      <c r="I29" s="89"/>
      <c r="J29" s="89"/>
      <c r="K29" s="87"/>
    </row>
    <row r="30" spans="2:11" x14ac:dyDescent="0.25">
      <c r="B30" s="53" t="s">
        <v>29</v>
      </c>
      <c r="C30" s="93">
        <f t="shared" ref="C30" si="1">SUM(C7:C28)</f>
        <v>3.8240740740740742E-2</v>
      </c>
      <c r="D30" s="91"/>
      <c r="E30" s="91"/>
      <c r="F30" s="91"/>
      <c r="G30" s="91"/>
      <c r="H30" s="93"/>
      <c r="I30" s="93"/>
      <c r="J30" s="93">
        <f t="shared" ref="J30" si="2">SUM(J7:J28)</f>
        <v>5.872685185185185E-2</v>
      </c>
      <c r="K30" s="92">
        <f>SUM(K7:K28)</f>
        <v>9.6967592592592605E-2</v>
      </c>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109</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87"/>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110</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91"/>
      <c r="K30" s="92"/>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6"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111</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c r="K6" s="81" t="s">
        <v>24</v>
      </c>
    </row>
    <row r="7" spans="2:11" x14ac:dyDescent="0.25">
      <c r="B7" s="8" t="s">
        <v>10</v>
      </c>
      <c r="C7" s="85">
        <v>9.6990740740740735E-3</v>
      </c>
      <c r="D7" s="85"/>
      <c r="E7" s="85"/>
      <c r="F7" s="85"/>
      <c r="G7" s="85"/>
      <c r="H7" s="85"/>
      <c r="I7" s="85"/>
      <c r="J7" s="85"/>
      <c r="K7" s="87">
        <f t="shared" ref="K7:K27" si="0">J7+I7+H7+G7+F7+E7+D7+C7</f>
        <v>9.6990740740740735E-3</v>
      </c>
    </row>
    <row r="8" spans="2:11" x14ac:dyDescent="0.25">
      <c r="B8" s="8" t="s">
        <v>13</v>
      </c>
      <c r="C8" s="85"/>
      <c r="D8" s="85"/>
      <c r="E8" s="85"/>
      <c r="F8" s="85"/>
      <c r="G8" s="85">
        <v>5.9837962962962952E-3</v>
      </c>
      <c r="H8" s="85"/>
      <c r="I8" s="85"/>
      <c r="J8" s="85"/>
      <c r="K8" s="87">
        <f t="shared" si="0"/>
        <v>5.9837962962962952E-3</v>
      </c>
    </row>
    <row r="9" spans="2:11" x14ac:dyDescent="0.25">
      <c r="B9" s="8" t="s">
        <v>0</v>
      </c>
      <c r="C9" s="85">
        <v>1.1273148148148148E-2</v>
      </c>
      <c r="D9" s="85"/>
      <c r="E9" s="85"/>
      <c r="F9" s="85"/>
      <c r="G9" s="85">
        <v>1.1307870370370373E-2</v>
      </c>
      <c r="H9" s="85"/>
      <c r="I9" s="85"/>
      <c r="J9" s="85"/>
      <c r="K9" s="87">
        <f t="shared" si="0"/>
        <v>2.2581018518518521E-2</v>
      </c>
    </row>
    <row r="10" spans="2:11" x14ac:dyDescent="0.25">
      <c r="B10" s="8" t="s">
        <v>8</v>
      </c>
      <c r="C10" s="85">
        <v>1.5868055555555555E-2</v>
      </c>
      <c r="D10" s="85"/>
      <c r="E10" s="85"/>
      <c r="F10" s="85"/>
      <c r="G10" s="85">
        <v>5.4398148148148144E-4</v>
      </c>
      <c r="H10" s="85"/>
      <c r="I10" s="85"/>
      <c r="J10" s="85"/>
      <c r="K10" s="87">
        <f t="shared" si="0"/>
        <v>1.6412037037037037E-2</v>
      </c>
    </row>
    <row r="11" spans="2:11" x14ac:dyDescent="0.25">
      <c r="B11" s="8" t="s">
        <v>26</v>
      </c>
      <c r="C11" s="85"/>
      <c r="D11" s="85"/>
      <c r="E11" s="85"/>
      <c r="F11" s="85"/>
      <c r="G11" s="85"/>
      <c r="H11" s="85"/>
      <c r="I11" s="85"/>
      <c r="J11" s="85"/>
      <c r="K11" s="87"/>
    </row>
    <row r="12" spans="2:11" x14ac:dyDescent="0.25">
      <c r="B12" s="8" t="s">
        <v>3</v>
      </c>
      <c r="C12" s="85">
        <v>0.19091435185185185</v>
      </c>
      <c r="D12" s="85">
        <v>2.3379629629629627E-3</v>
      </c>
      <c r="E12" s="85"/>
      <c r="F12" s="85"/>
      <c r="G12" s="85">
        <v>3.3009259259259259E-2</v>
      </c>
      <c r="H12" s="85"/>
      <c r="I12" s="85"/>
      <c r="J12" s="85"/>
      <c r="K12" s="87">
        <f t="shared" si="0"/>
        <v>0.22626157407407407</v>
      </c>
    </row>
    <row r="13" spans="2:11" x14ac:dyDescent="0.25">
      <c r="B13" s="8" t="s">
        <v>7</v>
      </c>
      <c r="C13" s="85">
        <v>1.5787037037037037E-2</v>
      </c>
      <c r="D13" s="85"/>
      <c r="E13" s="85"/>
      <c r="F13" s="85"/>
      <c r="G13" s="85">
        <v>1.0034722222222223E-2</v>
      </c>
      <c r="H13" s="85"/>
      <c r="I13" s="85"/>
      <c r="J13" s="85"/>
      <c r="K13" s="87">
        <f t="shared" si="0"/>
        <v>2.582175925925926E-2</v>
      </c>
    </row>
    <row r="14" spans="2:11" x14ac:dyDescent="0.25">
      <c r="B14" s="8" t="s">
        <v>2</v>
      </c>
      <c r="C14" s="85">
        <v>4.3981481481481481E-4</v>
      </c>
      <c r="D14" s="85"/>
      <c r="E14" s="85"/>
      <c r="F14" s="85"/>
      <c r="G14" s="85">
        <v>4.9074074074074081E-3</v>
      </c>
      <c r="H14" s="85"/>
      <c r="I14" s="85"/>
      <c r="J14" s="85"/>
      <c r="K14" s="87">
        <f t="shared" si="0"/>
        <v>5.3472222222222228E-3</v>
      </c>
    </row>
    <row r="15" spans="2:11" x14ac:dyDescent="0.25">
      <c r="B15" s="8" t="s">
        <v>9</v>
      </c>
      <c r="C15" s="85"/>
      <c r="D15" s="85"/>
      <c r="E15" s="85"/>
      <c r="F15" s="85"/>
      <c r="G15" s="85"/>
      <c r="H15" s="85"/>
      <c r="I15" s="85"/>
      <c r="J15" s="85"/>
      <c r="K15" s="87"/>
    </row>
    <row r="16" spans="2:11" x14ac:dyDescent="0.25">
      <c r="B16" s="8" t="s">
        <v>1</v>
      </c>
      <c r="C16" s="85">
        <v>1.079861111111111E-2</v>
      </c>
      <c r="D16" s="85"/>
      <c r="E16" s="85"/>
      <c r="F16" s="85"/>
      <c r="G16" s="85">
        <v>5.5671296296296293E-3</v>
      </c>
      <c r="H16" s="85"/>
      <c r="I16" s="85"/>
      <c r="J16" s="85"/>
      <c r="K16" s="87">
        <f t="shared" si="0"/>
        <v>1.636574074074074E-2</v>
      </c>
    </row>
    <row r="17" spans="2:11" x14ac:dyDescent="0.25">
      <c r="B17" s="8" t="s">
        <v>27</v>
      </c>
      <c r="C17" s="85">
        <v>1.1296296296296297E-2</v>
      </c>
      <c r="D17" s="85"/>
      <c r="E17" s="85"/>
      <c r="F17" s="85"/>
      <c r="G17" s="85">
        <v>1.8518518518518518E-4</v>
      </c>
      <c r="H17" s="85"/>
      <c r="I17" s="85"/>
      <c r="J17" s="85"/>
      <c r="K17" s="87">
        <f t="shared" si="0"/>
        <v>1.1481481481481483E-2</v>
      </c>
    </row>
    <row r="18" spans="2:11" x14ac:dyDescent="0.25">
      <c r="B18" s="8" t="s">
        <v>16</v>
      </c>
      <c r="C18" s="85"/>
      <c r="D18" s="85"/>
      <c r="E18" s="85"/>
      <c r="F18" s="85"/>
      <c r="G18" s="85"/>
      <c r="H18" s="85"/>
      <c r="I18" s="85"/>
      <c r="J18" s="85"/>
      <c r="K18" s="87"/>
    </row>
    <row r="19" spans="2:11" x14ac:dyDescent="0.25">
      <c r="B19" s="8" t="s">
        <v>4</v>
      </c>
      <c r="C19" s="85">
        <v>9.1666666666666667E-3</v>
      </c>
      <c r="D19" s="85"/>
      <c r="E19" s="85"/>
      <c r="F19" s="85"/>
      <c r="G19" s="85">
        <v>2.0879629629629626E-2</v>
      </c>
      <c r="H19" s="85"/>
      <c r="I19" s="85"/>
      <c r="J19" s="85"/>
      <c r="K19" s="87">
        <f t="shared" si="0"/>
        <v>3.0046296296296293E-2</v>
      </c>
    </row>
    <row r="20" spans="2:11" x14ac:dyDescent="0.25">
      <c r="B20" s="8" t="s">
        <v>14</v>
      </c>
      <c r="C20" s="85">
        <v>6.3541666666666659E-3</v>
      </c>
      <c r="D20" s="85"/>
      <c r="E20" s="85"/>
      <c r="F20" s="85"/>
      <c r="G20" s="85"/>
      <c r="H20" s="85"/>
      <c r="I20" s="85"/>
      <c r="J20" s="85"/>
      <c r="K20" s="87">
        <f t="shared" si="0"/>
        <v>6.3541666666666659E-3</v>
      </c>
    </row>
    <row r="21" spans="2:11" x14ac:dyDescent="0.25">
      <c r="B21" s="8" t="s">
        <v>11</v>
      </c>
      <c r="C21" s="85">
        <v>0.12606481481481485</v>
      </c>
      <c r="D21" s="85"/>
      <c r="E21" s="85"/>
      <c r="F21" s="85"/>
      <c r="G21" s="85">
        <v>6.5266203703703687E-2</v>
      </c>
      <c r="H21" s="85"/>
      <c r="I21" s="85"/>
      <c r="J21" s="85"/>
      <c r="K21" s="87">
        <f t="shared" si="0"/>
        <v>0.19133101851851853</v>
      </c>
    </row>
    <row r="22" spans="2:11" x14ac:dyDescent="0.25">
      <c r="B22" s="8" t="s">
        <v>15</v>
      </c>
      <c r="C22" s="85">
        <v>3.9814814814814817E-3</v>
      </c>
      <c r="D22" s="85"/>
      <c r="E22" s="85"/>
      <c r="F22" s="85"/>
      <c r="G22" s="85">
        <v>5.8553240740740739E-2</v>
      </c>
      <c r="H22" s="85"/>
      <c r="I22" s="85"/>
      <c r="J22" s="85"/>
      <c r="K22" s="87">
        <f t="shared" si="0"/>
        <v>6.2534722222222228E-2</v>
      </c>
    </row>
    <row r="23" spans="2:11" x14ac:dyDescent="0.25">
      <c r="B23" s="8" t="s">
        <v>91</v>
      </c>
      <c r="C23" s="85">
        <v>4.5092592592592594E-2</v>
      </c>
      <c r="D23" s="85"/>
      <c r="E23" s="85"/>
      <c r="F23" s="85"/>
      <c r="G23" s="85"/>
      <c r="H23" s="85"/>
      <c r="I23" s="85"/>
      <c r="J23" s="85"/>
      <c r="K23" s="87">
        <f t="shared" si="0"/>
        <v>4.5092592592592594E-2</v>
      </c>
    </row>
    <row r="24" spans="2:11" x14ac:dyDescent="0.25">
      <c r="B24" s="8" t="s">
        <v>12</v>
      </c>
      <c r="C24" s="85">
        <v>4.8275462962962958E-2</v>
      </c>
      <c r="D24" s="85"/>
      <c r="E24" s="85"/>
      <c r="F24" s="85"/>
      <c r="G24" s="85">
        <v>1.8206018518518521E-2</v>
      </c>
      <c r="H24" s="85"/>
      <c r="I24" s="85"/>
      <c r="J24" s="85"/>
      <c r="K24" s="87">
        <f t="shared" si="0"/>
        <v>6.6481481481481475E-2</v>
      </c>
    </row>
    <row r="25" spans="2:11" x14ac:dyDescent="0.25">
      <c r="B25" s="8" t="s">
        <v>5</v>
      </c>
      <c r="C25" s="85">
        <v>3.8576388888888889E-2</v>
      </c>
      <c r="D25" s="85"/>
      <c r="E25" s="85"/>
      <c r="F25" s="85"/>
      <c r="G25" s="85">
        <v>4.3020833333333335E-2</v>
      </c>
      <c r="H25" s="85"/>
      <c r="I25" s="85"/>
      <c r="J25" s="85"/>
      <c r="K25" s="87">
        <f t="shared" si="0"/>
        <v>8.1597222222222224E-2</v>
      </c>
    </row>
    <row r="26" spans="2:11" x14ac:dyDescent="0.25">
      <c r="B26" s="8" t="s">
        <v>6</v>
      </c>
      <c r="C26" s="85"/>
      <c r="D26" s="85"/>
      <c r="E26" s="85"/>
      <c r="F26" s="85"/>
      <c r="G26" s="85">
        <v>5.8217592592592592E-3</v>
      </c>
      <c r="H26" s="85"/>
      <c r="I26" s="85"/>
      <c r="J26" s="85"/>
      <c r="K26" s="87">
        <f t="shared" si="0"/>
        <v>5.8217592592592592E-3</v>
      </c>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SUM(C7:C28)</f>
        <v>0.54358796296296297</v>
      </c>
      <c r="D30" s="91">
        <f>SUM(D7:D28)</f>
        <v>2.3379629629629627E-3</v>
      </c>
      <c r="E30" s="91"/>
      <c r="F30" s="91"/>
      <c r="G30" s="91">
        <f t="shared" ref="G30" si="1">SUM(G7:G28)</f>
        <v>0.283287037037037</v>
      </c>
      <c r="H30" s="91"/>
      <c r="I30" s="91"/>
      <c r="J30" s="91"/>
      <c r="K30" s="92">
        <f>SUM(K7:K28)</f>
        <v>0.82921296296296287</v>
      </c>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112</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0"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83</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7.1412037037037026E-3</v>
      </c>
      <c r="D7" s="96">
        <f>C7/C$30</f>
        <v>1.8560298408687548E-2</v>
      </c>
      <c r="E7" s="98"/>
      <c r="F7" s="96"/>
      <c r="G7" s="98">
        <f t="shared" ref="G7:G28" si="0">C7+E7</f>
        <v>7.1412037037037026E-3</v>
      </c>
      <c r="H7" s="97">
        <f t="shared" ref="H7:H28" si="1">G7/$G$30</f>
        <v>1.8009866020607727E-2</v>
      </c>
    </row>
    <row r="8" spans="2:8" s="1" customFormat="1" x14ac:dyDescent="0.25">
      <c r="B8" s="8" t="s">
        <v>13</v>
      </c>
      <c r="C8" s="98">
        <v>8.1365740740740721E-3</v>
      </c>
      <c r="D8" s="96">
        <f t="shared" ref="D8:D28" si="2">C8/C$30</f>
        <v>2.1147309207953557E-2</v>
      </c>
      <c r="E8" s="98"/>
      <c r="F8" s="96"/>
      <c r="G8" s="98">
        <f t="shared" si="0"/>
        <v>8.1365740740740721E-3</v>
      </c>
      <c r="H8" s="97">
        <f t="shared" si="1"/>
        <v>2.0520155287661639E-2</v>
      </c>
    </row>
    <row r="9" spans="2:8" s="1" customFormat="1" x14ac:dyDescent="0.25">
      <c r="B9" s="8" t="s">
        <v>0</v>
      </c>
      <c r="C9" s="98">
        <v>4.8877314814814721E-2</v>
      </c>
      <c r="D9" s="96">
        <f t="shared" si="2"/>
        <v>0.1270342628523296</v>
      </c>
      <c r="E9" s="98"/>
      <c r="F9" s="96"/>
      <c r="G9" s="98">
        <f t="shared" si="0"/>
        <v>4.8877314814814721E-2</v>
      </c>
      <c r="H9" s="97">
        <f t="shared" si="1"/>
        <v>0.12326687877637973</v>
      </c>
    </row>
    <row r="10" spans="2:8" s="1" customFormat="1" x14ac:dyDescent="0.25">
      <c r="B10" s="8" t="s">
        <v>8</v>
      </c>
      <c r="C10" s="98">
        <v>1.0659722222222221E-2</v>
      </c>
      <c r="D10" s="96">
        <f t="shared" si="2"/>
        <v>2.7705080768883682E-2</v>
      </c>
      <c r="E10" s="98"/>
      <c r="F10" s="96"/>
      <c r="G10" s="98">
        <f t="shared" si="0"/>
        <v>1.0659722222222221E-2</v>
      </c>
      <c r="H10" s="97">
        <f t="shared" si="1"/>
        <v>2.6883446685542493E-2</v>
      </c>
    </row>
    <row r="11" spans="2:8" s="1" customFormat="1" x14ac:dyDescent="0.25">
      <c r="B11" s="8" t="s">
        <v>26</v>
      </c>
      <c r="C11" s="98">
        <v>8.6226851851851864E-3</v>
      </c>
      <c r="D11" s="96">
        <f t="shared" si="2"/>
        <v>2.2410733086664872E-2</v>
      </c>
      <c r="E11" s="98"/>
      <c r="F11" s="96"/>
      <c r="G11" s="98">
        <f t="shared" si="0"/>
        <v>8.6226851851851864E-3</v>
      </c>
      <c r="H11" s="97">
        <f t="shared" si="1"/>
        <v>2.1746110511106583E-2</v>
      </c>
    </row>
    <row r="12" spans="2:8" s="1" customFormat="1" x14ac:dyDescent="0.25">
      <c r="B12" s="8" t="s">
        <v>3</v>
      </c>
      <c r="C12" s="98">
        <v>7.293981481481461E-2</v>
      </c>
      <c r="D12" s="96">
        <f t="shared" si="2"/>
        <v>0.18957374484853909</v>
      </c>
      <c r="E12" s="98"/>
      <c r="F12" s="96"/>
      <c r="G12" s="98">
        <f t="shared" si="0"/>
        <v>7.293981481481461E-2</v>
      </c>
      <c r="H12" s="97">
        <f t="shared" si="1"/>
        <v>0.18395166233690372</v>
      </c>
    </row>
    <row r="13" spans="2:8" s="1" customFormat="1" x14ac:dyDescent="0.25">
      <c r="B13" s="8" t="s">
        <v>7</v>
      </c>
      <c r="C13" s="98">
        <v>7.9629629629629634E-3</v>
      </c>
      <c r="D13" s="96">
        <f t="shared" si="2"/>
        <v>2.0696086394128097E-2</v>
      </c>
      <c r="E13" s="98"/>
      <c r="F13" s="96"/>
      <c r="G13" s="98">
        <f t="shared" si="0"/>
        <v>7.9629629629629634E-3</v>
      </c>
      <c r="H13" s="97">
        <f t="shared" si="1"/>
        <v>2.0082314136431311E-2</v>
      </c>
    </row>
    <row r="14" spans="2:8" s="1" customFormat="1" x14ac:dyDescent="0.25">
      <c r="B14" s="8" t="s">
        <v>2</v>
      </c>
      <c r="C14" s="98">
        <v>2.7488425925925923E-2</v>
      </c>
      <c r="D14" s="96">
        <f t="shared" si="2"/>
        <v>7.1443612189032293E-2</v>
      </c>
      <c r="E14" s="98"/>
      <c r="F14" s="96"/>
      <c r="G14" s="98">
        <f t="shared" si="0"/>
        <v>2.7488425925925923E-2</v>
      </c>
      <c r="H14" s="97">
        <f t="shared" si="1"/>
        <v>6.9324848944802842E-2</v>
      </c>
    </row>
    <row r="15" spans="2:8" s="1" customFormat="1" x14ac:dyDescent="0.25">
      <c r="B15" s="8" t="s">
        <v>9</v>
      </c>
      <c r="C15" s="98">
        <v>1.5659722222222214E-2</v>
      </c>
      <c r="D15" s="96">
        <f t="shared" si="2"/>
        <v>4.0700297807057119E-2</v>
      </c>
      <c r="E15" s="98"/>
      <c r="F15" s="96"/>
      <c r="G15" s="98">
        <f t="shared" si="0"/>
        <v>1.5659722222222214E-2</v>
      </c>
      <c r="H15" s="97">
        <f t="shared" si="1"/>
        <v>3.9493271840976091E-2</v>
      </c>
    </row>
    <row r="16" spans="2:8" s="1" customFormat="1" x14ac:dyDescent="0.25">
      <c r="B16" s="8" t="s">
        <v>1</v>
      </c>
      <c r="C16" s="98">
        <v>6.8749999999999992E-3</v>
      </c>
      <c r="D16" s="96">
        <f t="shared" si="2"/>
        <v>1.7868423427488497E-2</v>
      </c>
      <c r="E16" s="98"/>
      <c r="F16" s="96"/>
      <c r="G16" s="98">
        <f t="shared" si="0"/>
        <v>6.8749999999999992E-3</v>
      </c>
      <c r="H16" s="97">
        <f t="shared" si="1"/>
        <v>1.7338509588721216E-2</v>
      </c>
    </row>
    <row r="17" spans="2:8" s="1" customFormat="1" x14ac:dyDescent="0.25">
      <c r="B17" s="8" t="s">
        <v>27</v>
      </c>
      <c r="C17" s="98">
        <v>2.0254629629629629E-3</v>
      </c>
      <c r="D17" s="96">
        <f t="shared" si="2"/>
        <v>5.2642661612971172E-3</v>
      </c>
      <c r="E17" s="98"/>
      <c r="F17" s="96"/>
      <c r="G17" s="98">
        <f t="shared" si="0"/>
        <v>2.0254629629629629E-3</v>
      </c>
      <c r="H17" s="97">
        <f t="shared" si="1"/>
        <v>5.1081467643538945E-3</v>
      </c>
    </row>
    <row r="18" spans="2:8" s="1" customFormat="1" x14ac:dyDescent="0.25">
      <c r="B18" s="8" t="s">
        <v>16</v>
      </c>
      <c r="C18" s="98">
        <v>2.6620370370370372E-4</v>
      </c>
      <c r="D18" s="96">
        <f t="shared" si="2"/>
        <v>6.9187498119904973E-4</v>
      </c>
      <c r="E18" s="98"/>
      <c r="F18" s="96"/>
      <c r="G18" s="98">
        <f t="shared" si="0"/>
        <v>2.6620370370370372E-4</v>
      </c>
      <c r="H18" s="97">
        <f t="shared" si="1"/>
        <v>6.7135643188651192E-4</v>
      </c>
    </row>
    <row r="19" spans="2:8" s="1" customFormat="1" x14ac:dyDescent="0.25">
      <c r="B19" s="8" t="s">
        <v>4</v>
      </c>
      <c r="C19" s="98">
        <v>5.4629629629629646E-3</v>
      </c>
      <c r="D19" s="96">
        <f t="shared" si="2"/>
        <v>1.4198477875041372E-2</v>
      </c>
      <c r="E19" s="98"/>
      <c r="F19" s="96"/>
      <c r="G19" s="98">
        <f t="shared" si="0"/>
        <v>5.4629629629629646E-3</v>
      </c>
      <c r="H19" s="97">
        <f t="shared" si="1"/>
        <v>1.3777401558714509E-2</v>
      </c>
    </row>
    <row r="20" spans="2:8" s="1" customFormat="1" x14ac:dyDescent="0.25">
      <c r="B20" s="8" t="s">
        <v>14</v>
      </c>
      <c r="C20" s="98">
        <v>4.5717592592592581E-3</v>
      </c>
      <c r="D20" s="96">
        <f t="shared" si="2"/>
        <v>1.1882200764070632E-2</v>
      </c>
      <c r="E20" s="98"/>
      <c r="F20" s="96"/>
      <c r="G20" s="98">
        <f t="shared" si="0"/>
        <v>4.5717592592592581E-3</v>
      </c>
      <c r="H20" s="97">
        <f t="shared" si="1"/>
        <v>1.1529816982398787E-2</v>
      </c>
    </row>
    <row r="21" spans="2:8" s="1" customFormat="1" x14ac:dyDescent="0.25">
      <c r="B21" s="8" t="s">
        <v>11</v>
      </c>
      <c r="C21" s="98">
        <v>1.7708333333333337E-3</v>
      </c>
      <c r="D21" s="96">
        <f t="shared" si="2"/>
        <v>4.6024727010197664E-3</v>
      </c>
      <c r="E21" s="117">
        <v>1.1759259259259257E-2</v>
      </c>
      <c r="F21" s="96">
        <v>1</v>
      </c>
      <c r="G21" s="98">
        <f t="shared" ref="G21:G26" si="3">C21+E21</f>
        <v>1.3530092592592592E-2</v>
      </c>
      <c r="H21" s="97">
        <f t="shared" ref="H21:H26" si="4">G21/$G$30</f>
        <v>3.4122420385884013E-2</v>
      </c>
    </row>
    <row r="22" spans="2:8" s="1" customFormat="1" x14ac:dyDescent="0.25">
      <c r="B22" s="8" t="s">
        <v>15</v>
      </c>
      <c r="C22" s="98">
        <v>4.9189814814814799E-3</v>
      </c>
      <c r="D22" s="96">
        <f t="shared" si="2"/>
        <v>1.2784646391721567E-2</v>
      </c>
      <c r="E22" s="98"/>
      <c r="F22" s="96"/>
      <c r="G22" s="98">
        <f t="shared" si="3"/>
        <v>4.9189814814814799E-3</v>
      </c>
      <c r="H22" s="97">
        <f t="shared" si="4"/>
        <v>1.2405499284859454E-2</v>
      </c>
    </row>
    <row r="23" spans="2:8" s="1" customFormat="1" x14ac:dyDescent="0.25">
      <c r="B23" s="8" t="s">
        <v>91</v>
      </c>
      <c r="C23" s="98">
        <v>1.712962962962963E-3</v>
      </c>
      <c r="D23" s="96">
        <f t="shared" si="2"/>
        <v>4.4520650964112764E-3</v>
      </c>
      <c r="E23" s="98"/>
      <c r="F23" s="96"/>
      <c r="G23" s="98">
        <f t="shared" si="3"/>
        <v>1.712962962962963E-3</v>
      </c>
      <c r="H23" s="97">
        <f t="shared" si="4"/>
        <v>4.3200326921392935E-3</v>
      </c>
    </row>
    <row r="24" spans="2:8" s="1" customFormat="1" x14ac:dyDescent="0.25">
      <c r="B24" s="8" t="s">
        <v>12</v>
      </c>
      <c r="C24" s="98">
        <v>6.9444444444444447E-4</v>
      </c>
      <c r="D24" s="96">
        <f t="shared" si="2"/>
        <v>1.8048912553018687E-3</v>
      </c>
      <c r="E24" s="98"/>
      <c r="F24" s="96"/>
      <c r="G24" s="98">
        <f t="shared" si="3"/>
        <v>6.9444444444444447E-4</v>
      </c>
      <c r="H24" s="97">
        <f t="shared" si="4"/>
        <v>1.7513646049213353E-3</v>
      </c>
    </row>
    <row r="25" spans="2:8" s="1" customFormat="1" x14ac:dyDescent="0.25">
      <c r="B25" s="8" t="s">
        <v>5</v>
      </c>
      <c r="C25" s="98">
        <v>2.2685185185185182E-3</v>
      </c>
      <c r="D25" s="96">
        <f t="shared" si="2"/>
        <v>5.8959781006527705E-3</v>
      </c>
      <c r="E25" s="98"/>
      <c r="F25" s="96"/>
      <c r="G25" s="98">
        <f t="shared" si="3"/>
        <v>2.2685185185185182E-3</v>
      </c>
      <c r="H25" s="97">
        <f t="shared" si="4"/>
        <v>5.7211243760763612E-3</v>
      </c>
    </row>
    <row r="26" spans="2:8" s="1" customFormat="1" x14ac:dyDescent="0.25">
      <c r="B26" s="8" t="s">
        <v>6</v>
      </c>
      <c r="C26" s="98">
        <v>8.0335648148148239E-2</v>
      </c>
      <c r="D26" s="96">
        <f t="shared" si="2"/>
        <v>0.20879583671750476</v>
      </c>
      <c r="E26" s="98"/>
      <c r="F26" s="96"/>
      <c r="G26" s="98">
        <f t="shared" si="3"/>
        <v>8.0335648148148239E-2</v>
      </c>
      <c r="H26" s="97">
        <f t="shared" si="4"/>
        <v>0.20260369537931669</v>
      </c>
    </row>
    <row r="27" spans="2:8" s="1" customFormat="1" x14ac:dyDescent="0.25">
      <c r="B27" s="8" t="s">
        <v>102</v>
      </c>
      <c r="C27" s="98">
        <v>6.3344907407407405E-2</v>
      </c>
      <c r="D27" s="96">
        <f t="shared" si="2"/>
        <v>0.16463616400445211</v>
      </c>
      <c r="E27" s="98"/>
      <c r="F27" s="96"/>
      <c r="G27" s="98">
        <f t="shared" si="0"/>
        <v>6.3344907407407405E-2</v>
      </c>
      <c r="H27" s="97">
        <f t="shared" si="1"/>
        <v>0.1597536413789078</v>
      </c>
    </row>
    <row r="28" spans="2:8" s="1" customFormat="1" x14ac:dyDescent="0.25">
      <c r="B28" s="36" t="s">
        <v>17</v>
      </c>
      <c r="C28" s="108">
        <v>3.0208333333333337E-3</v>
      </c>
      <c r="D28" s="96">
        <f t="shared" si="2"/>
        <v>7.8512769605631298E-3</v>
      </c>
      <c r="E28" s="108"/>
      <c r="F28" s="96"/>
      <c r="G28" s="98">
        <f t="shared" si="0"/>
        <v>3.0208333333333337E-3</v>
      </c>
      <c r="H28" s="97">
        <f t="shared" si="1"/>
        <v>7.6184360314078088E-3</v>
      </c>
    </row>
    <row r="29" spans="2:8" s="1" customFormat="1" x14ac:dyDescent="0.25">
      <c r="B29" s="8"/>
      <c r="C29" s="99"/>
      <c r="D29" s="110"/>
      <c r="E29" s="99"/>
      <c r="F29" s="99"/>
      <c r="G29" s="99"/>
      <c r="H29" s="100"/>
    </row>
    <row r="30" spans="2:8" s="1" customFormat="1" x14ac:dyDescent="0.25">
      <c r="B30" s="37" t="s">
        <v>29</v>
      </c>
      <c r="C30" s="111">
        <f t="shared" ref="C30:H30" si="5">SUM(C7:C28)</f>
        <v>0.3847569444444443</v>
      </c>
      <c r="D30" s="112">
        <f t="shared" si="5"/>
        <v>0.99999999999999989</v>
      </c>
      <c r="E30" s="111">
        <f t="shared" si="5"/>
        <v>1.1759259259259257E-2</v>
      </c>
      <c r="F30" s="112">
        <f t="shared" si="5"/>
        <v>1</v>
      </c>
      <c r="G30" s="111">
        <f t="shared" si="5"/>
        <v>0.39651620370370355</v>
      </c>
      <c r="H30" s="115">
        <f t="shared" si="5"/>
        <v>0.99999999999999978</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113</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v>5.1967592592592595E-3</v>
      </c>
      <c r="D9" s="85"/>
      <c r="E9" s="85"/>
      <c r="F9" s="85"/>
      <c r="G9" s="85"/>
      <c r="H9" s="85"/>
      <c r="I9" s="85"/>
      <c r="J9" s="85"/>
      <c r="K9" s="87">
        <f t="shared" ref="K9:K26" si="0">SUM(C9:J9)</f>
        <v>5.1967592592592595E-3</v>
      </c>
    </row>
    <row r="10" spans="2:11" x14ac:dyDescent="0.25">
      <c r="B10" s="8" t="s">
        <v>8</v>
      </c>
      <c r="C10" s="85">
        <v>1.0717592592592593E-2</v>
      </c>
      <c r="D10" s="85"/>
      <c r="E10" s="85"/>
      <c r="F10" s="85"/>
      <c r="G10" s="85"/>
      <c r="H10" s="85"/>
      <c r="I10" s="85"/>
      <c r="J10" s="85"/>
      <c r="K10" s="87">
        <f t="shared" si="0"/>
        <v>1.0717592592592593E-2</v>
      </c>
    </row>
    <row r="11" spans="2:11" x14ac:dyDescent="0.25">
      <c r="B11" s="8" t="s">
        <v>26</v>
      </c>
      <c r="C11" s="85">
        <v>2.662037037037037E-3</v>
      </c>
      <c r="D11" s="85"/>
      <c r="E11" s="85"/>
      <c r="F11" s="85"/>
      <c r="G11" s="85"/>
      <c r="H11" s="85"/>
      <c r="I11" s="85"/>
      <c r="J11" s="85"/>
      <c r="K11" s="87">
        <f t="shared" si="0"/>
        <v>2.662037037037037E-3</v>
      </c>
    </row>
    <row r="12" spans="2:11" x14ac:dyDescent="0.25">
      <c r="B12" s="8" t="s">
        <v>3</v>
      </c>
      <c r="C12" s="85">
        <v>1.7939814814814811E-2</v>
      </c>
      <c r="D12" s="85"/>
      <c r="E12" s="85"/>
      <c r="F12" s="85"/>
      <c r="G12" s="85"/>
      <c r="H12" s="85"/>
      <c r="I12" s="85"/>
      <c r="J12" s="85"/>
      <c r="K12" s="87">
        <f t="shared" si="0"/>
        <v>1.7939814814814811E-2</v>
      </c>
    </row>
    <row r="13" spans="2:11" x14ac:dyDescent="0.25">
      <c r="B13" s="8" t="s">
        <v>7</v>
      </c>
      <c r="C13" s="85">
        <v>6.9675925925925929E-3</v>
      </c>
      <c r="D13" s="85">
        <v>2.0601851851851853E-3</v>
      </c>
      <c r="E13" s="85"/>
      <c r="F13" s="85"/>
      <c r="G13" s="85"/>
      <c r="H13" s="85"/>
      <c r="I13" s="85"/>
      <c r="J13" s="85"/>
      <c r="K13" s="87">
        <f t="shared" si="0"/>
        <v>9.0277777777777787E-3</v>
      </c>
    </row>
    <row r="14" spans="2:11" x14ac:dyDescent="0.25">
      <c r="B14" s="8" t="s">
        <v>2</v>
      </c>
      <c r="C14" s="85"/>
      <c r="D14" s="85"/>
      <c r="E14" s="85"/>
      <c r="F14" s="85"/>
      <c r="G14" s="85"/>
      <c r="H14" s="85"/>
      <c r="I14" s="85"/>
      <c r="J14" s="85"/>
      <c r="K14" s="87"/>
    </row>
    <row r="15" spans="2:11" x14ac:dyDescent="0.25">
      <c r="B15" s="8" t="s">
        <v>9</v>
      </c>
      <c r="C15" s="85">
        <v>3.052083333333333E-2</v>
      </c>
      <c r="D15" s="85"/>
      <c r="E15" s="85"/>
      <c r="F15" s="85"/>
      <c r="G15" s="85"/>
      <c r="H15" s="85"/>
      <c r="I15" s="85"/>
      <c r="J15" s="85"/>
      <c r="K15" s="87">
        <f t="shared" si="0"/>
        <v>3.052083333333333E-2</v>
      </c>
    </row>
    <row r="16" spans="2:11" x14ac:dyDescent="0.25">
      <c r="B16" s="8" t="s">
        <v>1</v>
      </c>
      <c r="C16" s="85">
        <v>4.3981481481481484E-3</v>
      </c>
      <c r="D16" s="85"/>
      <c r="E16" s="85"/>
      <c r="F16" s="85"/>
      <c r="G16" s="85"/>
      <c r="H16" s="85"/>
      <c r="I16" s="85"/>
      <c r="J16" s="85"/>
      <c r="K16" s="87">
        <f t="shared" si="0"/>
        <v>4.3981481481481484E-3</v>
      </c>
    </row>
    <row r="17" spans="2:11" x14ac:dyDescent="0.25">
      <c r="B17" s="8" t="s">
        <v>27</v>
      </c>
      <c r="C17" s="85">
        <v>2.6956018518518525E-2</v>
      </c>
      <c r="D17" s="85"/>
      <c r="E17" s="85"/>
      <c r="F17" s="85"/>
      <c r="G17" s="85"/>
      <c r="H17" s="85"/>
      <c r="I17" s="85"/>
      <c r="J17" s="85"/>
      <c r="K17" s="87">
        <f t="shared" si="0"/>
        <v>2.6956018518518525E-2</v>
      </c>
    </row>
    <row r="18" spans="2:11" x14ac:dyDescent="0.25">
      <c r="B18" s="8" t="s">
        <v>16</v>
      </c>
      <c r="C18" s="85"/>
      <c r="D18" s="85"/>
      <c r="E18" s="85"/>
      <c r="F18" s="85"/>
      <c r="G18" s="85"/>
      <c r="H18" s="85"/>
      <c r="I18" s="85"/>
      <c r="J18" s="85"/>
      <c r="K18" s="87"/>
    </row>
    <row r="19" spans="2:11" x14ac:dyDescent="0.25">
      <c r="B19" s="8" t="s">
        <v>4</v>
      </c>
      <c r="C19" s="85">
        <v>4.2222222222222217E-2</v>
      </c>
      <c r="D19" s="85"/>
      <c r="E19" s="85"/>
      <c r="F19" s="85"/>
      <c r="G19" s="85"/>
      <c r="H19" s="85"/>
      <c r="I19" s="85"/>
      <c r="J19" s="85"/>
      <c r="K19" s="87">
        <f t="shared" si="0"/>
        <v>4.2222222222222217E-2</v>
      </c>
    </row>
    <row r="20" spans="2:11" x14ac:dyDescent="0.25">
      <c r="B20" s="8" t="s">
        <v>14</v>
      </c>
      <c r="C20" s="85">
        <v>2.5787037037037035E-2</v>
      </c>
      <c r="D20" s="85"/>
      <c r="E20" s="85"/>
      <c r="F20" s="85"/>
      <c r="G20" s="85"/>
      <c r="H20" s="85"/>
      <c r="I20" s="85"/>
      <c r="J20" s="85"/>
      <c r="K20" s="87">
        <f t="shared" si="0"/>
        <v>2.5787037037037035E-2</v>
      </c>
    </row>
    <row r="21" spans="2:11" x14ac:dyDescent="0.25">
      <c r="B21" s="8" t="s">
        <v>11</v>
      </c>
      <c r="C21" s="85">
        <v>0.14505787037037038</v>
      </c>
      <c r="D21" s="85"/>
      <c r="E21" s="85"/>
      <c r="F21" s="85"/>
      <c r="G21" s="85"/>
      <c r="H21" s="85"/>
      <c r="I21" s="85"/>
      <c r="J21" s="85"/>
      <c r="K21" s="87">
        <f t="shared" si="0"/>
        <v>0.14505787037037038</v>
      </c>
    </row>
    <row r="22" spans="2:11" x14ac:dyDescent="0.25">
      <c r="B22" s="8" t="s">
        <v>15</v>
      </c>
      <c r="C22" s="85">
        <v>1.7407407407407406E-2</v>
      </c>
      <c r="D22" s="85"/>
      <c r="E22" s="85"/>
      <c r="F22" s="85"/>
      <c r="G22" s="85"/>
      <c r="H22" s="85"/>
      <c r="I22" s="85"/>
      <c r="J22" s="85"/>
      <c r="K22" s="87">
        <f t="shared" si="0"/>
        <v>1.7407407407407406E-2</v>
      </c>
    </row>
    <row r="23" spans="2:11" x14ac:dyDescent="0.25">
      <c r="B23" s="8" t="s">
        <v>91</v>
      </c>
      <c r="C23" s="85">
        <v>5.9780092592592586E-2</v>
      </c>
      <c r="D23" s="85"/>
      <c r="E23" s="85"/>
      <c r="F23" s="85"/>
      <c r="G23" s="85"/>
      <c r="H23" s="85"/>
      <c r="I23" s="85"/>
      <c r="J23" s="85"/>
      <c r="K23" s="87">
        <f t="shared" si="0"/>
        <v>5.9780092592592586E-2</v>
      </c>
    </row>
    <row r="24" spans="2:11" x14ac:dyDescent="0.25">
      <c r="B24" s="8" t="s">
        <v>12</v>
      </c>
      <c r="C24" s="85">
        <v>5.1041666666666666E-3</v>
      </c>
      <c r="D24" s="85"/>
      <c r="E24" s="85"/>
      <c r="F24" s="85"/>
      <c r="G24" s="85"/>
      <c r="H24" s="85"/>
      <c r="I24" s="85"/>
      <c r="J24" s="85"/>
      <c r="K24" s="87">
        <f t="shared" si="0"/>
        <v>5.1041666666666666E-3</v>
      </c>
    </row>
    <row r="25" spans="2:11" x14ac:dyDescent="0.25">
      <c r="B25" s="8" t="s">
        <v>5</v>
      </c>
      <c r="C25" s="85">
        <v>3.8657407407407403E-3</v>
      </c>
      <c r="D25" s="85"/>
      <c r="E25" s="85"/>
      <c r="F25" s="85"/>
      <c r="G25" s="85"/>
      <c r="H25" s="85"/>
      <c r="I25" s="85"/>
      <c r="J25" s="85"/>
      <c r="K25" s="87">
        <f t="shared" si="0"/>
        <v>3.8657407407407403E-3</v>
      </c>
    </row>
    <row r="26" spans="2:11" x14ac:dyDescent="0.25">
      <c r="B26" s="8" t="s">
        <v>6</v>
      </c>
      <c r="C26" s="85">
        <v>2.2337962962962962E-3</v>
      </c>
      <c r="D26" s="85"/>
      <c r="E26" s="85"/>
      <c r="F26" s="85"/>
      <c r="G26" s="85"/>
      <c r="H26" s="85"/>
      <c r="I26" s="85"/>
      <c r="J26" s="85"/>
      <c r="K26" s="87">
        <f t="shared" si="0"/>
        <v>2.2337962962962962E-3</v>
      </c>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f>SUM(C7:C28)</f>
        <v>0.40681712962962963</v>
      </c>
      <c r="D30" s="91">
        <f>SUM(D7:D28)</f>
        <v>2.0601851851851853E-3</v>
      </c>
      <c r="E30" s="91"/>
      <c r="F30" s="91"/>
      <c r="G30" s="91"/>
      <c r="H30" s="91"/>
      <c r="I30" s="91"/>
      <c r="J30" s="91"/>
      <c r="K30" s="92">
        <f t="shared" ref="K30" si="1">SUM(K7:K28)</f>
        <v>0.40887731481481487</v>
      </c>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114</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4"/>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G16" sqref="G16"/>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8" t="s">
        <v>115</v>
      </c>
      <c r="C3" s="189"/>
      <c r="D3" s="189"/>
      <c r="E3" s="189"/>
      <c r="F3" s="189"/>
      <c r="G3" s="189"/>
      <c r="H3" s="189"/>
      <c r="I3" s="189"/>
      <c r="J3" s="189"/>
      <c r="K3" s="190"/>
    </row>
    <row r="4" spans="2:11" x14ac:dyDescent="0.25">
      <c r="B4" s="191" t="s">
        <v>132</v>
      </c>
      <c r="C4" s="192"/>
      <c r="D4" s="192"/>
      <c r="E4" s="192"/>
      <c r="F4" s="192"/>
      <c r="G4" s="192"/>
      <c r="H4" s="192"/>
      <c r="I4" s="192"/>
      <c r="J4" s="192"/>
      <c r="K4" s="193"/>
    </row>
    <row r="5" spans="2:11" x14ac:dyDescent="0.25">
      <c r="B5" s="42"/>
      <c r="C5" s="43" t="s">
        <v>74</v>
      </c>
      <c r="D5" s="43" t="s">
        <v>75</v>
      </c>
      <c r="E5" s="43" t="s">
        <v>76</v>
      </c>
      <c r="F5" s="43" t="s">
        <v>77</v>
      </c>
      <c r="G5" s="43" t="s">
        <v>78</v>
      </c>
      <c r="H5" s="43" t="s">
        <v>79</v>
      </c>
      <c r="I5" s="43" t="s">
        <v>80</v>
      </c>
      <c r="J5" s="43" t="s">
        <v>81</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v>2.8125000000000003E-3</v>
      </c>
      <c r="I19" s="85"/>
      <c r="J19" s="85"/>
      <c r="K19" s="87">
        <f t="shared" ref="K19:K22" si="0">SUM(C19:J19)</f>
        <v>2.8125000000000003E-3</v>
      </c>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v>1.0763888888888889E-3</v>
      </c>
      <c r="I22" s="85"/>
      <c r="J22" s="85"/>
      <c r="K22" s="87">
        <f t="shared" si="0"/>
        <v>1.0763888888888889E-3</v>
      </c>
    </row>
    <row r="23" spans="2:11" x14ac:dyDescent="0.25">
      <c r="B23" s="8" t="s">
        <v>91</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v>2.1064814814814813E-3</v>
      </c>
      <c r="E25" s="85">
        <v>3.3229166666666664E-2</v>
      </c>
      <c r="F25" s="85">
        <v>2.1759259259259258E-3</v>
      </c>
      <c r="G25" s="85">
        <v>4.4791666666666669E-3</v>
      </c>
      <c r="H25" s="85">
        <v>1.6921296296296295E-2</v>
      </c>
      <c r="I25" s="85"/>
      <c r="J25" s="85"/>
      <c r="K25" s="87">
        <f>SUM(D25:J25)</f>
        <v>5.8912037037037034E-2</v>
      </c>
    </row>
    <row r="26" spans="2:11" x14ac:dyDescent="0.25">
      <c r="B26" s="8" t="s">
        <v>6</v>
      </c>
      <c r="C26" s="85"/>
      <c r="D26" s="85">
        <v>1.5509259259259259E-3</v>
      </c>
      <c r="E26" s="85"/>
      <c r="F26" s="85"/>
      <c r="G26" s="85">
        <v>2.2106481481481478E-3</v>
      </c>
      <c r="H26" s="85"/>
      <c r="I26" s="85"/>
      <c r="J26" s="85"/>
      <c r="K26" s="87">
        <f>SUM(D26:J26)</f>
        <v>3.7615740740740734E-3</v>
      </c>
    </row>
    <row r="27" spans="2:11" x14ac:dyDescent="0.25">
      <c r="B27" s="8" t="s">
        <v>102</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c r="D30" s="91">
        <f t="shared" ref="D30:H30" si="1">SUM(D7:D28)</f>
        <v>3.657407407407407E-3</v>
      </c>
      <c r="E30" s="91">
        <f t="shared" si="1"/>
        <v>3.3229166666666664E-2</v>
      </c>
      <c r="F30" s="91">
        <f t="shared" si="1"/>
        <v>2.1759259259259258E-3</v>
      </c>
      <c r="G30" s="91">
        <f t="shared" si="1"/>
        <v>6.6898148148148151E-3</v>
      </c>
      <c r="H30" s="91">
        <f t="shared" si="1"/>
        <v>2.0810185185185185E-2</v>
      </c>
      <c r="I30" s="91"/>
      <c r="J30" s="91"/>
      <c r="K30" s="92">
        <f>SUM(K7:K28)</f>
        <v>6.6562499999999997E-2</v>
      </c>
    </row>
    <row r="31" spans="2:11" x14ac:dyDescent="0.25">
      <c r="B31" s="53"/>
      <c r="C31" s="52"/>
      <c r="D31" s="52"/>
      <c r="E31" s="51"/>
      <c r="F31" s="51"/>
      <c r="G31" s="51"/>
      <c r="H31" s="51"/>
      <c r="I31" s="52"/>
      <c r="J31" s="52"/>
      <c r="K31" s="48"/>
    </row>
    <row r="32" spans="2:11" ht="66" customHeight="1" thickBot="1" x14ac:dyDescent="0.3">
      <c r="B32" s="224" t="s">
        <v>82</v>
      </c>
      <c r="C32" s="225"/>
      <c r="D32" s="225"/>
      <c r="E32" s="225"/>
      <c r="F32" s="225"/>
      <c r="G32" s="225"/>
      <c r="H32" s="225"/>
      <c r="I32" s="225"/>
      <c r="J32" s="225"/>
      <c r="K32" s="22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84</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1.8981481481481482E-3</v>
      </c>
      <c r="D7" s="96">
        <f>C7/C$30</f>
        <v>1.4205283672585544E-2</v>
      </c>
      <c r="E7" s="98"/>
      <c r="F7" s="96"/>
      <c r="G7" s="98">
        <f>E7+C7</f>
        <v>1.8981481481481482E-3</v>
      </c>
      <c r="H7" s="97">
        <f>G7/$G$30</f>
        <v>1.4205283672585544E-2</v>
      </c>
    </row>
    <row r="8" spans="2:8" s="1" customFormat="1" x14ac:dyDescent="0.25">
      <c r="B8" s="8" t="s">
        <v>13</v>
      </c>
      <c r="C8" s="98">
        <v>2.5115740740740736E-3</v>
      </c>
      <c r="D8" s="96">
        <f t="shared" ref="D8:D10" si="0">C8/C$30</f>
        <v>1.8796015591165015E-2</v>
      </c>
      <c r="E8" s="98"/>
      <c r="F8" s="96"/>
      <c r="G8" s="98">
        <f t="shared" ref="G8:G10" si="1">E8+C8</f>
        <v>2.5115740740740736E-3</v>
      </c>
      <c r="H8" s="97">
        <f t="shared" ref="H8:H10" si="2">G8/$G$30</f>
        <v>1.8796015591165015E-2</v>
      </c>
    </row>
    <row r="9" spans="2:8" s="1" customFormat="1" x14ac:dyDescent="0.25">
      <c r="B9" s="8" t="s">
        <v>0</v>
      </c>
      <c r="C9" s="98">
        <v>1.7418981481481466E-2</v>
      </c>
      <c r="D9" s="96">
        <f t="shared" si="0"/>
        <v>0.13035946297098308</v>
      </c>
      <c r="E9" s="98"/>
      <c r="F9" s="96"/>
      <c r="G9" s="98">
        <f t="shared" si="1"/>
        <v>1.7418981481481466E-2</v>
      </c>
      <c r="H9" s="97">
        <f t="shared" si="2"/>
        <v>0.13035946297098308</v>
      </c>
    </row>
    <row r="10" spans="2:8" s="1" customFormat="1" x14ac:dyDescent="0.25">
      <c r="B10" s="8" t="s">
        <v>8</v>
      </c>
      <c r="C10" s="98">
        <v>3.5416666666666661E-3</v>
      </c>
      <c r="D10" s="96">
        <f t="shared" si="0"/>
        <v>2.6504980511043753E-2</v>
      </c>
      <c r="E10" s="98"/>
      <c r="F10" s="96"/>
      <c r="G10" s="98">
        <f t="shared" si="1"/>
        <v>3.5416666666666661E-3</v>
      </c>
      <c r="H10" s="97">
        <f t="shared" si="2"/>
        <v>2.6504980511043753E-2</v>
      </c>
    </row>
    <row r="11" spans="2:8" s="1" customFormat="1" x14ac:dyDescent="0.25">
      <c r="B11" s="8" t="s">
        <v>26</v>
      </c>
      <c r="C11" s="98"/>
      <c r="D11" s="96"/>
      <c r="E11" s="98"/>
      <c r="F11" s="96"/>
      <c r="G11" s="98"/>
      <c r="H11" s="97"/>
    </row>
    <row r="12" spans="2:8" s="1" customFormat="1" x14ac:dyDescent="0.25">
      <c r="B12" s="8" t="s">
        <v>3</v>
      </c>
      <c r="C12" s="98">
        <v>2.7048611111111065E-2</v>
      </c>
      <c r="D12" s="96">
        <f t="shared" ref="D12:D27" si="3">C12/C$30</f>
        <v>0.20242529233434364</v>
      </c>
      <c r="E12" s="98"/>
      <c r="F12" s="96"/>
      <c r="G12" s="98">
        <f t="shared" ref="G12:G24" si="4">E12+C12</f>
        <v>2.7048611111111065E-2</v>
      </c>
      <c r="H12" s="97">
        <f t="shared" ref="H12:H24" si="5">G12/$G$30</f>
        <v>0.20242529233434364</v>
      </c>
    </row>
    <row r="13" spans="2:8" s="1" customFormat="1" x14ac:dyDescent="0.25">
      <c r="B13" s="8" t="s">
        <v>7</v>
      </c>
      <c r="C13" s="98">
        <v>1.7592592592592592E-3</v>
      </c>
      <c r="D13" s="96">
        <f t="shared" si="3"/>
        <v>1.3165872672152454E-2</v>
      </c>
      <c r="E13" s="98"/>
      <c r="F13" s="96"/>
      <c r="G13" s="98">
        <f t="shared" si="4"/>
        <v>1.7592592592592592E-3</v>
      </c>
      <c r="H13" s="97">
        <f t="shared" si="5"/>
        <v>1.3165872672152454E-2</v>
      </c>
    </row>
    <row r="14" spans="2:8" s="1" customFormat="1" x14ac:dyDescent="0.25">
      <c r="B14" s="8" t="s">
        <v>2</v>
      </c>
      <c r="C14" s="98">
        <v>8.2638888888888883E-3</v>
      </c>
      <c r="D14" s="96">
        <f t="shared" si="3"/>
        <v>6.1844954525768762E-2</v>
      </c>
      <c r="E14" s="98"/>
      <c r="F14" s="96"/>
      <c r="G14" s="98">
        <f t="shared" si="4"/>
        <v>8.2638888888888883E-3</v>
      </c>
      <c r="H14" s="97">
        <f t="shared" si="5"/>
        <v>6.1844954525768762E-2</v>
      </c>
    </row>
    <row r="15" spans="2:8" s="1" customFormat="1" x14ac:dyDescent="0.25">
      <c r="B15" s="8" t="s">
        <v>9</v>
      </c>
      <c r="C15" s="98">
        <v>7.743055555555556E-3</v>
      </c>
      <c r="D15" s="96">
        <f t="shared" si="3"/>
        <v>5.7947163274144689E-2</v>
      </c>
      <c r="E15" s="98"/>
      <c r="F15" s="96"/>
      <c r="G15" s="98">
        <f t="shared" si="4"/>
        <v>7.743055555555556E-3</v>
      </c>
      <c r="H15" s="97">
        <f t="shared" si="5"/>
        <v>5.7947163274144689E-2</v>
      </c>
    </row>
    <row r="16" spans="2:8" s="1" customFormat="1" x14ac:dyDescent="0.25">
      <c r="B16" s="8" t="s">
        <v>1</v>
      </c>
      <c r="C16" s="98">
        <v>2.8587962962962963E-3</v>
      </c>
      <c r="D16" s="96">
        <f t="shared" si="3"/>
        <v>2.1394543092247739E-2</v>
      </c>
      <c r="E16" s="98"/>
      <c r="F16" s="96"/>
      <c r="G16" s="98">
        <f t="shared" si="4"/>
        <v>2.8587962962962963E-3</v>
      </c>
      <c r="H16" s="97">
        <f t="shared" si="5"/>
        <v>2.1394543092247739E-2</v>
      </c>
    </row>
    <row r="17" spans="2:8" s="1" customFormat="1" x14ac:dyDescent="0.25">
      <c r="B17" s="8" t="s">
        <v>27</v>
      </c>
      <c r="C17" s="98"/>
      <c r="D17" s="96"/>
      <c r="E17" s="98"/>
      <c r="F17" s="96"/>
      <c r="G17" s="98">
        <f t="shared" si="4"/>
        <v>0</v>
      </c>
      <c r="H17" s="97">
        <f t="shared" si="5"/>
        <v>0</v>
      </c>
    </row>
    <row r="18" spans="2:8" s="1" customFormat="1" x14ac:dyDescent="0.25">
      <c r="B18" s="8" t="s">
        <v>16</v>
      </c>
      <c r="C18" s="98">
        <v>1.423611111111111E-3</v>
      </c>
      <c r="D18" s="96">
        <f t="shared" si="3"/>
        <v>1.0653962754439156E-2</v>
      </c>
      <c r="E18" s="98"/>
      <c r="F18" s="96"/>
      <c r="G18" s="98">
        <f t="shared" si="4"/>
        <v>1.423611111111111E-3</v>
      </c>
      <c r="H18" s="97">
        <f t="shared" si="5"/>
        <v>1.0653962754439156E-2</v>
      </c>
    </row>
    <row r="19" spans="2:8" s="1" customFormat="1" x14ac:dyDescent="0.25">
      <c r="B19" s="8" t="s">
        <v>4</v>
      </c>
      <c r="C19" s="98">
        <v>1.5509259259259259E-3</v>
      </c>
      <c r="D19" s="96">
        <f t="shared" si="3"/>
        <v>1.1606756171502822E-2</v>
      </c>
      <c r="E19" s="98"/>
      <c r="F19" s="96"/>
      <c r="G19" s="98">
        <f t="shared" si="4"/>
        <v>1.5509259259259259E-3</v>
      </c>
      <c r="H19" s="97">
        <f t="shared" si="5"/>
        <v>1.1606756171502822E-2</v>
      </c>
    </row>
    <row r="20" spans="2:8" s="1" customFormat="1" x14ac:dyDescent="0.25">
      <c r="B20" s="8" t="s">
        <v>14</v>
      </c>
      <c r="C20" s="98">
        <v>1.5393518518518519E-3</v>
      </c>
      <c r="D20" s="96">
        <f t="shared" si="3"/>
        <v>1.1520138588133397E-2</v>
      </c>
      <c r="E20" s="98"/>
      <c r="F20" s="96"/>
      <c r="G20" s="98">
        <f t="shared" si="4"/>
        <v>1.5393518518518519E-3</v>
      </c>
      <c r="H20" s="97">
        <f t="shared" si="5"/>
        <v>1.1520138588133397E-2</v>
      </c>
    </row>
    <row r="21" spans="2:8" s="1" customFormat="1" x14ac:dyDescent="0.25">
      <c r="B21" s="8" t="s">
        <v>11</v>
      </c>
      <c r="C21" s="98">
        <v>2.0833333333333335E-4</v>
      </c>
      <c r="D21" s="96">
        <f t="shared" si="3"/>
        <v>1.5591165006496328E-3</v>
      </c>
      <c r="E21" s="98"/>
      <c r="F21" s="96"/>
      <c r="G21" s="98">
        <f t="shared" ref="G21" si="6">E21+C21</f>
        <v>2.0833333333333335E-4</v>
      </c>
      <c r="H21" s="97">
        <f t="shared" ref="H21" si="7">G21/$G$30</f>
        <v>1.5591165006496328E-3</v>
      </c>
    </row>
    <row r="22" spans="2:8" s="1" customFormat="1" x14ac:dyDescent="0.25">
      <c r="B22" s="8" t="s">
        <v>15</v>
      </c>
      <c r="C22" s="98">
        <v>9.6064814814814819E-4</v>
      </c>
      <c r="D22" s="96">
        <f t="shared" si="3"/>
        <v>7.1892594196621955E-3</v>
      </c>
      <c r="E22" s="98"/>
      <c r="F22" s="96"/>
      <c r="G22" s="98">
        <f t="shared" si="4"/>
        <v>9.6064814814814819E-4</v>
      </c>
      <c r="H22" s="97">
        <f t="shared" si="5"/>
        <v>7.1892594196621955E-3</v>
      </c>
    </row>
    <row r="23" spans="2:8" s="1" customFormat="1" x14ac:dyDescent="0.25">
      <c r="B23" s="8" t="s">
        <v>91</v>
      </c>
      <c r="C23" s="98">
        <v>1.2384259259259258E-3</v>
      </c>
      <c r="D23" s="96">
        <f t="shared" si="3"/>
        <v>9.2680814205283717E-3</v>
      </c>
      <c r="E23" s="98"/>
      <c r="F23" s="96"/>
      <c r="G23" s="98">
        <f t="shared" si="4"/>
        <v>1.2384259259259258E-3</v>
      </c>
      <c r="H23" s="97">
        <f t="shared" si="5"/>
        <v>9.2680814205283717E-3</v>
      </c>
    </row>
    <row r="24" spans="2:8" s="1" customFormat="1" x14ac:dyDescent="0.25">
      <c r="B24" s="8" t="s">
        <v>12</v>
      </c>
      <c r="C24" s="98">
        <v>3.7037037037037035E-4</v>
      </c>
      <c r="D24" s="96">
        <f t="shared" si="3"/>
        <v>2.7717626678215694E-3</v>
      </c>
      <c r="E24" s="98"/>
      <c r="F24" s="96"/>
      <c r="G24" s="98">
        <f t="shared" si="4"/>
        <v>3.7037037037037035E-4</v>
      </c>
      <c r="H24" s="97">
        <f t="shared" si="5"/>
        <v>2.7717626678215694E-3</v>
      </c>
    </row>
    <row r="25" spans="2:8" s="1" customFormat="1" x14ac:dyDescent="0.25">
      <c r="B25" s="8" t="s">
        <v>5</v>
      </c>
      <c r="C25" s="98">
        <v>7.6388888888888893E-4</v>
      </c>
      <c r="D25" s="96">
        <f t="shared" si="3"/>
        <v>5.7167605023819871E-3</v>
      </c>
      <c r="E25" s="98"/>
      <c r="F25" s="96"/>
      <c r="G25" s="98">
        <f t="shared" ref="G25:G27" si="8">E25+C25</f>
        <v>7.6388888888888893E-4</v>
      </c>
      <c r="H25" s="97">
        <f t="shared" ref="H25:H27" si="9">G25/$G$30</f>
        <v>5.7167605023819871E-3</v>
      </c>
    </row>
    <row r="26" spans="2:8" s="1" customFormat="1" x14ac:dyDescent="0.25">
      <c r="B26" s="8" t="s">
        <v>6</v>
      </c>
      <c r="C26" s="98">
        <v>3.3437500000000002E-2</v>
      </c>
      <c r="D26" s="96">
        <f t="shared" si="3"/>
        <v>0.25023819835426608</v>
      </c>
      <c r="E26" s="98"/>
      <c r="F26" s="96"/>
      <c r="G26" s="98">
        <f t="shared" si="8"/>
        <v>3.3437500000000002E-2</v>
      </c>
      <c r="H26" s="97">
        <f t="shared" si="9"/>
        <v>0.25023819835426608</v>
      </c>
    </row>
    <row r="27" spans="2:8" s="1" customFormat="1" x14ac:dyDescent="0.25">
      <c r="B27" s="8" t="s">
        <v>102</v>
      </c>
      <c r="C27" s="98">
        <v>1.9085648148148143E-2</v>
      </c>
      <c r="D27" s="96">
        <f t="shared" si="3"/>
        <v>0.14283239497618022</v>
      </c>
      <c r="E27" s="98"/>
      <c r="F27" s="96"/>
      <c r="G27" s="98">
        <f t="shared" si="8"/>
        <v>1.9085648148148143E-2</v>
      </c>
      <c r="H27" s="97">
        <f t="shared" si="9"/>
        <v>0.14283239497618022</v>
      </c>
    </row>
    <row r="28" spans="2:8" s="1" customFormat="1" x14ac:dyDescent="0.25">
      <c r="B28" s="36" t="s">
        <v>17</v>
      </c>
      <c r="C28" s="108"/>
      <c r="D28" s="96"/>
      <c r="E28" s="108"/>
      <c r="F28" s="96"/>
      <c r="G28" s="98"/>
      <c r="H28" s="97"/>
    </row>
    <row r="29" spans="2:8" s="1" customFormat="1" x14ac:dyDescent="0.25">
      <c r="B29" s="8"/>
      <c r="C29" s="99"/>
      <c r="D29" s="110"/>
      <c r="E29" s="99"/>
      <c r="F29" s="99"/>
      <c r="G29" s="98"/>
      <c r="H29" s="97"/>
    </row>
    <row r="30" spans="2:8" s="1" customFormat="1" x14ac:dyDescent="0.25">
      <c r="B30" s="37" t="s">
        <v>29</v>
      </c>
      <c r="C30" s="111">
        <f>SUM(C7:C28)</f>
        <v>0.13362268518518511</v>
      </c>
      <c r="D30" s="112">
        <f t="shared" ref="D30:H30" si="10">SUM(D7:D28)</f>
        <v>1.0000000000000002</v>
      </c>
      <c r="E30" s="111"/>
      <c r="F30" s="112"/>
      <c r="G30" s="111">
        <f>SUM(G7:G28)</f>
        <v>0.13362268518518511</v>
      </c>
      <c r="H30" s="115">
        <f t="shared" si="10"/>
        <v>1.0000000000000002</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0"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123</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5.5324074074074069E-3</v>
      </c>
      <c r="D7" s="96">
        <f t="shared" ref="D7:D27" si="0">C7/C$30</f>
        <v>5.0555261766261253E-2</v>
      </c>
      <c r="E7" s="98"/>
      <c r="F7" s="96"/>
      <c r="G7" s="98">
        <f>C7+E7</f>
        <v>5.5324074074074069E-3</v>
      </c>
      <c r="H7" s="97">
        <f>G7/$G$30</f>
        <v>5.0555261766261253E-2</v>
      </c>
    </row>
    <row r="8" spans="2:8" s="1" customFormat="1" x14ac:dyDescent="0.25">
      <c r="B8" s="8" t="s">
        <v>13</v>
      </c>
      <c r="C8" s="98">
        <v>2.5810185185185181E-3</v>
      </c>
      <c r="D8" s="96">
        <f t="shared" si="0"/>
        <v>2.358540454785828E-2</v>
      </c>
      <c r="E8" s="98"/>
      <c r="F8" s="96"/>
      <c r="G8" s="98">
        <f t="shared" ref="G8:G27" si="1">C8+E8</f>
        <v>2.5810185185185181E-3</v>
      </c>
      <c r="H8" s="97">
        <f t="shared" ref="H8:H27" si="2">G8/$G$30</f>
        <v>2.358540454785828E-2</v>
      </c>
    </row>
    <row r="9" spans="2:8" s="1" customFormat="1" x14ac:dyDescent="0.25">
      <c r="B9" s="8" t="s">
        <v>0</v>
      </c>
      <c r="C9" s="98">
        <v>1.2708333333333328E-2</v>
      </c>
      <c r="D9" s="96">
        <f t="shared" si="0"/>
        <v>0.11612903225806451</v>
      </c>
      <c r="E9" s="98"/>
      <c r="F9" s="96"/>
      <c r="G9" s="98">
        <f t="shared" si="1"/>
        <v>1.2708333333333328E-2</v>
      </c>
      <c r="H9" s="97">
        <f t="shared" si="2"/>
        <v>0.11612903225806451</v>
      </c>
    </row>
    <row r="10" spans="2:8" s="1" customFormat="1" x14ac:dyDescent="0.25">
      <c r="B10" s="8" t="s">
        <v>8</v>
      </c>
      <c r="C10" s="98">
        <v>2.5925925925925925E-3</v>
      </c>
      <c r="D10" s="96">
        <f t="shared" si="0"/>
        <v>2.3691168693812804E-2</v>
      </c>
      <c r="E10" s="98"/>
      <c r="F10" s="96"/>
      <c r="G10" s="98">
        <f t="shared" si="1"/>
        <v>2.5925925925925925E-3</v>
      </c>
      <c r="H10" s="97">
        <f t="shared" si="2"/>
        <v>2.3691168693812804E-2</v>
      </c>
    </row>
    <row r="11" spans="2:8" s="1" customFormat="1" x14ac:dyDescent="0.25">
      <c r="B11" s="8" t="s">
        <v>26</v>
      </c>
      <c r="C11" s="98">
        <v>2.5115740740740741E-3</v>
      </c>
      <c r="D11" s="96">
        <f t="shared" si="0"/>
        <v>2.2950819672131154E-2</v>
      </c>
      <c r="E11" s="98"/>
      <c r="F11" s="96"/>
      <c r="G11" s="98">
        <f t="shared" si="1"/>
        <v>2.5115740740740741E-3</v>
      </c>
      <c r="H11" s="97">
        <f t="shared" si="2"/>
        <v>2.2950819672131154E-2</v>
      </c>
    </row>
    <row r="12" spans="2:8" s="1" customFormat="1" x14ac:dyDescent="0.25">
      <c r="B12" s="8" t="s">
        <v>3</v>
      </c>
      <c r="C12" s="98">
        <v>2.332175925925924E-2</v>
      </c>
      <c r="D12" s="96">
        <f t="shared" si="0"/>
        <v>0.21311475409836056</v>
      </c>
      <c r="E12" s="98"/>
      <c r="F12" s="96"/>
      <c r="G12" s="98">
        <f t="shared" si="1"/>
        <v>2.332175925925924E-2</v>
      </c>
      <c r="H12" s="97">
        <f t="shared" si="2"/>
        <v>0.21311475409836056</v>
      </c>
    </row>
    <row r="13" spans="2:8" s="1" customFormat="1" x14ac:dyDescent="0.25">
      <c r="B13" s="8" t="s">
        <v>7</v>
      </c>
      <c r="C13" s="98">
        <v>1.5046296296296294E-3</v>
      </c>
      <c r="D13" s="96">
        <f t="shared" si="0"/>
        <v>1.3749338974087788E-2</v>
      </c>
      <c r="E13" s="98"/>
      <c r="F13" s="96"/>
      <c r="G13" s="98">
        <f t="shared" si="1"/>
        <v>1.5046296296296294E-3</v>
      </c>
      <c r="H13" s="97">
        <f t="shared" si="2"/>
        <v>1.3749338974087788E-2</v>
      </c>
    </row>
    <row r="14" spans="2:8" s="1" customFormat="1" x14ac:dyDescent="0.25">
      <c r="B14" s="8" t="s">
        <v>2</v>
      </c>
      <c r="C14" s="98">
        <v>3.5879629629629625E-3</v>
      </c>
      <c r="D14" s="96">
        <f t="shared" si="0"/>
        <v>3.2786885245901648E-2</v>
      </c>
      <c r="E14" s="98"/>
      <c r="F14" s="96"/>
      <c r="G14" s="98">
        <f t="shared" si="1"/>
        <v>3.5879629629629625E-3</v>
      </c>
      <c r="H14" s="97">
        <f t="shared" si="2"/>
        <v>3.2786885245901648E-2</v>
      </c>
    </row>
    <row r="15" spans="2:8" s="1" customFormat="1" x14ac:dyDescent="0.25">
      <c r="B15" s="8" t="s">
        <v>9</v>
      </c>
      <c r="C15" s="98">
        <v>3.4837962962962965E-3</v>
      </c>
      <c r="D15" s="96">
        <f t="shared" si="0"/>
        <v>3.1835007932310956E-2</v>
      </c>
      <c r="E15" s="98"/>
      <c r="F15" s="96"/>
      <c r="G15" s="98">
        <f t="shared" si="1"/>
        <v>3.4837962962962965E-3</v>
      </c>
      <c r="H15" s="97">
        <f t="shared" si="2"/>
        <v>3.1835007932310956E-2</v>
      </c>
    </row>
    <row r="16" spans="2:8" s="1" customFormat="1" x14ac:dyDescent="0.25">
      <c r="B16" s="8" t="s">
        <v>1</v>
      </c>
      <c r="C16" s="98">
        <v>2.5462962962962961E-3</v>
      </c>
      <c r="D16" s="96">
        <f t="shared" si="0"/>
        <v>2.3268112109994719E-2</v>
      </c>
      <c r="E16" s="98"/>
      <c r="F16" s="96"/>
      <c r="G16" s="98">
        <f t="shared" si="1"/>
        <v>2.5462962962962961E-3</v>
      </c>
      <c r="H16" s="97">
        <f t="shared" si="2"/>
        <v>2.3268112109994719E-2</v>
      </c>
    </row>
    <row r="17" spans="2:8" s="1" customFormat="1" x14ac:dyDescent="0.25">
      <c r="B17" s="8" t="s">
        <v>27</v>
      </c>
      <c r="C17" s="98">
        <v>2.199074074074074E-4</v>
      </c>
      <c r="D17" s="96">
        <f t="shared" si="0"/>
        <v>2.0095187731359078E-3</v>
      </c>
      <c r="E17" s="98"/>
      <c r="F17" s="96"/>
      <c r="G17" s="98">
        <f t="shared" si="1"/>
        <v>2.199074074074074E-4</v>
      </c>
      <c r="H17" s="97">
        <f t="shared" si="2"/>
        <v>2.0095187731359078E-3</v>
      </c>
    </row>
    <row r="18" spans="2:8" s="1" customFormat="1" x14ac:dyDescent="0.25">
      <c r="B18" s="8" t="s">
        <v>16</v>
      </c>
      <c r="C18" s="98">
        <v>3.2175925925925926E-3</v>
      </c>
      <c r="D18" s="96">
        <f t="shared" si="0"/>
        <v>2.9402432575356966E-2</v>
      </c>
      <c r="E18" s="98"/>
      <c r="F18" s="96"/>
      <c r="G18" s="98">
        <f t="shared" si="1"/>
        <v>3.2175925925925926E-3</v>
      </c>
      <c r="H18" s="97">
        <f t="shared" si="2"/>
        <v>2.9402432575356966E-2</v>
      </c>
    </row>
    <row r="19" spans="2:8" s="1" customFormat="1" x14ac:dyDescent="0.25">
      <c r="B19" s="8" t="s">
        <v>4</v>
      </c>
      <c r="C19" s="98">
        <v>1.8634259259259259E-3</v>
      </c>
      <c r="D19" s="96">
        <f t="shared" si="0"/>
        <v>1.7028027498677954E-2</v>
      </c>
      <c r="E19" s="98"/>
      <c r="F19" s="96"/>
      <c r="G19" s="98">
        <f t="shared" si="1"/>
        <v>1.8634259259259259E-3</v>
      </c>
      <c r="H19" s="97">
        <f t="shared" si="2"/>
        <v>1.7028027498677954E-2</v>
      </c>
    </row>
    <row r="20" spans="2:8" s="1" customFormat="1" x14ac:dyDescent="0.25">
      <c r="B20" s="8" t="s">
        <v>14</v>
      </c>
      <c r="C20" s="98">
        <v>6.5972222222222224E-4</v>
      </c>
      <c r="D20" s="96">
        <f t="shared" si="0"/>
        <v>6.0285563194077234E-3</v>
      </c>
      <c r="E20" s="98"/>
      <c r="F20" s="96"/>
      <c r="G20" s="98">
        <f t="shared" si="1"/>
        <v>6.5972222222222224E-4</v>
      </c>
      <c r="H20" s="97">
        <f t="shared" si="2"/>
        <v>6.0285563194077234E-3</v>
      </c>
    </row>
    <row r="21" spans="2:8" s="1" customFormat="1" x14ac:dyDescent="0.25">
      <c r="B21" s="8" t="s">
        <v>11</v>
      </c>
      <c r="C21" s="98">
        <v>7.2916666666666659E-4</v>
      </c>
      <c r="D21" s="96">
        <f t="shared" si="0"/>
        <v>6.663141195134851E-3</v>
      </c>
      <c r="E21" s="98"/>
      <c r="F21" s="96"/>
      <c r="G21" s="98">
        <f t="shared" ref="G21" si="3">C21+E21</f>
        <v>7.2916666666666659E-4</v>
      </c>
      <c r="H21" s="97">
        <f t="shared" ref="H21" si="4">G21/$G$30</f>
        <v>6.663141195134851E-3</v>
      </c>
    </row>
    <row r="22" spans="2:8" s="1" customFormat="1" x14ac:dyDescent="0.25">
      <c r="B22" s="8" t="s">
        <v>15</v>
      </c>
      <c r="C22" s="98">
        <v>7.0601851851851847E-4</v>
      </c>
      <c r="D22" s="96">
        <f t="shared" si="0"/>
        <v>6.4516129032258082E-3</v>
      </c>
      <c r="E22" s="98"/>
      <c r="F22" s="96"/>
      <c r="G22" s="98">
        <f t="shared" ref="G22:G24" si="5">C22+E22</f>
        <v>7.0601851851851847E-4</v>
      </c>
      <c r="H22" s="97">
        <f t="shared" ref="H22" si="6">G22/$G$30</f>
        <v>6.4516129032258082E-3</v>
      </c>
    </row>
    <row r="23" spans="2:8" s="1" customFormat="1" x14ac:dyDescent="0.25">
      <c r="B23" s="8" t="s">
        <v>91</v>
      </c>
      <c r="C23" s="98">
        <v>8.6805555555555562E-4</v>
      </c>
      <c r="D23" s="96">
        <f t="shared" si="0"/>
        <v>7.9323109465891089E-3</v>
      </c>
      <c r="E23" s="98"/>
      <c r="F23" s="96"/>
      <c r="G23" s="98">
        <f t="shared" si="5"/>
        <v>8.6805555555555562E-4</v>
      </c>
      <c r="H23" s="97">
        <f t="shared" ref="H23:H24" si="7">G23/$G$30</f>
        <v>7.9323109465891089E-3</v>
      </c>
    </row>
    <row r="24" spans="2:8" s="1" customFormat="1" x14ac:dyDescent="0.25">
      <c r="B24" s="8" t="s">
        <v>12</v>
      </c>
      <c r="C24" s="98">
        <v>1.6203703703703703E-4</v>
      </c>
      <c r="D24" s="96">
        <f t="shared" si="0"/>
        <v>1.4806980433633003E-3</v>
      </c>
      <c r="E24" s="98"/>
      <c r="F24" s="96"/>
      <c r="G24" s="98">
        <f t="shared" si="5"/>
        <v>1.6203703703703703E-4</v>
      </c>
      <c r="H24" s="97">
        <f t="shared" si="7"/>
        <v>1.4806980433633003E-3</v>
      </c>
    </row>
    <row r="25" spans="2:8" s="1" customFormat="1" x14ac:dyDescent="0.25">
      <c r="B25" s="8" t="s">
        <v>5</v>
      </c>
      <c r="C25" s="98">
        <v>4.6296296296296298E-4</v>
      </c>
      <c r="D25" s="96">
        <f t="shared" si="0"/>
        <v>4.2305658381808584E-3</v>
      </c>
      <c r="E25" s="98"/>
      <c r="F25" s="96"/>
      <c r="G25" s="98">
        <f t="shared" ref="G25" si="8">C25+E25</f>
        <v>4.6296296296296298E-4</v>
      </c>
      <c r="H25" s="97">
        <f t="shared" ref="H25" si="9">G25/$G$30</f>
        <v>4.2305658381808584E-3</v>
      </c>
    </row>
    <row r="26" spans="2:8" s="1" customFormat="1" x14ac:dyDescent="0.25">
      <c r="B26" s="8" t="s">
        <v>6</v>
      </c>
      <c r="C26" s="98">
        <v>2.2592592592592591E-2</v>
      </c>
      <c r="D26" s="96">
        <f t="shared" si="0"/>
        <v>0.20645161290322586</v>
      </c>
      <c r="E26" s="98"/>
      <c r="F26" s="96"/>
      <c r="G26" s="98">
        <f t="shared" ref="G26" si="10">C26+E26</f>
        <v>2.2592592592592591E-2</v>
      </c>
      <c r="H26" s="97">
        <f t="shared" ref="H26" si="11">G26/$G$30</f>
        <v>0.20645161290322586</v>
      </c>
    </row>
    <row r="27" spans="2:8" s="1" customFormat="1" x14ac:dyDescent="0.25">
      <c r="B27" s="8" t="s">
        <v>102</v>
      </c>
      <c r="C27" s="98">
        <v>1.7581018518518513E-2</v>
      </c>
      <c r="D27" s="96">
        <f t="shared" si="0"/>
        <v>0.16065573770491803</v>
      </c>
      <c r="E27" s="98"/>
      <c r="F27" s="96"/>
      <c r="G27" s="98">
        <f t="shared" si="1"/>
        <v>1.7581018518518513E-2</v>
      </c>
      <c r="H27" s="97">
        <f t="shared" si="2"/>
        <v>0.16065573770491803</v>
      </c>
    </row>
    <row r="28" spans="2:8" s="1" customFormat="1" x14ac:dyDescent="0.25">
      <c r="B28" s="36" t="s">
        <v>17</v>
      </c>
      <c r="C28" s="108"/>
      <c r="D28" s="114"/>
      <c r="E28" s="108"/>
      <c r="F28" s="114"/>
      <c r="G28" s="108"/>
      <c r="H28" s="109"/>
    </row>
    <row r="29" spans="2:8" s="1" customFormat="1" x14ac:dyDescent="0.25">
      <c r="B29" s="8"/>
      <c r="C29" s="99"/>
      <c r="D29" s="110"/>
      <c r="E29" s="99"/>
      <c r="F29" s="99"/>
      <c r="G29" s="99"/>
      <c r="H29" s="100"/>
    </row>
    <row r="30" spans="2:8" s="1" customFormat="1" x14ac:dyDescent="0.25">
      <c r="B30" s="37" t="s">
        <v>29</v>
      </c>
      <c r="C30" s="111">
        <f t="shared" ref="C30:H30" si="12">SUM(C7:C28)</f>
        <v>0.10943287037037033</v>
      </c>
      <c r="D30" s="112">
        <f t="shared" si="12"/>
        <v>1</v>
      </c>
      <c r="E30" s="111"/>
      <c r="F30" s="112"/>
      <c r="G30" s="111">
        <f t="shared" si="12"/>
        <v>0.10943287037037033</v>
      </c>
      <c r="H30" s="115">
        <f t="shared" si="12"/>
        <v>1</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7"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124</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64"/>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5.5671296296296302E-3</v>
      </c>
      <c r="D7" s="96">
        <f t="shared" ref="D7:F28" si="0">C7/C$30</f>
        <v>9.5956271071478399E-3</v>
      </c>
      <c r="E7" s="98">
        <v>3.9351851851851852E-4</v>
      </c>
      <c r="F7" s="96">
        <f t="shared" si="0"/>
        <v>3.969180480971282E-3</v>
      </c>
      <c r="G7" s="98">
        <f>C7+E7</f>
        <v>5.9606481481481489E-3</v>
      </c>
      <c r="H7" s="97">
        <f>G7/$G$30</f>
        <v>8.7744705501507786E-3</v>
      </c>
    </row>
    <row r="8" spans="2:8" s="1" customFormat="1" x14ac:dyDescent="0.25">
      <c r="B8" s="8" t="s">
        <v>13</v>
      </c>
      <c r="C8" s="98">
        <v>5.8564814814814825E-3</v>
      </c>
      <c r="D8" s="96">
        <f t="shared" si="0"/>
        <v>1.0094360324775068E-2</v>
      </c>
      <c r="E8" s="98">
        <v>5.9027777777777778E-4</v>
      </c>
      <c r="F8" s="96">
        <f t="shared" si="0"/>
        <v>5.9537707214569234E-3</v>
      </c>
      <c r="G8" s="98">
        <f t="shared" ref="G8:G28" si="1">C8+E8</f>
        <v>6.4467592592592606E-3</v>
      </c>
      <c r="H8" s="97">
        <f t="shared" ref="H8:H28" si="2">G8/$G$30</f>
        <v>9.4900584396776389E-3</v>
      </c>
    </row>
    <row r="9" spans="2:8" s="1" customFormat="1" x14ac:dyDescent="0.25">
      <c r="B9" s="8" t="s">
        <v>0</v>
      </c>
      <c r="C9" s="98">
        <v>9.6446759259259399E-2</v>
      </c>
      <c r="D9" s="96">
        <f t="shared" si="0"/>
        <v>0.16623775609950739</v>
      </c>
      <c r="E9" s="98">
        <v>1.0381944444444445E-2</v>
      </c>
      <c r="F9" s="96">
        <f t="shared" si="0"/>
        <v>0.10471632033621296</v>
      </c>
      <c r="G9" s="98">
        <f t="shared" si="1"/>
        <v>0.10682870370370384</v>
      </c>
      <c r="H9" s="97">
        <f t="shared" si="2"/>
        <v>0.15725895762697434</v>
      </c>
    </row>
    <row r="10" spans="2:8" s="1" customFormat="1" x14ac:dyDescent="0.25">
      <c r="B10" s="8" t="s">
        <v>8</v>
      </c>
      <c r="C10" s="98">
        <v>1.997685185185185E-2</v>
      </c>
      <c r="D10" s="96">
        <f t="shared" si="0"/>
        <v>3.4432541344983719E-2</v>
      </c>
      <c r="E10" s="98">
        <v>2.1180555555555558E-3</v>
      </c>
      <c r="F10" s="96">
        <f t="shared" si="0"/>
        <v>2.1363530235816022E-2</v>
      </c>
      <c r="G10" s="98">
        <f t="shared" si="1"/>
        <v>2.2094907407407407E-2</v>
      </c>
      <c r="H10" s="97">
        <f t="shared" si="2"/>
        <v>3.2525173359685113E-2</v>
      </c>
    </row>
    <row r="11" spans="2:8" s="1" customFormat="1" x14ac:dyDescent="0.25">
      <c r="B11" s="8" t="s">
        <v>26</v>
      </c>
      <c r="C11" s="98">
        <v>1.5972222222222221E-3</v>
      </c>
      <c r="D11" s="96">
        <f t="shared" si="0"/>
        <v>2.7530073613022906E-3</v>
      </c>
      <c r="E11" s="98"/>
      <c r="F11" s="96"/>
      <c r="G11" s="98">
        <f t="shared" si="1"/>
        <v>1.5972222222222221E-3</v>
      </c>
      <c r="H11" s="97">
        <f t="shared" si="2"/>
        <v>2.3512173513025383E-3</v>
      </c>
    </row>
    <row r="12" spans="2:8" s="1" customFormat="1" x14ac:dyDescent="0.25">
      <c r="B12" s="8" t="s">
        <v>3</v>
      </c>
      <c r="C12" s="98">
        <v>0.1164467592592595</v>
      </c>
      <c r="D12" s="96">
        <f t="shared" si="0"/>
        <v>0.20071019610190147</v>
      </c>
      <c r="E12" s="98">
        <v>4.3252314814814834E-2</v>
      </c>
      <c r="F12" s="96">
        <f t="shared" si="0"/>
        <v>0.43625963109969673</v>
      </c>
      <c r="G12" s="98">
        <f t="shared" si="1"/>
        <v>0.15969907407407433</v>
      </c>
      <c r="H12" s="97">
        <f t="shared" si="2"/>
        <v>0.23508765951646721</v>
      </c>
    </row>
    <row r="13" spans="2:8" s="1" customFormat="1" x14ac:dyDescent="0.25">
      <c r="B13" s="8" t="s">
        <v>7</v>
      </c>
      <c r="C13" s="98">
        <v>1.2962962962962963E-2</v>
      </c>
      <c r="D13" s="96">
        <f t="shared" si="0"/>
        <v>2.2343248149699749E-2</v>
      </c>
      <c r="E13" s="98">
        <v>5.5555555555555558E-3</v>
      </c>
      <c r="F13" s="96">
        <f t="shared" si="0"/>
        <v>5.6035489143123986E-2</v>
      </c>
      <c r="G13" s="98">
        <f t="shared" si="1"/>
        <v>1.8518518518518517E-2</v>
      </c>
      <c r="H13" s="97">
        <f t="shared" si="2"/>
        <v>2.7260491029594647E-2</v>
      </c>
    </row>
    <row r="14" spans="2:8" s="1" customFormat="1" x14ac:dyDescent="0.25">
      <c r="B14" s="8" t="s">
        <v>2</v>
      </c>
      <c r="C14" s="98">
        <v>3.3310185185185186E-2</v>
      </c>
      <c r="D14" s="96">
        <f t="shared" si="0"/>
        <v>5.7414168013246322E-2</v>
      </c>
      <c r="E14" s="98">
        <v>3.3333333333333335E-3</v>
      </c>
      <c r="F14" s="96">
        <f t="shared" si="0"/>
        <v>3.3621293485874393E-2</v>
      </c>
      <c r="G14" s="98">
        <f t="shared" si="1"/>
        <v>3.664351851851852E-2</v>
      </c>
      <c r="H14" s="97">
        <f t="shared" si="2"/>
        <v>5.3941696624810409E-2</v>
      </c>
    </row>
    <row r="15" spans="2:8" s="1" customFormat="1" x14ac:dyDescent="0.25">
      <c r="B15" s="8" t="s">
        <v>9</v>
      </c>
      <c r="C15" s="98">
        <v>3.7789351851851859E-2</v>
      </c>
      <c r="D15" s="96">
        <f t="shared" si="0"/>
        <v>6.5134558222115807E-2</v>
      </c>
      <c r="E15" s="98">
        <v>3.6574074074074074E-3</v>
      </c>
      <c r="F15" s="96">
        <f t="shared" si="0"/>
        <v>3.6890030352556627E-2</v>
      </c>
      <c r="G15" s="98">
        <f t="shared" si="1"/>
        <v>4.1446759259259267E-2</v>
      </c>
      <c r="H15" s="97">
        <f t="shared" si="2"/>
        <v>6.1012386485611532E-2</v>
      </c>
    </row>
    <row r="16" spans="2:8" s="1" customFormat="1" x14ac:dyDescent="0.25">
      <c r="B16" s="8" t="s">
        <v>1</v>
      </c>
      <c r="C16" s="98">
        <v>1.315972222222222E-2</v>
      </c>
      <c r="D16" s="96">
        <f t="shared" si="0"/>
        <v>2.2682386737686262E-2</v>
      </c>
      <c r="E16" s="98">
        <v>5.5092592592592589E-3</v>
      </c>
      <c r="F16" s="96">
        <f t="shared" si="0"/>
        <v>5.5568526733597946E-2</v>
      </c>
      <c r="G16" s="98">
        <f t="shared" si="1"/>
        <v>1.8668981481481481E-2</v>
      </c>
      <c r="H16" s="97">
        <f t="shared" si="2"/>
        <v>2.7481982519210104E-2</v>
      </c>
    </row>
    <row r="17" spans="2:8" s="1" customFormat="1" x14ac:dyDescent="0.25">
      <c r="B17" s="8" t="s">
        <v>27</v>
      </c>
      <c r="C17" s="98">
        <v>2.8356481481481479E-3</v>
      </c>
      <c r="D17" s="96">
        <f t="shared" si="0"/>
        <v>4.8875855327468196E-3</v>
      </c>
      <c r="E17" s="98">
        <v>2.3842592592592591E-3</v>
      </c>
      <c r="F17" s="96">
        <f t="shared" si="0"/>
        <v>2.404856409059071E-2</v>
      </c>
      <c r="G17" s="98">
        <f t="shared" si="1"/>
        <v>5.2199074074074075E-3</v>
      </c>
      <c r="H17" s="97">
        <f t="shared" si="2"/>
        <v>7.6840509089669915E-3</v>
      </c>
    </row>
    <row r="18" spans="2:8" s="1" customFormat="1" x14ac:dyDescent="0.25">
      <c r="B18" s="8" t="s">
        <v>16</v>
      </c>
      <c r="C18" s="98">
        <v>4.5949074074074087E-3</v>
      </c>
      <c r="D18" s="96">
        <f t="shared" si="0"/>
        <v>7.9198834959203594E-3</v>
      </c>
      <c r="E18" s="98">
        <v>1.3888888888888889E-4</v>
      </c>
      <c r="F18" s="96">
        <f t="shared" si="0"/>
        <v>1.4008872285780996E-3</v>
      </c>
      <c r="G18" s="98">
        <f t="shared" si="1"/>
        <v>4.7337962962962976E-3</v>
      </c>
      <c r="H18" s="97">
        <f t="shared" si="2"/>
        <v>6.9684630194401338E-3</v>
      </c>
    </row>
    <row r="19" spans="2:8" s="1" customFormat="1" x14ac:dyDescent="0.25">
      <c r="B19" s="8" t="s">
        <v>4</v>
      </c>
      <c r="C19" s="98">
        <v>1.3703703703703702E-2</v>
      </c>
      <c r="D19" s="96">
        <f t="shared" si="0"/>
        <v>2.3620005186825447E-2</v>
      </c>
      <c r="E19" s="98">
        <v>1.7129629629629628E-3</v>
      </c>
      <c r="F19" s="96">
        <f t="shared" si="0"/>
        <v>1.7277609152463229E-2</v>
      </c>
      <c r="G19" s="98">
        <f t="shared" si="1"/>
        <v>1.5416666666666665E-2</v>
      </c>
      <c r="H19" s="97">
        <f t="shared" si="2"/>
        <v>2.2694358782137544E-2</v>
      </c>
    </row>
    <row r="20" spans="2:8" s="1" customFormat="1" x14ac:dyDescent="0.25">
      <c r="B20" s="8" t="s">
        <v>14</v>
      </c>
      <c r="C20" s="98">
        <v>7.3726851851851852E-3</v>
      </c>
      <c r="D20" s="96">
        <f t="shared" si="0"/>
        <v>1.2707722385141734E-2</v>
      </c>
      <c r="E20" s="98">
        <v>1.9328703703703702E-3</v>
      </c>
      <c r="F20" s="96">
        <f t="shared" si="0"/>
        <v>1.9495680597711885E-2</v>
      </c>
      <c r="G20" s="98">
        <f t="shared" si="1"/>
        <v>9.3055555555555548E-3</v>
      </c>
      <c r="H20" s="97">
        <f t="shared" si="2"/>
        <v>1.369839674237131E-2</v>
      </c>
    </row>
    <row r="21" spans="2:8" s="1" customFormat="1" x14ac:dyDescent="0.25">
      <c r="B21" s="8" t="s">
        <v>11</v>
      </c>
      <c r="C21" s="98">
        <v>1.8865740740740739E-3</v>
      </c>
      <c r="D21" s="96">
        <f t="shared" si="0"/>
        <v>3.2517405789295171E-3</v>
      </c>
      <c r="E21" s="98">
        <v>1.5162037037037036E-3</v>
      </c>
      <c r="F21" s="96">
        <f t="shared" si="0"/>
        <v>1.5293018911977587E-2</v>
      </c>
      <c r="G21" s="98">
        <f t="shared" si="1"/>
        <v>3.4027777777777776E-3</v>
      </c>
      <c r="H21" s="97">
        <f t="shared" si="2"/>
        <v>5.0091152266880162E-3</v>
      </c>
    </row>
    <row r="22" spans="2:8" s="1" customFormat="1" x14ac:dyDescent="0.25">
      <c r="B22" s="8" t="s">
        <v>15</v>
      </c>
      <c r="C22" s="98">
        <v>6.5624999999999998E-3</v>
      </c>
      <c r="D22" s="96">
        <f t="shared" si="0"/>
        <v>1.1311269375785499E-2</v>
      </c>
      <c r="E22" s="98">
        <v>4.1666666666666675E-3</v>
      </c>
      <c r="F22" s="96">
        <f t="shared" si="0"/>
        <v>4.2026616857342998E-2</v>
      </c>
      <c r="G22" s="98">
        <f t="shared" si="1"/>
        <v>1.0729166666666668E-2</v>
      </c>
      <c r="H22" s="97">
        <f t="shared" si="2"/>
        <v>1.5794046990271402E-2</v>
      </c>
    </row>
    <row r="23" spans="2:8" s="1" customFormat="1" x14ac:dyDescent="0.25">
      <c r="B23" s="8" t="s">
        <v>91</v>
      </c>
      <c r="C23" s="98">
        <v>6.8518518518518512E-3</v>
      </c>
      <c r="D23" s="96">
        <f t="shared" si="0"/>
        <v>1.1810002593412723E-2</v>
      </c>
      <c r="E23" s="98">
        <v>5.9375000000000009E-3</v>
      </c>
      <c r="F23" s="96">
        <f t="shared" si="0"/>
        <v>5.9887929021713769E-2</v>
      </c>
      <c r="G23" s="98">
        <f t="shared" si="1"/>
        <v>1.2789351851851852E-2</v>
      </c>
      <c r="H23" s="97">
        <f t="shared" si="2"/>
        <v>1.8826776617313804E-2</v>
      </c>
    </row>
    <row r="24" spans="2:8" s="1" customFormat="1" x14ac:dyDescent="0.25">
      <c r="B24" s="8" t="s">
        <v>12</v>
      </c>
      <c r="C24" s="98">
        <v>1.273148148148148E-3</v>
      </c>
      <c r="D24" s="96">
        <f t="shared" si="0"/>
        <v>2.1944261575597966E-3</v>
      </c>
      <c r="E24" s="98">
        <v>2.3148148148148147E-3</v>
      </c>
      <c r="F24" s="96">
        <f t="shared" si="0"/>
        <v>2.3348120476301658E-2</v>
      </c>
      <c r="G24" s="98">
        <f t="shared" si="1"/>
        <v>3.5879629629629629E-3</v>
      </c>
      <c r="H24" s="97">
        <f t="shared" si="2"/>
        <v>5.2817201369839625E-3</v>
      </c>
    </row>
    <row r="25" spans="2:8" s="1" customFormat="1" x14ac:dyDescent="0.25">
      <c r="B25" s="8" t="s">
        <v>5</v>
      </c>
      <c r="C25" s="98">
        <v>6.4120370370370364E-3</v>
      </c>
      <c r="D25" s="96">
        <f t="shared" si="0"/>
        <v>1.1051928102619339E-2</v>
      </c>
      <c r="E25" s="98">
        <v>8.1018518518518516E-4</v>
      </c>
      <c r="F25" s="96">
        <f t="shared" si="0"/>
        <v>8.1718421667055802E-3</v>
      </c>
      <c r="G25" s="98">
        <f t="shared" si="1"/>
        <v>7.2222222222222219E-3</v>
      </c>
      <c r="H25" s="97">
        <f t="shared" si="2"/>
        <v>1.0631591501541911E-2</v>
      </c>
    </row>
    <row r="26" spans="2:8" s="1" customFormat="1" x14ac:dyDescent="0.25">
      <c r="B26" s="8" t="s">
        <v>6</v>
      </c>
      <c r="C26" s="98">
        <v>0.14318287037037042</v>
      </c>
      <c r="D26" s="96">
        <f t="shared" si="0"/>
        <v>0.24679314541065689</v>
      </c>
      <c r="E26" s="98">
        <v>3.1712962962962953E-3</v>
      </c>
      <c r="F26" s="96">
        <f t="shared" si="0"/>
        <v>3.1986925052533269E-2</v>
      </c>
      <c r="G26" s="98">
        <f t="shared" si="1"/>
        <v>0.1463541666666667</v>
      </c>
      <c r="H26" s="97">
        <f t="shared" si="2"/>
        <v>0.21544306816826525</v>
      </c>
    </row>
    <row r="27" spans="2:8" s="1" customFormat="1" x14ac:dyDescent="0.25">
      <c r="B27" s="8" t="s">
        <v>102</v>
      </c>
      <c r="C27" s="98">
        <v>4.05787037037037E-2</v>
      </c>
      <c r="D27" s="96">
        <f t="shared" si="0"/>
        <v>6.9942346440042241E-2</v>
      </c>
      <c r="E27" s="98"/>
      <c r="F27" s="96"/>
      <c r="G27" s="98">
        <f t="shared" si="1"/>
        <v>4.05787037037037E-2</v>
      </c>
      <c r="H27" s="97">
        <f t="shared" si="2"/>
        <v>5.9734550968599268E-2</v>
      </c>
    </row>
    <row r="28" spans="2:8" s="1" customFormat="1" x14ac:dyDescent="0.25">
      <c r="B28" s="36" t="s">
        <v>17</v>
      </c>
      <c r="C28" s="108">
        <v>1.8055555555555555E-3</v>
      </c>
      <c r="D28" s="96">
        <f t="shared" si="0"/>
        <v>3.1120952779938936E-3</v>
      </c>
      <c r="E28" s="108">
        <v>2.6620370370370372E-4</v>
      </c>
      <c r="F28" s="96">
        <f t="shared" si="0"/>
        <v>2.685033854774691E-3</v>
      </c>
      <c r="G28" s="98">
        <f t="shared" si="1"/>
        <v>2.0717592592592593E-3</v>
      </c>
      <c r="H28" s="97">
        <f t="shared" si="2"/>
        <v>3.0497674339359012E-3</v>
      </c>
    </row>
    <row r="29" spans="2:8" s="1" customFormat="1" x14ac:dyDescent="0.25">
      <c r="B29" s="8"/>
      <c r="C29" s="99"/>
      <c r="D29" s="110"/>
      <c r="E29" s="99"/>
      <c r="F29" s="99"/>
      <c r="G29" s="99"/>
      <c r="H29" s="100"/>
    </row>
    <row r="30" spans="2:8" s="1" customFormat="1" x14ac:dyDescent="0.25">
      <c r="B30" s="37" t="s">
        <v>29</v>
      </c>
      <c r="C30" s="111">
        <f t="shared" ref="C30:H30" si="3">SUM(C7:C28)</f>
        <v>0.58017361111111143</v>
      </c>
      <c r="D30" s="112">
        <f t="shared" si="3"/>
        <v>1.0000000000000002</v>
      </c>
      <c r="E30" s="111">
        <f t="shared" si="3"/>
        <v>9.9143518518518506E-2</v>
      </c>
      <c r="F30" s="112">
        <f t="shared" si="3"/>
        <v>1.0000000000000004</v>
      </c>
      <c r="G30" s="111">
        <f t="shared" si="3"/>
        <v>0.6793171296296302</v>
      </c>
      <c r="H30" s="115">
        <f t="shared" si="3"/>
        <v>0.99999999999999956</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G16" sqref="G16"/>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60" t="s">
        <v>85</v>
      </c>
      <c r="C3" s="161"/>
      <c r="D3" s="161"/>
      <c r="E3" s="161"/>
      <c r="F3" s="162"/>
      <c r="G3" s="161"/>
      <c r="H3" s="162"/>
    </row>
    <row r="4" spans="2:8" s="1" customFormat="1" x14ac:dyDescent="0.25">
      <c r="B4" s="163" t="s">
        <v>132</v>
      </c>
      <c r="C4" s="164"/>
      <c r="D4" s="164"/>
      <c r="E4" s="164"/>
      <c r="F4" s="164"/>
      <c r="G4" s="164"/>
      <c r="H4" s="165"/>
    </row>
    <row r="5" spans="2:8" s="1" customFormat="1" x14ac:dyDescent="0.25">
      <c r="B5" s="2"/>
      <c r="C5" s="166" t="s">
        <v>36</v>
      </c>
      <c r="D5" s="181"/>
      <c r="E5" s="166" t="s">
        <v>37</v>
      </c>
      <c r="F5" s="181"/>
      <c r="G5" s="164" t="s">
        <v>38</v>
      </c>
      <c r="H5" s="165"/>
    </row>
    <row r="6" spans="2:8" s="1" customFormat="1" x14ac:dyDescent="0.25">
      <c r="B6" s="3" t="s">
        <v>23</v>
      </c>
      <c r="C6" s="5" t="s">
        <v>24</v>
      </c>
      <c r="D6" s="5" t="s">
        <v>25</v>
      </c>
      <c r="E6" s="5" t="s">
        <v>24</v>
      </c>
      <c r="F6" s="5" t="s">
        <v>25</v>
      </c>
      <c r="G6" s="5" t="s">
        <v>24</v>
      </c>
      <c r="H6" s="39" t="s">
        <v>25</v>
      </c>
    </row>
    <row r="7" spans="2:8" s="1" customFormat="1" x14ac:dyDescent="0.25">
      <c r="B7" s="8" t="s">
        <v>10</v>
      </c>
      <c r="C7" s="98">
        <v>4.1666666666666664E-4</v>
      </c>
      <c r="D7" s="96">
        <f t="shared" ref="D7:D28" si="0">C7/C$30</f>
        <v>9.0657265172500601E-3</v>
      </c>
      <c r="E7" s="98"/>
      <c r="F7" s="96"/>
      <c r="G7" s="98">
        <f t="shared" ref="G7" si="1">C7+E7</f>
        <v>4.1666666666666664E-4</v>
      </c>
      <c r="H7" s="97">
        <f t="shared" ref="H7" si="2">G7/$G$30</f>
        <v>9.0657265172500601E-3</v>
      </c>
    </row>
    <row r="8" spans="2:8" s="1" customFormat="1" x14ac:dyDescent="0.25">
      <c r="B8" s="8" t="s">
        <v>13</v>
      </c>
      <c r="C8" s="98"/>
      <c r="D8" s="96"/>
      <c r="E8" s="98"/>
      <c r="F8" s="96"/>
      <c r="G8" s="98"/>
      <c r="H8" s="97"/>
    </row>
    <row r="9" spans="2:8" s="1" customFormat="1" x14ac:dyDescent="0.25">
      <c r="B9" s="8" t="s">
        <v>0</v>
      </c>
      <c r="C9" s="98">
        <v>2.476851851851852E-3</v>
      </c>
      <c r="D9" s="96">
        <f t="shared" si="0"/>
        <v>5.3890707630319806E-2</v>
      </c>
      <c r="E9" s="98"/>
      <c r="F9" s="96"/>
      <c r="G9" s="98">
        <f t="shared" ref="G9:G28" si="3">C9+E9</f>
        <v>2.476851851851852E-3</v>
      </c>
      <c r="H9" s="97">
        <f t="shared" ref="H9:H28" si="4">G9/$G$30</f>
        <v>5.3890707630319806E-2</v>
      </c>
    </row>
    <row r="10" spans="2:8" s="1" customFormat="1" x14ac:dyDescent="0.25">
      <c r="B10" s="8" t="s">
        <v>8</v>
      </c>
      <c r="C10" s="98">
        <v>1.6203703703703703E-4</v>
      </c>
      <c r="D10" s="96">
        <f t="shared" si="0"/>
        <v>3.5255603122639123E-3</v>
      </c>
      <c r="E10" s="98"/>
      <c r="F10" s="96"/>
      <c r="G10" s="98">
        <f t="shared" si="3"/>
        <v>1.6203703703703703E-4</v>
      </c>
      <c r="H10" s="97">
        <f t="shared" si="4"/>
        <v>3.5255603122639123E-3</v>
      </c>
    </row>
    <row r="11" spans="2:8" s="1" customFormat="1" x14ac:dyDescent="0.25">
      <c r="B11" s="8" t="s">
        <v>26</v>
      </c>
      <c r="C11" s="98">
        <v>4.6296296296296294E-5</v>
      </c>
      <c r="D11" s="96">
        <f t="shared" si="0"/>
        <v>1.0073029463611178E-3</v>
      </c>
      <c r="E11" s="98"/>
      <c r="F11" s="96"/>
      <c r="G11" s="98">
        <f t="shared" si="3"/>
        <v>4.6296296296296294E-5</v>
      </c>
      <c r="H11" s="97">
        <f t="shared" si="4"/>
        <v>1.0073029463611178E-3</v>
      </c>
    </row>
    <row r="12" spans="2:8" s="1" customFormat="1" x14ac:dyDescent="0.25">
      <c r="B12" s="8" t="s">
        <v>3</v>
      </c>
      <c r="C12" s="98">
        <v>2.4074074074074072E-3</v>
      </c>
      <c r="D12" s="96">
        <f t="shared" si="0"/>
        <v>5.2379753210778125E-2</v>
      </c>
      <c r="E12" s="98"/>
      <c r="F12" s="96"/>
      <c r="G12" s="98">
        <f t="shared" si="3"/>
        <v>2.4074074074074072E-3</v>
      </c>
      <c r="H12" s="97">
        <f t="shared" si="4"/>
        <v>5.2379753210778125E-2</v>
      </c>
    </row>
    <row r="13" spans="2:8" s="1" customFormat="1" x14ac:dyDescent="0.25">
      <c r="B13" s="8" t="s">
        <v>7</v>
      </c>
      <c r="C13" s="98">
        <v>3.1249999999999995E-4</v>
      </c>
      <c r="D13" s="96">
        <f t="shared" si="0"/>
        <v>6.7992948879375447E-3</v>
      </c>
      <c r="E13" s="98"/>
      <c r="F13" s="96"/>
      <c r="G13" s="98">
        <f t="shared" si="3"/>
        <v>3.1249999999999995E-4</v>
      </c>
      <c r="H13" s="97">
        <f t="shared" si="4"/>
        <v>6.7992948879375447E-3</v>
      </c>
    </row>
    <row r="14" spans="2:8" s="1" customFormat="1" x14ac:dyDescent="0.25">
      <c r="B14" s="8" t="s">
        <v>2</v>
      </c>
      <c r="C14" s="98">
        <v>2.0833333333333335E-4</v>
      </c>
      <c r="D14" s="96">
        <f t="shared" si="0"/>
        <v>4.5328632586250309E-3</v>
      </c>
      <c r="E14" s="98"/>
      <c r="F14" s="96"/>
      <c r="G14" s="98">
        <f t="shared" si="3"/>
        <v>2.0833333333333335E-4</v>
      </c>
      <c r="H14" s="97">
        <f t="shared" si="4"/>
        <v>4.5328632586250309E-3</v>
      </c>
    </row>
    <row r="15" spans="2:8" s="1" customFormat="1" x14ac:dyDescent="0.25">
      <c r="B15" s="8" t="s">
        <v>9</v>
      </c>
      <c r="C15" s="98">
        <v>6.5972222222222224E-4</v>
      </c>
      <c r="D15" s="96">
        <f t="shared" si="0"/>
        <v>1.435406698564593E-2</v>
      </c>
      <c r="E15" s="98"/>
      <c r="F15" s="96"/>
      <c r="G15" s="98">
        <f t="shared" si="3"/>
        <v>6.5972222222222224E-4</v>
      </c>
      <c r="H15" s="97">
        <f t="shared" si="4"/>
        <v>1.435406698564593E-2</v>
      </c>
    </row>
    <row r="16" spans="2:8" s="1" customFormat="1" x14ac:dyDescent="0.25">
      <c r="B16" s="8" t="s">
        <v>1</v>
      </c>
      <c r="C16" s="98">
        <v>1.1574074074074073E-4</v>
      </c>
      <c r="D16" s="96">
        <f t="shared" si="0"/>
        <v>2.5182573659027945E-3</v>
      </c>
      <c r="E16" s="98"/>
      <c r="F16" s="96"/>
      <c r="G16" s="98">
        <f t="shared" si="3"/>
        <v>1.1574074074074073E-4</v>
      </c>
      <c r="H16" s="97">
        <f t="shared" si="4"/>
        <v>2.5182573659027945E-3</v>
      </c>
    </row>
    <row r="17" spans="2:8" s="1" customFormat="1" x14ac:dyDescent="0.25">
      <c r="B17" s="8" t="s">
        <v>27</v>
      </c>
      <c r="C17" s="98"/>
      <c r="D17" s="96"/>
      <c r="E17" s="98"/>
      <c r="F17" s="96"/>
      <c r="G17" s="98"/>
      <c r="H17" s="97"/>
    </row>
    <row r="18" spans="2:8" s="1" customFormat="1" x14ac:dyDescent="0.25">
      <c r="B18" s="8" t="s">
        <v>16</v>
      </c>
      <c r="C18" s="98"/>
      <c r="D18" s="96"/>
      <c r="E18" s="98"/>
      <c r="F18" s="96"/>
      <c r="G18" s="98"/>
      <c r="H18" s="97"/>
    </row>
    <row r="19" spans="2:8" s="1" customFormat="1" x14ac:dyDescent="0.25">
      <c r="B19" s="8" t="s">
        <v>4</v>
      </c>
      <c r="C19" s="98">
        <v>8.7962962962962962E-4</v>
      </c>
      <c r="D19" s="96">
        <f t="shared" si="0"/>
        <v>1.913875598086124E-2</v>
      </c>
      <c r="E19" s="98"/>
      <c r="F19" s="96"/>
      <c r="G19" s="98">
        <f t="shared" si="3"/>
        <v>8.7962962962962962E-4</v>
      </c>
      <c r="H19" s="97">
        <f t="shared" si="4"/>
        <v>1.913875598086124E-2</v>
      </c>
    </row>
    <row r="20" spans="2:8" s="1" customFormat="1" x14ac:dyDescent="0.25">
      <c r="B20" s="8" t="s">
        <v>14</v>
      </c>
      <c r="C20" s="98"/>
      <c r="D20" s="96"/>
      <c r="E20" s="98"/>
      <c r="F20" s="96"/>
      <c r="G20" s="98"/>
      <c r="H20" s="97"/>
    </row>
    <row r="21" spans="2:8" s="1" customFormat="1" x14ac:dyDescent="0.25">
      <c r="B21" s="8" t="s">
        <v>11</v>
      </c>
      <c r="C21" s="98">
        <v>3.5879629629629629E-4</v>
      </c>
      <c r="D21" s="96">
        <f t="shared" si="0"/>
        <v>7.8065978342986633E-3</v>
      </c>
      <c r="E21" s="98"/>
      <c r="F21" s="96"/>
      <c r="G21" s="98">
        <f t="shared" si="3"/>
        <v>3.5879629629629629E-4</v>
      </c>
      <c r="H21" s="97">
        <f t="shared" si="4"/>
        <v>7.8065978342986633E-3</v>
      </c>
    </row>
    <row r="22" spans="2:8" s="1" customFormat="1" x14ac:dyDescent="0.25">
      <c r="B22" s="8" t="s">
        <v>15</v>
      </c>
      <c r="C22" s="98">
        <v>3.3564814814814818E-4</v>
      </c>
      <c r="D22" s="96">
        <f t="shared" si="0"/>
        <v>7.3029463611181053E-3</v>
      </c>
      <c r="E22" s="98"/>
      <c r="F22" s="96"/>
      <c r="G22" s="98">
        <f t="shared" si="3"/>
        <v>3.3564814814814818E-4</v>
      </c>
      <c r="H22" s="97">
        <f t="shared" si="4"/>
        <v>7.3029463611181053E-3</v>
      </c>
    </row>
    <row r="23" spans="2:8" s="1" customFormat="1" x14ac:dyDescent="0.25">
      <c r="B23" s="8" t="s">
        <v>91</v>
      </c>
      <c r="C23" s="98"/>
      <c r="D23" s="96"/>
      <c r="E23" s="98"/>
      <c r="F23" s="96"/>
      <c r="G23" s="98"/>
      <c r="H23" s="97"/>
    </row>
    <row r="24" spans="2:8" s="1" customFormat="1" x14ac:dyDescent="0.25">
      <c r="B24" s="8" t="s">
        <v>12</v>
      </c>
      <c r="C24" s="98">
        <v>1.3888888888888889E-4</v>
      </c>
      <c r="D24" s="96">
        <f t="shared" si="0"/>
        <v>3.0219088390833534E-3</v>
      </c>
      <c r="E24" s="116"/>
      <c r="F24" s="116"/>
      <c r="G24" s="98">
        <f t="shared" si="3"/>
        <v>1.3888888888888889E-4</v>
      </c>
      <c r="H24" s="97">
        <f t="shared" si="4"/>
        <v>3.0219088390833534E-3</v>
      </c>
    </row>
    <row r="25" spans="2:8" s="1" customFormat="1" x14ac:dyDescent="0.25">
      <c r="B25" s="8" t="s">
        <v>5</v>
      </c>
      <c r="C25" s="98"/>
      <c r="D25" s="96"/>
      <c r="E25" s="84"/>
      <c r="F25" s="84"/>
      <c r="G25" s="98"/>
      <c r="H25" s="97"/>
    </row>
    <row r="26" spans="2:8" s="1" customFormat="1" x14ac:dyDescent="0.25">
      <c r="B26" s="8" t="s">
        <v>6</v>
      </c>
      <c r="C26" s="98">
        <v>3.5393518518518532E-2</v>
      </c>
      <c r="D26" s="96">
        <f t="shared" si="0"/>
        <v>0.77008310249307488</v>
      </c>
      <c r="E26" s="98"/>
      <c r="F26" s="96"/>
      <c r="G26" s="98">
        <f t="shared" si="3"/>
        <v>3.5393518518518532E-2</v>
      </c>
      <c r="H26" s="97">
        <f t="shared" si="4"/>
        <v>0.77008310249307488</v>
      </c>
    </row>
    <row r="27" spans="2:8" s="1" customFormat="1" x14ac:dyDescent="0.25">
      <c r="B27" s="8" t="s">
        <v>102</v>
      </c>
      <c r="C27" s="98">
        <v>2.0254629629629629E-3</v>
      </c>
      <c r="D27" s="96">
        <f t="shared" si="0"/>
        <v>4.4069503903298904E-2</v>
      </c>
      <c r="E27" s="98"/>
      <c r="F27" s="96"/>
      <c r="G27" s="98">
        <f t="shared" si="3"/>
        <v>2.0254629629629629E-3</v>
      </c>
      <c r="H27" s="97">
        <f t="shared" si="4"/>
        <v>4.4069503903298904E-2</v>
      </c>
    </row>
    <row r="28" spans="2:8" s="1" customFormat="1" x14ac:dyDescent="0.25">
      <c r="B28" s="36" t="s">
        <v>17</v>
      </c>
      <c r="C28" s="108">
        <v>2.3148148148148147E-5</v>
      </c>
      <c r="D28" s="96">
        <f t="shared" si="0"/>
        <v>5.036514731805589E-4</v>
      </c>
      <c r="E28" s="108"/>
      <c r="F28" s="114"/>
      <c r="G28" s="98">
        <f t="shared" si="3"/>
        <v>2.3148148148148147E-5</v>
      </c>
      <c r="H28" s="97">
        <f t="shared" si="4"/>
        <v>5.036514731805589E-4</v>
      </c>
    </row>
    <row r="29" spans="2:8" s="1" customFormat="1" x14ac:dyDescent="0.25">
      <c r="B29" s="8"/>
      <c r="C29" s="99"/>
      <c r="D29" s="110"/>
      <c r="E29" s="99"/>
      <c r="F29" s="99"/>
      <c r="G29" s="98"/>
      <c r="H29" s="97"/>
    </row>
    <row r="30" spans="2:8" s="1" customFormat="1" x14ac:dyDescent="0.25">
      <c r="B30" s="37" t="s">
        <v>29</v>
      </c>
      <c r="C30" s="111">
        <f>SUM(C7:C28)</f>
        <v>4.596064814814816E-2</v>
      </c>
      <c r="D30" s="112">
        <f>SUM(D7:D28)</f>
        <v>1</v>
      </c>
      <c r="E30" s="111"/>
      <c r="F30" s="112"/>
      <c r="G30" s="111">
        <f>SUM(G7:G28)</f>
        <v>4.596064814814816E-2</v>
      </c>
      <c r="H30" s="113">
        <f t="shared" ref="H30" si="5">SUM(H7:H28)</f>
        <v>1</v>
      </c>
    </row>
    <row r="31" spans="2:8" s="1" customFormat="1" ht="66" customHeight="1" thickBot="1" x14ac:dyDescent="0.3">
      <c r="B31" s="157" t="s">
        <v>39</v>
      </c>
      <c r="C31" s="158"/>
      <c r="D31" s="158"/>
      <c r="E31" s="158"/>
      <c r="F31" s="159"/>
      <c r="G31" s="158"/>
      <c r="H31" s="159"/>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52</vt:i4>
      </vt:variant>
    </vt:vector>
  </HeadingPairs>
  <TitlesOfParts>
    <vt:vector size="52"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2018-05-18T09:44:11Z</cp:lastPrinted>
  <dcterms:created xsi:type="dcterms:W3CDTF">2016-01-08T16:06:43Z</dcterms:created>
  <dcterms:modified xsi:type="dcterms:W3CDTF">2018-05-18T09:44:23Z</dcterms:modified>
</cp:coreProperties>
</file>