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875" yWindow="525" windowWidth="21840" windowHeight="1368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18" i="27" l="1"/>
  <c r="I19" i="27"/>
  <c r="I20" i="27"/>
  <c r="I21" i="27"/>
  <c r="I22" i="27"/>
  <c r="I23" i="27"/>
  <c r="I24" i="27"/>
  <c r="I25" i="27"/>
  <c r="I26" i="27"/>
  <c r="I27" i="27"/>
  <c r="H27" i="27"/>
  <c r="H28" i="27"/>
  <c r="H19" i="27"/>
  <c r="H20" i="27"/>
  <c r="F27" i="27"/>
  <c r="F18" i="27"/>
  <c r="F19" i="27"/>
  <c r="K21" i="55" l="1"/>
  <c r="K22" i="55"/>
  <c r="K23" i="55"/>
  <c r="K25" i="55"/>
  <c r="K26" i="55"/>
  <c r="C30" i="55"/>
  <c r="K13" i="48"/>
  <c r="K14" i="48"/>
  <c r="K15" i="48"/>
  <c r="K16" i="48"/>
  <c r="K17" i="48"/>
  <c r="K19" i="48"/>
  <c r="K21" i="48"/>
  <c r="K22" i="48"/>
  <c r="K23" i="48"/>
  <c r="K24" i="48"/>
  <c r="K25" i="48"/>
  <c r="K26" i="48"/>
  <c r="K28" i="48"/>
  <c r="K26" i="53"/>
  <c r="K7" i="53"/>
  <c r="K8" i="53"/>
  <c r="K9" i="53"/>
  <c r="K11" i="53"/>
  <c r="K12" i="53"/>
  <c r="K13" i="53"/>
  <c r="K26" i="52"/>
  <c r="K11" i="52"/>
  <c r="K12" i="52"/>
  <c r="K13" i="52"/>
  <c r="K14" i="52"/>
  <c r="K15" i="52"/>
  <c r="K16" i="52"/>
  <c r="K17" i="52"/>
  <c r="H30" i="54"/>
  <c r="C30" i="47"/>
  <c r="K12" i="42"/>
  <c r="K13" i="42"/>
  <c r="K14" i="42"/>
  <c r="K15" i="42"/>
  <c r="K16" i="42"/>
  <c r="K17" i="42"/>
  <c r="K18" i="42"/>
  <c r="K19" i="42"/>
  <c r="K21" i="42"/>
  <c r="K22" i="42"/>
  <c r="K23" i="42"/>
  <c r="K24" i="42"/>
  <c r="K25" i="42"/>
  <c r="K26" i="42"/>
  <c r="K27" i="42"/>
  <c r="E30" i="42"/>
  <c r="C30" i="43"/>
  <c r="J30" i="43"/>
  <c r="K10" i="43"/>
  <c r="K11" i="43"/>
  <c r="K12" i="43"/>
  <c r="K13" i="43"/>
  <c r="K14" i="43"/>
  <c r="K15" i="43"/>
  <c r="K16" i="43"/>
  <c r="K17" i="43"/>
  <c r="K19" i="43"/>
  <c r="K20" i="43"/>
  <c r="K21" i="43"/>
  <c r="K22" i="43"/>
  <c r="K23" i="43"/>
  <c r="K24" i="43"/>
  <c r="K25" i="43"/>
  <c r="K27" i="43"/>
  <c r="K28" i="43"/>
  <c r="K11" i="42"/>
  <c r="K28" i="42"/>
  <c r="K9" i="41"/>
  <c r="K10" i="41"/>
  <c r="K11" i="41"/>
  <c r="K12" i="41"/>
  <c r="K13" i="41"/>
  <c r="K14" i="41"/>
  <c r="K15" i="41"/>
  <c r="K16" i="41"/>
  <c r="K17" i="41"/>
  <c r="K18" i="41"/>
  <c r="K19" i="41"/>
  <c r="K20" i="41"/>
  <c r="K21" i="41"/>
  <c r="K22" i="41"/>
  <c r="K23" i="41"/>
  <c r="D26" i="40"/>
  <c r="D21" i="40"/>
  <c r="D22" i="40"/>
  <c r="D23" i="40"/>
  <c r="F14" i="33"/>
  <c r="F26" i="33"/>
  <c r="F28" i="33"/>
  <c r="F30" i="38"/>
  <c r="F8" i="38"/>
  <c r="F9" i="38"/>
  <c r="F11" i="38"/>
  <c r="F12" i="38"/>
  <c r="F13" i="38"/>
  <c r="F14" i="38"/>
  <c r="F15" i="38"/>
  <c r="F16" i="38"/>
  <c r="F17" i="38"/>
  <c r="F19" i="38"/>
  <c r="F20" i="38"/>
  <c r="F21" i="38"/>
  <c r="F23" i="38"/>
  <c r="F24" i="38"/>
  <c r="F25" i="38"/>
  <c r="F26" i="38"/>
  <c r="F27" i="38"/>
  <c r="F7" i="38"/>
  <c r="D24" i="38"/>
  <c r="D25" i="38"/>
  <c r="F26" i="37"/>
  <c r="F9" i="37"/>
  <c r="F10" i="37"/>
  <c r="F11" i="37"/>
  <c r="F12" i="37"/>
  <c r="F13" i="37"/>
  <c r="F14" i="37"/>
  <c r="F15" i="37"/>
  <c r="F16" i="37"/>
  <c r="F17" i="37"/>
  <c r="D9" i="28"/>
  <c r="D10" i="28"/>
  <c r="D11" i="28"/>
  <c r="D12" i="28"/>
  <c r="D13" i="28"/>
  <c r="D14" i="28"/>
  <c r="D15" i="28"/>
  <c r="D16" i="28"/>
  <c r="D17" i="28"/>
  <c r="D18" i="28"/>
  <c r="D19" i="28"/>
  <c r="D20" i="28"/>
  <c r="D21" i="28"/>
  <c r="I18" i="28"/>
  <c r="H17" i="28"/>
  <c r="H22" i="28"/>
  <c r="F21" i="28"/>
  <c r="F22" i="28"/>
  <c r="G30" i="28"/>
  <c r="H9" i="28" s="1"/>
  <c r="E30" i="28"/>
  <c r="I28" i="27"/>
  <c r="H14" i="28" l="1"/>
  <c r="H10" i="28"/>
  <c r="H7" i="28"/>
  <c r="H30" i="28" s="1"/>
  <c r="H23" i="28"/>
  <c r="F19" i="28"/>
  <c r="F15" i="28"/>
  <c r="F30" i="28" s="1"/>
  <c r="F23" i="28"/>
  <c r="G17" i="26"/>
  <c r="G18" i="26"/>
  <c r="G19" i="26"/>
  <c r="G20" i="26"/>
  <c r="G21" i="26"/>
  <c r="G22" i="26"/>
  <c r="G23" i="26"/>
  <c r="G24" i="26"/>
  <c r="G25" i="26"/>
  <c r="G26" i="26"/>
  <c r="D15" i="26"/>
  <c r="D16" i="26"/>
  <c r="D17" i="26"/>
  <c r="D18" i="26"/>
  <c r="D19" i="26"/>
  <c r="D20" i="26"/>
  <c r="D21" i="26"/>
  <c r="D22" i="26"/>
  <c r="D23" i="26"/>
  <c r="D24" i="26"/>
  <c r="D25" i="26"/>
  <c r="D26" i="26"/>
  <c r="G28" i="23"/>
  <c r="G18" i="22"/>
  <c r="D18" i="22"/>
  <c r="G24" i="24"/>
  <c r="D24" i="24"/>
  <c r="H26" i="18"/>
  <c r="F7" i="18"/>
  <c r="G21" i="17"/>
  <c r="G22" i="17"/>
  <c r="G23" i="17"/>
  <c r="G24" i="17"/>
  <c r="F26" i="17"/>
  <c r="E30" i="17"/>
  <c r="D12" i="17"/>
  <c r="D13" i="17"/>
  <c r="D14" i="17"/>
  <c r="D15" i="17"/>
  <c r="D16" i="17"/>
  <c r="D17" i="17"/>
  <c r="D18" i="17"/>
  <c r="D19" i="17"/>
  <c r="D20" i="17"/>
  <c r="D21" i="17"/>
  <c r="D22" i="17"/>
  <c r="D23" i="17"/>
  <c r="D24" i="17"/>
  <c r="D25" i="17"/>
  <c r="D26" i="17"/>
  <c r="G28" i="10"/>
  <c r="G18" i="8"/>
  <c r="D18" i="8"/>
  <c r="D28" i="15"/>
  <c r="F20" i="11"/>
  <c r="F14" i="11"/>
  <c r="G16" i="7"/>
  <c r="G17" i="7"/>
  <c r="D16" i="7"/>
  <c r="G21" i="16"/>
  <c r="D21" i="16"/>
  <c r="D28" i="6"/>
  <c r="F18" i="6"/>
  <c r="H26" i="3"/>
  <c r="H17" i="26" l="1"/>
  <c r="F30" i="17"/>
  <c r="D30" i="55"/>
  <c r="G30" i="55"/>
  <c r="E30" i="53"/>
  <c r="K14" i="53"/>
  <c r="K15" i="53"/>
  <c r="K16" i="53"/>
  <c r="K17" i="53"/>
  <c r="K19" i="53"/>
  <c r="K20" i="53"/>
  <c r="K21" i="53"/>
  <c r="K23" i="53"/>
  <c r="K24" i="53"/>
  <c r="K9" i="52"/>
  <c r="K10" i="52"/>
  <c r="K19" i="52"/>
  <c r="K20" i="52"/>
  <c r="K22" i="52"/>
  <c r="K23" i="52"/>
  <c r="K25" i="52"/>
  <c r="K21" i="54"/>
  <c r="K23" i="54"/>
  <c r="K26" i="54"/>
  <c r="E30" i="54"/>
  <c r="K18" i="44"/>
  <c r="K7" i="43"/>
  <c r="D19" i="38"/>
  <c r="I7" i="27"/>
  <c r="G24" i="25"/>
  <c r="E30" i="25"/>
  <c r="E30" i="21"/>
  <c r="F18" i="21" s="1"/>
  <c r="G30" i="19"/>
  <c r="H26" i="19"/>
  <c r="F28" i="19"/>
  <c r="G30" i="18"/>
  <c r="H20" i="18" s="1"/>
  <c r="H18" i="18"/>
  <c r="H19" i="18"/>
  <c r="H21" i="18"/>
  <c r="H22" i="18"/>
  <c r="H23" i="18"/>
  <c r="H25" i="18"/>
  <c r="F20" i="12"/>
  <c r="F24" i="12"/>
  <c r="E30" i="11"/>
  <c r="F13" i="11" s="1"/>
  <c r="G26" i="7"/>
  <c r="G14" i="7"/>
  <c r="G15" i="7"/>
  <c r="G18" i="7"/>
  <c r="G19" i="7"/>
  <c r="G20" i="7"/>
  <c r="G11" i="7"/>
  <c r="G12" i="7"/>
  <c r="G13" i="7"/>
  <c r="D11" i="7"/>
  <c r="G22" i="13"/>
  <c r="E30" i="6"/>
  <c r="F9" i="6" s="1"/>
  <c r="G30" i="4"/>
  <c r="H26" i="4" s="1"/>
  <c r="G30" i="3"/>
  <c r="H18" i="3" s="1"/>
  <c r="K9" i="48"/>
  <c r="K12" i="48"/>
  <c r="K27" i="53"/>
  <c r="K19" i="54"/>
  <c r="K24" i="44"/>
  <c r="K25" i="44"/>
  <c r="K26" i="44"/>
  <c r="K10" i="42"/>
  <c r="E30" i="33"/>
  <c r="F22" i="33"/>
  <c r="F13" i="33"/>
  <c r="E30" i="38"/>
  <c r="E30" i="37"/>
  <c r="F22" i="37"/>
  <c r="F28" i="37"/>
  <c r="C30" i="39"/>
  <c r="D19" i="39"/>
  <c r="C30" i="32"/>
  <c r="E30" i="29"/>
  <c r="F18" i="29" s="1"/>
  <c r="F26" i="29"/>
  <c r="C30" i="29"/>
  <c r="I8" i="27"/>
  <c r="I9" i="27"/>
  <c r="I10" i="27"/>
  <c r="I11" i="27"/>
  <c r="I12" i="27"/>
  <c r="I13" i="27"/>
  <c r="I14" i="27"/>
  <c r="I15" i="27"/>
  <c r="I16" i="27"/>
  <c r="I17" i="27"/>
  <c r="G30" i="27"/>
  <c r="H7" i="27" s="1"/>
  <c r="H15" i="27"/>
  <c r="E30" i="27"/>
  <c r="F14" i="27" s="1"/>
  <c r="G7" i="26"/>
  <c r="G8" i="26"/>
  <c r="G9" i="26"/>
  <c r="G10" i="26"/>
  <c r="G11" i="26"/>
  <c r="G12" i="26"/>
  <c r="G13" i="26"/>
  <c r="G14" i="26"/>
  <c r="G15" i="26"/>
  <c r="G16" i="26"/>
  <c r="G27" i="26"/>
  <c r="G28" i="26"/>
  <c r="G30" i="26"/>
  <c r="H25" i="26" s="1"/>
  <c r="C30" i="26"/>
  <c r="G7" i="23"/>
  <c r="G8" i="23"/>
  <c r="G9" i="23"/>
  <c r="G10" i="23"/>
  <c r="G11" i="23"/>
  <c r="G12" i="23"/>
  <c r="G13" i="23"/>
  <c r="G14" i="23"/>
  <c r="G15" i="23"/>
  <c r="G16" i="23"/>
  <c r="G17" i="23"/>
  <c r="G18" i="23"/>
  <c r="G19" i="23"/>
  <c r="G20" i="23"/>
  <c r="G21" i="23"/>
  <c r="G22" i="23"/>
  <c r="G23" i="23"/>
  <c r="G24" i="23"/>
  <c r="G25" i="23"/>
  <c r="G26" i="23"/>
  <c r="G27" i="23"/>
  <c r="E30" i="23"/>
  <c r="C30" i="25"/>
  <c r="D24" i="25" s="1"/>
  <c r="G7" i="24"/>
  <c r="G8" i="24"/>
  <c r="G9" i="24"/>
  <c r="G10" i="24"/>
  <c r="G11" i="24"/>
  <c r="G12" i="24"/>
  <c r="G13" i="24"/>
  <c r="G14" i="24"/>
  <c r="G15" i="24"/>
  <c r="G16" i="24"/>
  <c r="G17" i="24"/>
  <c r="G18" i="24"/>
  <c r="G19" i="24"/>
  <c r="G20" i="24"/>
  <c r="G21" i="24"/>
  <c r="G22" i="24"/>
  <c r="G23" i="24"/>
  <c r="G25" i="24"/>
  <c r="G26" i="24"/>
  <c r="G27" i="24"/>
  <c r="G28" i="24"/>
  <c r="E30" i="24"/>
  <c r="C30" i="24"/>
  <c r="E30" i="19"/>
  <c r="F22" i="19"/>
  <c r="C30" i="19"/>
  <c r="D28" i="19"/>
  <c r="E30" i="18"/>
  <c r="F22" i="18" s="1"/>
  <c r="C30" i="18"/>
  <c r="D18" i="18"/>
  <c r="E30" i="12"/>
  <c r="F9" i="12" s="1"/>
  <c r="C30" i="12"/>
  <c r="D26" i="12" s="1"/>
  <c r="D27" i="12"/>
  <c r="E30" i="10"/>
  <c r="F21" i="10" s="1"/>
  <c r="G7" i="7"/>
  <c r="G30" i="7" s="1"/>
  <c r="H17" i="7" s="1"/>
  <c r="G8" i="7"/>
  <c r="G9" i="7"/>
  <c r="G22" i="7"/>
  <c r="G23" i="7"/>
  <c r="G25" i="7"/>
  <c r="G27" i="7"/>
  <c r="C30" i="7"/>
  <c r="D17" i="7" s="1"/>
  <c r="E30" i="14"/>
  <c r="E30" i="9"/>
  <c r="F26" i="6"/>
  <c r="E30" i="3"/>
  <c r="F10" i="3" s="1"/>
  <c r="F12" i="3"/>
  <c r="F16" i="3"/>
  <c r="F20" i="3"/>
  <c r="F24" i="3"/>
  <c r="F26" i="3"/>
  <c r="C30" i="3"/>
  <c r="D18" i="3" s="1"/>
  <c r="D21" i="39"/>
  <c r="D23" i="39"/>
  <c r="D12" i="39"/>
  <c r="C30" i="23"/>
  <c r="D7" i="23" s="1"/>
  <c r="D30" i="23" s="1"/>
  <c r="D23" i="23"/>
  <c r="G30" i="5"/>
  <c r="H26" i="5" s="1"/>
  <c r="F30" i="55"/>
  <c r="E30" i="55"/>
  <c r="D30" i="53"/>
  <c r="F30" i="53"/>
  <c r="G30" i="53"/>
  <c r="K25" i="53"/>
  <c r="K12" i="54"/>
  <c r="K13" i="54"/>
  <c r="K8" i="52"/>
  <c r="K28" i="52"/>
  <c r="K30" i="52"/>
  <c r="C30" i="52"/>
  <c r="K25" i="47"/>
  <c r="K30" i="47"/>
  <c r="E30" i="47"/>
  <c r="K8" i="44"/>
  <c r="K9" i="44"/>
  <c r="K10" i="44"/>
  <c r="K11" i="44"/>
  <c r="K12" i="44"/>
  <c r="K13" i="44"/>
  <c r="K14" i="44"/>
  <c r="K15" i="44"/>
  <c r="K16" i="44"/>
  <c r="K17" i="44"/>
  <c r="K19" i="44"/>
  <c r="K20" i="44"/>
  <c r="K21" i="44"/>
  <c r="K22" i="44"/>
  <c r="K23" i="44"/>
  <c r="K27" i="44"/>
  <c r="K28" i="44"/>
  <c r="H30" i="44"/>
  <c r="K30" i="43"/>
  <c r="K8" i="43"/>
  <c r="K9" i="43"/>
  <c r="G30" i="42"/>
  <c r="D30" i="42"/>
  <c r="C30" i="42"/>
  <c r="K24" i="41"/>
  <c r="K25" i="41"/>
  <c r="K26" i="41"/>
  <c r="K27" i="41"/>
  <c r="K28" i="41"/>
  <c r="K7" i="41"/>
  <c r="K8" i="41"/>
  <c r="I30" i="41"/>
  <c r="J30" i="41"/>
  <c r="C30" i="40"/>
  <c r="C30" i="38"/>
  <c r="D13" i="38" s="1"/>
  <c r="D25" i="32"/>
  <c r="D30" i="32" s="1"/>
  <c r="F8" i="29"/>
  <c r="F9" i="29"/>
  <c r="F10" i="29"/>
  <c r="F11" i="29"/>
  <c r="F12" i="29"/>
  <c r="F13" i="29"/>
  <c r="F14" i="29"/>
  <c r="F15" i="29"/>
  <c r="F16" i="29"/>
  <c r="F17" i="29"/>
  <c r="F19" i="29"/>
  <c r="F20" i="29"/>
  <c r="F21" i="29"/>
  <c r="F22" i="29"/>
  <c r="F23" i="29"/>
  <c r="F24" i="29"/>
  <c r="F25" i="29"/>
  <c r="F27" i="29"/>
  <c r="F28" i="29"/>
  <c r="I8" i="28"/>
  <c r="I9" i="28"/>
  <c r="I10" i="28"/>
  <c r="I11" i="28"/>
  <c r="I12" i="28"/>
  <c r="I13" i="28"/>
  <c r="I14" i="28"/>
  <c r="I15" i="28"/>
  <c r="I16" i="28"/>
  <c r="I17" i="28"/>
  <c r="I19" i="28"/>
  <c r="I20" i="28"/>
  <c r="I21" i="28"/>
  <c r="I22" i="28"/>
  <c r="I23" i="28"/>
  <c r="I24" i="28"/>
  <c r="I25" i="28"/>
  <c r="I26" i="28"/>
  <c r="I27" i="28"/>
  <c r="I28" i="28"/>
  <c r="I7" i="28"/>
  <c r="C30" i="28"/>
  <c r="D30" i="28" s="1"/>
  <c r="D22" i="28"/>
  <c r="D23" i="28"/>
  <c r="D24" i="28"/>
  <c r="D25" i="28"/>
  <c r="D26" i="28"/>
  <c r="D27" i="28"/>
  <c r="D28" i="28"/>
  <c r="D7" i="28"/>
  <c r="D8" i="28"/>
  <c r="H11" i="27"/>
  <c r="H12" i="27"/>
  <c r="H13" i="27"/>
  <c r="H14" i="27"/>
  <c r="H16" i="27"/>
  <c r="H17" i="27"/>
  <c r="F10" i="25"/>
  <c r="F11" i="25"/>
  <c r="F12" i="25"/>
  <c r="F13" i="25"/>
  <c r="F14" i="25"/>
  <c r="F15" i="25"/>
  <c r="F16" i="25"/>
  <c r="F17" i="25"/>
  <c r="F18" i="25"/>
  <c r="F19" i="25"/>
  <c r="F20" i="25"/>
  <c r="F21" i="25"/>
  <c r="F22" i="25"/>
  <c r="F23" i="25"/>
  <c r="F25" i="25"/>
  <c r="F26" i="25"/>
  <c r="F27" i="25"/>
  <c r="F28" i="25"/>
  <c r="F10" i="24"/>
  <c r="F16" i="24"/>
  <c r="F17" i="24"/>
  <c r="F20" i="24"/>
  <c r="F22" i="24"/>
  <c r="G8" i="21"/>
  <c r="G9" i="21"/>
  <c r="G10" i="21"/>
  <c r="G11" i="21"/>
  <c r="G12" i="21"/>
  <c r="G13" i="21"/>
  <c r="G14" i="21"/>
  <c r="G15" i="21"/>
  <c r="G16" i="21"/>
  <c r="G17" i="21"/>
  <c r="G18" i="21"/>
  <c r="G19" i="21"/>
  <c r="G20" i="21"/>
  <c r="G21" i="21"/>
  <c r="G22" i="21"/>
  <c r="G23" i="21"/>
  <c r="G24" i="21"/>
  <c r="G25" i="21"/>
  <c r="G26" i="21"/>
  <c r="G27" i="21"/>
  <c r="G28" i="21"/>
  <c r="G7" i="21"/>
  <c r="F28" i="21"/>
  <c r="F9" i="21"/>
  <c r="F10" i="21"/>
  <c r="F11" i="21"/>
  <c r="F12" i="21"/>
  <c r="F13" i="21"/>
  <c r="F14" i="21"/>
  <c r="F15" i="21"/>
  <c r="F16" i="21"/>
  <c r="F17" i="21"/>
  <c r="F19" i="21"/>
  <c r="F20" i="21"/>
  <c r="F21" i="21"/>
  <c r="F22" i="21"/>
  <c r="F23" i="21"/>
  <c r="F24" i="21"/>
  <c r="F25" i="21"/>
  <c r="F8" i="21"/>
  <c r="H8" i="18"/>
  <c r="H9" i="18"/>
  <c r="H10" i="18"/>
  <c r="H11" i="18"/>
  <c r="H12" i="18"/>
  <c r="H13" i="18"/>
  <c r="H14" i="18"/>
  <c r="H15" i="18"/>
  <c r="H16" i="18"/>
  <c r="H17" i="18"/>
  <c r="G8" i="12"/>
  <c r="G9" i="12"/>
  <c r="G10" i="12"/>
  <c r="G11" i="12"/>
  <c r="G12" i="12"/>
  <c r="G13" i="12"/>
  <c r="G14" i="12"/>
  <c r="G15" i="12"/>
  <c r="G16" i="12"/>
  <c r="G17" i="12"/>
  <c r="G18" i="12"/>
  <c r="G19" i="12"/>
  <c r="G20" i="12"/>
  <c r="G21" i="12"/>
  <c r="G22" i="12"/>
  <c r="G23" i="12"/>
  <c r="G24" i="12"/>
  <c r="G25" i="12"/>
  <c r="G26" i="12"/>
  <c r="G27" i="12"/>
  <c r="G7" i="12"/>
  <c r="G30" i="12"/>
  <c r="H9" i="12" s="1"/>
  <c r="F8" i="12"/>
  <c r="D22" i="12"/>
  <c r="G7" i="10"/>
  <c r="G8" i="10"/>
  <c r="G9" i="10"/>
  <c r="G10" i="10"/>
  <c r="G11" i="10"/>
  <c r="G12" i="10"/>
  <c r="G13" i="10"/>
  <c r="G14" i="10"/>
  <c r="G15" i="10"/>
  <c r="G16" i="10"/>
  <c r="G17" i="10"/>
  <c r="G18" i="10"/>
  <c r="G19" i="10"/>
  <c r="G20" i="10"/>
  <c r="G21" i="10"/>
  <c r="G22" i="10"/>
  <c r="G23" i="10"/>
  <c r="G25" i="10"/>
  <c r="G26" i="10"/>
  <c r="G27" i="10"/>
  <c r="F8" i="10"/>
  <c r="C30" i="10"/>
  <c r="D7" i="10" s="1"/>
  <c r="D30" i="10" s="1"/>
  <c r="G8" i="15"/>
  <c r="G9" i="15"/>
  <c r="G10" i="15"/>
  <c r="G11" i="15"/>
  <c r="G12" i="15"/>
  <c r="G13" i="15"/>
  <c r="G14" i="15"/>
  <c r="G15" i="15"/>
  <c r="G16" i="15"/>
  <c r="G17" i="15"/>
  <c r="G18" i="15"/>
  <c r="G19" i="15"/>
  <c r="G20" i="15"/>
  <c r="G21" i="15"/>
  <c r="G22" i="15"/>
  <c r="G23" i="15"/>
  <c r="G24" i="15"/>
  <c r="G25" i="15"/>
  <c r="G26" i="15"/>
  <c r="G27" i="15"/>
  <c r="G28" i="15"/>
  <c r="G7" i="15"/>
  <c r="E30" i="15"/>
  <c r="F24" i="15" s="1"/>
  <c r="G8" i="11"/>
  <c r="G9" i="11"/>
  <c r="G10" i="11"/>
  <c r="G11" i="11"/>
  <c r="G12" i="11"/>
  <c r="G13" i="11"/>
  <c r="G14" i="11"/>
  <c r="G15" i="11"/>
  <c r="G16" i="11"/>
  <c r="G17" i="11"/>
  <c r="G18" i="11"/>
  <c r="G19" i="11"/>
  <c r="G20" i="11"/>
  <c r="G21" i="11"/>
  <c r="G22" i="11"/>
  <c r="G23" i="11"/>
  <c r="G25" i="11"/>
  <c r="G26" i="11"/>
  <c r="G27" i="11"/>
  <c r="G28" i="11"/>
  <c r="G7" i="11"/>
  <c r="F16" i="11"/>
  <c r="D8" i="7"/>
  <c r="D9" i="7"/>
  <c r="D14" i="7"/>
  <c r="D15" i="7"/>
  <c r="D18" i="7"/>
  <c r="D19" i="7"/>
  <c r="D22" i="7"/>
  <c r="D23" i="7"/>
  <c r="D25" i="7"/>
  <c r="D27" i="7"/>
  <c r="G8" i="14"/>
  <c r="G9" i="14"/>
  <c r="G10" i="14"/>
  <c r="G11" i="14"/>
  <c r="G12" i="14"/>
  <c r="G13" i="14"/>
  <c r="G14" i="14"/>
  <c r="G15" i="14"/>
  <c r="G16" i="14"/>
  <c r="G17" i="14"/>
  <c r="G18" i="14"/>
  <c r="G19" i="14"/>
  <c r="G20" i="14"/>
  <c r="G21" i="14"/>
  <c r="G22" i="14"/>
  <c r="G23" i="14"/>
  <c r="G24" i="14"/>
  <c r="G25" i="14"/>
  <c r="G26" i="14"/>
  <c r="G27" i="14"/>
  <c r="G28" i="14"/>
  <c r="G30" i="14" s="1"/>
  <c r="G7" i="14"/>
  <c r="F8" i="14"/>
  <c r="F9" i="14"/>
  <c r="F10" i="14"/>
  <c r="G7" i="13"/>
  <c r="G30" i="13" s="1"/>
  <c r="G8" i="13"/>
  <c r="G9" i="13"/>
  <c r="G10" i="13"/>
  <c r="G11" i="13"/>
  <c r="G12" i="13"/>
  <c r="G13" i="13"/>
  <c r="G14" i="13"/>
  <c r="G15" i="13"/>
  <c r="G16" i="13"/>
  <c r="G17" i="13"/>
  <c r="G18" i="13"/>
  <c r="G19" i="13"/>
  <c r="G20" i="13"/>
  <c r="G23" i="13"/>
  <c r="G25" i="13"/>
  <c r="G26" i="13"/>
  <c r="G27" i="13"/>
  <c r="C30" i="13"/>
  <c r="D22" i="13" s="1"/>
  <c r="G8" i="9"/>
  <c r="G9" i="9"/>
  <c r="G10" i="9"/>
  <c r="G11" i="9"/>
  <c r="G12" i="9"/>
  <c r="G13" i="9"/>
  <c r="G14" i="9"/>
  <c r="G15" i="9"/>
  <c r="G16" i="9"/>
  <c r="G17" i="9"/>
  <c r="G18" i="9"/>
  <c r="G19" i="9"/>
  <c r="G20" i="9"/>
  <c r="G21" i="9"/>
  <c r="G22" i="9"/>
  <c r="G23" i="9"/>
  <c r="G25" i="9"/>
  <c r="G26" i="9"/>
  <c r="G27" i="9"/>
  <c r="G28" i="9"/>
  <c r="G7" i="9"/>
  <c r="F21" i="9"/>
  <c r="G8" i="6"/>
  <c r="G9" i="6"/>
  <c r="G10" i="6"/>
  <c r="G11" i="6"/>
  <c r="G12" i="6"/>
  <c r="G13" i="6"/>
  <c r="G14" i="6"/>
  <c r="G15" i="6"/>
  <c r="G16" i="6"/>
  <c r="G17" i="6"/>
  <c r="G18" i="6"/>
  <c r="G19" i="6"/>
  <c r="G20" i="6"/>
  <c r="G21" i="6"/>
  <c r="G22" i="6"/>
  <c r="G23" i="6"/>
  <c r="G24" i="6"/>
  <c r="G25" i="6"/>
  <c r="G26" i="6"/>
  <c r="G27" i="6"/>
  <c r="G28" i="6"/>
  <c r="G7" i="6"/>
  <c r="F8" i="6"/>
  <c r="F19" i="6"/>
  <c r="F20" i="6"/>
  <c r="F21" i="6"/>
  <c r="F22" i="6"/>
  <c r="F23" i="6"/>
  <c r="F24" i="6"/>
  <c r="F25" i="6"/>
  <c r="F27" i="6"/>
  <c r="F28" i="6"/>
  <c r="C30" i="6"/>
  <c r="H8" i="3"/>
  <c r="H7" i="3"/>
  <c r="H9" i="3"/>
  <c r="H10" i="3"/>
  <c r="H11" i="3"/>
  <c r="H12" i="3"/>
  <c r="H13" i="3"/>
  <c r="H14" i="3"/>
  <c r="H30" i="3" s="1"/>
  <c r="H15" i="3"/>
  <c r="H16" i="3"/>
  <c r="H17" i="3"/>
  <c r="H19" i="3"/>
  <c r="H20" i="3"/>
  <c r="H21" i="3"/>
  <c r="H22" i="3"/>
  <c r="H23" i="3"/>
  <c r="H24" i="3"/>
  <c r="H25" i="3"/>
  <c r="H27" i="3"/>
  <c r="H28" i="3"/>
  <c r="D18" i="23"/>
  <c r="D8" i="23"/>
  <c r="D9" i="23"/>
  <c r="D10" i="23"/>
  <c r="D11" i="23"/>
  <c r="D12" i="23"/>
  <c r="D13" i="23"/>
  <c r="D14" i="23"/>
  <c r="D15" i="23"/>
  <c r="D16" i="23"/>
  <c r="D17" i="23"/>
  <c r="D19" i="23"/>
  <c r="D20" i="23"/>
  <c r="D21" i="23"/>
  <c r="D22" i="23"/>
  <c r="D25" i="23"/>
  <c r="D26" i="23"/>
  <c r="D27" i="23"/>
  <c r="I8" i="18"/>
  <c r="I30" i="18" s="1"/>
  <c r="I9" i="18"/>
  <c r="I10" i="18"/>
  <c r="I11" i="18"/>
  <c r="I12" i="18"/>
  <c r="I13" i="18"/>
  <c r="I14" i="18"/>
  <c r="I15" i="18"/>
  <c r="I16" i="18"/>
  <c r="I17" i="18"/>
  <c r="I18" i="18"/>
  <c r="I19" i="18"/>
  <c r="I20" i="18"/>
  <c r="I21" i="18"/>
  <c r="I22" i="18"/>
  <c r="I23" i="18"/>
  <c r="I24" i="18"/>
  <c r="I25" i="18"/>
  <c r="I26" i="18"/>
  <c r="I27" i="18"/>
  <c r="I28" i="18"/>
  <c r="I7" i="18"/>
  <c r="F10" i="15"/>
  <c r="F27" i="15"/>
  <c r="G8" i="16"/>
  <c r="G9" i="16"/>
  <c r="G10" i="16"/>
  <c r="G11" i="16"/>
  <c r="G12" i="16"/>
  <c r="G13" i="16"/>
  <c r="G14" i="16"/>
  <c r="G15" i="16"/>
  <c r="G16" i="16"/>
  <c r="G17" i="16"/>
  <c r="G18" i="16"/>
  <c r="G19" i="16"/>
  <c r="G20" i="16"/>
  <c r="G22" i="16"/>
  <c r="G23" i="16"/>
  <c r="G25" i="16"/>
  <c r="G26" i="16"/>
  <c r="G27" i="16"/>
  <c r="I18" i="3"/>
  <c r="F23" i="33"/>
  <c r="F24" i="33"/>
  <c r="D13" i="39"/>
  <c r="G22" i="22"/>
  <c r="G23" i="22"/>
  <c r="G28" i="25"/>
  <c r="C30" i="54"/>
  <c r="G25" i="25"/>
  <c r="I19" i="3"/>
  <c r="I28" i="19"/>
  <c r="I28" i="4"/>
  <c r="G8" i="25"/>
  <c r="G9" i="25"/>
  <c r="G10" i="25"/>
  <c r="G11" i="25"/>
  <c r="G12" i="25"/>
  <c r="G13" i="25"/>
  <c r="G14" i="25"/>
  <c r="G15" i="25"/>
  <c r="G16" i="25"/>
  <c r="G17" i="25"/>
  <c r="G18" i="25"/>
  <c r="G19" i="25"/>
  <c r="G20" i="25"/>
  <c r="G21" i="25"/>
  <c r="G22" i="25"/>
  <c r="G23" i="25"/>
  <c r="G26" i="25"/>
  <c r="G27" i="25"/>
  <c r="G7" i="25"/>
  <c r="D28" i="24"/>
  <c r="D7" i="24"/>
  <c r="D8" i="24"/>
  <c r="D9" i="24"/>
  <c r="D10" i="24"/>
  <c r="D11" i="24"/>
  <c r="D12" i="24"/>
  <c r="D13" i="24"/>
  <c r="D14" i="24"/>
  <c r="D15" i="24"/>
  <c r="D16" i="24"/>
  <c r="D17" i="24"/>
  <c r="D18" i="24"/>
  <c r="D19" i="24"/>
  <c r="D20" i="24"/>
  <c r="D21" i="24"/>
  <c r="D22" i="24"/>
  <c r="D23" i="24"/>
  <c r="D25" i="24"/>
  <c r="D26" i="24"/>
  <c r="D27" i="24"/>
  <c r="D30" i="24"/>
  <c r="C30" i="21"/>
  <c r="D7" i="21" s="1"/>
  <c r="D14" i="21"/>
  <c r="D15" i="21"/>
  <c r="D18" i="21"/>
  <c r="D20" i="21"/>
  <c r="D22" i="21"/>
  <c r="D23" i="21"/>
  <c r="D25" i="21"/>
  <c r="D26" i="21"/>
  <c r="D27" i="21"/>
  <c r="F9" i="18"/>
  <c r="F10" i="18"/>
  <c r="F12" i="18"/>
  <c r="F13" i="18"/>
  <c r="F14" i="18"/>
  <c r="F15" i="18"/>
  <c r="F16" i="18"/>
  <c r="F17" i="18"/>
  <c r="F19" i="18"/>
  <c r="F20" i="18"/>
  <c r="F27" i="18"/>
  <c r="F28" i="18"/>
  <c r="D8" i="18"/>
  <c r="D30" i="18" s="1"/>
  <c r="D7" i="18"/>
  <c r="D9" i="18"/>
  <c r="D10" i="18"/>
  <c r="D11" i="18"/>
  <c r="D12" i="18"/>
  <c r="D13" i="18"/>
  <c r="D14" i="18"/>
  <c r="D15" i="18"/>
  <c r="D16" i="18"/>
  <c r="D17" i="18"/>
  <c r="D19" i="18"/>
  <c r="D20" i="18"/>
  <c r="D21" i="18"/>
  <c r="D22" i="18"/>
  <c r="D23" i="18"/>
  <c r="D24" i="18"/>
  <c r="D25" i="18"/>
  <c r="D26" i="18"/>
  <c r="D27" i="18"/>
  <c r="D28" i="18"/>
  <c r="F7" i="14"/>
  <c r="F20" i="14"/>
  <c r="F21" i="14"/>
  <c r="F22" i="14"/>
  <c r="F23" i="14"/>
  <c r="F24" i="14"/>
  <c r="F25" i="14"/>
  <c r="F26" i="14"/>
  <c r="F27" i="14"/>
  <c r="C30" i="11"/>
  <c r="D20" i="11" s="1"/>
  <c r="I7" i="4"/>
  <c r="I7" i="3"/>
  <c r="I8" i="3"/>
  <c r="I9" i="3"/>
  <c r="I10" i="3"/>
  <c r="I11" i="3"/>
  <c r="I12" i="3"/>
  <c r="I13" i="3"/>
  <c r="I14" i="3"/>
  <c r="I15" i="3"/>
  <c r="I16" i="3"/>
  <c r="I17" i="3"/>
  <c r="I20" i="3"/>
  <c r="I21" i="3"/>
  <c r="I22" i="3"/>
  <c r="I23" i="3"/>
  <c r="I24" i="3"/>
  <c r="I25" i="3"/>
  <c r="I26" i="3"/>
  <c r="I27" i="3"/>
  <c r="I28" i="3"/>
  <c r="F7" i="3"/>
  <c r="F27" i="3"/>
  <c r="F28" i="3"/>
  <c r="I11" i="19"/>
  <c r="I7" i="19"/>
  <c r="I8" i="19"/>
  <c r="I9" i="19"/>
  <c r="I10" i="19"/>
  <c r="I12" i="19"/>
  <c r="I13" i="19"/>
  <c r="I14" i="19"/>
  <c r="I15" i="19"/>
  <c r="I16" i="19"/>
  <c r="I17" i="19"/>
  <c r="I18" i="19"/>
  <c r="I19" i="19"/>
  <c r="I20" i="19"/>
  <c r="I21" i="19"/>
  <c r="I22" i="19"/>
  <c r="I23" i="19"/>
  <c r="I24" i="19"/>
  <c r="I25" i="19"/>
  <c r="I26" i="19"/>
  <c r="I27" i="19"/>
  <c r="H28" i="18"/>
  <c r="H7" i="18"/>
  <c r="H27" i="18"/>
  <c r="C30" i="14"/>
  <c r="D7" i="14" s="1"/>
  <c r="D9" i="14"/>
  <c r="D13" i="14"/>
  <c r="D17" i="14"/>
  <c r="D21" i="14"/>
  <c r="D24" i="14"/>
  <c r="D25" i="14"/>
  <c r="F9" i="10"/>
  <c r="G8" i="8"/>
  <c r="G9" i="8"/>
  <c r="G10" i="8"/>
  <c r="G11" i="8"/>
  <c r="G12" i="8"/>
  <c r="G13" i="8"/>
  <c r="G14" i="8"/>
  <c r="G15" i="8"/>
  <c r="G16" i="8"/>
  <c r="G17" i="8"/>
  <c r="G19" i="8"/>
  <c r="G20" i="8"/>
  <c r="G21" i="8"/>
  <c r="G22" i="8"/>
  <c r="G23" i="8"/>
  <c r="G25" i="8"/>
  <c r="G26" i="8"/>
  <c r="G27" i="8"/>
  <c r="G28" i="8"/>
  <c r="G7" i="8"/>
  <c r="I28" i="5"/>
  <c r="E30" i="4"/>
  <c r="C30" i="4"/>
  <c r="C30" i="48"/>
  <c r="G28" i="22"/>
  <c r="G7" i="22"/>
  <c r="G8" i="22"/>
  <c r="G9" i="22"/>
  <c r="G10" i="22"/>
  <c r="G11" i="22"/>
  <c r="G12" i="22"/>
  <c r="G13" i="22"/>
  <c r="G14" i="22"/>
  <c r="G15" i="22"/>
  <c r="G16" i="22"/>
  <c r="G17" i="22"/>
  <c r="G19" i="22"/>
  <c r="G20" i="22"/>
  <c r="G21" i="22"/>
  <c r="G25" i="22"/>
  <c r="G26" i="22"/>
  <c r="G27" i="22"/>
  <c r="C30" i="22"/>
  <c r="F21" i="19"/>
  <c r="C30" i="8"/>
  <c r="G7" i="16"/>
  <c r="D30" i="54"/>
  <c r="C30" i="53"/>
  <c r="G30" i="44"/>
  <c r="F30" i="44"/>
  <c r="E30" i="44"/>
  <c r="D30" i="44"/>
  <c r="C30" i="44"/>
  <c r="H30" i="43"/>
  <c r="G30" i="43"/>
  <c r="F30" i="43"/>
  <c r="D30" i="43"/>
  <c r="H30" i="41"/>
  <c r="G30" i="41"/>
  <c r="F30" i="41"/>
  <c r="E30" i="41"/>
  <c r="D30" i="41"/>
  <c r="C30" i="41"/>
  <c r="D27" i="25"/>
  <c r="I7" i="20"/>
  <c r="I8" i="20"/>
  <c r="I9" i="20"/>
  <c r="I10" i="20"/>
  <c r="I11" i="20"/>
  <c r="I12" i="20"/>
  <c r="I13" i="20"/>
  <c r="I14" i="20"/>
  <c r="I15" i="20"/>
  <c r="I16" i="20"/>
  <c r="I17" i="20"/>
  <c r="J17" i="20" s="1"/>
  <c r="I18" i="20"/>
  <c r="I19" i="20"/>
  <c r="I20" i="20"/>
  <c r="I21" i="20"/>
  <c r="I22" i="20"/>
  <c r="I23" i="20"/>
  <c r="I24" i="20"/>
  <c r="I25" i="20"/>
  <c r="J25" i="20" s="1"/>
  <c r="I26" i="20"/>
  <c r="I27" i="20"/>
  <c r="I28" i="20"/>
  <c r="G30" i="20"/>
  <c r="H26" i="20" s="1"/>
  <c r="H30" i="20" s="1"/>
  <c r="E30" i="20"/>
  <c r="F9" i="20"/>
  <c r="C30" i="20"/>
  <c r="D18" i="20"/>
  <c r="H7" i="19"/>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5" i="17"/>
  <c r="G26" i="17"/>
  <c r="G27" i="17"/>
  <c r="G28" i="17"/>
  <c r="C30" i="17"/>
  <c r="D8" i="17" s="1"/>
  <c r="D10" i="17"/>
  <c r="D27" i="17"/>
  <c r="D28" i="17"/>
  <c r="C30" i="16"/>
  <c r="D8" i="16" s="1"/>
  <c r="C30" i="15"/>
  <c r="D16" i="15" s="1"/>
  <c r="D7" i="11"/>
  <c r="D11" i="11"/>
  <c r="D15" i="11"/>
  <c r="D26" i="11"/>
  <c r="D17" i="10"/>
  <c r="D18" i="10"/>
  <c r="C30" i="9"/>
  <c r="D22" i="9" s="1"/>
  <c r="D8" i="6"/>
  <c r="D9" i="6"/>
  <c r="D11" i="6"/>
  <c r="D13" i="6"/>
  <c r="D14" i="6"/>
  <c r="I7" i="5"/>
  <c r="I8" i="5"/>
  <c r="I9" i="5"/>
  <c r="I10" i="5"/>
  <c r="I11" i="5"/>
  <c r="I12" i="5"/>
  <c r="I13" i="5"/>
  <c r="I14" i="5"/>
  <c r="I15" i="5"/>
  <c r="I16" i="5"/>
  <c r="I17" i="5"/>
  <c r="I18" i="5"/>
  <c r="I19" i="5"/>
  <c r="I20" i="5"/>
  <c r="I21" i="5"/>
  <c r="I22" i="5"/>
  <c r="I23" i="5"/>
  <c r="I24" i="5"/>
  <c r="I25" i="5"/>
  <c r="I26" i="5"/>
  <c r="I27" i="5"/>
  <c r="E30" i="5"/>
  <c r="F7" i="5" s="1"/>
  <c r="F30" i="5" s="1"/>
  <c r="C30" i="5"/>
  <c r="D11" i="5" s="1"/>
  <c r="D30" i="5" s="1"/>
  <c r="I8" i="4"/>
  <c r="I9" i="4"/>
  <c r="I10" i="4"/>
  <c r="I11" i="4"/>
  <c r="I12" i="4"/>
  <c r="I13" i="4"/>
  <c r="I14" i="4"/>
  <c r="I15" i="4"/>
  <c r="I16" i="4"/>
  <c r="I17" i="4"/>
  <c r="I18" i="4"/>
  <c r="I19" i="4"/>
  <c r="I20" i="4"/>
  <c r="I21" i="4"/>
  <c r="I22" i="4"/>
  <c r="I23" i="4"/>
  <c r="I24" i="4"/>
  <c r="I25" i="4"/>
  <c r="I26" i="4"/>
  <c r="I27" i="4"/>
  <c r="H16" i="4"/>
  <c r="H7" i="4"/>
  <c r="H8" i="4"/>
  <c r="H9" i="4"/>
  <c r="H10" i="4"/>
  <c r="H11" i="4"/>
  <c r="H12" i="4"/>
  <c r="H13" i="4"/>
  <c r="H14" i="4"/>
  <c r="H15" i="4"/>
  <c r="H17" i="4"/>
  <c r="H18" i="4"/>
  <c r="H19" i="4"/>
  <c r="H20" i="4"/>
  <c r="H21" i="4"/>
  <c r="H22" i="4"/>
  <c r="H23" i="4"/>
  <c r="H24" i="4"/>
  <c r="H25" i="4"/>
  <c r="H27" i="4"/>
  <c r="F8" i="4"/>
  <c r="F12" i="4"/>
  <c r="F16" i="4"/>
  <c r="F20" i="4"/>
  <c r="F26" i="4"/>
  <c r="D9" i="4"/>
  <c r="D12" i="4"/>
  <c r="D17" i="4"/>
  <c r="D18" i="4"/>
  <c r="D24" i="4"/>
  <c r="D25" i="4"/>
  <c r="F25" i="4"/>
  <c r="F19" i="4"/>
  <c r="F15" i="4"/>
  <c r="F11" i="4"/>
  <c r="F7" i="4"/>
  <c r="D18" i="9"/>
  <c r="D26" i="10"/>
  <c r="D10" i="10"/>
  <c r="D25" i="11"/>
  <c r="D14" i="11"/>
  <c r="D10" i="11"/>
  <c r="D21" i="15"/>
  <c r="D10" i="15"/>
  <c r="H22" i="19"/>
  <c r="F28" i="20"/>
  <c r="F7" i="20"/>
  <c r="D22" i="20"/>
  <c r="F24" i="4"/>
  <c r="F18" i="4"/>
  <c r="F14" i="4"/>
  <c r="F10" i="4"/>
  <c r="D9" i="10"/>
  <c r="D13" i="11"/>
  <c r="D9" i="11"/>
  <c r="D7" i="7"/>
  <c r="D22" i="3"/>
  <c r="F27" i="4"/>
  <c r="F23" i="4"/>
  <c r="F17" i="4"/>
  <c r="F13" i="4"/>
  <c r="F9" i="4"/>
  <c r="D26" i="9"/>
  <c r="D27" i="11"/>
  <c r="D16" i="11"/>
  <c r="D12" i="11"/>
  <c r="D8" i="11"/>
  <c r="D22" i="11"/>
  <c r="D17" i="29"/>
  <c r="K30" i="55"/>
  <c r="K30" i="48"/>
  <c r="K30" i="41"/>
  <c r="D27" i="26"/>
  <c r="D11" i="26"/>
  <c r="D7" i="26"/>
  <c r="D28" i="26"/>
  <c r="D12" i="26"/>
  <c r="D11" i="25"/>
  <c r="D7" i="25"/>
  <c r="D25" i="25"/>
  <c r="D19" i="22"/>
  <c r="D9" i="22"/>
  <c r="D13" i="22"/>
  <c r="D14" i="8"/>
  <c r="D9" i="8"/>
  <c r="D27" i="8"/>
  <c r="D11" i="8"/>
  <c r="D26" i="8"/>
  <c r="D10" i="8"/>
  <c r="D14" i="22"/>
  <c r="D10" i="22"/>
  <c r="D20" i="22"/>
  <c r="D28" i="22"/>
  <c r="G30" i="22"/>
  <c r="H14" i="22" s="1"/>
  <c r="H16" i="22"/>
  <c r="H21" i="22"/>
  <c r="H26" i="22"/>
  <c r="D27" i="22"/>
  <c r="D16" i="22"/>
  <c r="D12" i="22"/>
  <c r="D8" i="22"/>
  <c r="D25" i="22"/>
  <c r="D26" i="22"/>
  <c r="D15" i="22"/>
  <c r="D11" i="22"/>
  <c r="D7" i="22"/>
  <c r="D21" i="22"/>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D19" i="15"/>
  <c r="D11" i="15"/>
  <c r="D26" i="13"/>
  <c r="D7" i="12"/>
  <c r="D25" i="10"/>
  <c r="D14" i="10"/>
  <c r="D21" i="10"/>
  <c r="D13" i="10"/>
  <c r="D20" i="10"/>
  <c r="D16" i="10"/>
  <c r="D12" i="10"/>
  <c r="D8" i="10"/>
  <c r="D27" i="10"/>
  <c r="D23" i="10"/>
  <c r="D19" i="10"/>
  <c r="D15" i="10"/>
  <c r="D11" i="10"/>
  <c r="D27" i="9"/>
  <c r="D23" i="9"/>
  <c r="D19" i="9"/>
  <c r="D11" i="9"/>
  <c r="D7" i="9"/>
  <c r="D28" i="9"/>
  <c r="D20" i="9"/>
  <c r="D16" i="9"/>
  <c r="D12" i="9"/>
  <c r="D8" i="9"/>
  <c r="D14" i="9"/>
  <c r="D10" i="9"/>
  <c r="D15" i="9"/>
  <c r="D25" i="9"/>
  <c r="D21" i="9"/>
  <c r="D17" i="9"/>
  <c r="D13" i="9"/>
  <c r="D28" i="8"/>
  <c r="D12" i="8"/>
  <c r="D10" i="6"/>
  <c r="H19" i="5"/>
  <c r="H15" i="5"/>
  <c r="H25" i="5"/>
  <c r="H21" i="5"/>
  <c r="H13" i="5"/>
  <c r="H9" i="5"/>
  <c r="H30" i="5" s="1"/>
  <c r="H24" i="5"/>
  <c r="H16" i="5"/>
  <c r="H12" i="5"/>
  <c r="F25" i="5"/>
  <c r="F21" i="5"/>
  <c r="F17" i="5"/>
  <c r="F13" i="5"/>
  <c r="D28" i="5"/>
  <c r="D24" i="5"/>
  <c r="D20" i="5"/>
  <c r="D16" i="5"/>
  <c r="D12" i="5"/>
  <c r="D26" i="4"/>
  <c r="D21" i="4"/>
  <c r="D16" i="4"/>
  <c r="D10" i="4"/>
  <c r="D27" i="4"/>
  <c r="D23" i="4"/>
  <c r="D19" i="4"/>
  <c r="D15" i="4"/>
  <c r="D11" i="4"/>
  <c r="D26" i="3"/>
  <c r="D14" i="3"/>
  <c r="D10" i="3"/>
  <c r="D24" i="3"/>
  <c r="D12" i="3"/>
  <c r="D27" i="3"/>
  <c r="D23" i="3"/>
  <c r="D11" i="3"/>
  <c r="D7" i="3"/>
  <c r="D28" i="3"/>
  <c r="D20" i="3"/>
  <c r="D8" i="3"/>
  <c r="D25" i="3"/>
  <c r="D21" i="3"/>
  <c r="D13" i="3"/>
  <c r="F9" i="33"/>
  <c r="D18" i="15"/>
  <c r="D20" i="15"/>
  <c r="H10" i="5"/>
  <c r="H28" i="5"/>
  <c r="D8" i="26"/>
  <c r="D17" i="22"/>
  <c r="D22" i="22"/>
  <c r="D23" i="22"/>
  <c r="D30" i="22" s="1"/>
  <c r="H8" i="20"/>
  <c r="H28" i="20"/>
  <c r="F22" i="4"/>
  <c r="F28" i="4"/>
  <c r="D17" i="11"/>
  <c r="D18" i="11"/>
  <c r="D28" i="11"/>
  <c r="F11" i="19"/>
  <c r="D8" i="12"/>
  <c r="H9" i="19"/>
  <c r="D8" i="8"/>
  <c r="D16" i="8"/>
  <c r="D20" i="8"/>
  <c r="D17" i="8"/>
  <c r="D21" i="8"/>
  <c r="D25" i="8"/>
  <c r="D22" i="8"/>
  <c r="D15" i="8"/>
  <c r="D19" i="8"/>
  <c r="D23" i="8"/>
  <c r="H16" i="26"/>
  <c r="H9" i="26"/>
  <c r="D13" i="25"/>
  <c r="D12" i="25"/>
  <c r="D8" i="25"/>
  <c r="H11" i="20"/>
  <c r="H22" i="20"/>
  <c r="H16" i="20"/>
  <c r="H27" i="20"/>
  <c r="D27" i="15"/>
  <c r="D13" i="15"/>
  <c r="D30" i="15" s="1"/>
  <c r="D12" i="15"/>
  <c r="D9" i="15"/>
  <c r="D15" i="15"/>
  <c r="D24" i="15"/>
  <c r="D25" i="15"/>
  <c r="D7" i="13"/>
  <c r="H20" i="5"/>
  <c r="H17" i="5"/>
  <c r="H11" i="5"/>
  <c r="H27" i="5"/>
  <c r="H14" i="5"/>
  <c r="H7" i="5"/>
  <c r="H23" i="5"/>
  <c r="D7" i="5"/>
  <c r="D9" i="5"/>
  <c r="D14" i="25"/>
  <c r="D18" i="25"/>
  <c r="D22" i="25"/>
  <c r="D15" i="25"/>
  <c r="D16" i="25"/>
  <c r="D21" i="25"/>
  <c r="D19" i="25"/>
  <c r="D23" i="25"/>
  <c r="D17" i="25"/>
  <c r="D20" i="25"/>
  <c r="D16" i="3"/>
  <c r="D17" i="3"/>
  <c r="D19" i="3"/>
  <c r="D15" i="3"/>
  <c r="D22" i="10"/>
  <c r="F24" i="5"/>
  <c r="F19" i="5"/>
  <c r="H23" i="19"/>
  <c r="D26" i="25"/>
  <c r="K30" i="44"/>
  <c r="H10" i="27"/>
  <c r="H22" i="27"/>
  <c r="H9" i="27"/>
  <c r="H21" i="27"/>
  <c r="H25" i="27"/>
  <c r="H8" i="27"/>
  <c r="H24" i="27"/>
  <c r="H23" i="27"/>
  <c r="H10" i="26"/>
  <c r="H13" i="26"/>
  <c r="H7" i="26"/>
  <c r="H12" i="26"/>
  <c r="D10" i="25"/>
  <c r="H12" i="20"/>
  <c r="H7" i="20"/>
  <c r="H23" i="20"/>
  <c r="H18" i="20"/>
  <c r="H17" i="20"/>
  <c r="H21" i="20"/>
  <c r="H20" i="20"/>
  <c r="H15" i="20"/>
  <c r="H10" i="20"/>
  <c r="H25" i="20"/>
  <c r="H14" i="19"/>
  <c r="H21" i="19"/>
  <c r="H27" i="19"/>
  <c r="H13" i="19"/>
  <c r="F26" i="5"/>
  <c r="F20" i="5"/>
  <c r="F10" i="5"/>
  <c r="F27" i="5"/>
  <c r="F22" i="5"/>
  <c r="F15" i="5"/>
  <c r="F28" i="5"/>
  <c r="F23" i="5"/>
  <c r="F18" i="5"/>
  <c r="D14" i="5"/>
  <c r="D13" i="5"/>
  <c r="D21" i="5"/>
  <c r="D27" i="5"/>
  <c r="D30" i="19"/>
  <c r="F16" i="5"/>
  <c r="F11" i="5"/>
  <c r="F9" i="5"/>
  <c r="H8" i="5"/>
  <c r="G30" i="17"/>
  <c r="H7" i="17" s="1"/>
  <c r="D7" i="6"/>
  <c r="D17" i="6"/>
  <c r="D23" i="6"/>
  <c r="D18" i="6"/>
  <c r="D19" i="6"/>
  <c r="D15" i="6"/>
  <c r="D16" i="6"/>
  <c r="D20" i="6"/>
  <c r="D24" i="6"/>
  <c r="D21" i="6"/>
  <c r="D25" i="6"/>
  <c r="D22" i="6"/>
  <c r="D26" i="6"/>
  <c r="D27" i="6"/>
  <c r="G30" i="8"/>
  <c r="H18" i="8" s="1"/>
  <c r="D9" i="12"/>
  <c r="D10" i="12"/>
  <c r="D11" i="12"/>
  <c r="D12" i="12"/>
  <c r="D13" i="12"/>
  <c r="D14" i="12"/>
  <c r="D15" i="12"/>
  <c r="D16" i="12"/>
  <c r="D17" i="12"/>
  <c r="D18" i="12"/>
  <c r="D19" i="12"/>
  <c r="D20" i="12"/>
  <c r="D21" i="12"/>
  <c r="D23" i="12"/>
  <c r="H18" i="19"/>
  <c r="H10" i="19"/>
  <c r="F26" i="20"/>
  <c r="H13" i="20"/>
  <c r="D8" i="4"/>
  <c r="D23" i="11"/>
  <c r="F17" i="33"/>
  <c r="F21" i="33"/>
  <c r="F19" i="33"/>
  <c r="F16" i="33"/>
  <c r="F15" i="33"/>
  <c r="F14" i="5"/>
  <c r="F8" i="5"/>
  <c r="H17" i="19"/>
  <c r="F19" i="20"/>
  <c r="H9" i="20"/>
  <c r="D13" i="26"/>
  <c r="D13" i="13"/>
  <c r="D19" i="13"/>
  <c r="F12" i="5"/>
  <c r="H22" i="5"/>
  <c r="D7" i="15"/>
  <c r="D10" i="26"/>
  <c r="D9" i="26"/>
  <c r="D14" i="26"/>
  <c r="D9" i="25"/>
  <c r="F21" i="20"/>
  <c r="F12" i="20"/>
  <c r="F24" i="20"/>
  <c r="F16" i="20"/>
  <c r="F10" i="20"/>
  <c r="F25" i="20"/>
  <c r="F18" i="20"/>
  <c r="F22" i="20"/>
  <c r="F15" i="20"/>
  <c r="F8" i="20"/>
  <c r="I30" i="20"/>
  <c r="J19" i="20" s="1"/>
  <c r="F13" i="20"/>
  <c r="F23" i="20"/>
  <c r="F27" i="20"/>
  <c r="F20" i="20"/>
  <c r="F14" i="20"/>
  <c r="D21" i="20"/>
  <c r="D12" i="20"/>
  <c r="D28" i="20"/>
  <c r="D15" i="20"/>
  <c r="D10" i="20"/>
  <c r="D30" i="20" s="1"/>
  <c r="D26" i="20"/>
  <c r="D14" i="20"/>
  <c r="D9" i="20"/>
  <c r="I30" i="19"/>
  <c r="J26" i="19"/>
  <c r="F30" i="19"/>
  <c r="H7" i="12"/>
  <c r="H15" i="8"/>
  <c r="H7" i="8"/>
  <c r="H28" i="8"/>
  <c r="D13" i="8"/>
  <c r="D7" i="8"/>
  <c r="D23" i="15"/>
  <c r="D8" i="15"/>
  <c r="D14" i="15"/>
  <c r="D26" i="15"/>
  <c r="D17" i="15"/>
  <c r="D22" i="15"/>
  <c r="D9" i="9"/>
  <c r="D12" i="6"/>
  <c r="H18" i="5"/>
  <c r="D19" i="5"/>
  <c r="D23" i="5"/>
  <c r="D17" i="5"/>
  <c r="D10" i="5"/>
  <c r="D25" i="5"/>
  <c r="D22" i="5"/>
  <c r="D15" i="5"/>
  <c r="D8" i="5"/>
  <c r="D26" i="5"/>
  <c r="D18" i="5"/>
  <c r="F21" i="4"/>
  <c r="F30" i="4"/>
  <c r="D20" i="4"/>
  <c r="D13" i="4"/>
  <c r="D7" i="4"/>
  <c r="D22" i="4"/>
  <c r="D14" i="4"/>
  <c r="H8" i="26"/>
  <c r="H27" i="26"/>
  <c r="H15" i="26"/>
  <c r="H11" i="26"/>
  <c r="H14" i="26"/>
  <c r="H28" i="26"/>
  <c r="H14" i="8"/>
  <c r="H23" i="8"/>
  <c r="H25" i="8"/>
  <c r="H16" i="8"/>
  <c r="D30" i="6"/>
  <c r="H30" i="19"/>
  <c r="J24" i="19"/>
  <c r="J11" i="19"/>
  <c r="H10" i="8"/>
  <c r="H8" i="8"/>
  <c r="H12" i="8"/>
  <c r="H9" i="8"/>
  <c r="H21" i="8"/>
  <c r="D30" i="8"/>
  <c r="H17" i="8"/>
  <c r="H11" i="8"/>
  <c r="H20" i="8"/>
  <c r="H22" i="8"/>
  <c r="H26" i="8"/>
  <c r="F30" i="9"/>
  <c r="J7" i="19"/>
  <c r="J8" i="19"/>
  <c r="J15" i="19"/>
  <c r="J12" i="19"/>
  <c r="D30" i="26"/>
  <c r="J18" i="19"/>
  <c r="F30" i="20"/>
  <c r="J27" i="19"/>
  <c r="J28" i="19"/>
  <c r="J21" i="19"/>
  <c r="J22" i="19"/>
  <c r="J16" i="19"/>
  <c r="J23" i="19"/>
  <c r="J9" i="19"/>
  <c r="J14" i="19"/>
  <c r="J13" i="19"/>
  <c r="J19" i="19"/>
  <c r="J25" i="19"/>
  <c r="J20" i="19"/>
  <c r="J10" i="19"/>
  <c r="J17" i="19"/>
  <c r="J30" i="19"/>
  <c r="D19" i="11"/>
  <c r="D30" i="11" s="1"/>
  <c r="D21" i="11"/>
  <c r="F25" i="33"/>
  <c r="D9" i="3"/>
  <c r="D30" i="3" s="1"/>
  <c r="D20" i="29"/>
  <c r="D10" i="29"/>
  <c r="D19" i="29"/>
  <c r="I30" i="3"/>
  <c r="J17" i="3" s="1"/>
  <c r="H30" i="27" l="1"/>
  <c r="F11" i="27"/>
  <c r="F16" i="27"/>
  <c r="F22" i="27"/>
  <c r="F26" i="27"/>
  <c r="F17" i="27"/>
  <c r="F23" i="27"/>
  <c r="F28" i="27"/>
  <c r="F24" i="27"/>
  <c r="F21" i="27"/>
  <c r="F25" i="27"/>
  <c r="K30" i="53"/>
  <c r="K30" i="54"/>
  <c r="K30" i="42"/>
  <c r="D25" i="40"/>
  <c r="D30" i="40"/>
  <c r="F12" i="33"/>
  <c r="F30" i="33" s="1"/>
  <c r="D17" i="38"/>
  <c r="D30" i="38"/>
  <c r="D23" i="38"/>
  <c r="F25" i="37"/>
  <c r="F20" i="37"/>
  <c r="F23" i="37"/>
  <c r="F19" i="37"/>
  <c r="F8" i="37"/>
  <c r="F30" i="37" s="1"/>
  <c r="D30" i="39"/>
  <c r="D26" i="39"/>
  <c r="F30" i="29"/>
  <c r="D22" i="29"/>
  <c r="I30" i="28"/>
  <c r="I30" i="27"/>
  <c r="F13" i="27"/>
  <c r="F10" i="27"/>
  <c r="F12" i="27"/>
  <c r="F15" i="27"/>
  <c r="H23" i="26"/>
  <c r="H22" i="26"/>
  <c r="H26" i="26"/>
  <c r="H18" i="26"/>
  <c r="H30" i="26" s="1"/>
  <c r="H24" i="26"/>
  <c r="H20" i="26"/>
  <c r="H19" i="26"/>
  <c r="H21" i="26"/>
  <c r="F11" i="23"/>
  <c r="F15" i="23"/>
  <c r="F19" i="23"/>
  <c r="F23" i="23"/>
  <c r="F28" i="23"/>
  <c r="F18" i="23"/>
  <c r="F12" i="23"/>
  <c r="F16" i="23"/>
  <c r="F20" i="23"/>
  <c r="F25" i="23"/>
  <c r="F8" i="23"/>
  <c r="F14" i="23"/>
  <c r="F27" i="23"/>
  <c r="F13" i="23"/>
  <c r="F17" i="23"/>
  <c r="F21" i="23"/>
  <c r="F26" i="23"/>
  <c r="F10" i="23"/>
  <c r="G30" i="23"/>
  <c r="F9" i="23"/>
  <c r="H27" i="23"/>
  <c r="H16" i="23"/>
  <c r="H15" i="23"/>
  <c r="H20" i="23"/>
  <c r="H25" i="23"/>
  <c r="H21" i="23"/>
  <c r="H25" i="22"/>
  <c r="H20" i="22"/>
  <c r="H15" i="22"/>
  <c r="H28" i="22"/>
  <c r="H23" i="22"/>
  <c r="H19" i="22"/>
  <c r="H13" i="22"/>
  <c r="H27" i="22"/>
  <c r="H22" i="22"/>
  <c r="H17" i="22"/>
  <c r="H9" i="22"/>
  <c r="H18" i="22"/>
  <c r="H12" i="22"/>
  <c r="H8" i="22"/>
  <c r="H11" i="22"/>
  <c r="H7" i="22"/>
  <c r="H10" i="22"/>
  <c r="F24" i="25"/>
  <c r="F30" i="25" s="1"/>
  <c r="F9" i="25"/>
  <c r="F8" i="25"/>
  <c r="G30" i="25"/>
  <c r="H10" i="25" s="1"/>
  <c r="D30" i="25"/>
  <c r="F25" i="24"/>
  <c r="F23" i="24"/>
  <c r="F24" i="24"/>
  <c r="F26" i="24"/>
  <c r="F14" i="24"/>
  <c r="F18" i="24"/>
  <c r="G30" i="24"/>
  <c r="F9" i="24"/>
  <c r="F15" i="24"/>
  <c r="F12" i="24"/>
  <c r="F13" i="24"/>
  <c r="F27" i="21"/>
  <c r="F30" i="21" s="1"/>
  <c r="D11" i="21"/>
  <c r="D24" i="21"/>
  <c r="D19" i="21"/>
  <c r="D10" i="21"/>
  <c r="G30" i="21"/>
  <c r="H27" i="21" s="1"/>
  <c r="D9" i="21"/>
  <c r="D21" i="21"/>
  <c r="D17" i="21"/>
  <c r="D13" i="21"/>
  <c r="D8" i="21"/>
  <c r="D16" i="21"/>
  <c r="D12" i="21"/>
  <c r="J20" i="20"/>
  <c r="J21" i="20"/>
  <c r="J28" i="20"/>
  <c r="J24" i="20"/>
  <c r="J26" i="20"/>
  <c r="J27" i="20"/>
  <c r="J23" i="20"/>
  <c r="J12" i="20"/>
  <c r="J22" i="20"/>
  <c r="J16" i="20"/>
  <c r="J11" i="20"/>
  <c r="J15" i="20"/>
  <c r="J9" i="20"/>
  <c r="J13" i="20"/>
  <c r="J8" i="20"/>
  <c r="J7" i="20"/>
  <c r="J30" i="20" s="1"/>
  <c r="J18" i="20"/>
  <c r="J14" i="20"/>
  <c r="J10" i="20"/>
  <c r="J7" i="18"/>
  <c r="J22" i="18"/>
  <c r="H24" i="18"/>
  <c r="H30" i="18" s="1"/>
  <c r="J13" i="18"/>
  <c r="F18" i="18"/>
  <c r="F25" i="18"/>
  <c r="F21" i="18"/>
  <c r="J26" i="18"/>
  <c r="J9" i="18"/>
  <c r="J27" i="18"/>
  <c r="J23" i="18"/>
  <c r="J19" i="18"/>
  <c r="J15" i="18"/>
  <c r="J11" i="18"/>
  <c r="F24" i="18"/>
  <c r="F23" i="18"/>
  <c r="J17" i="18"/>
  <c r="F8" i="18"/>
  <c r="F26" i="18"/>
  <c r="J14" i="18"/>
  <c r="J10" i="18"/>
  <c r="J18" i="18"/>
  <c r="J25" i="18"/>
  <c r="J21" i="18"/>
  <c r="J16" i="18"/>
  <c r="J12" i="18"/>
  <c r="J8" i="18"/>
  <c r="J28" i="18"/>
  <c r="J24" i="18"/>
  <c r="J20" i="18"/>
  <c r="H24" i="17"/>
  <c r="H23" i="17"/>
  <c r="H21" i="17"/>
  <c r="H22" i="17"/>
  <c r="H18" i="17"/>
  <c r="H28" i="17"/>
  <c r="H14" i="17"/>
  <c r="H27" i="17"/>
  <c r="H9" i="17"/>
  <c r="H25" i="17"/>
  <c r="H19" i="17"/>
  <c r="H15" i="17"/>
  <c r="H10" i="17"/>
  <c r="H13" i="17"/>
  <c r="D11" i="17"/>
  <c r="D7" i="17"/>
  <c r="H17" i="17"/>
  <c r="H12" i="17"/>
  <c r="H8" i="17"/>
  <c r="D9" i="17"/>
  <c r="H26" i="17"/>
  <c r="H20" i="17"/>
  <c r="H16" i="17"/>
  <c r="H11" i="17"/>
  <c r="H23" i="12"/>
  <c r="F16" i="12"/>
  <c r="F7" i="12"/>
  <c r="F12" i="12"/>
  <c r="H19" i="12"/>
  <c r="F27" i="12"/>
  <c r="F23" i="12"/>
  <c r="F19" i="12"/>
  <c r="F15" i="12"/>
  <c r="F11" i="12"/>
  <c r="H15" i="12"/>
  <c r="F26" i="12"/>
  <c r="F22" i="12"/>
  <c r="F14" i="12"/>
  <c r="F10" i="12"/>
  <c r="H27" i="12"/>
  <c r="H11" i="12"/>
  <c r="F25" i="12"/>
  <c r="F21" i="12"/>
  <c r="F17" i="12"/>
  <c r="F13" i="12"/>
  <c r="H24" i="12"/>
  <c r="H20" i="12"/>
  <c r="H16" i="12"/>
  <c r="H12" i="12"/>
  <c r="H8" i="12"/>
  <c r="D25" i="12"/>
  <c r="D24" i="12"/>
  <c r="D30" i="12" s="1"/>
  <c r="H26" i="12"/>
  <c r="H22" i="12"/>
  <c r="H18" i="12"/>
  <c r="H14" i="12"/>
  <c r="H10" i="12"/>
  <c r="H25" i="12"/>
  <c r="H21" i="12"/>
  <c r="H17" i="12"/>
  <c r="H13" i="12"/>
  <c r="G30" i="10"/>
  <c r="H28" i="10" s="1"/>
  <c r="F10" i="10"/>
  <c r="F14" i="10"/>
  <c r="F18" i="10"/>
  <c r="F12" i="10"/>
  <c r="F20" i="10"/>
  <c r="F13" i="10"/>
  <c r="F11" i="10"/>
  <c r="F15" i="10"/>
  <c r="F19" i="10"/>
  <c r="F16" i="10"/>
  <c r="F28" i="10"/>
  <c r="F17" i="10"/>
  <c r="H7" i="10"/>
  <c r="H16" i="10"/>
  <c r="H15" i="10"/>
  <c r="H18" i="10"/>
  <c r="H8" i="10"/>
  <c r="F26" i="10"/>
  <c r="F25" i="10"/>
  <c r="F23" i="10"/>
  <c r="F27" i="10"/>
  <c r="H27" i="8"/>
  <c r="H19" i="8"/>
  <c r="H13" i="8"/>
  <c r="F22" i="15"/>
  <c r="F18" i="15"/>
  <c r="F14" i="15"/>
  <c r="F26" i="15"/>
  <c r="F21" i="15"/>
  <c r="F17" i="15"/>
  <c r="F13" i="15"/>
  <c r="F9" i="15"/>
  <c r="G30" i="15"/>
  <c r="H16" i="15" s="1"/>
  <c r="F25" i="15"/>
  <c r="F20" i="15"/>
  <c r="F16" i="15"/>
  <c r="F12" i="15"/>
  <c r="F8" i="15"/>
  <c r="F28" i="15"/>
  <c r="F23" i="15"/>
  <c r="F19" i="15"/>
  <c r="F15" i="15"/>
  <c r="F11" i="15"/>
  <c r="H12" i="15"/>
  <c r="H28" i="15"/>
  <c r="H18" i="15"/>
  <c r="H15" i="15"/>
  <c r="H25" i="15"/>
  <c r="H9" i="15"/>
  <c r="F12" i="11"/>
  <c r="F27" i="11"/>
  <c r="F9" i="11"/>
  <c r="G30" i="11"/>
  <c r="H26" i="11" s="1"/>
  <c r="F26" i="11"/>
  <c r="H16" i="7"/>
  <c r="H13" i="7"/>
  <c r="H19" i="7"/>
  <c r="H14" i="7"/>
  <c r="H26" i="7"/>
  <c r="H15" i="7"/>
  <c r="H20" i="7"/>
  <c r="H22" i="7"/>
  <c r="H12" i="7"/>
  <c r="H8" i="7"/>
  <c r="H23" i="7"/>
  <c r="H7" i="7"/>
  <c r="H9" i="7"/>
  <c r="H25" i="7"/>
  <c r="H27" i="7"/>
  <c r="H18" i="7"/>
  <c r="H11" i="7"/>
  <c r="D20" i="7"/>
  <c r="D13" i="7"/>
  <c r="D26" i="7"/>
  <c r="D12" i="7"/>
  <c r="H10" i="14"/>
  <c r="H23" i="14"/>
  <c r="H7" i="14"/>
  <c r="H28" i="14"/>
  <c r="F13" i="14"/>
  <c r="F17" i="14"/>
  <c r="F11" i="14"/>
  <c r="F30" i="14" s="1"/>
  <c r="F19" i="14"/>
  <c r="F16" i="14"/>
  <c r="F14" i="14"/>
  <c r="F18" i="14"/>
  <c r="F15" i="14"/>
  <c r="F12" i="14"/>
  <c r="H26" i="14"/>
  <c r="H15" i="14"/>
  <c r="H25" i="14"/>
  <c r="H11" i="14"/>
  <c r="H27" i="14"/>
  <c r="H19" i="14"/>
  <c r="D26" i="14"/>
  <c r="D22" i="14"/>
  <c r="D18" i="14"/>
  <c r="D14" i="14"/>
  <c r="D10" i="14"/>
  <c r="D28" i="14"/>
  <c r="H21" i="14"/>
  <c r="H17" i="14"/>
  <c r="H13" i="14"/>
  <c r="H9" i="14"/>
  <c r="H24" i="14"/>
  <c r="H20" i="14"/>
  <c r="H16" i="14"/>
  <c r="H12" i="14"/>
  <c r="H8" i="14"/>
  <c r="D20" i="14"/>
  <c r="D16" i="14"/>
  <c r="D12" i="14"/>
  <c r="D8" i="14"/>
  <c r="D27" i="14"/>
  <c r="D23" i="14"/>
  <c r="D19" i="14"/>
  <c r="D15" i="14"/>
  <c r="D11" i="14"/>
  <c r="D30" i="14" s="1"/>
  <c r="H22" i="14"/>
  <c r="H18" i="14"/>
  <c r="H14" i="14"/>
  <c r="G30" i="16"/>
  <c r="H21" i="16" s="1"/>
  <c r="H10" i="16"/>
  <c r="H14" i="16"/>
  <c r="H23" i="16"/>
  <c r="H7" i="16"/>
  <c r="H15" i="16"/>
  <c r="H8" i="16"/>
  <c r="H12" i="16"/>
  <c r="H16" i="16"/>
  <c r="H26" i="16"/>
  <c r="H11" i="16"/>
  <c r="H9" i="16"/>
  <c r="H17" i="16"/>
  <c r="H22" i="16"/>
  <c r="H27" i="16"/>
  <c r="D18" i="16"/>
  <c r="D9" i="16"/>
  <c r="D26" i="16"/>
  <c r="D20" i="16"/>
  <c r="D16" i="16"/>
  <c r="D12" i="16"/>
  <c r="D7" i="16"/>
  <c r="D25" i="16"/>
  <c r="D19" i="16"/>
  <c r="D15" i="16"/>
  <c r="D11" i="16"/>
  <c r="D10" i="16"/>
  <c r="D23" i="16"/>
  <c r="D14" i="16"/>
  <c r="D27" i="16"/>
  <c r="D22" i="16"/>
  <c r="D17" i="16"/>
  <c r="D13" i="16"/>
  <c r="H11" i="13"/>
  <c r="H15" i="13"/>
  <c r="H19" i="13"/>
  <c r="H25" i="13"/>
  <c r="H7" i="13"/>
  <c r="H9" i="13"/>
  <c r="H13" i="13"/>
  <c r="H17" i="13"/>
  <c r="H27" i="13"/>
  <c r="H22" i="13"/>
  <c r="H10" i="13"/>
  <c r="H14" i="13"/>
  <c r="H18" i="13"/>
  <c r="H23" i="13"/>
  <c r="H26" i="13"/>
  <c r="H20" i="13"/>
  <c r="H16" i="13"/>
  <c r="H12" i="13"/>
  <c r="H8" i="13"/>
  <c r="D15" i="13"/>
  <c r="D17" i="13"/>
  <c r="D10" i="13"/>
  <c r="D9" i="13"/>
  <c r="D20" i="13"/>
  <c r="D18" i="13"/>
  <c r="D16" i="13"/>
  <c r="D27" i="13"/>
  <c r="D23" i="13"/>
  <c r="D12" i="13"/>
  <c r="D14" i="13"/>
  <c r="D11" i="13"/>
  <c r="D8" i="13"/>
  <c r="D30" i="13" s="1"/>
  <c r="D25" i="13"/>
  <c r="G30" i="9"/>
  <c r="H23" i="9" s="1"/>
  <c r="D30" i="9"/>
  <c r="G30" i="6"/>
  <c r="F16" i="6"/>
  <c r="F12" i="6"/>
  <c r="H10" i="6"/>
  <c r="H14" i="6"/>
  <c r="H18" i="6"/>
  <c r="H22" i="6"/>
  <c r="H26" i="6"/>
  <c r="H11" i="6"/>
  <c r="H15" i="6"/>
  <c r="H19" i="6"/>
  <c r="H23" i="6"/>
  <c r="H27" i="6"/>
  <c r="H7" i="6"/>
  <c r="H8" i="6"/>
  <c r="H12" i="6"/>
  <c r="H16" i="6"/>
  <c r="H20" i="6"/>
  <c r="H24" i="6"/>
  <c r="H9" i="6"/>
  <c r="H13" i="6"/>
  <c r="H17" i="6"/>
  <c r="H21" i="6"/>
  <c r="H25" i="6"/>
  <c r="F15" i="6"/>
  <c r="F11" i="6"/>
  <c r="H28" i="6"/>
  <c r="F14" i="6"/>
  <c r="F10" i="6"/>
  <c r="F17" i="6"/>
  <c r="F13" i="6"/>
  <c r="J12" i="5"/>
  <c r="J16" i="5"/>
  <c r="J8" i="5"/>
  <c r="I30" i="5"/>
  <c r="J20" i="5" s="1"/>
  <c r="H30" i="4"/>
  <c r="I30" i="4"/>
  <c r="J9" i="4" s="1"/>
  <c r="D30" i="4"/>
  <c r="F18" i="3"/>
  <c r="F9" i="3"/>
  <c r="F22" i="3"/>
  <c r="F14" i="3"/>
  <c r="J16" i="3"/>
  <c r="F25" i="3"/>
  <c r="F21" i="3"/>
  <c r="F17" i="3"/>
  <c r="F13" i="3"/>
  <c r="F8" i="3"/>
  <c r="F23" i="3"/>
  <c r="F19" i="3"/>
  <c r="F15" i="3"/>
  <c r="J9" i="3"/>
  <c r="J11" i="3"/>
  <c r="J7" i="3"/>
  <c r="J28" i="3"/>
  <c r="J21" i="3"/>
  <c r="J8" i="3"/>
  <c r="J10" i="3"/>
  <c r="J22" i="3"/>
  <c r="J20" i="3"/>
  <c r="J14" i="3"/>
  <c r="J24" i="3"/>
  <c r="J15" i="3"/>
  <c r="J25" i="3"/>
  <c r="J13" i="3"/>
  <c r="J26" i="3"/>
  <c r="J12" i="3"/>
  <c r="J23" i="3"/>
  <c r="J18" i="3"/>
  <c r="J19" i="3"/>
  <c r="J27" i="3"/>
  <c r="J26" i="27" l="1"/>
  <c r="J24" i="27"/>
  <c r="J19" i="27"/>
  <c r="J20" i="27"/>
  <c r="J22" i="27"/>
  <c r="J18" i="27"/>
  <c r="J27" i="27"/>
  <c r="J21" i="27"/>
  <c r="J25" i="27"/>
  <c r="J23" i="27"/>
  <c r="D30" i="29"/>
  <c r="J14" i="28"/>
  <c r="J18" i="28"/>
  <c r="J28" i="28"/>
  <c r="J11" i="28"/>
  <c r="J23" i="28"/>
  <c r="J20" i="28"/>
  <c r="J9" i="28"/>
  <c r="J13" i="28"/>
  <c r="J17" i="28"/>
  <c r="J22" i="28"/>
  <c r="J26" i="28"/>
  <c r="J8" i="28"/>
  <c r="J12" i="28"/>
  <c r="J16" i="28"/>
  <c r="J21" i="28"/>
  <c r="J25" i="28"/>
  <c r="J7" i="28"/>
  <c r="J24" i="28"/>
  <c r="J19" i="28"/>
  <c r="J15" i="28"/>
  <c r="J10" i="28"/>
  <c r="J27" i="28"/>
  <c r="J28" i="27"/>
  <c r="J7" i="27"/>
  <c r="J10" i="27"/>
  <c r="J13" i="27"/>
  <c r="J15" i="27"/>
  <c r="J12" i="27"/>
  <c r="J9" i="27"/>
  <c r="J11" i="27"/>
  <c r="J16" i="27"/>
  <c r="J14" i="27"/>
  <c r="J17" i="27"/>
  <c r="J8" i="27"/>
  <c r="F30" i="27"/>
  <c r="H8" i="23"/>
  <c r="H28" i="23"/>
  <c r="H24" i="23"/>
  <c r="H10" i="23"/>
  <c r="H22" i="23"/>
  <c r="H13" i="23"/>
  <c r="H12" i="23"/>
  <c r="H11" i="23"/>
  <c r="H14" i="23"/>
  <c r="H7" i="23"/>
  <c r="H19" i="23"/>
  <c r="H17" i="23"/>
  <c r="H23" i="23"/>
  <c r="H18" i="23"/>
  <c r="H26" i="23"/>
  <c r="H9" i="23"/>
  <c r="F30" i="23"/>
  <c r="H30" i="22"/>
  <c r="H21" i="25"/>
  <c r="H7" i="25"/>
  <c r="H9" i="25"/>
  <c r="H15" i="25"/>
  <c r="H16" i="25"/>
  <c r="H27" i="25"/>
  <c r="H20" i="25"/>
  <c r="H14" i="25"/>
  <c r="H25" i="25"/>
  <c r="H8" i="25"/>
  <c r="H13" i="25"/>
  <c r="H24" i="25"/>
  <c r="H26" i="25"/>
  <c r="H17" i="25"/>
  <c r="H22" i="25"/>
  <c r="H23" i="25"/>
  <c r="H18" i="25"/>
  <c r="H11" i="25"/>
  <c r="H12" i="25"/>
  <c r="H28" i="25"/>
  <c r="H19" i="25"/>
  <c r="H28" i="24"/>
  <c r="H24" i="24"/>
  <c r="H13" i="24"/>
  <c r="H12" i="24"/>
  <c r="H27" i="24"/>
  <c r="H17" i="24"/>
  <c r="H23" i="24"/>
  <c r="H18" i="24"/>
  <c r="H9" i="24"/>
  <c r="H7" i="24"/>
  <c r="H15" i="24"/>
  <c r="H14" i="24"/>
  <c r="H20" i="24"/>
  <c r="H11" i="24"/>
  <c r="H8" i="24"/>
  <c r="H16" i="24"/>
  <c r="H21" i="24"/>
  <c r="H10" i="24"/>
  <c r="F30" i="24"/>
  <c r="H22" i="24"/>
  <c r="H19" i="24"/>
  <c r="H25" i="24"/>
  <c r="H26" i="24"/>
  <c r="H21" i="21"/>
  <c r="H28" i="21"/>
  <c r="H12" i="21"/>
  <c r="H18" i="21"/>
  <c r="H14" i="21"/>
  <c r="H17" i="21"/>
  <c r="H24" i="21"/>
  <c r="H8" i="21"/>
  <c r="H15" i="21"/>
  <c r="D30" i="21"/>
  <c r="H26" i="21"/>
  <c r="H10" i="21"/>
  <c r="H13" i="21"/>
  <c r="H20" i="21"/>
  <c r="H7" i="21"/>
  <c r="H19" i="21"/>
  <c r="H11" i="21"/>
  <c r="H22" i="21"/>
  <c r="H25" i="21"/>
  <c r="H9" i="21"/>
  <c r="H16" i="21"/>
  <c r="H23" i="21"/>
  <c r="J30" i="18"/>
  <c r="F30" i="18"/>
  <c r="H30" i="17"/>
  <c r="D30" i="17"/>
  <c r="F30" i="12"/>
  <c r="H30" i="12"/>
  <c r="H11" i="10"/>
  <c r="H14" i="10"/>
  <c r="H13" i="10"/>
  <c r="H12" i="10"/>
  <c r="H9" i="10"/>
  <c r="H23" i="10"/>
  <c r="H26" i="10"/>
  <c r="H10" i="10"/>
  <c r="H20" i="10"/>
  <c r="H17" i="10"/>
  <c r="H21" i="10"/>
  <c r="H22" i="10"/>
  <c r="H27" i="10"/>
  <c r="H25" i="10"/>
  <c r="H19" i="10"/>
  <c r="F30" i="10"/>
  <c r="H30" i="8"/>
  <c r="H24" i="15"/>
  <c r="H13" i="15"/>
  <c r="H27" i="15"/>
  <c r="H11" i="15"/>
  <c r="H14" i="15"/>
  <c r="H8" i="15"/>
  <c r="H30" i="15" s="1"/>
  <c r="H17" i="15"/>
  <c r="H23" i="15"/>
  <c r="H26" i="15"/>
  <c r="H10" i="15"/>
  <c r="H20" i="15"/>
  <c r="H21" i="15"/>
  <c r="H19" i="15"/>
  <c r="H22" i="15"/>
  <c r="H7" i="15"/>
  <c r="F30" i="15"/>
  <c r="H10" i="11"/>
  <c r="H8" i="11"/>
  <c r="H11" i="11"/>
  <c r="H7" i="11"/>
  <c r="H9" i="11"/>
  <c r="H17" i="11"/>
  <c r="H18" i="11"/>
  <c r="H16" i="11"/>
  <c r="H15" i="11"/>
  <c r="H23" i="11"/>
  <c r="H21" i="11"/>
  <c r="H22" i="11"/>
  <c r="H20" i="11"/>
  <c r="H19" i="11"/>
  <c r="H27" i="11"/>
  <c r="H13" i="11"/>
  <c r="H14" i="11"/>
  <c r="H12" i="11"/>
  <c r="H28" i="11"/>
  <c r="H25" i="11"/>
  <c r="F30" i="11"/>
  <c r="D30" i="7"/>
  <c r="H30" i="7"/>
  <c r="H30" i="14"/>
  <c r="H19" i="16"/>
  <c r="H13" i="16"/>
  <c r="H20" i="16"/>
  <c r="H25" i="16"/>
  <c r="H18" i="16"/>
  <c r="D30" i="16"/>
  <c r="H30" i="16"/>
  <c r="H30" i="13"/>
  <c r="H26" i="9"/>
  <c r="H11" i="9"/>
  <c r="H21" i="9"/>
  <c r="H25" i="9"/>
  <c r="H8" i="9"/>
  <c r="H19" i="9"/>
  <c r="H27" i="9"/>
  <c r="H10" i="9"/>
  <c r="H13" i="9"/>
  <c r="H16" i="9"/>
  <c r="H28" i="9"/>
  <c r="H22" i="9"/>
  <c r="H9" i="9"/>
  <c r="H12" i="9"/>
  <c r="H15" i="9"/>
  <c r="H18" i="9"/>
  <c r="H7" i="9"/>
  <c r="H30" i="9" s="1"/>
  <c r="H14" i="9"/>
  <c r="H17" i="9"/>
  <c r="H20" i="9"/>
  <c r="F30" i="6"/>
  <c r="H30" i="6"/>
  <c r="J26" i="5"/>
  <c r="J13" i="5"/>
  <c r="J7" i="5"/>
  <c r="J9" i="5"/>
  <c r="J14" i="5"/>
  <c r="J10" i="5"/>
  <c r="J25" i="5"/>
  <c r="J19" i="5"/>
  <c r="J28" i="5"/>
  <c r="J11" i="5"/>
  <c r="J15" i="5"/>
  <c r="J23" i="5"/>
  <c r="J17" i="5"/>
  <c r="J27" i="5"/>
  <c r="J18" i="5"/>
  <c r="J21" i="5"/>
  <c r="J22" i="5"/>
  <c r="J24" i="5"/>
  <c r="J13" i="4"/>
  <c r="J25" i="4"/>
  <c r="J14" i="4"/>
  <c r="J10" i="4"/>
  <c r="J19" i="4"/>
  <c r="J22" i="4"/>
  <c r="J21" i="4"/>
  <c r="J20" i="4"/>
  <c r="J26" i="4"/>
  <c r="J27" i="4"/>
  <c r="J24" i="4"/>
  <c r="J7" i="4"/>
  <c r="J16" i="4"/>
  <c r="J23" i="4"/>
  <c r="J8" i="4"/>
  <c r="J11" i="4"/>
  <c r="J15" i="4"/>
  <c r="J12" i="4"/>
  <c r="J18" i="4"/>
  <c r="J28" i="4"/>
  <c r="J17" i="4"/>
  <c r="F30" i="3"/>
  <c r="J30" i="3"/>
  <c r="J30" i="28" l="1"/>
  <c r="J30" i="27"/>
  <c r="H30" i="23"/>
  <c r="H30" i="25"/>
  <c r="H30" i="24"/>
  <c r="H30" i="21"/>
  <c r="H30" i="10"/>
  <c r="H30" i="11"/>
  <c r="J30" i="5"/>
  <c r="J30" i="4"/>
</calcChain>
</file>

<file path=xl/sharedStrings.xml><?xml version="1.0" encoding="utf-8"?>
<sst xmlns="http://schemas.openxmlformats.org/spreadsheetml/2006/main" count="2029" uniqueCount="143">
  <si>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</si>
  <si>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</si>
  <si>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</si>
  <si>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</si>
  <si>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</si>
  <si>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</si>
  <si>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</si>
  <si>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</si>
  <si>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</si>
  <si>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</si>
  <si>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</si>
  <si>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</si>
  <si>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</si>
  <si>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</si>
  <si>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</si>
  <si>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</si>
  <si>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</si>
  <si>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</si>
  <si>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</si>
  <si>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</si>
  <si>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</si>
  <si>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</si>
  <si>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</si>
  <si>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</si>
  <si>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</si>
  <si>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</si>
  <si>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</si>
  <si>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</si>
  <si>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</si>
  <si>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</si>
  <si>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</si>
  <si>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</si>
  <si>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</si>
  <si>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</si>
  <si>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</si>
  <si>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</si>
  <si>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</si>
  <si>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</si>
  <si>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</si>
  <si>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</si>
  <si>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</si>
  <si>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</si>
  <si>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</si>
  <si>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</si>
  <si>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</si>
  <si>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</si>
  <si>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</si>
  <si>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</si>
  <si>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</si>
  <si>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</si>
  <si>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</si>
  <si>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</si>
  <si>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</si>
  <si>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</si>
  <si>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</si>
  <si>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</si>
  <si>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</si>
  <si>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</si>
  <si>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</si>
  <si>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</si>
  <si>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</si>
  <si>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</si>
  <si>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</si>
  <si>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</si>
  <si>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</si>
  <si>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</si>
  <si>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</si>
  <si>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</si>
  <si>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</si>
  <si>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</si>
  <si>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</si>
  <si>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</si>
  <si>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</si>
  <si>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</si>
  <si>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</si>
  <si>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</si>
  <si>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</si>
  <si>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</si>
  <si>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</si>
  <si>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</si>
  <si>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</si>
  <si>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</si>
  <si>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</si>
  <si>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</si>
  <si>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</si>
  <si>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</si>
  <si>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</si>
  <si>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</si>
  <si>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</si>
  <si>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</si>
  <si>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</si>
  <si>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</si>
  <si>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</si>
  <si>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</si>
  <si>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</si>
  <si>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</si>
  <si>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</si>
  <si>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</si>
  <si>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</si>
  <si>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</si>
  <si>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</si>
  <si>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</si>
  <si>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</si>
  <si>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</si>
  <si>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</si>
  <si>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</si>
  <si>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</si>
  <si>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</si>
  <si>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</si>
  <si>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</si>
  <si>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</si>
  <si>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</si>
  <si>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</si>
  <si>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</si>
  <si>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</si>
  <si>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</si>
  <si>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</si>
  <si>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</si>
  <si>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</si>
  <si>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</si>
  <si>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</si>
  <si>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</si>
  <si>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</si>
  <si>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</si>
  <si>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</si>
  <si>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</si>
  <si>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</si>
  <si>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F6 - Tempo di parola dei soggetti del pluralismo sociale nei programmi extra - gr di rete e di testata. Rete Radio 105 network - Testata Rete 105</t>
  </si>
  <si>
    <t>Tab. G8 - Tempo di parola dei soggetti del pluralismo sociale nei programmi extra-gr per fasce di programmazione. Radio Monte Carlo</t>
  </si>
  <si>
    <t>Tab. G7 - Tempo di parola dei soggetti del pluralismo sociale nei programmi extra-gr per fasce di programmazione. Radio 105</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</si>
  <si>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</si>
  <si>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</si>
  <si>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</si>
  <si>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</si>
  <si>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Periodo dal 01.03.2017 al 31.03.2017</t>
  </si>
  <si>
    <t>Tempo di Parola: indica il tempo in cui il soggetto politico/istituzionale parla direttamente in voce
Rete Radio 24: #autotrasporti, Cuore e denari 
Testata Radio 24: 24 Mattino, 24 Mattino - Attenti a noi due, America 24, Effetto giorno, Effetto notte, Europa 24, EU-Zone - incontro con gli europarlamentari, Focus economia, La versione di Oscar, La zanzara, Melog - cronache meridiane, Mix 24, Nessuna è perfetta, Si può fare</t>
  </si>
  <si>
    <t>Tempo di Parola: indica il tempo in cui il soggetto politico/istituzionale parla direttamente in voce
Rete Radio 101: Ilaria Cappelluti, La banda di R101: Cristiano Militello, Paolo Dini e Lester
Testata Pagina 101:</t>
  </si>
  <si>
    <t xml:space="preserve">Tempo di Parola: indica il tempo in cui il soggetto politico/istituzionale parla direttamente in voce
Rete Radio 105 : 105 friends, 105 night express, Radio Costanzo Show, Tutto esaurito
Testata Rete 105: </t>
  </si>
  <si>
    <t>Tempo di Parola: indica il tempo in cui il soggetto politico/istituzionale parla direttamente in voce
Rete Radio Capital: 42, Brunch per duo, Capital weekend, Pet carpet, Red carpet
Testata Radio Capital: Bla bla Capital, Il geco e la farfalla, Lateral, TG zero</t>
  </si>
  <si>
    <t>Tempo di Parola: indica il tempo in cui il soggetto politico/istituzionale parla direttamente in voce
Rete RTL 102.5: 
Testata RTL 102.5: Non stop news</t>
  </si>
  <si>
    <t>Tempo di Parola: indica il tempo in cui il soggetto politico/istituzionale parla direttamente in voce
Rete Radio Italia: Buone nuove, In compagnia di…Fiorella Felisatti, In compagnia di...Francesco Cataldo &amp; Gabriella Capizzi, In compagnia di...Manola Moslehi &amp; Mauro Marino, In compagnia di...Mario Volanti, In compagnia di...Mila, In compagnia di...Mirko Mengozzi, In compagnia di…Paola Gallo, In compagnia di...Paoletta &amp; Patrick
Testata Radio Italia Notizie:</t>
  </si>
  <si>
    <t>Tempo di Parola: indica il tempo in cui il soggetto politico/istituzionale parla direttamente in voce
Radio Uno:
Radio Due: Caterpillar (fino al 29 marzo), Caterpillar AM, Decanter, I provinciali (fino al 29 marzo), Italia nel pallone, Miracolo italiano, Non è un paese per giovani, Ovunque6, Radio2 come voi, Radio2 social club
Radio Tre: A3. Il formato dell'arte, Fahrenheit, Gli speciali di Radio3, La lingua batte, Piazza Verdi, Prima Pagina (fino al 29 marzo), Radio3 mondo, Radio3 scienza, Radio3 suite, Tre soldi, Tutta la città ne parla (fino al 29 marzo), Uomini e profeti, Zazà. Arte, musica, spettacolo</t>
  </si>
  <si>
    <t>Tempo di Parola: indica il tempo in cui il soggetto politico/istituzionale parla direttamente in voce
Radio Uno: Ascolta si fa sera, Coltivando il futuro, Culto evangelico, Dialogo con l'islam, Est-Ovest, Eta Beta, Feste e celebrazioni ebraiche, GR 1 economia, GR 1 economia magazine, Il pensiero del giorno, Il pescatore di perle, Inviato speciale, Italia sotto inchiesta, King Kong, La radio ne parla, Life - obiettivo benessere, L'ora di religione, Manuale d'Europa, Oggi in edicola, Radio anch'io, Restate scomodi, Sabato sport, Speciale GR 1, Tra poco in edicola, Un giorno da pecora, Vittoria, Voci dal mondo, Voci del mattino,  Voci del mattino - speciale weekend, Zapping Radio1
Radio Due: Caterpillar (dal 30 marzo)
Radio Tre: Tutta la città ne parla (dal 30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</si>
</sst>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8">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4" t="s">
        <v>18</v>
      </c>
      <c r="C3" s="155"/>
      <c r="D3" s="155"/>
      <c r="E3" s="155"/>
      <c r="F3" s="155"/>
      <c r="G3" s="155"/>
      <c r="H3" s="155"/>
      <c r="I3" s="155"/>
      <c r="J3" s="156"/>
    </row>
    <row r="4" spans="2:10" x14ac:dyDescent="0.25">
      <c r="B4" s="157" t="s">
        <v>134</v>
      </c>
      <c r="C4" s="158"/>
      <c r="D4" s="158"/>
      <c r="E4" s="158"/>
      <c r="F4" s="158"/>
      <c r="G4" s="158"/>
      <c r="H4" s="158"/>
      <c r="I4" s="158"/>
      <c r="J4" s="159"/>
    </row>
    <row r="5" spans="2:10" x14ac:dyDescent="0.25">
      <c r="B5" s="2"/>
      <c r="C5" s="160" t="s">
        <v>19</v>
      </c>
      <c r="D5" s="158"/>
      <c r="E5" s="160" t="s">
        <v>20</v>
      </c>
      <c r="F5" s="158"/>
      <c r="G5" s="158" t="s">
        <v>21</v>
      </c>
      <c r="H5" s="158"/>
      <c r="I5" s="160" t="s">
        <v>22</v>
      </c>
      <c r="J5" s="159"/>
    </row>
    <row r="6" spans="2:10" x14ac:dyDescent="0.25">
      <c r="B6" s="3" t="s">
        <v>23</v>
      </c>
      <c r="C6" s="4" t="s">
        <v>24</v>
      </c>
      <c r="D6" s="5" t="s">
        <v>25</v>
      </c>
      <c r="E6" s="4" t="s">
        <v>24</v>
      </c>
      <c r="F6" s="5" t="s">
        <v>25</v>
      </c>
      <c r="G6" s="6" t="s">
        <v>24</v>
      </c>
      <c r="H6" s="5" t="s">
        <v>25</v>
      </c>
      <c r="I6" s="4" t="s">
        <v>24</v>
      </c>
      <c r="J6" s="7" t="s">
        <v>25</v>
      </c>
    </row>
    <row r="7" spans="2:10" x14ac:dyDescent="0.25">
      <c r="B7" s="8" t="s">
        <v>10</v>
      </c>
      <c r="C7" s="96">
        <v>3.3564814814814811E-3</v>
      </c>
      <c r="D7" s="97">
        <f t="shared" ref="D7:D28" si="0">C7/$C$30</f>
        <v>6.156197592714456E-3</v>
      </c>
      <c r="E7" s="96">
        <v>2.6620370370370372E-4</v>
      </c>
      <c r="F7" s="97">
        <f>E7/$E$30</f>
        <v>2.0857894259544755E-3</v>
      </c>
      <c r="G7" s="96">
        <v>1.8518518518518519E-3</v>
      </c>
      <c r="H7" s="97">
        <f t="shared" ref="H7:H26" si="1">G7/$G$30</f>
        <v>9.1890650126349657E-3</v>
      </c>
      <c r="I7" s="96">
        <f t="shared" ref="I7:I17" si="2">C7+E7+G7</f>
        <v>5.4745370370370364E-3</v>
      </c>
      <c r="J7" s="98">
        <f>I7/$I$30</f>
        <v>6.2610859608715208E-3</v>
      </c>
    </row>
    <row r="8" spans="2:10" x14ac:dyDescent="0.25">
      <c r="B8" s="8" t="s">
        <v>13</v>
      </c>
      <c r="C8" s="96">
        <v>4.8379629629629632E-3</v>
      </c>
      <c r="D8" s="97">
        <f t="shared" si="0"/>
        <v>8.8734158405332515E-3</v>
      </c>
      <c r="E8" s="96">
        <v>1.8865740740740739E-3</v>
      </c>
      <c r="F8" s="97">
        <f t="shared" ref="F8:F26" si="3">E8/$E$30</f>
        <v>1.4781898975242585E-2</v>
      </c>
      <c r="G8" s="96">
        <v>6.134259259259259E-4</v>
      </c>
      <c r="H8" s="97">
        <f t="shared" si="1"/>
        <v>3.0438777854353322E-3</v>
      </c>
      <c r="I8" s="96">
        <f t="shared" si="2"/>
        <v>7.3379629629629637E-3</v>
      </c>
      <c r="J8" s="98">
        <f t="shared" ref="J8:J28" si="4">I8/$I$30</f>
        <v>8.3922378418447036E-3</v>
      </c>
    </row>
    <row r="9" spans="2:10" x14ac:dyDescent="0.25">
      <c r="B9" s="8" t="s">
        <v>0</v>
      </c>
      <c r="C9" s="96">
        <v>9.7534722222222259E-2</v>
      </c>
      <c r="D9" s="97">
        <f t="shared" si="0"/>
        <v>0.17889061073725776</v>
      </c>
      <c r="E9" s="96">
        <v>2.1805555555555568E-2</v>
      </c>
      <c r="F9" s="97">
        <f t="shared" si="3"/>
        <v>0.17085335993470582</v>
      </c>
      <c r="G9" s="96">
        <v>2.3194444444444438E-2</v>
      </c>
      <c r="H9" s="97">
        <f t="shared" si="1"/>
        <v>0.11509303928325292</v>
      </c>
      <c r="I9" s="96">
        <f t="shared" si="2"/>
        <v>0.14253472222222227</v>
      </c>
      <c r="J9" s="98">
        <f t="shared" si="4"/>
        <v>0.16301326344214123</v>
      </c>
    </row>
    <row r="10" spans="2:10" x14ac:dyDescent="0.25">
      <c r="B10" s="8" t="s">
        <v>8</v>
      </c>
      <c r="C10" s="96">
        <v>1.1597222222222221E-2</v>
      </c>
      <c r="D10" s="97">
        <f t="shared" si="0"/>
        <v>2.1270724096206499E-2</v>
      </c>
      <c r="E10" s="96">
        <v>1.9097222222222224E-3</v>
      </c>
      <c r="F10" s="97">
        <f t="shared" si="3"/>
        <v>1.4963271968803846E-2</v>
      </c>
      <c r="G10" s="96">
        <v>5.4282407407407404E-3</v>
      </c>
      <c r="H10" s="97">
        <f t="shared" si="1"/>
        <v>2.6935446818286243E-2</v>
      </c>
      <c r="I10" s="96">
        <f t="shared" si="2"/>
        <v>1.8935185185185183E-2</v>
      </c>
      <c r="J10" s="98">
        <f t="shared" si="4"/>
        <v>2.1655679983056675E-2</v>
      </c>
    </row>
    <row r="11" spans="2:10" x14ac:dyDescent="0.25">
      <c r="B11" s="8" t="s">
        <v>26</v>
      </c>
      <c r="C11" s="96">
        <v>3.0439814814814813E-3</v>
      </c>
      <c r="D11" s="97">
        <f t="shared" si="0"/>
        <v>5.5830343685651799E-3</v>
      </c>
      <c r="E11" s="96"/>
      <c r="F11" s="97"/>
      <c r="G11" s="96">
        <v>2.1759259259259262E-3</v>
      </c>
      <c r="H11" s="97">
        <f t="shared" si="1"/>
        <v>1.0797151389846086E-2</v>
      </c>
      <c r="I11" s="96">
        <f t="shared" si="2"/>
        <v>5.2199074074074075E-3</v>
      </c>
      <c r="J11" s="98">
        <f t="shared" si="4"/>
        <v>5.969872660365869E-3</v>
      </c>
    </row>
    <row r="12" spans="2:10" x14ac:dyDescent="0.25">
      <c r="B12" s="8" t="s">
        <v>3</v>
      </c>
      <c r="C12" s="96">
        <v>6.6967592592592717E-2</v>
      </c>
      <c r="D12" s="97">
        <f t="shared" si="0"/>
        <v>0.12282675610843419</v>
      </c>
      <c r="E12" s="96">
        <v>1.3946759259259251E-2</v>
      </c>
      <c r="F12" s="97">
        <f t="shared" si="3"/>
        <v>0.10927722862065832</v>
      </c>
      <c r="G12" s="96">
        <v>1.7175925925925917E-2</v>
      </c>
      <c r="H12" s="97">
        <f t="shared" si="1"/>
        <v>8.5228577992189261E-2</v>
      </c>
      <c r="I12" s="96">
        <f t="shared" si="2"/>
        <v>9.8090277777777887E-2</v>
      </c>
      <c r="J12" s="98">
        <f t="shared" si="4"/>
        <v>0.11218330553570022</v>
      </c>
    </row>
    <row r="13" spans="2:10" x14ac:dyDescent="0.25">
      <c r="B13" s="8" t="s">
        <v>7</v>
      </c>
      <c r="C13" s="96">
        <v>2.4212962962962957E-2</v>
      </c>
      <c r="D13" s="97">
        <f t="shared" si="0"/>
        <v>4.4409535737788414E-2</v>
      </c>
      <c r="E13" s="96">
        <v>3.5995370370370369E-3</v>
      </c>
      <c r="F13" s="97">
        <f t="shared" si="3"/>
        <v>2.8203500498775732E-2</v>
      </c>
      <c r="G13" s="96">
        <v>4.8263888888888887E-3</v>
      </c>
      <c r="H13" s="97">
        <f t="shared" si="1"/>
        <v>2.3949000689179878E-2</v>
      </c>
      <c r="I13" s="96">
        <f t="shared" si="2"/>
        <v>3.2638888888888884E-2</v>
      </c>
      <c r="J13" s="98">
        <f t="shared" si="4"/>
        <v>3.7328250337542682E-2</v>
      </c>
    </row>
    <row r="14" spans="2:10" x14ac:dyDescent="0.25">
      <c r="B14" s="8" t="s">
        <v>2</v>
      </c>
      <c r="C14" s="96">
        <v>3.7569444444444419E-2</v>
      </c>
      <c r="D14" s="97">
        <f t="shared" si="0"/>
        <v>6.8906956503279701E-2</v>
      </c>
      <c r="E14" s="96">
        <v>1.0393518518518521E-2</v>
      </c>
      <c r="F14" s="97">
        <f t="shared" si="3"/>
        <v>8.1436474109005189E-2</v>
      </c>
      <c r="G14" s="96">
        <v>1.0601851851851855E-2</v>
      </c>
      <c r="H14" s="97">
        <f t="shared" si="1"/>
        <v>5.2607397197335197E-2</v>
      </c>
      <c r="I14" s="96">
        <f t="shared" si="2"/>
        <v>5.8564814814814799E-2</v>
      </c>
      <c r="J14" s="98">
        <f t="shared" si="4"/>
        <v>6.6979059116299977E-2</v>
      </c>
    </row>
    <row r="15" spans="2:10" x14ac:dyDescent="0.25">
      <c r="B15" s="8" t="s">
        <v>9</v>
      </c>
      <c r="C15" s="96">
        <v>3.712962962962963E-2</v>
      </c>
      <c r="D15" s="97">
        <f t="shared" si="0"/>
        <v>6.8100282335958551E-2</v>
      </c>
      <c r="E15" s="96">
        <v>1.0393518518518519E-2</v>
      </c>
      <c r="F15" s="97">
        <f t="shared" si="3"/>
        <v>8.1436474109005175E-2</v>
      </c>
      <c r="G15" s="96">
        <v>7.0717592592592603E-3</v>
      </c>
      <c r="H15" s="97">
        <f t="shared" si="1"/>
        <v>3.5090742016999778E-2</v>
      </c>
      <c r="I15" s="96">
        <f t="shared" si="2"/>
        <v>5.4594907407407411E-2</v>
      </c>
      <c r="J15" s="98">
        <f t="shared" si="4"/>
        <v>6.2438779022052783E-2</v>
      </c>
    </row>
    <row r="16" spans="2:10" x14ac:dyDescent="0.25">
      <c r="B16" s="8" t="s">
        <v>1</v>
      </c>
      <c r="C16" s="96">
        <v>3.0277777777777772E-2</v>
      </c>
      <c r="D16" s="97">
        <f t="shared" si="0"/>
        <v>5.5533147939796607E-2</v>
      </c>
      <c r="E16" s="96">
        <v>7.6967592592592591E-3</v>
      </c>
      <c r="F16" s="97">
        <f t="shared" si="3"/>
        <v>6.0306520359118522E-2</v>
      </c>
      <c r="G16" s="96">
        <v>8.9236111111111113E-3</v>
      </c>
      <c r="H16" s="97">
        <f t="shared" si="1"/>
        <v>4.4279807029634743E-2</v>
      </c>
      <c r="I16" s="96">
        <f t="shared" si="2"/>
        <v>4.689814814814814E-2</v>
      </c>
      <c r="J16" s="98">
        <f t="shared" si="4"/>
        <v>5.3636195165859192E-2</v>
      </c>
    </row>
    <row r="17" spans="2:10" x14ac:dyDescent="0.25">
      <c r="B17" s="8" t="s">
        <v>27</v>
      </c>
      <c r="C17" s="96">
        <v>2.47800925925926E-2</v>
      </c>
      <c r="D17" s="97">
        <f t="shared" si="0"/>
        <v>4.5449720848281576E-2</v>
      </c>
      <c r="E17" s="96">
        <v>7.858796296296296E-3</v>
      </c>
      <c r="F17" s="97">
        <f t="shared" si="3"/>
        <v>6.1576131314047336E-2</v>
      </c>
      <c r="G17" s="96">
        <v>1.4837962962962964E-2</v>
      </c>
      <c r="H17" s="97">
        <f t="shared" si="1"/>
        <v>7.3627383413737674E-2</v>
      </c>
      <c r="I17" s="96">
        <f t="shared" si="2"/>
        <v>4.747685185185186E-2</v>
      </c>
      <c r="J17" s="98">
        <f t="shared" si="4"/>
        <v>5.4298043576099332E-2</v>
      </c>
    </row>
    <row r="18" spans="2:10" x14ac:dyDescent="0.25">
      <c r="B18" s="8" t="s">
        <v>16</v>
      </c>
      <c r="C18" s="96">
        <v>2.7546296296296303E-3</v>
      </c>
      <c r="D18" s="97">
        <f t="shared" si="0"/>
        <v>5.0523276795380731E-3</v>
      </c>
      <c r="E18" s="96">
        <v>2.0023148148148148E-3</v>
      </c>
      <c r="F18" s="97">
        <f t="shared" si="3"/>
        <v>1.568876394304888E-2</v>
      </c>
      <c r="G18" s="96">
        <v>2.1527777777777778E-3</v>
      </c>
      <c r="H18" s="97">
        <f t="shared" si="1"/>
        <v>1.0682288077188148E-2</v>
      </c>
      <c r="I18" s="96">
        <f>G18+E18+C18</f>
        <v>6.9097222222222225E-3</v>
      </c>
      <c r="J18" s="98">
        <f t="shared" si="4"/>
        <v>7.9024700182670146E-3</v>
      </c>
    </row>
    <row r="19" spans="2:10" x14ac:dyDescent="0.25">
      <c r="B19" s="8" t="s">
        <v>4</v>
      </c>
      <c r="C19" s="96">
        <v>1.6145833333333331E-2</v>
      </c>
      <c r="D19" s="97">
        <f t="shared" si="0"/>
        <v>2.9613433247712644E-2</v>
      </c>
      <c r="E19" s="96">
        <v>1.6782407407407406E-3</v>
      </c>
      <c r="F19" s="97">
        <f t="shared" si="3"/>
        <v>1.3149542033191255E-2</v>
      </c>
      <c r="G19" s="96">
        <v>7.8472222222222224E-3</v>
      </c>
      <c r="H19" s="97">
        <f t="shared" si="1"/>
        <v>3.8938662991040665E-2</v>
      </c>
      <c r="I19" s="96">
        <f t="shared" ref="I19:I28" si="5">C19+E19+G19</f>
        <v>2.5671296296296296E-2</v>
      </c>
      <c r="J19" s="98">
        <f t="shared" ref="J19" si="6">I19/$I$30</f>
        <v>2.9359595478251656E-2</v>
      </c>
    </row>
    <row r="20" spans="2:10" x14ac:dyDescent="0.25">
      <c r="B20" s="8" t="s">
        <v>14</v>
      </c>
      <c r="C20" s="96">
        <v>2.4664351851851864E-2</v>
      </c>
      <c r="D20" s="97">
        <f t="shared" si="0"/>
        <v>4.5237438172670737E-2</v>
      </c>
      <c r="E20" s="96">
        <v>6.6666666666666654E-3</v>
      </c>
      <c r="F20" s="97">
        <f t="shared" si="3"/>
        <v>5.2235422145642502E-2</v>
      </c>
      <c r="G20" s="96">
        <v>8.113425925925925E-3</v>
      </c>
      <c r="H20" s="97">
        <f t="shared" si="1"/>
        <v>4.0259591086606941E-2</v>
      </c>
      <c r="I20" s="96">
        <f t="shared" si="5"/>
        <v>3.9444444444444456E-2</v>
      </c>
      <c r="J20" s="98">
        <f t="shared" si="4"/>
        <v>4.5111587641966489E-2</v>
      </c>
    </row>
    <row r="21" spans="2:10" x14ac:dyDescent="0.25">
      <c r="B21" s="8" t="s">
        <v>11</v>
      </c>
      <c r="C21" s="96">
        <v>7.6851851851851855E-3</v>
      </c>
      <c r="D21" s="97">
        <f t="shared" si="0"/>
        <v>1.4095569660559998E-2</v>
      </c>
      <c r="E21" s="96">
        <v>2.4305555555555552E-4</v>
      </c>
      <c r="F21" s="97">
        <f t="shared" si="3"/>
        <v>1.9044164323932164E-3</v>
      </c>
      <c r="G21" s="96">
        <v>9.3634259259259278E-3</v>
      </c>
      <c r="H21" s="97">
        <f t="shared" si="1"/>
        <v>4.6462209970135553E-2</v>
      </c>
      <c r="I21" s="96">
        <f t="shared" si="5"/>
        <v>1.729166666666667E-2</v>
      </c>
      <c r="J21" s="98">
        <f t="shared" si="4"/>
        <v>1.9776030497974745E-2</v>
      </c>
    </row>
    <row r="22" spans="2:10" x14ac:dyDescent="0.25">
      <c r="B22" s="8" t="s">
        <v>15</v>
      </c>
      <c r="C22" s="96">
        <v>1.9293981481481485E-2</v>
      </c>
      <c r="D22" s="97">
        <f t="shared" si="0"/>
        <v>3.5387522024327593E-2</v>
      </c>
      <c r="E22" s="96">
        <v>5.6828703703703711E-3</v>
      </c>
      <c r="F22" s="97">
        <f t="shared" si="3"/>
        <v>4.4527069919289022E-2</v>
      </c>
      <c r="G22" s="96">
        <v>7.5231481481481495E-3</v>
      </c>
      <c r="H22" s="97">
        <f t="shared" si="1"/>
        <v>3.7330576613829554E-2</v>
      </c>
      <c r="I22" s="96">
        <f t="shared" si="5"/>
        <v>3.2500000000000001E-2</v>
      </c>
      <c r="J22" s="98">
        <f t="shared" si="4"/>
        <v>3.7169406719085057E-2</v>
      </c>
    </row>
    <row r="23" spans="2:10" x14ac:dyDescent="0.25">
      <c r="B23" s="8" t="s">
        <v>28</v>
      </c>
      <c r="C23" s="96">
        <v>5.1574074074074085E-2</v>
      </c>
      <c r="D23" s="97">
        <f t="shared" si="0"/>
        <v>9.4593160252191819E-2</v>
      </c>
      <c r="E23" s="96">
        <v>9.1435185185185178E-3</v>
      </c>
      <c r="F23" s="97">
        <f t="shared" si="3"/>
        <v>7.1642332456697197E-2</v>
      </c>
      <c r="G23" s="96">
        <v>4.0254629629629619E-2</v>
      </c>
      <c r="H23" s="97">
        <f t="shared" si="1"/>
        <v>0.19974730071215252</v>
      </c>
      <c r="I23" s="96">
        <f t="shared" si="5"/>
        <v>0.10097222222222221</v>
      </c>
      <c r="J23" s="98">
        <f t="shared" si="4"/>
        <v>0.11547931061869587</v>
      </c>
    </row>
    <row r="24" spans="2:10" x14ac:dyDescent="0.25">
      <c r="B24" s="8" t="s">
        <v>12</v>
      </c>
      <c r="C24" s="96">
        <v>1.270833333333333E-2</v>
      </c>
      <c r="D24" s="97">
        <f t="shared" si="0"/>
        <v>2.3308637782070592E-2</v>
      </c>
      <c r="E24" s="96">
        <v>5.3819444444444444E-3</v>
      </c>
      <c r="F24" s="97">
        <f t="shared" si="3"/>
        <v>4.2169221002992655E-2</v>
      </c>
      <c r="G24" s="96">
        <v>1.0335648148148148E-2</v>
      </c>
      <c r="H24" s="97">
        <f t="shared" si="1"/>
        <v>5.12864691017689E-2</v>
      </c>
      <c r="I24" s="96">
        <f t="shared" si="5"/>
        <v>2.8425925925925924E-2</v>
      </c>
      <c r="J24" s="98">
        <f t="shared" si="4"/>
        <v>3.2509993910994621E-2</v>
      </c>
    </row>
    <row r="25" spans="2:10" x14ac:dyDescent="0.25">
      <c r="B25" s="8" t="s">
        <v>5</v>
      </c>
      <c r="C25" s="96">
        <v>1.4282407407407412E-2</v>
      </c>
      <c r="D25" s="97">
        <f t="shared" si="0"/>
        <v>2.6195682170378078E-2</v>
      </c>
      <c r="E25" s="96">
        <v>9.1782407407407403E-3</v>
      </c>
      <c r="F25" s="97">
        <f t="shared" si="3"/>
        <v>7.191439194703908E-2</v>
      </c>
      <c r="G25" s="96">
        <v>1.2476851851851855E-2</v>
      </c>
      <c r="H25" s="97">
        <f t="shared" si="1"/>
        <v>6.1911325522628097E-2</v>
      </c>
      <c r="I25" s="96">
        <f t="shared" si="5"/>
        <v>3.5937500000000011E-2</v>
      </c>
      <c r="J25" s="98">
        <f t="shared" si="4"/>
        <v>4.110078627591137E-2</v>
      </c>
    </row>
    <row r="26" spans="2:10" x14ac:dyDescent="0.25">
      <c r="B26" s="8" t="s">
        <v>6</v>
      </c>
      <c r="C26" s="96">
        <v>2.1134259259259255E-2</v>
      </c>
      <c r="D26" s="97">
        <f t="shared" si="0"/>
        <v>3.8762816566539987E-2</v>
      </c>
      <c r="E26" s="96">
        <v>2.2916666666666667E-3</v>
      </c>
      <c r="F26" s="97">
        <f t="shared" si="3"/>
        <v>1.7955926362564614E-2</v>
      </c>
      <c r="G26" s="99">
        <v>1.1921296296296296E-3</v>
      </c>
      <c r="H26" s="97">
        <f t="shared" si="1"/>
        <v>5.915460601883759E-3</v>
      </c>
      <c r="I26" s="96">
        <f t="shared" si="5"/>
        <v>2.4618055555555553E-2</v>
      </c>
      <c r="J26" s="98">
        <f t="shared" si="4"/>
        <v>2.8155031371614639E-2</v>
      </c>
    </row>
    <row r="27" spans="2:10" x14ac:dyDescent="0.25">
      <c r="B27" s="8" t="s">
        <v>103</v>
      </c>
      <c r="C27" s="96">
        <v>2.2094907407407393E-2</v>
      </c>
      <c r="D27" s="97">
        <f t="shared" si="0"/>
        <v>4.0524762774109969E-2</v>
      </c>
      <c r="E27" s="96">
        <v>4.7800925925925919E-3</v>
      </c>
      <c r="F27" s="97">
        <f>E27/$E$30</f>
        <v>3.7453523170399919E-2</v>
      </c>
      <c r="G27" s="99">
        <v>4.8495370370370376E-3</v>
      </c>
      <c r="H27" s="97">
        <f>G27/$G$30</f>
        <v>2.4063864001837819E-2</v>
      </c>
      <c r="I27" s="96">
        <f t="shared" si="5"/>
        <v>3.1724537037037023E-2</v>
      </c>
      <c r="J27" s="98">
        <f t="shared" si="4"/>
        <v>3.6282529849363282E-2</v>
      </c>
    </row>
    <row r="28" spans="2:10" x14ac:dyDescent="0.25">
      <c r="B28" s="8" t="s">
        <v>17</v>
      </c>
      <c r="C28" s="96">
        <v>1.1574074074074077E-2</v>
      </c>
      <c r="D28" s="97">
        <f t="shared" si="0"/>
        <v>2.1228267561084341E-2</v>
      </c>
      <c r="E28" s="96">
        <v>8.2175925925925917E-4</v>
      </c>
      <c r="F28" s="97">
        <f>E28/$E$30</f>
        <v>6.4387412714246844E-3</v>
      </c>
      <c r="G28" s="99">
        <v>7.1759259259259259E-4</v>
      </c>
      <c r="H28" s="97">
        <f>G28/$G$30</f>
        <v>3.5607626923960492E-3</v>
      </c>
      <c r="I28" s="96">
        <f t="shared" si="5"/>
        <v>1.3113425925925929E-2</v>
      </c>
      <c r="J28" s="98">
        <f t="shared" si="4"/>
        <v>1.499748497604109E-2</v>
      </c>
    </row>
    <row r="29" spans="2:10" x14ac:dyDescent="0.25">
      <c r="B29" s="8"/>
      <c r="C29" s="100"/>
      <c r="D29" s="100"/>
      <c r="E29" s="100"/>
      <c r="F29" s="100"/>
      <c r="G29" s="100"/>
      <c r="H29" s="100"/>
      <c r="I29" s="100"/>
      <c r="J29" s="101"/>
    </row>
    <row r="30" spans="2:10" x14ac:dyDescent="0.25">
      <c r="B30" s="11" t="s">
        <v>29</v>
      </c>
      <c r="C30" s="102">
        <f t="shared" ref="C30:J30" si="7">SUM(C7:C28)</f>
        <v>0.54521990740740756</v>
      </c>
      <c r="D30" s="103">
        <f t="shared" si="7"/>
        <v>1</v>
      </c>
      <c r="E30" s="102">
        <f>SUM(E7:E28)</f>
        <v>0.12762731481481482</v>
      </c>
      <c r="F30" s="103">
        <f t="shared" si="7"/>
        <v>1</v>
      </c>
      <c r="G30" s="102">
        <f>SUM(G7:G28)</f>
        <v>0.20152777777777775</v>
      </c>
      <c r="H30" s="103">
        <f>SUM(H7:H28)</f>
        <v>1</v>
      </c>
      <c r="I30" s="102">
        <f>SUM(I7:I28)</f>
        <v>0.87437500000000012</v>
      </c>
      <c r="J30" s="104">
        <f t="shared" si="7"/>
        <v>1.0000000000000002</v>
      </c>
    </row>
    <row r="31" spans="2:10" x14ac:dyDescent="0.25">
      <c r="B31" s="12"/>
      <c r="C31" s="13"/>
      <c r="D31" s="14"/>
      <c r="E31" s="13"/>
      <c r="F31" s="14"/>
      <c r="G31" s="13"/>
      <c r="H31" s="14"/>
      <c r="I31" s="13"/>
      <c r="J31" s="15"/>
    </row>
    <row r="32" spans="2:10" ht="66" customHeight="1" thickBot="1" x14ac:dyDescent="0.3">
      <c r="B32" s="151" t="s">
        <v>30</v>
      </c>
      <c r="C32" s="152"/>
      <c r="D32" s="152"/>
      <c r="E32" s="152"/>
      <c r="F32" s="152"/>
      <c r="G32" s="152"/>
      <c r="H32" s="152"/>
      <c r="I32" s="152"/>
      <c r="J32" s="153"/>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87</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3.3333333333333327E-3</v>
      </c>
      <c r="D7" s="97">
        <f>C7/$C$30</f>
        <v>1.208509924048508E-2</v>
      </c>
      <c r="E7" s="99"/>
      <c r="F7" s="97"/>
      <c r="G7" s="99">
        <f>C7+E7</f>
        <v>3.3333333333333327E-3</v>
      </c>
      <c r="H7" s="98">
        <f>G7/$G$30</f>
        <v>1.1612434982460383E-2</v>
      </c>
    </row>
    <row r="8" spans="2:8" s="1" customFormat="1" x14ac:dyDescent="0.25">
      <c r="B8" s="8" t="s">
        <v>13</v>
      </c>
      <c r="C8" s="99">
        <v>1.5254629629629623E-2</v>
      </c>
      <c r="D8" s="97">
        <f t="shared" ref="D8:D28" si="0">C8/$C$30</f>
        <v>5.5306113885275454E-2</v>
      </c>
      <c r="E8" s="99"/>
      <c r="F8" s="97"/>
      <c r="G8" s="99">
        <f t="shared" ref="G8:G28" si="1">C8+E8</f>
        <v>1.5254629629629623E-2</v>
      </c>
      <c r="H8" s="98">
        <f t="shared" ref="H8:H28" si="2">G8/$G$30</f>
        <v>5.3143018426676326E-2</v>
      </c>
    </row>
    <row r="9" spans="2:8" s="1" customFormat="1" x14ac:dyDescent="0.25">
      <c r="B9" s="8" t="s">
        <v>0</v>
      </c>
      <c r="C9" s="99">
        <v>2.2442129629629597E-2</v>
      </c>
      <c r="D9" s="97">
        <f t="shared" si="0"/>
        <v>8.1364609122571319E-2</v>
      </c>
      <c r="E9" s="99">
        <v>4.5717592592592589E-3</v>
      </c>
      <c r="F9" s="97">
        <f t="shared" ref="F9:F16" si="3">E9/$E$30</f>
        <v>0.40721649484536077</v>
      </c>
      <c r="G9" s="99">
        <f t="shared" si="1"/>
        <v>2.7013888888888855E-2</v>
      </c>
      <c r="H9" s="98">
        <f t="shared" si="2"/>
        <v>9.4109108503689254E-2</v>
      </c>
    </row>
    <row r="10" spans="2:8" s="1" customFormat="1" x14ac:dyDescent="0.25">
      <c r="B10" s="8" t="s">
        <v>8</v>
      </c>
      <c r="C10" s="99">
        <v>1.5509259259259261E-3</v>
      </c>
      <c r="D10" s="97">
        <f t="shared" si="0"/>
        <v>5.6229281188368094E-3</v>
      </c>
      <c r="E10" s="99"/>
      <c r="F10" s="97"/>
      <c r="G10" s="99">
        <f t="shared" si="1"/>
        <v>1.5509259259259261E-3</v>
      </c>
      <c r="H10" s="98">
        <f t="shared" si="2"/>
        <v>5.4030079432280968E-3</v>
      </c>
    </row>
    <row r="11" spans="2:8" s="1" customFormat="1" x14ac:dyDescent="0.25">
      <c r="B11" s="8" t="s">
        <v>26</v>
      </c>
      <c r="C11" s="99">
        <v>6.249999999999999E-4</v>
      </c>
      <c r="D11" s="97">
        <f t="shared" si="0"/>
        <v>2.2659561075909526E-3</v>
      </c>
      <c r="E11" s="99"/>
      <c r="F11" s="97"/>
      <c r="G11" s="99">
        <f t="shared" si="1"/>
        <v>6.249999999999999E-4</v>
      </c>
      <c r="H11" s="98">
        <f t="shared" si="2"/>
        <v>2.177331559211322E-3</v>
      </c>
    </row>
    <row r="12" spans="2:8" s="1" customFormat="1" x14ac:dyDescent="0.25">
      <c r="B12" s="8" t="s">
        <v>3</v>
      </c>
      <c r="C12" s="99">
        <v>1.4976851851851845E-2</v>
      </c>
      <c r="D12" s="97">
        <f t="shared" si="0"/>
        <v>5.4299022281901699E-2</v>
      </c>
      <c r="E12" s="99">
        <v>2.4305555555555552E-3</v>
      </c>
      <c r="F12" s="97">
        <f t="shared" si="3"/>
        <v>0.21649484536082469</v>
      </c>
      <c r="G12" s="99">
        <f t="shared" si="1"/>
        <v>1.7407407407407399E-2</v>
      </c>
      <c r="H12" s="98">
        <f t="shared" si="2"/>
        <v>6.0642716019515319E-2</v>
      </c>
    </row>
    <row r="13" spans="2:8" s="1" customFormat="1" x14ac:dyDescent="0.25">
      <c r="B13" s="8" t="s">
        <v>7</v>
      </c>
      <c r="C13" s="99">
        <v>5.5671296296296285E-3</v>
      </c>
      <c r="D13" s="97">
        <f t="shared" si="0"/>
        <v>2.0183794217615705E-2</v>
      </c>
      <c r="E13" s="99">
        <v>3.9351851851851852E-4</v>
      </c>
      <c r="F13" s="97">
        <f t="shared" si="3"/>
        <v>3.5051546391752578E-2</v>
      </c>
      <c r="G13" s="99">
        <f t="shared" si="1"/>
        <v>5.9606481481481472E-3</v>
      </c>
      <c r="H13" s="98">
        <f t="shared" si="2"/>
        <v>2.0765291722107979E-2</v>
      </c>
    </row>
    <row r="14" spans="2:8" s="1" customFormat="1" x14ac:dyDescent="0.25">
      <c r="B14" s="8" t="s">
        <v>2</v>
      </c>
      <c r="C14" s="99">
        <v>7.1643518518518506E-3</v>
      </c>
      <c r="D14" s="97">
        <f t="shared" si="0"/>
        <v>2.5974570937014805E-2</v>
      </c>
      <c r="E14" s="99">
        <v>1.1921296296296296E-3</v>
      </c>
      <c r="F14" s="97">
        <f t="shared" si="3"/>
        <v>0.10618556701030926</v>
      </c>
      <c r="G14" s="99">
        <f t="shared" si="1"/>
        <v>8.3564814814814804E-3</v>
      </c>
      <c r="H14" s="98">
        <f t="shared" si="2"/>
        <v>2.911172936575138E-2</v>
      </c>
    </row>
    <row r="15" spans="2:8" s="1" customFormat="1" x14ac:dyDescent="0.25">
      <c r="B15" s="8" t="s">
        <v>9</v>
      </c>
      <c r="C15" s="99">
        <v>1.4953703703703709E-2</v>
      </c>
      <c r="D15" s="97">
        <f t="shared" si="0"/>
        <v>5.4215097981620594E-2</v>
      </c>
      <c r="E15" s="99"/>
      <c r="F15" s="97"/>
      <c r="G15" s="99">
        <f t="shared" si="1"/>
        <v>1.4953703703703709E-2</v>
      </c>
      <c r="H15" s="98">
        <f t="shared" si="2"/>
        <v>5.2094673601870915E-2</v>
      </c>
    </row>
    <row r="16" spans="2:8" s="1" customFormat="1" x14ac:dyDescent="0.25">
      <c r="B16" s="8" t="s">
        <v>1</v>
      </c>
      <c r="C16" s="99">
        <v>5.9953703703703697E-3</v>
      </c>
      <c r="D16" s="97">
        <f t="shared" si="0"/>
        <v>2.1736393772816914E-2</v>
      </c>
      <c r="E16" s="99">
        <v>1.2962962962962965E-3</v>
      </c>
      <c r="F16" s="97">
        <f t="shared" si="3"/>
        <v>0.1154639175257732</v>
      </c>
      <c r="G16" s="99">
        <f t="shared" si="1"/>
        <v>7.2916666666666659E-3</v>
      </c>
      <c r="H16" s="98">
        <f t="shared" si="2"/>
        <v>2.5402201524132091E-2</v>
      </c>
    </row>
    <row r="17" spans="2:8" s="1" customFormat="1" x14ac:dyDescent="0.25">
      <c r="B17" s="8" t="s">
        <v>27</v>
      </c>
      <c r="C17" s="99">
        <v>3.9814814814814808E-3</v>
      </c>
      <c r="D17" s="97">
        <f t="shared" si="0"/>
        <v>1.4434979648357178E-2</v>
      </c>
      <c r="E17" s="99"/>
      <c r="F17" s="97"/>
      <c r="G17" s="99">
        <f t="shared" si="1"/>
        <v>3.9814814814814808E-3</v>
      </c>
      <c r="H17" s="98">
        <f t="shared" si="2"/>
        <v>1.3870408451272126E-2</v>
      </c>
    </row>
    <row r="18" spans="2:8" s="1" customFormat="1" x14ac:dyDescent="0.25">
      <c r="B18" s="8" t="s">
        <v>16</v>
      </c>
      <c r="C18" s="99">
        <v>4.8842592592592575E-3</v>
      </c>
      <c r="D18" s="97">
        <f t="shared" si="0"/>
        <v>1.7708027359321882E-2</v>
      </c>
      <c r="E18" s="99"/>
      <c r="F18" s="97"/>
      <c r="G18" s="99">
        <f t="shared" si="1"/>
        <v>4.8842592592592575E-3</v>
      </c>
      <c r="H18" s="98">
        <f t="shared" si="2"/>
        <v>1.7015442925688476E-2</v>
      </c>
    </row>
    <row r="19" spans="2:8" s="1" customFormat="1" x14ac:dyDescent="0.25">
      <c r="B19" s="8" t="s">
        <v>4</v>
      </c>
      <c r="C19" s="99">
        <v>1.0254629629629629E-2</v>
      </c>
      <c r="D19" s="97">
        <f t="shared" si="0"/>
        <v>3.7178465024547851E-2</v>
      </c>
      <c r="E19" s="99"/>
      <c r="F19" s="97"/>
      <c r="G19" s="99">
        <f t="shared" si="1"/>
        <v>1.0254629629629629E-2</v>
      </c>
      <c r="H19" s="98">
        <f t="shared" si="2"/>
        <v>3.5724365952985768E-2</v>
      </c>
    </row>
    <row r="20" spans="2:8" s="1" customFormat="1" x14ac:dyDescent="0.25">
      <c r="B20" s="8" t="s">
        <v>14</v>
      </c>
      <c r="C20" s="99">
        <v>1.4236111111111112E-3</v>
      </c>
      <c r="D20" s="97">
        <f t="shared" si="0"/>
        <v>5.161344467290504E-3</v>
      </c>
      <c r="E20" s="99">
        <v>1.8518518518518518E-4</v>
      </c>
      <c r="F20" s="97">
        <f t="shared" ref="F20" si="4">E20/$E$30</f>
        <v>1.6494845360824739E-2</v>
      </c>
      <c r="G20" s="99">
        <f t="shared" si="1"/>
        <v>1.6087962962962963E-3</v>
      </c>
      <c r="H20" s="98">
        <f t="shared" si="2"/>
        <v>5.6046127172291451E-3</v>
      </c>
    </row>
    <row r="21" spans="2:8" s="1" customFormat="1" x14ac:dyDescent="0.25">
      <c r="B21" s="8" t="s">
        <v>11</v>
      </c>
      <c r="C21" s="99">
        <v>1.0069444444444444E-3</v>
      </c>
      <c r="D21" s="97">
        <f t="shared" si="0"/>
        <v>3.6507070622298684E-3</v>
      </c>
      <c r="E21" s="99"/>
      <c r="F21" s="97"/>
      <c r="G21" s="99">
        <f t="shared" si="1"/>
        <v>1.0069444444444444E-3</v>
      </c>
      <c r="H21" s="98">
        <f t="shared" si="2"/>
        <v>3.5079230676182418E-3</v>
      </c>
    </row>
    <row r="22" spans="2:8" s="1" customFormat="1" x14ac:dyDescent="0.25">
      <c r="B22" s="8" t="s">
        <v>15</v>
      </c>
      <c r="C22" s="99">
        <v>2.731481481481481E-3</v>
      </c>
      <c r="D22" s="97">
        <f t="shared" si="0"/>
        <v>9.9030674331752732E-3</v>
      </c>
      <c r="E22" s="99"/>
      <c r="F22" s="97"/>
      <c r="G22" s="99">
        <f t="shared" si="1"/>
        <v>2.731481481481481E-3</v>
      </c>
      <c r="H22" s="98">
        <f t="shared" si="2"/>
        <v>9.5157453328494814E-3</v>
      </c>
    </row>
    <row r="23" spans="2:8" s="1" customFormat="1" x14ac:dyDescent="0.25">
      <c r="B23" s="8" t="s">
        <v>92</v>
      </c>
      <c r="C23" s="99">
        <v>1.7824074074074075E-3</v>
      </c>
      <c r="D23" s="97">
        <f t="shared" si="0"/>
        <v>6.4621711216482731E-3</v>
      </c>
      <c r="E23" s="99"/>
      <c r="F23" s="97"/>
      <c r="G23" s="99">
        <f t="shared" si="1"/>
        <v>1.7824074074074075E-3</v>
      </c>
      <c r="H23" s="98">
        <f t="shared" si="2"/>
        <v>6.2094270392322902E-3</v>
      </c>
    </row>
    <row r="24" spans="2:8" s="1" customFormat="1" x14ac:dyDescent="0.25">
      <c r="B24" s="8" t="s">
        <v>12</v>
      </c>
      <c r="C24" s="99"/>
      <c r="D24" s="97"/>
      <c r="E24" s="99"/>
      <c r="F24" s="97"/>
      <c r="G24" s="99"/>
      <c r="H24" s="98"/>
    </row>
    <row r="25" spans="2:8" s="1" customFormat="1" x14ac:dyDescent="0.25">
      <c r="B25" s="8" t="s">
        <v>5</v>
      </c>
      <c r="C25" s="99">
        <v>4.872685185185183E-3</v>
      </c>
      <c r="D25" s="97">
        <f t="shared" si="0"/>
        <v>1.7666065209181309E-2</v>
      </c>
      <c r="E25" s="99"/>
      <c r="F25" s="97"/>
      <c r="G25" s="99">
        <f t="shared" si="1"/>
        <v>4.872685185185183E-3</v>
      </c>
      <c r="H25" s="98">
        <f t="shared" si="2"/>
        <v>1.6975121970888265E-2</v>
      </c>
    </row>
    <row r="26" spans="2:8" s="1" customFormat="1" x14ac:dyDescent="0.25">
      <c r="B26" s="8" t="s">
        <v>6</v>
      </c>
      <c r="C26" s="99">
        <v>9.5520833333333333E-2</v>
      </c>
      <c r="D26" s="97">
        <f t="shared" si="0"/>
        <v>0.34631362511015062</v>
      </c>
      <c r="E26" s="99">
        <v>8.1018518518518516E-5</v>
      </c>
      <c r="F26" s="97">
        <f t="shared" ref="F26" si="5">E26/$E$30</f>
        <v>7.2164948453608243E-3</v>
      </c>
      <c r="G26" s="99">
        <f t="shared" si="1"/>
        <v>9.5601851851851855E-2</v>
      </c>
      <c r="H26" s="98">
        <f t="shared" si="2"/>
        <v>0.33305108664973193</v>
      </c>
    </row>
    <row r="27" spans="2:8" s="1" customFormat="1" x14ac:dyDescent="0.25">
      <c r="B27" s="8" t="s">
        <v>103</v>
      </c>
      <c r="C27" s="99">
        <v>5.3888888888888917E-2</v>
      </c>
      <c r="D27" s="97">
        <f t="shared" si="0"/>
        <v>0.19537577105450893</v>
      </c>
      <c r="E27" s="99">
        <v>1.0763888888888889E-3</v>
      </c>
      <c r="F27" s="97">
        <f t="shared" ref="F27" si="6">E27/$E$30</f>
        <v>9.5876288659793807E-2</v>
      </c>
      <c r="G27" s="99">
        <f t="shared" si="1"/>
        <v>5.4965277777777807E-2</v>
      </c>
      <c r="H27" s="98">
        <f t="shared" si="2"/>
        <v>0.19148421434619584</v>
      </c>
    </row>
    <row r="28" spans="2:8" s="1" customFormat="1" x14ac:dyDescent="0.25">
      <c r="B28" s="36" t="s">
        <v>17</v>
      </c>
      <c r="C28" s="109">
        <v>3.6111111111111109E-3</v>
      </c>
      <c r="D28" s="97">
        <f t="shared" si="0"/>
        <v>1.3092190843858837E-2</v>
      </c>
      <c r="E28" s="109"/>
      <c r="F28" s="97"/>
      <c r="G28" s="99">
        <f t="shared" si="1"/>
        <v>3.6111111111111109E-3</v>
      </c>
      <c r="H28" s="98">
        <f t="shared" si="2"/>
        <v>1.2580137897665418E-2</v>
      </c>
    </row>
    <row r="29" spans="2:8" s="1" customFormat="1" x14ac:dyDescent="0.25">
      <c r="B29" s="8"/>
      <c r="C29" s="100"/>
      <c r="D29" s="111"/>
      <c r="E29" s="100"/>
      <c r="F29" s="100"/>
      <c r="G29" s="100"/>
      <c r="H29" s="101"/>
    </row>
    <row r="30" spans="2:8" s="1" customFormat="1" x14ac:dyDescent="0.25">
      <c r="B30" s="37" t="s">
        <v>29</v>
      </c>
      <c r="C30" s="112">
        <f t="shared" ref="C30:H30" si="7">SUM(C7:C28)</f>
        <v>0.27582175925925928</v>
      </c>
      <c r="D30" s="113">
        <f t="shared" si="7"/>
        <v>0.99999999999999978</v>
      </c>
      <c r="E30" s="112">
        <f t="shared" si="7"/>
        <v>1.1226851851851852E-2</v>
      </c>
      <c r="F30" s="113">
        <f>SUM(F7:F28)</f>
        <v>0.99999999999999989</v>
      </c>
      <c r="G30" s="112">
        <f>SUM(G7:G28)</f>
        <v>0.28704861111111107</v>
      </c>
      <c r="H30" s="116">
        <f t="shared" si="7"/>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88</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9.6527777777777775E-3</v>
      </c>
      <c r="D7" s="97">
        <f>C7/$C$30</f>
        <v>1.0580533847559116E-2</v>
      </c>
      <c r="E7" s="99"/>
      <c r="F7" s="97"/>
      <c r="G7" s="99">
        <f>E7+C7</f>
        <v>9.6527777777777775E-3</v>
      </c>
      <c r="H7" s="98">
        <f>G7/$G$30</f>
        <v>8.6008642115358823E-3</v>
      </c>
    </row>
    <row r="8" spans="2:8" s="1" customFormat="1" x14ac:dyDescent="0.25">
      <c r="B8" s="8" t="s">
        <v>13</v>
      </c>
      <c r="C8" s="99">
        <v>1.8530092592592588E-2</v>
      </c>
      <c r="D8" s="97">
        <f t="shared" ref="D8:D28" si="0">C8/$C$30</f>
        <v>2.0311072769714798E-2</v>
      </c>
      <c r="E8" s="99">
        <v>1.4467592592592592E-3</v>
      </c>
      <c r="F8" s="97">
        <f t="shared" ref="F8:F28" si="1">E8/$E$30</f>
        <v>6.8897095298462207E-3</v>
      </c>
      <c r="G8" s="99">
        <f t="shared" ref="G8:G28" si="2">E8+C8</f>
        <v>1.9976851851851846E-2</v>
      </c>
      <c r="H8" s="98">
        <f t="shared" ref="H8:H28" si="3">G8/$G$30</f>
        <v>1.7799870058886006E-2</v>
      </c>
    </row>
    <row r="9" spans="2:8" s="1" customFormat="1" x14ac:dyDescent="0.25">
      <c r="B9" s="8" t="s">
        <v>0</v>
      </c>
      <c r="C9" s="99">
        <v>8.5763888888888931E-2</v>
      </c>
      <c r="D9" s="97">
        <f t="shared" si="0"/>
        <v>9.400690145133464E-2</v>
      </c>
      <c r="E9" s="99">
        <v>2.1516203703703697E-2</v>
      </c>
      <c r="F9" s="97">
        <f t="shared" si="1"/>
        <v>0.10246376012787296</v>
      </c>
      <c r="G9" s="99">
        <f t="shared" si="2"/>
        <v>0.10728009259259264</v>
      </c>
      <c r="H9" s="98">
        <f t="shared" si="3"/>
        <v>9.5589221075211173E-2</v>
      </c>
    </row>
    <row r="10" spans="2:8" s="1" customFormat="1" x14ac:dyDescent="0.25">
      <c r="B10" s="8" t="s">
        <v>8</v>
      </c>
      <c r="C10" s="99">
        <v>1.8136574074074079E-2</v>
      </c>
      <c r="D10" s="97">
        <f t="shared" si="0"/>
        <v>1.9879732061301128E-2</v>
      </c>
      <c r="E10" s="99">
        <v>3.4027777777777776E-3</v>
      </c>
      <c r="F10" s="97">
        <f t="shared" si="1"/>
        <v>1.6204596814198311E-2</v>
      </c>
      <c r="G10" s="99">
        <f t="shared" si="2"/>
        <v>2.1539351851851858E-2</v>
      </c>
      <c r="H10" s="98">
        <f t="shared" si="3"/>
        <v>1.9192096280177793E-2</v>
      </c>
    </row>
    <row r="11" spans="2:8" s="1" customFormat="1" x14ac:dyDescent="0.25">
      <c r="B11" s="8" t="s">
        <v>26</v>
      </c>
      <c r="C11" s="99">
        <v>3.7731481481481479E-3</v>
      </c>
      <c r="D11" s="97">
        <f t="shared" si="0"/>
        <v>4.1357962042017646E-3</v>
      </c>
      <c r="E11" s="99">
        <v>3.7037037037037043E-3</v>
      </c>
      <c r="F11" s="97">
        <f t="shared" si="1"/>
        <v>1.7637656396406329E-2</v>
      </c>
      <c r="G11" s="99">
        <f t="shared" si="2"/>
        <v>7.4768518518518526E-3</v>
      </c>
      <c r="H11" s="98">
        <f t="shared" si="3"/>
        <v>6.6620602885517745E-3</v>
      </c>
    </row>
    <row r="12" spans="2:8" s="1" customFormat="1" x14ac:dyDescent="0.25">
      <c r="B12" s="8" t="s">
        <v>3</v>
      </c>
      <c r="C12" s="99">
        <v>4.6527777777777772E-2</v>
      </c>
      <c r="D12" s="97">
        <f t="shared" si="0"/>
        <v>5.0999695524205808E-2</v>
      </c>
      <c r="E12" s="99">
        <v>1.4444444444444444E-2</v>
      </c>
      <c r="F12" s="97">
        <f t="shared" si="1"/>
        <v>6.8786859945984671E-2</v>
      </c>
      <c r="G12" s="99">
        <f t="shared" si="2"/>
        <v>6.0972222222222219E-2</v>
      </c>
      <c r="H12" s="98">
        <f t="shared" si="3"/>
        <v>5.4327760990852549E-2</v>
      </c>
    </row>
    <row r="13" spans="2:8" s="1" customFormat="1" x14ac:dyDescent="0.25">
      <c r="B13" s="8" t="s">
        <v>7</v>
      </c>
      <c r="C13" s="99">
        <v>3.1886574074074067E-2</v>
      </c>
      <c r="D13" s="97">
        <f t="shared" si="0"/>
        <v>3.4951283872932087E-2</v>
      </c>
      <c r="E13" s="99">
        <v>2.9224537037037032E-2</v>
      </c>
      <c r="F13" s="97">
        <f t="shared" si="1"/>
        <v>0.13917213250289365</v>
      </c>
      <c r="G13" s="99">
        <f t="shared" si="2"/>
        <v>6.1111111111111102E-2</v>
      </c>
      <c r="H13" s="98">
        <f t="shared" si="3"/>
        <v>5.4451514432745145E-2</v>
      </c>
    </row>
    <row r="14" spans="2:8" s="1" customFormat="1" x14ac:dyDescent="0.25">
      <c r="B14" s="8" t="s">
        <v>2</v>
      </c>
      <c r="C14" s="99">
        <v>4.2951388888888893E-2</v>
      </c>
      <c r="D14" s="97">
        <f t="shared" si="0"/>
        <v>4.7079569674210897E-2</v>
      </c>
      <c r="E14" s="99">
        <v>1.1527777777777779E-2</v>
      </c>
      <c r="F14" s="97">
        <f t="shared" si="1"/>
        <v>5.4897205533814691E-2</v>
      </c>
      <c r="G14" s="99">
        <f t="shared" si="2"/>
        <v>5.4479166666666676E-2</v>
      </c>
      <c r="H14" s="98">
        <f t="shared" si="3"/>
        <v>4.8542287582373382E-2</v>
      </c>
    </row>
    <row r="15" spans="2:8" s="1" customFormat="1" x14ac:dyDescent="0.25">
      <c r="B15" s="8" t="s">
        <v>9</v>
      </c>
      <c r="C15" s="99">
        <v>6.3402777777777725E-2</v>
      </c>
      <c r="D15" s="97">
        <f t="shared" si="0"/>
        <v>6.949660002029831E-2</v>
      </c>
      <c r="E15" s="99">
        <v>5.717592592592591E-3</v>
      </c>
      <c r="F15" s="97">
        <f t="shared" si="1"/>
        <v>2.7228132061952258E-2</v>
      </c>
      <c r="G15" s="99">
        <f t="shared" si="2"/>
        <v>6.9120370370370318E-2</v>
      </c>
      <c r="H15" s="98">
        <f t="shared" si="3"/>
        <v>6.1587962915218522E-2</v>
      </c>
    </row>
    <row r="16" spans="2:8" s="1" customFormat="1" x14ac:dyDescent="0.25">
      <c r="B16" s="8" t="s">
        <v>1</v>
      </c>
      <c r="C16" s="99">
        <v>8.5300925925925926E-3</v>
      </c>
      <c r="D16" s="97">
        <f t="shared" si="0"/>
        <v>9.3499441794377327E-3</v>
      </c>
      <c r="E16" s="99">
        <v>2.0949074074074073E-3</v>
      </c>
      <c r="F16" s="97">
        <f t="shared" si="1"/>
        <v>9.9762993992173268E-3</v>
      </c>
      <c r="G16" s="99">
        <f t="shared" si="2"/>
        <v>1.0624999999999999E-2</v>
      </c>
      <c r="H16" s="98">
        <f t="shared" si="3"/>
        <v>9.4671383047840989E-3</v>
      </c>
    </row>
    <row r="17" spans="2:8" s="1" customFormat="1" x14ac:dyDescent="0.25">
      <c r="B17" s="8" t="s">
        <v>27</v>
      </c>
      <c r="C17" s="99">
        <v>1.1331018518518522E-2</v>
      </c>
      <c r="D17" s="97">
        <f t="shared" si="0"/>
        <v>1.2420075104029231E-2</v>
      </c>
      <c r="E17" s="99">
        <v>9.3865740740740732E-3</v>
      </c>
      <c r="F17" s="97">
        <f t="shared" si="1"/>
        <v>4.4700435429642277E-2</v>
      </c>
      <c r="G17" s="99">
        <f t="shared" si="2"/>
        <v>2.0717592592592593E-2</v>
      </c>
      <c r="H17" s="98">
        <f t="shared" si="3"/>
        <v>1.8459888415646556E-2</v>
      </c>
    </row>
    <row r="18" spans="2:8" s="1" customFormat="1" x14ac:dyDescent="0.25">
      <c r="B18" s="8" t="s">
        <v>16</v>
      </c>
      <c r="C18" s="99">
        <v>1.3831018518518517E-2</v>
      </c>
      <c r="D18" s="97">
        <f t="shared" si="0"/>
        <v>1.5160357251598493E-2</v>
      </c>
      <c r="E18" s="99">
        <v>2.0254629629629629E-3</v>
      </c>
      <c r="F18" s="97">
        <f t="shared" si="1"/>
        <v>9.6455933417847091E-3</v>
      </c>
      <c r="G18" s="99">
        <f t="shared" si="2"/>
        <v>1.5856481481481478E-2</v>
      </c>
      <c r="H18" s="98">
        <f t="shared" si="3"/>
        <v>1.4128517949405462E-2</v>
      </c>
    </row>
    <row r="19" spans="2:8" s="1" customFormat="1" x14ac:dyDescent="0.25">
      <c r="B19" s="8" t="s">
        <v>4</v>
      </c>
      <c r="C19" s="99">
        <v>3.9386574074074074E-2</v>
      </c>
      <c r="D19" s="97">
        <f t="shared" si="0"/>
        <v>4.3172130315639899E-2</v>
      </c>
      <c r="E19" s="99">
        <v>5.7754629629629631E-3</v>
      </c>
      <c r="F19" s="97">
        <f t="shared" si="1"/>
        <v>2.7503720443146116E-2</v>
      </c>
      <c r="G19" s="99">
        <f t="shared" si="2"/>
        <v>4.5162037037037035E-2</v>
      </c>
      <c r="H19" s="98">
        <f t="shared" si="3"/>
        <v>4.0240494188744619E-2</v>
      </c>
    </row>
    <row r="20" spans="2:8" s="1" customFormat="1" x14ac:dyDescent="0.25">
      <c r="B20" s="8" t="s">
        <v>14</v>
      </c>
      <c r="C20" s="99">
        <v>1.1400462962962966E-2</v>
      </c>
      <c r="D20" s="97">
        <f t="shared" si="0"/>
        <v>1.2496194052572821E-2</v>
      </c>
      <c r="E20" s="99">
        <v>1.3611111111111112E-2</v>
      </c>
      <c r="F20" s="97">
        <f t="shared" si="1"/>
        <v>6.4818387256793245E-2</v>
      </c>
      <c r="G20" s="99">
        <f t="shared" si="2"/>
        <v>2.5011574074074078E-2</v>
      </c>
      <c r="H20" s="98">
        <f t="shared" si="3"/>
        <v>2.2285932327492857E-2</v>
      </c>
    </row>
    <row r="21" spans="2:8" s="1" customFormat="1" x14ac:dyDescent="0.25">
      <c r="B21" s="8" t="s">
        <v>11</v>
      </c>
      <c r="C21" s="99">
        <v>6.4004629629629628E-3</v>
      </c>
      <c r="D21" s="97">
        <f t="shared" si="0"/>
        <v>7.0156297574342826E-3</v>
      </c>
      <c r="E21" s="99">
        <v>2.7222222222222228E-2</v>
      </c>
      <c r="F21" s="97">
        <f t="shared" si="1"/>
        <v>0.12963677451358652</v>
      </c>
      <c r="G21" s="99">
        <f t="shared" si="2"/>
        <v>3.3622685185185193E-2</v>
      </c>
      <c r="H21" s="98">
        <f t="shared" si="3"/>
        <v>2.9958645724834223E-2</v>
      </c>
    </row>
    <row r="22" spans="2:8" s="1" customFormat="1" x14ac:dyDescent="0.25">
      <c r="B22" s="8" t="s">
        <v>15</v>
      </c>
      <c r="C22" s="99">
        <v>1.0081018518518519E-2</v>
      </c>
      <c r="D22" s="97">
        <f t="shared" si="0"/>
        <v>1.1049934030244592E-2</v>
      </c>
      <c r="E22" s="99">
        <v>7.106481481481481E-3</v>
      </c>
      <c r="F22" s="97">
        <f t="shared" si="1"/>
        <v>3.3842253210604634E-2</v>
      </c>
      <c r="G22" s="99">
        <f t="shared" si="2"/>
        <v>1.7187500000000001E-2</v>
      </c>
      <c r="H22" s="98">
        <f t="shared" si="3"/>
        <v>1.5314488434209576E-2</v>
      </c>
    </row>
    <row r="23" spans="2:8" s="1" customFormat="1" x14ac:dyDescent="0.25">
      <c r="B23" s="8" t="s">
        <v>92</v>
      </c>
      <c r="C23" s="99">
        <v>6.8518518518518512E-3</v>
      </c>
      <c r="D23" s="97">
        <f t="shared" si="0"/>
        <v>7.5104029229676218E-3</v>
      </c>
      <c r="E23" s="99">
        <v>7.9050925925925938E-3</v>
      </c>
      <c r="F23" s="97">
        <f t="shared" si="1"/>
        <v>3.7645372871079753E-2</v>
      </c>
      <c r="G23" s="99">
        <f t="shared" si="2"/>
        <v>1.4756944444444444E-2</v>
      </c>
      <c r="H23" s="98">
        <f t="shared" si="3"/>
        <v>1.3148803201089028E-2</v>
      </c>
    </row>
    <row r="24" spans="2:8" s="1" customFormat="1" x14ac:dyDescent="0.25">
      <c r="B24" s="8" t="s">
        <v>12</v>
      </c>
      <c r="C24" s="99">
        <v>6.9444444444444436E-4</v>
      </c>
      <c r="D24" s="97">
        <f t="shared" si="0"/>
        <v>7.6118948543590762E-4</v>
      </c>
      <c r="E24" s="99">
        <v>1.3425925925925927E-3</v>
      </c>
      <c r="F24" s="97">
        <f t="shared" si="1"/>
        <v>6.3936504436972932E-3</v>
      </c>
      <c r="G24" s="99">
        <f t="shared" si="2"/>
        <v>2.0370370370370369E-3</v>
      </c>
      <c r="H24" s="98">
        <f t="shared" si="3"/>
        <v>1.8150504810915049E-3</v>
      </c>
    </row>
    <row r="25" spans="2:8" s="1" customFormat="1" x14ac:dyDescent="0.25">
      <c r="B25" s="8" t="s">
        <v>5</v>
      </c>
      <c r="C25" s="99">
        <v>1.9861111111111104E-2</v>
      </c>
      <c r="D25" s="97">
        <f t="shared" si="0"/>
        <v>2.1770019283466953E-2</v>
      </c>
      <c r="E25" s="99">
        <v>5.9606481481481481E-3</v>
      </c>
      <c r="F25" s="97">
        <f t="shared" si="1"/>
        <v>2.8385603262966429E-2</v>
      </c>
      <c r="G25" s="99">
        <f t="shared" si="2"/>
        <v>2.5821759259259253E-2</v>
      </c>
      <c r="H25" s="98">
        <f t="shared" si="3"/>
        <v>2.3007827405199698E-2</v>
      </c>
    </row>
    <row r="26" spans="2:8" s="1" customFormat="1" x14ac:dyDescent="0.25">
      <c r="B26" s="8" t="s">
        <v>6</v>
      </c>
      <c r="C26" s="99">
        <v>0.33947916666666683</v>
      </c>
      <c r="D26" s="97">
        <f t="shared" si="0"/>
        <v>0.37210747995534366</v>
      </c>
      <c r="E26" s="99">
        <v>1.5520833333333336E-2</v>
      </c>
      <c r="F26" s="97">
        <f t="shared" si="1"/>
        <v>7.3912803836190269E-2</v>
      </c>
      <c r="G26" s="99">
        <f t="shared" si="2"/>
        <v>0.35500000000000015</v>
      </c>
      <c r="H26" s="98">
        <f t="shared" si="3"/>
        <v>0.31631379747749244</v>
      </c>
    </row>
    <row r="27" spans="2:8" s="1" customFormat="1" x14ac:dyDescent="0.25">
      <c r="B27" s="8" t="s">
        <v>103</v>
      </c>
      <c r="C27" s="99">
        <v>0.12370370370370376</v>
      </c>
      <c r="D27" s="97">
        <f t="shared" si="0"/>
        <v>0.13559322033898308</v>
      </c>
      <c r="E27" s="99">
        <v>1.3414351851851853E-2</v>
      </c>
      <c r="F27" s="97">
        <f t="shared" si="1"/>
        <v>6.3881386760734168E-2</v>
      </c>
      <c r="G27" s="99">
        <f t="shared" si="2"/>
        <v>0.13711805555555562</v>
      </c>
      <c r="H27" s="98">
        <f t="shared" si="3"/>
        <v>0.12217558550847199</v>
      </c>
    </row>
    <row r="28" spans="2:8" s="1" customFormat="1" x14ac:dyDescent="0.25">
      <c r="B28" s="36" t="s">
        <v>17</v>
      </c>
      <c r="C28" s="109">
        <v>1.3888888888888889E-4</v>
      </c>
      <c r="D28" s="97">
        <f t="shared" si="0"/>
        <v>1.5223789708718153E-4</v>
      </c>
      <c r="E28" s="109">
        <v>7.6388888888888895E-3</v>
      </c>
      <c r="F28" s="97">
        <f t="shared" si="1"/>
        <v>3.6377666317588049E-2</v>
      </c>
      <c r="G28" s="99">
        <f t="shared" si="2"/>
        <v>7.7777777777777784E-3</v>
      </c>
      <c r="H28" s="98">
        <f t="shared" si="3"/>
        <v>6.9301927459857471E-3</v>
      </c>
    </row>
    <row r="29" spans="2:8" s="1" customFormat="1" x14ac:dyDescent="0.25">
      <c r="B29" s="8"/>
      <c r="C29" s="100"/>
      <c r="D29" s="111"/>
      <c r="E29" s="100"/>
      <c r="F29" s="100"/>
      <c r="G29" s="100"/>
      <c r="H29" s="101"/>
    </row>
    <row r="30" spans="2:8" s="1" customFormat="1" x14ac:dyDescent="0.25">
      <c r="B30" s="37" t="s">
        <v>29</v>
      </c>
      <c r="C30" s="112">
        <f t="shared" ref="C30:H30" si="4">SUM(C7:C28)</f>
        <v>0.91231481481481502</v>
      </c>
      <c r="D30" s="113">
        <f t="shared" si="4"/>
        <v>0.99999999999999989</v>
      </c>
      <c r="E30" s="112">
        <f t="shared" si="4"/>
        <v>0.20998842592592595</v>
      </c>
      <c r="F30" s="113">
        <f t="shared" si="4"/>
        <v>1</v>
      </c>
      <c r="G30" s="112">
        <f t="shared" si="4"/>
        <v>1.1223032407407409</v>
      </c>
      <c r="H30" s="116">
        <f t="shared" si="4"/>
        <v>0.99999999999999989</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89</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1.4004629629629632E-3</v>
      </c>
      <c r="D7" s="97">
        <f t="shared" ref="D7:D28" si="0">C7/$C$30</f>
        <v>1.3505971648621501E-2</v>
      </c>
      <c r="E7" s="99"/>
      <c r="F7" s="97"/>
      <c r="G7" s="99">
        <f>C7</f>
        <v>1.4004629629629632E-3</v>
      </c>
      <c r="H7" s="98">
        <f t="shared" ref="H7:H28" si="1">G7/$G$30</f>
        <v>1.3505971648621501E-2</v>
      </c>
    </row>
    <row r="8" spans="2:8" s="1" customFormat="1" x14ac:dyDescent="0.25">
      <c r="B8" s="8" t="s">
        <v>13</v>
      </c>
      <c r="C8" s="99">
        <v>3.449074074074074E-3</v>
      </c>
      <c r="D8" s="97">
        <f t="shared" si="0"/>
        <v>3.3262640919745512E-2</v>
      </c>
      <c r="E8" s="99"/>
      <c r="F8" s="97"/>
      <c r="G8" s="99">
        <f t="shared" ref="G8:G28" si="2">C8</f>
        <v>3.449074074074074E-3</v>
      </c>
      <c r="H8" s="98">
        <f t="shared" si="1"/>
        <v>3.3262640919745512E-2</v>
      </c>
    </row>
    <row r="9" spans="2:8" s="1" customFormat="1" x14ac:dyDescent="0.25">
      <c r="B9" s="8" t="s">
        <v>0</v>
      </c>
      <c r="C9" s="99">
        <v>1.7858796296296293E-2</v>
      </c>
      <c r="D9" s="97">
        <f t="shared" si="0"/>
        <v>0.17222904342002454</v>
      </c>
      <c r="E9" s="99"/>
      <c r="F9" s="97"/>
      <c r="G9" s="99">
        <f t="shared" si="2"/>
        <v>1.7858796296296293E-2</v>
      </c>
      <c r="H9" s="98">
        <f t="shared" si="1"/>
        <v>0.17222904342002454</v>
      </c>
    </row>
    <row r="10" spans="2:8" s="1" customFormat="1" x14ac:dyDescent="0.25">
      <c r="B10" s="8" t="s">
        <v>8</v>
      </c>
      <c r="C10" s="99">
        <v>3.0555555555555553E-3</v>
      </c>
      <c r="D10" s="97">
        <f t="shared" si="0"/>
        <v>2.9467574506083269E-2</v>
      </c>
      <c r="E10" s="99"/>
      <c r="F10" s="97"/>
      <c r="G10" s="99">
        <f t="shared" si="2"/>
        <v>3.0555555555555553E-3</v>
      </c>
      <c r="H10" s="98">
        <f t="shared" si="1"/>
        <v>2.9467574506083269E-2</v>
      </c>
    </row>
    <row r="11" spans="2:8" s="1" customFormat="1" x14ac:dyDescent="0.25">
      <c r="B11" s="8" t="s">
        <v>26</v>
      </c>
      <c r="C11" s="99">
        <v>4.8611111111111115E-4</v>
      </c>
      <c r="D11" s="97">
        <f t="shared" si="0"/>
        <v>4.688023216876884E-3</v>
      </c>
      <c r="E11" s="99"/>
      <c r="F11" s="97"/>
      <c r="G11" s="99">
        <f t="shared" si="2"/>
        <v>4.8611111111111115E-4</v>
      </c>
      <c r="H11" s="98">
        <f t="shared" si="1"/>
        <v>4.688023216876884E-3</v>
      </c>
    </row>
    <row r="12" spans="2:8" s="1" customFormat="1" x14ac:dyDescent="0.25">
      <c r="B12" s="8" t="s">
        <v>3</v>
      </c>
      <c r="C12" s="99">
        <v>8.6111111111111076E-3</v>
      </c>
      <c r="D12" s="97">
        <f t="shared" si="0"/>
        <v>8.3044982698961906E-2</v>
      </c>
      <c r="E12" s="99"/>
      <c r="F12" s="97"/>
      <c r="G12" s="99">
        <f t="shared" si="2"/>
        <v>8.6111111111111076E-3</v>
      </c>
      <c r="H12" s="98">
        <f t="shared" si="1"/>
        <v>8.3044982698961906E-2</v>
      </c>
    </row>
    <row r="13" spans="2:8" s="1" customFormat="1" x14ac:dyDescent="0.25">
      <c r="B13" s="8" t="s">
        <v>7</v>
      </c>
      <c r="C13" s="99">
        <v>2.2106481481481486E-3</v>
      </c>
      <c r="D13" s="97">
        <f t="shared" si="0"/>
        <v>2.1319343676749643E-2</v>
      </c>
      <c r="E13" s="99"/>
      <c r="F13" s="97"/>
      <c r="G13" s="99">
        <f t="shared" si="2"/>
        <v>2.2106481481481486E-3</v>
      </c>
      <c r="H13" s="98">
        <f t="shared" si="1"/>
        <v>2.1319343676749643E-2</v>
      </c>
    </row>
    <row r="14" spans="2:8" s="1" customFormat="1" x14ac:dyDescent="0.25">
      <c r="B14" s="8" t="s">
        <v>2</v>
      </c>
      <c r="C14" s="99">
        <v>5.8912037037037041E-3</v>
      </c>
      <c r="D14" s="97">
        <f t="shared" si="0"/>
        <v>5.6814376604531765E-2</v>
      </c>
      <c r="E14" s="99"/>
      <c r="F14" s="97"/>
      <c r="G14" s="99">
        <f t="shared" si="2"/>
        <v>5.8912037037037041E-3</v>
      </c>
      <c r="H14" s="98">
        <f t="shared" si="1"/>
        <v>5.6814376604531765E-2</v>
      </c>
    </row>
    <row r="15" spans="2:8" s="1" customFormat="1" x14ac:dyDescent="0.25">
      <c r="B15" s="8" t="s">
        <v>9</v>
      </c>
      <c r="C15" s="99">
        <v>3.9583333333333328E-3</v>
      </c>
      <c r="D15" s="97">
        <f t="shared" si="0"/>
        <v>3.8173903337426048E-2</v>
      </c>
      <c r="E15" s="99"/>
      <c r="F15" s="97"/>
      <c r="G15" s="99">
        <f t="shared" si="2"/>
        <v>3.9583333333333328E-3</v>
      </c>
      <c r="H15" s="98">
        <f t="shared" si="1"/>
        <v>3.8173903337426048E-2</v>
      </c>
    </row>
    <row r="16" spans="2:8" s="1" customFormat="1" x14ac:dyDescent="0.25">
      <c r="B16" s="8" t="s">
        <v>1</v>
      </c>
      <c r="C16" s="99">
        <v>2.6273148148148154E-3</v>
      </c>
      <c r="D16" s="97">
        <f t="shared" si="0"/>
        <v>2.5337649291215545E-2</v>
      </c>
      <c r="E16" s="99"/>
      <c r="F16" s="97"/>
      <c r="G16" s="99">
        <f t="shared" si="2"/>
        <v>2.6273148148148154E-3</v>
      </c>
      <c r="H16" s="98">
        <f t="shared" si="1"/>
        <v>2.5337649291215545E-2</v>
      </c>
    </row>
    <row r="17" spans="2:8" s="1" customFormat="1" x14ac:dyDescent="0.25">
      <c r="B17" s="8" t="s">
        <v>27</v>
      </c>
      <c r="C17" s="99">
        <v>1.7361111111111106E-3</v>
      </c>
      <c r="D17" s="97">
        <f t="shared" si="0"/>
        <v>1.6742940060274582E-2</v>
      </c>
      <c r="E17" s="99"/>
      <c r="F17" s="97"/>
      <c r="G17" s="99">
        <f t="shared" si="2"/>
        <v>1.7361111111111106E-3</v>
      </c>
      <c r="H17" s="98">
        <f t="shared" si="1"/>
        <v>1.6742940060274582E-2</v>
      </c>
    </row>
    <row r="18" spans="2:8" s="1" customFormat="1" x14ac:dyDescent="0.25">
      <c r="B18" s="8" t="s">
        <v>16</v>
      </c>
      <c r="C18" s="99">
        <v>7.0601851851851858E-4</v>
      </c>
      <c r="D18" s="97">
        <f t="shared" si="0"/>
        <v>6.8087956245116658E-3</v>
      </c>
      <c r="E18" s="99"/>
      <c r="F18" s="97"/>
      <c r="G18" s="99">
        <f t="shared" ref="G18" si="3">C18</f>
        <v>7.0601851851851858E-4</v>
      </c>
      <c r="H18" s="98">
        <f t="shared" ref="H18" si="4">G18/$G$30</f>
        <v>6.8087956245116658E-3</v>
      </c>
    </row>
    <row r="19" spans="2:8" s="1" customFormat="1" x14ac:dyDescent="0.25">
      <c r="B19" s="8" t="s">
        <v>4</v>
      </c>
      <c r="C19" s="99">
        <v>4.2939814814814811E-3</v>
      </c>
      <c r="D19" s="97">
        <f t="shared" si="0"/>
        <v>4.1410871749079141E-2</v>
      </c>
      <c r="E19" s="99"/>
      <c r="F19" s="97"/>
      <c r="G19" s="99">
        <f t="shared" si="2"/>
        <v>4.2939814814814811E-3</v>
      </c>
      <c r="H19" s="98">
        <f t="shared" si="1"/>
        <v>4.1410871749079141E-2</v>
      </c>
    </row>
    <row r="20" spans="2:8" s="1" customFormat="1" x14ac:dyDescent="0.25">
      <c r="B20" s="8" t="s">
        <v>14</v>
      </c>
      <c r="C20" s="99">
        <v>1.4236111111111112E-3</v>
      </c>
      <c r="D20" s="97">
        <f t="shared" si="0"/>
        <v>1.3729210849425161E-2</v>
      </c>
      <c r="E20" s="99"/>
      <c r="F20" s="97"/>
      <c r="G20" s="99">
        <f t="shared" si="2"/>
        <v>1.4236111111111112E-3</v>
      </c>
      <c r="H20" s="98">
        <f t="shared" si="1"/>
        <v>1.3729210849425161E-2</v>
      </c>
    </row>
    <row r="21" spans="2:8" s="1" customFormat="1" x14ac:dyDescent="0.25">
      <c r="B21" s="8" t="s">
        <v>11</v>
      </c>
      <c r="C21" s="99">
        <v>1.7361111111111109E-4</v>
      </c>
      <c r="D21" s="97">
        <f t="shared" si="0"/>
        <v>1.6742940060274585E-3</v>
      </c>
      <c r="E21" s="99"/>
      <c r="F21" s="97"/>
      <c r="G21" s="99">
        <f t="shared" si="2"/>
        <v>1.7361111111111109E-4</v>
      </c>
      <c r="H21" s="98">
        <f t="shared" si="1"/>
        <v>1.6742940060274585E-3</v>
      </c>
    </row>
    <row r="22" spans="2:8" s="1" customFormat="1" x14ac:dyDescent="0.25">
      <c r="B22" s="8" t="s">
        <v>15</v>
      </c>
      <c r="C22" s="99">
        <v>8.564814814814815E-4</v>
      </c>
      <c r="D22" s="97">
        <f t="shared" si="0"/>
        <v>8.2598504297354634E-3</v>
      </c>
      <c r="E22" s="99"/>
      <c r="F22" s="97"/>
      <c r="G22" s="99">
        <f t="shared" si="2"/>
        <v>8.564814814814815E-4</v>
      </c>
      <c r="H22" s="98">
        <f t="shared" si="1"/>
        <v>8.2598504297354634E-3</v>
      </c>
    </row>
    <row r="23" spans="2:8" s="1" customFormat="1" x14ac:dyDescent="0.25">
      <c r="B23" s="8" t="s">
        <v>92</v>
      </c>
      <c r="C23" s="99">
        <v>4.1666666666666669E-4</v>
      </c>
      <c r="D23" s="97">
        <f t="shared" si="0"/>
        <v>4.0183056144659007E-3</v>
      </c>
      <c r="E23" s="102"/>
      <c r="F23" s="97"/>
      <c r="G23" s="99">
        <f t="shared" si="2"/>
        <v>4.1666666666666669E-4</v>
      </c>
      <c r="H23" s="98">
        <f t="shared" si="1"/>
        <v>4.0183056144659007E-3</v>
      </c>
    </row>
    <row r="24" spans="2:8" s="1" customFormat="1" x14ac:dyDescent="0.25">
      <c r="B24" s="8" t="s">
        <v>12</v>
      </c>
      <c r="C24" s="99"/>
      <c r="D24" s="97"/>
      <c r="E24" s="117"/>
      <c r="F24" s="97"/>
      <c r="G24" s="99"/>
      <c r="H24" s="98"/>
    </row>
    <row r="25" spans="2:8" s="1" customFormat="1" x14ac:dyDescent="0.25">
      <c r="B25" s="8" t="s">
        <v>5</v>
      </c>
      <c r="C25" s="99">
        <v>1.2962962962962965E-3</v>
      </c>
      <c r="D25" s="97">
        <f t="shared" si="0"/>
        <v>1.2501395245005025E-2</v>
      </c>
      <c r="E25" s="84"/>
      <c r="F25" s="97"/>
      <c r="G25" s="99">
        <f t="shared" si="2"/>
        <v>1.2962962962962965E-3</v>
      </c>
      <c r="H25" s="98">
        <f t="shared" si="1"/>
        <v>1.2501395245005025E-2</v>
      </c>
    </row>
    <row r="26" spans="2:8" s="1" customFormat="1" x14ac:dyDescent="0.25">
      <c r="B26" s="8" t="s">
        <v>6</v>
      </c>
      <c r="C26" s="99">
        <v>1.9780092592592589E-2</v>
      </c>
      <c r="D26" s="97">
        <f t="shared" si="0"/>
        <v>0.19075789708672841</v>
      </c>
      <c r="E26" s="118"/>
      <c r="F26" s="97"/>
      <c r="G26" s="99">
        <f t="shared" si="2"/>
        <v>1.9780092592592589E-2</v>
      </c>
      <c r="H26" s="98">
        <f t="shared" si="1"/>
        <v>0.19075789708672841</v>
      </c>
    </row>
    <row r="27" spans="2:8" s="1" customFormat="1" x14ac:dyDescent="0.25">
      <c r="B27" s="8" t="s">
        <v>103</v>
      </c>
      <c r="C27" s="99">
        <v>2.2164351851851848E-2</v>
      </c>
      <c r="D27" s="97">
        <f t="shared" si="0"/>
        <v>0.21375153476950551</v>
      </c>
      <c r="E27" s="99"/>
      <c r="F27" s="97"/>
      <c r="G27" s="99">
        <f t="shared" si="2"/>
        <v>2.2164351851851848E-2</v>
      </c>
      <c r="H27" s="98">
        <f t="shared" si="1"/>
        <v>0.21375153476950551</v>
      </c>
    </row>
    <row r="28" spans="2:8" s="1" customFormat="1" x14ac:dyDescent="0.25">
      <c r="B28" s="36" t="s">
        <v>17</v>
      </c>
      <c r="C28" s="109">
        <v>1.2962962962962963E-3</v>
      </c>
      <c r="D28" s="97">
        <f t="shared" si="0"/>
        <v>1.2501395245005023E-2</v>
      </c>
      <c r="E28" s="109"/>
      <c r="F28" s="97"/>
      <c r="G28" s="99">
        <f t="shared" si="2"/>
        <v>1.2962962962962963E-3</v>
      </c>
      <c r="H28" s="98">
        <f t="shared" si="1"/>
        <v>1.2501395245005023E-2</v>
      </c>
    </row>
    <row r="29" spans="2:8" s="1" customFormat="1" x14ac:dyDescent="0.25">
      <c r="B29" s="8"/>
      <c r="C29" s="100"/>
      <c r="D29" s="111"/>
      <c r="E29" s="100"/>
      <c r="F29" s="100"/>
      <c r="G29" s="100"/>
      <c r="H29" s="101"/>
    </row>
    <row r="30" spans="2:8" s="1" customFormat="1" x14ac:dyDescent="0.25">
      <c r="B30" s="37" t="s">
        <v>29</v>
      </c>
      <c r="C30" s="112">
        <f>SUM(C7:C28)</f>
        <v>0.10369212962962962</v>
      </c>
      <c r="D30" s="113">
        <f>SUM(D7:D28)</f>
        <v>1</v>
      </c>
      <c r="E30" s="112"/>
      <c r="F30" s="113"/>
      <c r="G30" s="112">
        <f>SUM(G7:G28)</f>
        <v>0.10369212962962962</v>
      </c>
      <c r="H30" s="116">
        <f>SUM(H7:H28)</f>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90</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7.9745370370370369E-3</v>
      </c>
      <c r="D7" s="97">
        <f t="shared" ref="D7:D27" si="0">C7/$C$30</f>
        <v>7.0012498602798441E-3</v>
      </c>
      <c r="E7" s="99"/>
      <c r="F7" s="97"/>
      <c r="G7" s="99">
        <f t="shared" ref="G7" si="1">C7+E7</f>
        <v>7.9745370370370369E-3</v>
      </c>
      <c r="H7" s="98">
        <f t="shared" ref="H7" si="2">G7/$G$30</f>
        <v>6.4145533087550709E-3</v>
      </c>
    </row>
    <row r="8" spans="2:8" s="1" customFormat="1" x14ac:dyDescent="0.25">
      <c r="B8" s="8" t="s">
        <v>13</v>
      </c>
      <c r="C8" s="99">
        <v>2.6087962962962966E-2</v>
      </c>
      <c r="D8" s="97">
        <f t="shared" si="0"/>
        <v>2.2903943664834208E-2</v>
      </c>
      <c r="E8" s="99">
        <v>2.1064814814814813E-3</v>
      </c>
      <c r="F8" s="97">
        <f t="shared" ref="F8:F28" si="3">E8/$E$30</f>
        <v>2.0219975558271302E-2</v>
      </c>
      <c r="G8" s="99">
        <f t="shared" ref="G8:G27" si="4">C8+E8</f>
        <v>2.8194444444444446E-2</v>
      </c>
      <c r="H8" s="98">
        <f t="shared" ref="H8:H27" si="5">G8/$G$30</f>
        <v>2.2679030275946813E-2</v>
      </c>
    </row>
    <row r="9" spans="2:8" s="1" customFormat="1" x14ac:dyDescent="0.25">
      <c r="B9" s="8" t="s">
        <v>0</v>
      </c>
      <c r="C9" s="99">
        <v>0.13444444444444448</v>
      </c>
      <c r="D9" s="97">
        <f t="shared" si="0"/>
        <v>0.1180355854528457</v>
      </c>
      <c r="E9" s="99">
        <v>2.4502314814814814E-2</v>
      </c>
      <c r="F9" s="97">
        <f t="shared" si="3"/>
        <v>0.23519608932340849</v>
      </c>
      <c r="G9" s="99">
        <f t="shared" si="4"/>
        <v>0.1589467592592593</v>
      </c>
      <c r="H9" s="98">
        <f t="shared" si="5"/>
        <v>0.12785349867798754</v>
      </c>
    </row>
    <row r="10" spans="2:8" s="1" customFormat="1" x14ac:dyDescent="0.25">
      <c r="B10" s="8" t="s">
        <v>8</v>
      </c>
      <c r="C10" s="99">
        <v>1.655092592592592E-2</v>
      </c>
      <c r="D10" s="97">
        <f t="shared" si="0"/>
        <v>1.4530895936429859E-2</v>
      </c>
      <c r="E10" s="99">
        <v>1.1458333333333331E-3</v>
      </c>
      <c r="F10" s="97">
        <f t="shared" si="3"/>
        <v>1.0998777913565157E-2</v>
      </c>
      <c r="G10" s="99">
        <f t="shared" si="4"/>
        <v>1.7696759259259252E-2</v>
      </c>
      <c r="H10" s="98">
        <f t="shared" si="5"/>
        <v>1.4234908576322933E-2</v>
      </c>
    </row>
    <row r="11" spans="2:8" s="1" customFormat="1" x14ac:dyDescent="0.25">
      <c r="B11" s="8" t="s">
        <v>26</v>
      </c>
      <c r="C11" s="99">
        <v>8.6458333333333335E-3</v>
      </c>
      <c r="D11" s="97">
        <f t="shared" si="0"/>
        <v>7.5906148702888877E-3</v>
      </c>
      <c r="E11" s="99">
        <v>6.9212962962962969E-3</v>
      </c>
      <c r="F11" s="97">
        <f t="shared" si="3"/>
        <v>6.6437062548605721E-2</v>
      </c>
      <c r="G11" s="99">
        <f t="shared" si="4"/>
        <v>1.556712962962963E-2</v>
      </c>
      <c r="H11" s="98">
        <f t="shared" si="5"/>
        <v>1.2521878374855692E-2</v>
      </c>
    </row>
    <row r="12" spans="2:8" s="1" customFormat="1" x14ac:dyDescent="0.25">
      <c r="B12" s="8" t="s">
        <v>3</v>
      </c>
      <c r="C12" s="99">
        <v>9.6956018518518677E-2</v>
      </c>
      <c r="D12" s="97">
        <f t="shared" si="0"/>
        <v>8.5122598083547676E-2</v>
      </c>
      <c r="E12" s="99">
        <v>2.56712962962963E-2</v>
      </c>
      <c r="F12" s="97">
        <f t="shared" si="3"/>
        <v>0.24641706477058109</v>
      </c>
      <c r="G12" s="99">
        <f t="shared" si="4"/>
        <v>0.12262731481481498</v>
      </c>
      <c r="H12" s="98">
        <f t="shared" si="5"/>
        <v>9.8638885785573407E-2</v>
      </c>
    </row>
    <row r="13" spans="2:8" s="1" customFormat="1" x14ac:dyDescent="0.25">
      <c r="B13" s="8" t="s">
        <v>7</v>
      </c>
      <c r="C13" s="99">
        <v>1.725694444444445E-2</v>
      </c>
      <c r="D13" s="97">
        <f t="shared" si="0"/>
        <v>1.5150745343508347E-2</v>
      </c>
      <c r="E13" s="99">
        <v>2.5115740740740745E-3</v>
      </c>
      <c r="F13" s="97">
        <f t="shared" si="3"/>
        <v>2.4108432396400405E-2</v>
      </c>
      <c r="G13" s="99">
        <f t="shared" si="4"/>
        <v>1.9768518518518526E-2</v>
      </c>
      <c r="H13" s="98">
        <f t="shared" si="5"/>
        <v>1.5901389044054668E-2</v>
      </c>
    </row>
    <row r="14" spans="2:8" s="1" customFormat="1" x14ac:dyDescent="0.25">
      <c r="B14" s="8" t="s">
        <v>2</v>
      </c>
      <c r="C14" s="99">
        <v>4.53240740740741E-2</v>
      </c>
      <c r="D14" s="97">
        <f t="shared" si="0"/>
        <v>3.9792299641300266E-2</v>
      </c>
      <c r="E14" s="99">
        <v>5.0231481481481481E-3</v>
      </c>
      <c r="F14" s="97">
        <f t="shared" si="3"/>
        <v>4.8216864792800802E-2</v>
      </c>
      <c r="G14" s="99">
        <f t="shared" si="4"/>
        <v>5.0347222222222252E-2</v>
      </c>
      <c r="H14" s="98">
        <f t="shared" si="5"/>
        <v>4.0498268349905046E-2</v>
      </c>
    </row>
    <row r="15" spans="2:8" s="1" customFormat="1" x14ac:dyDescent="0.25">
      <c r="B15" s="8" t="s">
        <v>9</v>
      </c>
      <c r="C15" s="99">
        <v>4.715277777777778E-2</v>
      </c>
      <c r="D15" s="97">
        <f t="shared" si="0"/>
        <v>4.1397811220290397E-2</v>
      </c>
      <c r="E15" s="99">
        <v>7.2685185185185179E-3</v>
      </c>
      <c r="F15" s="97">
        <f t="shared" si="3"/>
        <v>6.9770025552716358E-2</v>
      </c>
      <c r="G15" s="99">
        <f t="shared" si="4"/>
        <v>5.4421296296296301E-2</v>
      </c>
      <c r="H15" s="98">
        <f t="shared" si="5"/>
        <v>4.3775369604885844E-2</v>
      </c>
    </row>
    <row r="16" spans="2:8" s="1" customFormat="1" x14ac:dyDescent="0.25">
      <c r="B16" s="8" t="s">
        <v>1</v>
      </c>
      <c r="C16" s="99">
        <v>2.7835648148148148E-2</v>
      </c>
      <c r="D16" s="97">
        <f t="shared" si="0"/>
        <v>2.4438324983995681E-2</v>
      </c>
      <c r="E16" s="99">
        <v>8.8541666666666647E-3</v>
      </c>
      <c r="F16" s="97">
        <f t="shared" si="3"/>
        <v>8.4990556604821674E-2</v>
      </c>
      <c r="G16" s="99">
        <f t="shared" si="4"/>
        <v>3.6689814814814814E-2</v>
      </c>
      <c r="H16" s="98">
        <f t="shared" si="5"/>
        <v>2.9512531188321589E-2</v>
      </c>
    </row>
    <row r="17" spans="2:8" s="1" customFormat="1" x14ac:dyDescent="0.25">
      <c r="B17" s="8" t="s">
        <v>27</v>
      </c>
      <c r="C17" s="99">
        <v>9.9189814814814817E-3</v>
      </c>
      <c r="D17" s="97">
        <f t="shared" si="0"/>
        <v>8.7083760961681085E-3</v>
      </c>
      <c r="E17" s="99">
        <v>1.6435185185185185E-3</v>
      </c>
      <c r="F17" s="97">
        <f t="shared" si="3"/>
        <v>1.5776024886123764E-2</v>
      </c>
      <c r="G17" s="99">
        <f t="shared" si="4"/>
        <v>1.15625E-2</v>
      </c>
      <c r="H17" s="98">
        <f t="shared" si="5"/>
        <v>9.3006368003574983E-3</v>
      </c>
    </row>
    <row r="18" spans="2:8" s="1" customFormat="1" x14ac:dyDescent="0.25">
      <c r="B18" s="8" t="s">
        <v>16</v>
      </c>
      <c r="C18" s="99">
        <v>1.1527777777777777E-2</v>
      </c>
      <c r="D18" s="97">
        <f t="shared" si="0"/>
        <v>1.012081982705185E-2</v>
      </c>
      <c r="E18" s="99">
        <v>2.8935185185185189E-4</v>
      </c>
      <c r="F18" s="97">
        <f t="shared" si="3"/>
        <v>2.7774691700922123E-3</v>
      </c>
      <c r="G18" s="99">
        <f t="shared" si="4"/>
        <v>1.1817129629629629E-2</v>
      </c>
      <c r="H18" s="98">
        <f t="shared" si="5"/>
        <v>9.5054556287937995E-3</v>
      </c>
    </row>
    <row r="19" spans="2:8" s="1" customFormat="1" x14ac:dyDescent="0.25">
      <c r="B19" s="8" t="s">
        <v>4</v>
      </c>
      <c r="C19" s="99">
        <v>6.8067129629629727E-2</v>
      </c>
      <c r="D19" s="97">
        <f t="shared" si="0"/>
        <v>5.975957972177913E-2</v>
      </c>
      <c r="E19" s="99">
        <v>9.1435185185185185E-4</v>
      </c>
      <c r="F19" s="97">
        <f t="shared" si="3"/>
        <v>8.77680257749139E-3</v>
      </c>
      <c r="G19" s="99">
        <f t="shared" si="4"/>
        <v>6.8981481481481574E-2</v>
      </c>
      <c r="H19" s="98">
        <f t="shared" si="5"/>
        <v>5.5487282612743508E-2</v>
      </c>
    </row>
    <row r="20" spans="2:8" s="1" customFormat="1" x14ac:dyDescent="0.25">
      <c r="B20" s="8" t="s">
        <v>14</v>
      </c>
      <c r="C20" s="99">
        <v>8.6689814814814789E-3</v>
      </c>
      <c r="D20" s="97">
        <f t="shared" si="0"/>
        <v>7.6109378016685075E-3</v>
      </c>
      <c r="E20" s="99">
        <v>1.1805555555555554E-3</v>
      </c>
      <c r="F20" s="97">
        <f t="shared" si="3"/>
        <v>1.1332074213976223E-2</v>
      </c>
      <c r="G20" s="99">
        <f t="shared" si="4"/>
        <v>9.8495370370370351E-3</v>
      </c>
      <c r="H20" s="98">
        <f t="shared" si="5"/>
        <v>7.9227646817860153E-3</v>
      </c>
    </row>
    <row r="21" spans="2:8" s="1" customFormat="1" x14ac:dyDescent="0.25">
      <c r="B21" s="8" t="s">
        <v>11</v>
      </c>
      <c r="C21" s="99">
        <v>1.1192129629629627E-2</v>
      </c>
      <c r="D21" s="97">
        <f t="shared" si="0"/>
        <v>9.826137322047325E-3</v>
      </c>
      <c r="E21" s="99">
        <v>2.8819444444444444E-3</v>
      </c>
      <c r="F21" s="97">
        <f t="shared" si="3"/>
        <v>2.7663592934118433E-2</v>
      </c>
      <c r="G21" s="99">
        <f t="shared" si="4"/>
        <v>1.407407407407407E-2</v>
      </c>
      <c r="H21" s="98">
        <f t="shared" si="5"/>
        <v>1.1320895244479195E-2</v>
      </c>
    </row>
    <row r="22" spans="2:8" s="1" customFormat="1" x14ac:dyDescent="0.25">
      <c r="B22" s="8" t="s">
        <v>15</v>
      </c>
      <c r="C22" s="99">
        <v>7.1527777777777787E-3</v>
      </c>
      <c r="D22" s="97">
        <f t="shared" si="0"/>
        <v>6.2797857963032572E-3</v>
      </c>
      <c r="E22" s="99"/>
      <c r="F22" s="97"/>
      <c r="G22" s="99">
        <f t="shared" si="4"/>
        <v>7.1527777777777787E-3</v>
      </c>
      <c r="H22" s="98">
        <f t="shared" si="5"/>
        <v>5.7535470897106455E-3</v>
      </c>
    </row>
    <row r="23" spans="2:8" s="1" customFormat="1" x14ac:dyDescent="0.25">
      <c r="B23" s="8" t="s">
        <v>92</v>
      </c>
      <c r="C23" s="99">
        <v>9.7569444444444431E-3</v>
      </c>
      <c r="D23" s="97">
        <f t="shared" si="0"/>
        <v>8.5661155765107515E-3</v>
      </c>
      <c r="E23" s="99">
        <v>4.9652777777777768E-3</v>
      </c>
      <c r="F23" s="97">
        <f t="shared" si="3"/>
        <v>4.7661370958782347E-2</v>
      </c>
      <c r="G23" s="99">
        <f t="shared" si="4"/>
        <v>1.472222222222222E-2</v>
      </c>
      <c r="H23" s="98">
        <f t="shared" si="5"/>
        <v>1.1842252262317053E-2</v>
      </c>
    </row>
    <row r="24" spans="2:8" s="1" customFormat="1" x14ac:dyDescent="0.25">
      <c r="B24" s="8" t="s">
        <v>12</v>
      </c>
      <c r="C24" s="99"/>
      <c r="D24" s="97"/>
      <c r="E24" s="99"/>
      <c r="F24" s="97"/>
      <c r="G24" s="99"/>
      <c r="H24" s="98"/>
    </row>
    <row r="25" spans="2:8" s="1" customFormat="1" x14ac:dyDescent="0.25">
      <c r="B25" s="8" t="s">
        <v>5</v>
      </c>
      <c r="C25" s="99">
        <v>2.0231481481481479E-2</v>
      </c>
      <c r="D25" s="97">
        <f t="shared" si="0"/>
        <v>1.7762242025789791E-2</v>
      </c>
      <c r="E25" s="99">
        <v>8.564814814814815E-4</v>
      </c>
      <c r="F25" s="97">
        <f t="shared" si="3"/>
        <v>8.2213087434729482E-3</v>
      </c>
      <c r="G25" s="99">
        <f t="shared" si="4"/>
        <v>2.1087962962962961E-2</v>
      </c>
      <c r="H25" s="98">
        <f t="shared" si="5"/>
        <v>1.6962722973224584E-2</v>
      </c>
    </row>
    <row r="26" spans="2:8" s="1" customFormat="1" x14ac:dyDescent="0.25">
      <c r="B26" s="8" t="s">
        <v>6</v>
      </c>
      <c r="C26" s="99">
        <v>0.36335648148148131</v>
      </c>
      <c r="D26" s="97">
        <f t="shared" si="0"/>
        <v>0.31900905386592937</v>
      </c>
      <c r="E26" s="99">
        <v>3.9699074074074072E-3</v>
      </c>
      <c r="F26" s="97">
        <f t="shared" si="3"/>
        <v>3.810687701366515E-2</v>
      </c>
      <c r="G26" s="99">
        <f t="shared" si="4"/>
        <v>0.36732638888888869</v>
      </c>
      <c r="H26" s="98">
        <f t="shared" si="5"/>
        <v>0.29546977991285861</v>
      </c>
    </row>
    <row r="27" spans="2:8" s="1" customFormat="1" x14ac:dyDescent="0.25">
      <c r="B27" s="8" t="s">
        <v>103</v>
      </c>
      <c r="C27" s="99">
        <v>0.20091435185185205</v>
      </c>
      <c r="D27" s="97">
        <f t="shared" si="0"/>
        <v>0.17639288290943098</v>
      </c>
      <c r="E27" s="99">
        <v>2.1064814814814813E-3</v>
      </c>
      <c r="F27" s="97">
        <f t="shared" si="3"/>
        <v>2.0219975558271302E-2</v>
      </c>
      <c r="G27" s="99">
        <f t="shared" si="4"/>
        <v>0.20302083333333354</v>
      </c>
      <c r="H27" s="98">
        <f t="shared" si="5"/>
        <v>0.16330577589096201</v>
      </c>
    </row>
    <row r="28" spans="2:8" s="1" customFormat="1" x14ac:dyDescent="0.25">
      <c r="B28" s="36" t="s">
        <v>17</v>
      </c>
      <c r="C28" s="109"/>
      <c r="D28" s="97"/>
      <c r="E28" s="109">
        <v>1.3657407407407407E-3</v>
      </c>
      <c r="F28" s="97">
        <f t="shared" si="3"/>
        <v>1.3109654482835241E-2</v>
      </c>
      <c r="G28" s="99">
        <f t="shared" ref="G28" si="6">C28+E28</f>
        <v>1.3657407407407407E-3</v>
      </c>
      <c r="H28" s="98">
        <f t="shared" ref="H28" si="7">G28/$G$30</f>
        <v>1.0985737161583432E-3</v>
      </c>
    </row>
    <row r="29" spans="2:8" s="1" customFormat="1" x14ac:dyDescent="0.25">
      <c r="B29" s="8"/>
      <c r="C29" s="100"/>
      <c r="D29" s="111"/>
      <c r="E29" s="100"/>
      <c r="F29" s="100"/>
      <c r="G29" s="99"/>
      <c r="H29" s="98"/>
    </row>
    <row r="30" spans="2:8" s="1" customFormat="1" x14ac:dyDescent="0.25">
      <c r="B30" s="37" t="s">
        <v>29</v>
      </c>
      <c r="C30" s="112">
        <f t="shared" ref="C30:H30" si="8">SUM(C7:C28)</f>
        <v>1.1390162037037042</v>
      </c>
      <c r="D30" s="113">
        <f t="shared" si="8"/>
        <v>1</v>
      </c>
      <c r="E30" s="112">
        <f t="shared" si="8"/>
        <v>0.10417824074074074</v>
      </c>
      <c r="F30" s="113">
        <f t="shared" si="8"/>
        <v>0.99999999999999989</v>
      </c>
      <c r="G30" s="112">
        <f t="shared" si="8"/>
        <v>1.2431944444444449</v>
      </c>
      <c r="H30" s="116">
        <f t="shared" si="8"/>
        <v>0.99999999999999967</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91</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4.3981481481481476E-3</v>
      </c>
      <c r="D7" s="97">
        <f>C7/$C$30</f>
        <v>1.1856474258970353E-2</v>
      </c>
      <c r="E7" s="99">
        <v>2.5462962962962961E-4</v>
      </c>
      <c r="F7" s="97">
        <f t="shared" ref="F7:F27" si="0">E7/$E$30</f>
        <v>1.8315018315018313E-3</v>
      </c>
      <c r="G7" s="99">
        <f>E7+C7</f>
        <v>4.6527777777777774E-3</v>
      </c>
      <c r="H7" s="98">
        <f>G7/$G$30</f>
        <v>9.1235077844854916E-3</v>
      </c>
    </row>
    <row r="8" spans="2:8" s="1" customFormat="1" x14ac:dyDescent="0.25">
      <c r="B8" s="8" t="s">
        <v>13</v>
      </c>
      <c r="C8" s="99">
        <v>1.2372685185185179E-2</v>
      </c>
      <c r="D8" s="97">
        <f t="shared" ref="D8:D27" si="1">C8/$C$30</f>
        <v>3.3354134165366582E-2</v>
      </c>
      <c r="E8" s="99">
        <v>3.0439814814814817E-3</v>
      </c>
      <c r="F8" s="97">
        <f t="shared" si="0"/>
        <v>2.1894771894771896E-2</v>
      </c>
      <c r="G8" s="99">
        <f t="shared" ref="G8:G27" si="2">E8+C8</f>
        <v>1.5416666666666662E-2</v>
      </c>
      <c r="H8" s="98">
        <f t="shared" ref="H8:H27" si="3">G8/$G$30</f>
        <v>3.0230130270981773E-2</v>
      </c>
    </row>
    <row r="9" spans="2:8" s="1" customFormat="1" x14ac:dyDescent="0.25">
      <c r="B9" s="8" t="s">
        <v>0</v>
      </c>
      <c r="C9" s="99">
        <v>6.8067129629629727E-2</v>
      </c>
      <c r="D9" s="97">
        <f t="shared" si="1"/>
        <v>0.18349453978159144</v>
      </c>
      <c r="E9" s="99">
        <v>4.5763888888888903E-2</v>
      </c>
      <c r="F9" s="97">
        <f t="shared" si="0"/>
        <v>0.32917082917082929</v>
      </c>
      <c r="G9" s="99">
        <f t="shared" si="2"/>
        <v>0.11383101851851862</v>
      </c>
      <c r="H9" s="98">
        <f t="shared" si="3"/>
        <v>0.22320820661794752</v>
      </c>
    </row>
    <row r="10" spans="2:8" s="1" customFormat="1" x14ac:dyDescent="0.25">
      <c r="B10" s="8" t="s">
        <v>8</v>
      </c>
      <c r="C10" s="99">
        <v>1.2048611111111105E-2</v>
      </c>
      <c r="D10" s="97">
        <f t="shared" si="1"/>
        <v>3.2480499219968768E-2</v>
      </c>
      <c r="E10" s="99">
        <v>3.1365740740740746E-3</v>
      </c>
      <c r="F10" s="97">
        <f t="shared" si="0"/>
        <v>2.2560772560772564E-2</v>
      </c>
      <c r="G10" s="99">
        <f t="shared" si="2"/>
        <v>1.518518518518518E-2</v>
      </c>
      <c r="H10" s="98">
        <f t="shared" si="3"/>
        <v>2.9776224411057119E-2</v>
      </c>
    </row>
    <row r="11" spans="2:8" s="1" customFormat="1" x14ac:dyDescent="0.25">
      <c r="B11" s="8" t="s">
        <v>26</v>
      </c>
      <c r="C11" s="99">
        <v>1.2731481481481485E-3</v>
      </c>
      <c r="D11" s="97">
        <f t="shared" si="1"/>
        <v>3.4321372854914192E-3</v>
      </c>
      <c r="E11" s="99">
        <v>5.7523148148148143E-3</v>
      </c>
      <c r="F11" s="97">
        <f t="shared" si="0"/>
        <v>4.1375291375291369E-2</v>
      </c>
      <c r="G11" s="99">
        <f t="shared" si="2"/>
        <v>7.0254629629629625E-3</v>
      </c>
      <c r="H11" s="98">
        <f t="shared" si="3"/>
        <v>1.3776042848713168E-2</v>
      </c>
    </row>
    <row r="12" spans="2:8" s="1" customFormat="1" x14ac:dyDescent="0.25">
      <c r="B12" s="8" t="s">
        <v>3</v>
      </c>
      <c r="C12" s="99">
        <v>3.43171296296296E-2</v>
      </c>
      <c r="D12" s="97">
        <f t="shared" si="1"/>
        <v>9.2511700468018598E-2</v>
      </c>
      <c r="E12" s="99">
        <v>2.5243055555555553E-2</v>
      </c>
      <c r="F12" s="97">
        <f t="shared" si="0"/>
        <v>0.18156843156843155</v>
      </c>
      <c r="G12" s="99">
        <f t="shared" si="2"/>
        <v>5.9560185185185154E-2</v>
      </c>
      <c r="H12" s="98">
        <f t="shared" si="3"/>
        <v>0.11678997775861273</v>
      </c>
    </row>
    <row r="13" spans="2:8" s="1" customFormat="1" x14ac:dyDescent="0.25">
      <c r="B13" s="8" t="s">
        <v>7</v>
      </c>
      <c r="C13" s="99">
        <v>5.4282407407407396E-3</v>
      </c>
      <c r="D13" s="97">
        <f t="shared" si="1"/>
        <v>1.4633385335413408E-2</v>
      </c>
      <c r="E13" s="99">
        <v>3.8078703703703703E-3</v>
      </c>
      <c r="F13" s="97">
        <f t="shared" si="0"/>
        <v>2.7389277389277388E-2</v>
      </c>
      <c r="G13" s="99">
        <f t="shared" si="2"/>
        <v>9.2361111111111099E-3</v>
      </c>
      <c r="H13" s="98">
        <f t="shared" si="3"/>
        <v>1.8110843810993586E-2</v>
      </c>
    </row>
    <row r="14" spans="2:8" s="1" customFormat="1" x14ac:dyDescent="0.25">
      <c r="B14" s="8" t="s">
        <v>2</v>
      </c>
      <c r="C14" s="99">
        <v>3.2210648148148134E-2</v>
      </c>
      <c r="D14" s="97">
        <f t="shared" si="1"/>
        <v>8.6833073322932844E-2</v>
      </c>
      <c r="E14" s="99">
        <v>9.7685185185185184E-3</v>
      </c>
      <c r="F14" s="97">
        <f t="shared" si="0"/>
        <v>7.0263070263070257E-2</v>
      </c>
      <c r="G14" s="99">
        <f t="shared" si="2"/>
        <v>4.1979166666666651E-2</v>
      </c>
      <c r="H14" s="98">
        <f t="shared" si="3"/>
        <v>8.2315827697335489E-2</v>
      </c>
    </row>
    <row r="15" spans="2:8" s="1" customFormat="1" x14ac:dyDescent="0.25">
      <c r="B15" s="8" t="s">
        <v>9</v>
      </c>
      <c r="C15" s="99">
        <v>1.8680555555555558E-2</v>
      </c>
      <c r="D15" s="97">
        <f t="shared" si="1"/>
        <v>5.035881435257409E-2</v>
      </c>
      <c r="E15" s="99">
        <v>1.3877314814814816E-2</v>
      </c>
      <c r="F15" s="97">
        <f t="shared" si="0"/>
        <v>9.9816849816849823E-2</v>
      </c>
      <c r="G15" s="99">
        <f t="shared" si="2"/>
        <v>3.2557870370370376E-2</v>
      </c>
      <c r="H15" s="98">
        <f t="shared" si="3"/>
        <v>6.3841859198402226E-2</v>
      </c>
    </row>
    <row r="16" spans="2:8" s="1" customFormat="1" x14ac:dyDescent="0.25">
      <c r="B16" s="8" t="s">
        <v>1</v>
      </c>
      <c r="C16" s="99">
        <v>9.3750000000000014E-3</v>
      </c>
      <c r="D16" s="97">
        <f t="shared" si="1"/>
        <v>2.5273010920436809E-2</v>
      </c>
      <c r="E16" s="99">
        <v>7.8472222222222224E-3</v>
      </c>
      <c r="F16" s="97">
        <f t="shared" si="0"/>
        <v>5.6443556443556447E-2</v>
      </c>
      <c r="G16" s="99">
        <f t="shared" si="2"/>
        <v>1.7222222222222222E-2</v>
      </c>
      <c r="H16" s="98">
        <f t="shared" si="3"/>
        <v>3.3770595978394061E-2</v>
      </c>
    </row>
    <row r="17" spans="2:8" s="1" customFormat="1" x14ac:dyDescent="0.25">
      <c r="B17" s="8" t="s">
        <v>27</v>
      </c>
      <c r="C17" s="99">
        <v>3.680555555555555E-3</v>
      </c>
      <c r="D17" s="97">
        <f t="shared" si="1"/>
        <v>9.921996879875189E-3</v>
      </c>
      <c r="E17" s="99">
        <v>1.5972222222222223E-3</v>
      </c>
      <c r="F17" s="97">
        <f t="shared" si="0"/>
        <v>1.148851148851149E-2</v>
      </c>
      <c r="G17" s="99">
        <f t="shared" si="2"/>
        <v>5.2777777777777771E-3</v>
      </c>
      <c r="H17" s="98">
        <f t="shared" si="3"/>
        <v>1.0349053606282049E-2</v>
      </c>
    </row>
    <row r="18" spans="2:8" s="1" customFormat="1" x14ac:dyDescent="0.25">
      <c r="B18" s="8" t="s">
        <v>16</v>
      </c>
      <c r="C18" s="99">
        <v>3.5532407407407405E-3</v>
      </c>
      <c r="D18" s="97">
        <f t="shared" si="1"/>
        <v>9.5787831513260476E-3</v>
      </c>
      <c r="E18" s="99"/>
      <c r="F18" s="97"/>
      <c r="G18" s="99">
        <f t="shared" si="2"/>
        <v>3.5532407407407405E-3</v>
      </c>
      <c r="H18" s="98">
        <f t="shared" si="3"/>
        <v>6.967454949843398E-3</v>
      </c>
    </row>
    <row r="19" spans="2:8" s="1" customFormat="1" x14ac:dyDescent="0.25">
      <c r="B19" s="8" t="s">
        <v>4</v>
      </c>
      <c r="C19" s="99">
        <v>1.1064814814814814E-2</v>
      </c>
      <c r="D19" s="97">
        <f t="shared" si="1"/>
        <v>2.9828393135725412E-2</v>
      </c>
      <c r="E19" s="99">
        <v>3.1828703703703702E-3</v>
      </c>
      <c r="F19" s="97">
        <f t="shared" si="0"/>
        <v>2.2893772893772892E-2</v>
      </c>
      <c r="G19" s="99">
        <f t="shared" si="2"/>
        <v>1.4247685185185184E-2</v>
      </c>
      <c r="H19" s="98">
        <f t="shared" si="3"/>
        <v>2.7937905678362289E-2</v>
      </c>
    </row>
    <row r="20" spans="2:8" s="1" customFormat="1" x14ac:dyDescent="0.25">
      <c r="B20" s="8" t="s">
        <v>14</v>
      </c>
      <c r="C20" s="99">
        <v>8.9236111111111165E-3</v>
      </c>
      <c r="D20" s="97">
        <f t="shared" si="1"/>
        <v>2.4056162246489862E-2</v>
      </c>
      <c r="E20" s="99">
        <v>4.1550925925925922E-3</v>
      </c>
      <c r="F20" s="97">
        <f t="shared" si="0"/>
        <v>2.9886779886779884E-2</v>
      </c>
      <c r="G20" s="99">
        <f t="shared" si="2"/>
        <v>1.3078703703703709E-2</v>
      </c>
      <c r="H20" s="98">
        <f t="shared" si="3"/>
        <v>2.5645681085742812E-2</v>
      </c>
    </row>
    <row r="21" spans="2:8" s="1" customFormat="1" x14ac:dyDescent="0.25">
      <c r="B21" s="8" t="s">
        <v>11</v>
      </c>
      <c r="C21" s="99">
        <v>1.1805555555555556E-3</v>
      </c>
      <c r="D21" s="97">
        <f t="shared" si="1"/>
        <v>3.1825273010920425E-3</v>
      </c>
      <c r="E21" s="99">
        <v>3.8773148148148148E-3</v>
      </c>
      <c r="F21" s="97">
        <f t="shared" si="0"/>
        <v>2.7888777888777888E-2</v>
      </c>
      <c r="G21" s="99">
        <f t="shared" si="2"/>
        <v>5.0578703703703706E-3</v>
      </c>
      <c r="H21" s="98">
        <f t="shared" si="3"/>
        <v>9.9178430393536323E-3</v>
      </c>
    </row>
    <row r="22" spans="2:8" s="1" customFormat="1" x14ac:dyDescent="0.25">
      <c r="B22" s="8" t="s">
        <v>15</v>
      </c>
      <c r="C22" s="99">
        <v>4.9768518518518521E-4</v>
      </c>
      <c r="D22" s="97">
        <f t="shared" si="1"/>
        <v>1.3416536661466454E-3</v>
      </c>
      <c r="E22" s="99">
        <v>6.8287037037037036E-4</v>
      </c>
      <c r="F22" s="97">
        <f t="shared" si="0"/>
        <v>4.911754911754912E-3</v>
      </c>
      <c r="G22" s="99">
        <f t="shared" si="2"/>
        <v>1.1805555555555556E-3</v>
      </c>
      <c r="H22" s="98">
        <f t="shared" si="3"/>
        <v>2.3149198856157222E-3</v>
      </c>
    </row>
    <row r="23" spans="2:8" s="1" customFormat="1" x14ac:dyDescent="0.25">
      <c r="B23" s="8" t="s">
        <v>92</v>
      </c>
      <c r="C23" s="99">
        <v>1.5277777777777776E-3</v>
      </c>
      <c r="D23" s="97">
        <f t="shared" si="1"/>
        <v>4.1185647425897014E-3</v>
      </c>
      <c r="E23" s="99">
        <v>1.9560185185185184E-3</v>
      </c>
      <c r="F23" s="97">
        <f t="shared" si="0"/>
        <v>1.4069264069264068E-2</v>
      </c>
      <c r="G23" s="99">
        <f t="shared" si="2"/>
        <v>3.483796296296296E-3</v>
      </c>
      <c r="H23" s="98">
        <f t="shared" si="3"/>
        <v>6.8312831918660027E-3</v>
      </c>
    </row>
    <row r="24" spans="2:8" s="1" customFormat="1" x14ac:dyDescent="0.25">
      <c r="B24" s="8" t="s">
        <v>12</v>
      </c>
      <c r="C24" s="99">
        <v>3.7037037037037035E-4</v>
      </c>
      <c r="D24" s="97">
        <f t="shared" si="1"/>
        <v>9.9843993759750338E-4</v>
      </c>
      <c r="E24" s="99">
        <v>1.2037037037037038E-3</v>
      </c>
      <c r="F24" s="97">
        <f t="shared" si="0"/>
        <v>8.658008658008658E-3</v>
      </c>
      <c r="G24" s="99">
        <f t="shared" si="2"/>
        <v>1.5740740740740741E-3</v>
      </c>
      <c r="H24" s="98">
        <f t="shared" si="3"/>
        <v>3.0865598474876291E-3</v>
      </c>
    </row>
    <row r="25" spans="2:8" s="1" customFormat="1" x14ac:dyDescent="0.25">
      <c r="B25" s="8" t="s">
        <v>5</v>
      </c>
      <c r="C25" s="99">
        <v>2.8703703703703703E-3</v>
      </c>
      <c r="D25" s="97">
        <f t="shared" si="1"/>
        <v>7.7379095163806521E-3</v>
      </c>
      <c r="E25" s="99">
        <v>2.9976851851851853E-3</v>
      </c>
      <c r="F25" s="97">
        <f t="shared" si="0"/>
        <v>2.1561771561771564E-2</v>
      </c>
      <c r="G25" s="99">
        <f t="shared" si="2"/>
        <v>5.8680555555555552E-3</v>
      </c>
      <c r="H25" s="98">
        <f t="shared" si="3"/>
        <v>1.1506513549089912E-2</v>
      </c>
    </row>
    <row r="26" spans="2:8" s="1" customFormat="1" x14ac:dyDescent="0.25">
      <c r="B26" s="8" t="s">
        <v>6</v>
      </c>
      <c r="C26" s="99">
        <v>8.9641203703703737E-2</v>
      </c>
      <c r="D26" s="97">
        <f t="shared" si="1"/>
        <v>0.24165366614664585</v>
      </c>
      <c r="E26" s="99">
        <v>1.8518518518518518E-4</v>
      </c>
      <c r="F26" s="97">
        <f t="shared" si="0"/>
        <v>1.332001332001332E-3</v>
      </c>
      <c r="G26" s="99">
        <f t="shared" si="2"/>
        <v>8.9826388888888928E-2</v>
      </c>
      <c r="H26" s="98">
        <f t="shared" si="3"/>
        <v>0.17613816894376103</v>
      </c>
    </row>
    <row r="27" spans="2:8" s="1" customFormat="1" x14ac:dyDescent="0.25">
      <c r="B27" s="8" t="s">
        <v>103</v>
      </c>
      <c r="C27" s="99">
        <v>4.9467592592592653E-2</v>
      </c>
      <c r="D27" s="97">
        <f t="shared" si="1"/>
        <v>0.13335413416536673</v>
      </c>
      <c r="E27" s="99">
        <v>6.9444444444444436E-4</v>
      </c>
      <c r="F27" s="97">
        <f t="shared" si="0"/>
        <v>4.9950049950049941E-3</v>
      </c>
      <c r="G27" s="99">
        <f t="shared" si="2"/>
        <v>5.0162037037037095E-2</v>
      </c>
      <c r="H27" s="98">
        <f t="shared" si="3"/>
        <v>9.8361399845672062E-2</v>
      </c>
    </row>
    <row r="28" spans="2:8" s="1" customFormat="1" x14ac:dyDescent="0.25">
      <c r="B28" s="36" t="s">
        <v>17</v>
      </c>
      <c r="C28" s="109"/>
      <c r="D28" s="97"/>
      <c r="E28" s="109"/>
      <c r="F28" s="97"/>
      <c r="G28" s="99"/>
      <c r="H28" s="98"/>
    </row>
    <row r="29" spans="2:8" s="1" customFormat="1" x14ac:dyDescent="0.25">
      <c r="B29" s="8"/>
      <c r="C29" s="100"/>
      <c r="D29" s="111"/>
      <c r="E29" s="100"/>
      <c r="F29" s="100"/>
      <c r="G29" s="100"/>
      <c r="H29" s="101"/>
    </row>
    <row r="30" spans="2:8" s="1" customFormat="1" x14ac:dyDescent="0.25">
      <c r="B30" s="37" t="s">
        <v>29</v>
      </c>
      <c r="C30" s="112">
        <f t="shared" ref="C30:H30" si="4">SUM(C7:C28)</f>
        <v>0.37094907407407424</v>
      </c>
      <c r="D30" s="113">
        <f t="shared" si="4"/>
        <v>1</v>
      </c>
      <c r="E30" s="112">
        <f t="shared" si="4"/>
        <v>0.13902777777777778</v>
      </c>
      <c r="F30" s="113">
        <f t="shared" si="4"/>
        <v>1</v>
      </c>
      <c r="G30" s="112">
        <f t="shared" si="4"/>
        <v>0.50997685185185215</v>
      </c>
      <c r="H30" s="116">
        <f t="shared" si="4"/>
        <v>0.99999999999999967</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40</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2.9513888888888884E-3</v>
      </c>
      <c r="D7" s="97">
        <f>C7/$C$30</f>
        <v>8.4697910784867353E-3</v>
      </c>
      <c r="E7" s="99"/>
      <c r="F7" s="97"/>
      <c r="G7" s="99">
        <f>C7+E7</f>
        <v>2.9513888888888884E-3</v>
      </c>
      <c r="H7" s="98">
        <f>G7/$G$30</f>
        <v>8.46164056278206E-3</v>
      </c>
    </row>
    <row r="8" spans="2:8" s="1" customFormat="1" x14ac:dyDescent="0.25">
      <c r="B8" s="8" t="s">
        <v>13</v>
      </c>
      <c r="C8" s="99">
        <v>6.4699074074074086E-3</v>
      </c>
      <c r="D8" s="97">
        <f t="shared" ref="D8:D28" si="0">C8/$C$30</f>
        <v>1.856711063872191E-2</v>
      </c>
      <c r="E8" s="99"/>
      <c r="F8" s="97"/>
      <c r="G8" s="99">
        <f t="shared" ref="G8:G28" si="1">C8+E8</f>
        <v>6.4699074074074086E-3</v>
      </c>
      <c r="H8" s="98">
        <f t="shared" ref="H8:H28" si="2">G8/$G$30</f>
        <v>1.8549243429784996E-2</v>
      </c>
    </row>
    <row r="9" spans="2:8" s="1" customFormat="1" x14ac:dyDescent="0.25">
      <c r="B9" s="8" t="s">
        <v>0</v>
      </c>
      <c r="C9" s="99">
        <v>4.9988425925925811E-2</v>
      </c>
      <c r="D9" s="97">
        <f t="shared" si="0"/>
        <v>0.14345501046268289</v>
      </c>
      <c r="E9" s="99"/>
      <c r="F9" s="97"/>
      <c r="G9" s="99">
        <f t="shared" si="1"/>
        <v>4.9988425925925811E-2</v>
      </c>
      <c r="H9" s="98">
        <f t="shared" si="2"/>
        <v>0.14331696310061037</v>
      </c>
    </row>
    <row r="10" spans="2:8" s="1" customFormat="1" x14ac:dyDescent="0.25">
      <c r="B10" s="8" t="s">
        <v>8</v>
      </c>
      <c r="C10" s="99">
        <v>9.7453703703703695E-3</v>
      </c>
      <c r="D10" s="97">
        <f t="shared" si="0"/>
        <v>2.796691799249346E-2</v>
      </c>
      <c r="E10" s="99"/>
      <c r="F10" s="97"/>
      <c r="G10" s="99">
        <f t="shared" si="1"/>
        <v>9.7453703703703695E-3</v>
      </c>
      <c r="H10" s="98">
        <f t="shared" si="2"/>
        <v>2.7940005309264687E-2</v>
      </c>
    </row>
    <row r="11" spans="2:8" s="1" customFormat="1" x14ac:dyDescent="0.25">
      <c r="B11" s="8" t="s">
        <v>26</v>
      </c>
      <c r="C11" s="99">
        <v>2.1527777777777782E-3</v>
      </c>
      <c r="D11" s="97">
        <f t="shared" si="0"/>
        <v>6.1779652572491505E-3</v>
      </c>
      <c r="E11" s="99"/>
      <c r="F11" s="97"/>
      <c r="G11" s="99">
        <f t="shared" si="1"/>
        <v>2.1527777777777782E-3</v>
      </c>
      <c r="H11" s="98">
        <f t="shared" si="2"/>
        <v>6.1720201752057408E-3</v>
      </c>
    </row>
    <row r="12" spans="2:8" s="1" customFormat="1" x14ac:dyDescent="0.25">
      <c r="B12" s="8" t="s">
        <v>3</v>
      </c>
      <c r="C12" s="99">
        <v>8.5069444444444472E-3</v>
      </c>
      <c r="D12" s="97">
        <f t="shared" si="0"/>
        <v>2.4412927226226486E-2</v>
      </c>
      <c r="E12" s="99"/>
      <c r="F12" s="97"/>
      <c r="G12" s="99">
        <f t="shared" si="1"/>
        <v>8.5069444444444472E-3</v>
      </c>
      <c r="H12" s="98">
        <f t="shared" si="2"/>
        <v>2.4389434563313009E-2</v>
      </c>
    </row>
    <row r="13" spans="2:8" s="1" customFormat="1" x14ac:dyDescent="0.25">
      <c r="B13" s="8" t="s">
        <v>7</v>
      </c>
      <c r="C13" s="99">
        <v>7.5462962962962983E-3</v>
      </c>
      <c r="D13" s="97">
        <f t="shared" si="0"/>
        <v>2.1656093267346486E-2</v>
      </c>
      <c r="E13" s="99"/>
      <c r="F13" s="97"/>
      <c r="G13" s="99">
        <f t="shared" si="1"/>
        <v>7.5462962962962983E-3</v>
      </c>
      <c r="H13" s="98">
        <f t="shared" si="2"/>
        <v>2.1635253517387865E-2</v>
      </c>
    </row>
    <row r="14" spans="2:8" s="1" customFormat="1" x14ac:dyDescent="0.25">
      <c r="B14" s="8" t="s">
        <v>2</v>
      </c>
      <c r="C14" s="99">
        <v>9.0625000000000011E-3</v>
      </c>
      <c r="D14" s="97">
        <f t="shared" si="0"/>
        <v>2.6007240841000458E-2</v>
      </c>
      <c r="E14" s="99"/>
      <c r="F14" s="97"/>
      <c r="G14" s="99">
        <f t="shared" si="1"/>
        <v>9.0625000000000011E-3</v>
      </c>
      <c r="H14" s="98">
        <f t="shared" si="2"/>
        <v>2.5982213963366099E-2</v>
      </c>
    </row>
    <row r="15" spans="2:8" s="1" customFormat="1" x14ac:dyDescent="0.25">
      <c r="B15" s="8" t="s">
        <v>9</v>
      </c>
      <c r="C15" s="99">
        <v>1.3680555555555559E-2</v>
      </c>
      <c r="D15" s="97">
        <f t="shared" si="0"/>
        <v>3.9259972763809124E-2</v>
      </c>
      <c r="E15" s="99"/>
      <c r="F15" s="97"/>
      <c r="G15" s="99">
        <f t="shared" si="1"/>
        <v>1.3680555555555559E-2</v>
      </c>
      <c r="H15" s="98">
        <f t="shared" si="2"/>
        <v>3.9222192726307448E-2</v>
      </c>
    </row>
    <row r="16" spans="2:8" s="1" customFormat="1" x14ac:dyDescent="0.25">
      <c r="B16" s="8" t="s">
        <v>1</v>
      </c>
      <c r="C16" s="99">
        <v>7.8703703703703696E-3</v>
      </c>
      <c r="D16" s="97">
        <f t="shared" si="0"/>
        <v>2.2586109542631298E-2</v>
      </c>
      <c r="E16" s="99"/>
      <c r="F16" s="97"/>
      <c r="G16" s="99">
        <f t="shared" si="1"/>
        <v>7.8703703703703696E-3</v>
      </c>
      <c r="H16" s="98">
        <f t="shared" si="2"/>
        <v>2.2564374834085497E-2</v>
      </c>
    </row>
    <row r="17" spans="2:8" s="1" customFormat="1" x14ac:dyDescent="0.25">
      <c r="B17" s="8" t="s">
        <v>27</v>
      </c>
      <c r="C17" s="99">
        <v>2.8009259259259255E-3</v>
      </c>
      <c r="D17" s="97">
        <f t="shared" si="0"/>
        <v>8.0379978078187857E-3</v>
      </c>
      <c r="E17" s="99"/>
      <c r="F17" s="97"/>
      <c r="G17" s="99">
        <f t="shared" si="1"/>
        <v>2.8009259259259255E-3</v>
      </c>
      <c r="H17" s="98">
        <f t="shared" si="2"/>
        <v>8.0302628086010141E-3</v>
      </c>
    </row>
    <row r="18" spans="2:8" s="1" customFormat="1" x14ac:dyDescent="0.25">
      <c r="B18" s="8" t="s">
        <v>16</v>
      </c>
      <c r="C18" s="99">
        <v>1.9097222222222219E-3</v>
      </c>
      <c r="D18" s="97">
        <f t="shared" si="0"/>
        <v>5.4804530507855352E-3</v>
      </c>
      <c r="E18" s="99"/>
      <c r="F18" s="97"/>
      <c r="G18" s="99">
        <f t="shared" si="1"/>
        <v>1.9097222222222219E-3</v>
      </c>
      <c r="H18" s="98">
        <f t="shared" si="2"/>
        <v>5.4751791876825103E-3</v>
      </c>
    </row>
    <row r="19" spans="2:8" s="1" customFormat="1" x14ac:dyDescent="0.25">
      <c r="B19" s="8" t="s">
        <v>4</v>
      </c>
      <c r="C19" s="99">
        <v>1.2083333333333323E-2</v>
      </c>
      <c r="D19" s="97">
        <f t="shared" si="0"/>
        <v>3.4676321121333904E-2</v>
      </c>
      <c r="E19" s="99"/>
      <c r="F19" s="97"/>
      <c r="G19" s="99">
        <f t="shared" si="1"/>
        <v>1.2083333333333323E-2</v>
      </c>
      <c r="H19" s="98">
        <f t="shared" si="2"/>
        <v>3.4642951951154764E-2</v>
      </c>
    </row>
    <row r="20" spans="2:8" s="1" customFormat="1" x14ac:dyDescent="0.25">
      <c r="B20" s="8" t="s">
        <v>14</v>
      </c>
      <c r="C20" s="99">
        <v>3.0902777777777769E-3</v>
      </c>
      <c r="D20" s="97">
        <f t="shared" si="0"/>
        <v>8.868369482180229E-3</v>
      </c>
      <c r="E20" s="99"/>
      <c r="F20" s="97"/>
      <c r="G20" s="99">
        <f t="shared" si="1"/>
        <v>3.0902777777777769E-3</v>
      </c>
      <c r="H20" s="98">
        <f t="shared" si="2"/>
        <v>8.8598354127953326E-3</v>
      </c>
    </row>
    <row r="21" spans="2:8" s="1" customFormat="1" x14ac:dyDescent="0.25">
      <c r="B21" s="8" t="s">
        <v>11</v>
      </c>
      <c r="C21" s="99">
        <v>3.7037037037037035E-4</v>
      </c>
      <c r="D21" s="97">
        <f t="shared" si="0"/>
        <v>1.0628757431826493E-3</v>
      </c>
      <c r="E21" s="99"/>
      <c r="F21" s="97"/>
      <c r="G21" s="99">
        <f t="shared" ref="G21:G24" si="3">C21+E21</f>
        <v>3.7037037037037035E-4</v>
      </c>
      <c r="H21" s="98">
        <f t="shared" ref="H21:H24" si="4">G21/$G$30</f>
        <v>1.0618529333687294E-3</v>
      </c>
    </row>
    <row r="22" spans="2:8" s="1" customFormat="1" x14ac:dyDescent="0.25">
      <c r="B22" s="8" t="s">
        <v>15</v>
      </c>
      <c r="C22" s="99">
        <v>1.8981481481481482E-3</v>
      </c>
      <c r="D22" s="97">
        <f t="shared" si="0"/>
        <v>5.4472381838110784E-3</v>
      </c>
      <c r="E22" s="99"/>
      <c r="F22" s="97"/>
      <c r="G22" s="99">
        <f t="shared" si="3"/>
        <v>1.8981481481481482E-3</v>
      </c>
      <c r="H22" s="98">
        <f t="shared" si="4"/>
        <v>5.4419962835147379E-3</v>
      </c>
    </row>
    <row r="23" spans="2:8" s="1" customFormat="1" x14ac:dyDescent="0.25">
      <c r="B23" s="8" t="s">
        <v>92</v>
      </c>
      <c r="C23" s="99">
        <v>1.653935185185185E-2</v>
      </c>
      <c r="D23" s="97">
        <f t="shared" si="0"/>
        <v>4.7464044906500184E-2</v>
      </c>
      <c r="E23" s="99"/>
      <c r="F23" s="97"/>
      <c r="G23" s="99">
        <f t="shared" si="3"/>
        <v>1.653935185185185E-2</v>
      </c>
      <c r="H23" s="98">
        <f t="shared" si="4"/>
        <v>4.7418370055747318E-2</v>
      </c>
    </row>
    <row r="24" spans="2:8" s="1" customFormat="1" x14ac:dyDescent="0.25">
      <c r="B24" s="8" t="s">
        <v>12</v>
      </c>
      <c r="C24" s="99">
        <v>1.1458333333333333E-3</v>
      </c>
      <c r="D24" s="97">
        <f t="shared" si="0"/>
        <v>3.2882718304713216E-3</v>
      </c>
      <c r="E24" s="99"/>
      <c r="F24" s="97"/>
      <c r="G24" s="99">
        <f t="shared" si="3"/>
        <v>1.1458333333333333E-3</v>
      </c>
      <c r="H24" s="98">
        <f t="shared" si="4"/>
        <v>3.2851075126095063E-3</v>
      </c>
    </row>
    <row r="25" spans="2:8" s="1" customFormat="1" x14ac:dyDescent="0.25">
      <c r="B25" s="8" t="s">
        <v>5</v>
      </c>
      <c r="C25" s="99">
        <v>1.8414351851851862E-2</v>
      </c>
      <c r="D25" s="97">
        <f t="shared" si="0"/>
        <v>5.2844853356362381E-2</v>
      </c>
      <c r="E25" s="99"/>
      <c r="F25" s="97"/>
      <c r="G25" s="99">
        <f t="shared" si="1"/>
        <v>1.8414351851851862E-2</v>
      </c>
      <c r="H25" s="98">
        <f t="shared" si="2"/>
        <v>5.2794000530926539E-2</v>
      </c>
    </row>
    <row r="26" spans="2:8" s="1" customFormat="1" x14ac:dyDescent="0.25">
      <c r="B26" s="8" t="s">
        <v>6</v>
      </c>
      <c r="C26" s="99">
        <v>0.11552083333333323</v>
      </c>
      <c r="D26" s="97">
        <f t="shared" si="0"/>
        <v>0.33151758727206293</v>
      </c>
      <c r="E26" s="118">
        <v>3.3564814814814812E-4</v>
      </c>
      <c r="F26" s="97">
        <f>E26/$E$30</f>
        <v>1</v>
      </c>
      <c r="G26" s="99">
        <f t="shared" si="1"/>
        <v>0.11585648148148138</v>
      </c>
      <c r="H26" s="98">
        <f t="shared" si="2"/>
        <v>0.33216087071940537</v>
      </c>
    </row>
    <row r="27" spans="2:8" s="1" customFormat="1" x14ac:dyDescent="0.25">
      <c r="B27" s="8" t="s">
        <v>103</v>
      </c>
      <c r="C27" s="99">
        <v>5.2025462962962822E-2</v>
      </c>
      <c r="D27" s="97">
        <f t="shared" si="0"/>
        <v>0.14930082705018738</v>
      </c>
      <c r="E27" s="99"/>
      <c r="F27" s="97"/>
      <c r="G27" s="99">
        <f t="shared" si="1"/>
        <v>5.2025462962962822E-2</v>
      </c>
      <c r="H27" s="98">
        <f t="shared" si="2"/>
        <v>0.14915715423413831</v>
      </c>
    </row>
    <row r="28" spans="2:8" s="1" customFormat="1" x14ac:dyDescent="0.25">
      <c r="B28" s="36" t="s">
        <v>17</v>
      </c>
      <c r="C28" s="109">
        <v>4.687499999999999E-3</v>
      </c>
      <c r="D28" s="115">
        <f t="shared" si="0"/>
        <v>1.3452021124655404E-2</v>
      </c>
      <c r="E28" s="109"/>
      <c r="F28" s="115"/>
      <c r="G28" s="109">
        <f t="shared" si="1"/>
        <v>4.687499999999999E-3</v>
      </c>
      <c r="H28" s="110">
        <f t="shared" si="2"/>
        <v>1.3439076187947978E-2</v>
      </c>
    </row>
    <row r="29" spans="2:8" s="1" customFormat="1" x14ac:dyDescent="0.25">
      <c r="B29" s="8"/>
      <c r="C29" s="100"/>
      <c r="D29" s="111"/>
      <c r="E29" s="100"/>
      <c r="F29" s="111"/>
      <c r="G29" s="100"/>
      <c r="H29" s="101"/>
    </row>
    <row r="30" spans="2:8" s="1" customFormat="1" x14ac:dyDescent="0.25">
      <c r="B30" s="37" t="s">
        <v>29</v>
      </c>
      <c r="C30" s="112">
        <f t="shared" ref="C30:H30" si="5">SUM(C7:C28)</f>
        <v>0.34846064814814787</v>
      </c>
      <c r="D30" s="113">
        <f t="shared" si="5"/>
        <v>0.99999999999999978</v>
      </c>
      <c r="E30" s="112">
        <f t="shared" si="5"/>
        <v>3.3564814814814812E-4</v>
      </c>
      <c r="F30" s="113">
        <f t="shared" si="5"/>
        <v>1</v>
      </c>
      <c r="G30" s="112">
        <f t="shared" si="5"/>
        <v>0.34879629629629599</v>
      </c>
      <c r="H30" s="116">
        <f t="shared" si="5"/>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4" t="s">
        <v>41</v>
      </c>
      <c r="C3" s="155"/>
      <c r="D3" s="155"/>
      <c r="E3" s="155"/>
      <c r="F3" s="156"/>
      <c r="G3" s="155"/>
      <c r="H3" s="155"/>
      <c r="I3" s="155"/>
      <c r="J3" s="156"/>
    </row>
    <row r="4" spans="2:10" x14ac:dyDescent="0.25">
      <c r="B4" s="157" t="s">
        <v>134</v>
      </c>
      <c r="C4" s="158"/>
      <c r="D4" s="158"/>
      <c r="E4" s="158"/>
      <c r="F4" s="158"/>
      <c r="G4" s="158"/>
      <c r="H4" s="158"/>
      <c r="I4" s="158"/>
      <c r="J4" s="159"/>
    </row>
    <row r="5" spans="2:10" x14ac:dyDescent="0.25">
      <c r="B5" s="2"/>
      <c r="C5" s="164" t="s">
        <v>19</v>
      </c>
      <c r="D5" s="164"/>
      <c r="E5" s="164" t="s">
        <v>20</v>
      </c>
      <c r="F5" s="164"/>
      <c r="G5" s="164" t="s">
        <v>21</v>
      </c>
      <c r="H5" s="164"/>
      <c r="I5" s="158" t="s">
        <v>22</v>
      </c>
      <c r="J5" s="159"/>
    </row>
    <row r="6" spans="2:10" x14ac:dyDescent="0.25">
      <c r="B6" s="3" t="s">
        <v>23</v>
      </c>
      <c r="C6" s="5" t="s">
        <v>24</v>
      </c>
      <c r="D6" s="5" t="s">
        <v>25</v>
      </c>
      <c r="E6" s="5" t="s">
        <v>24</v>
      </c>
      <c r="F6" s="5" t="s">
        <v>25</v>
      </c>
      <c r="G6" s="5" t="s">
        <v>24</v>
      </c>
      <c r="H6" s="5" t="s">
        <v>25</v>
      </c>
      <c r="I6" s="6" t="s">
        <v>24</v>
      </c>
      <c r="J6" s="7" t="s">
        <v>25</v>
      </c>
    </row>
    <row r="7" spans="2:10" x14ac:dyDescent="0.25">
      <c r="B7" s="8" t="s">
        <v>10</v>
      </c>
      <c r="C7" s="99">
        <v>1.9791666666666668E-3</v>
      </c>
      <c r="D7" s="97">
        <f t="shared" ref="D7:D28" si="0">C7/$C$30</f>
        <v>8.4636705602850939E-3</v>
      </c>
      <c r="E7" s="99">
        <v>2.6620370370370372E-4</v>
      </c>
      <c r="F7" s="97">
        <f t="shared" ref="F7:F28" si="1">E7/$E$30</f>
        <v>3.2033426183844015E-3</v>
      </c>
      <c r="G7" s="99">
        <v>1.7592592592592592E-3</v>
      </c>
      <c r="H7" s="97">
        <f t="shared" ref="H7:H28" si="2">G7/$G$30</f>
        <v>1.0174710489323247E-2</v>
      </c>
      <c r="I7" s="100">
        <f>C7+E7+G7</f>
        <v>4.0046296296296297E-3</v>
      </c>
      <c r="J7" s="98">
        <f>I7/$I$30</f>
        <v>8.1752238735439374E-3</v>
      </c>
    </row>
    <row r="8" spans="2:10" x14ac:dyDescent="0.25">
      <c r="B8" s="8" t="s">
        <v>13</v>
      </c>
      <c r="C8" s="99">
        <v>1.689814814814815E-3</v>
      </c>
      <c r="D8" s="97">
        <f t="shared" si="0"/>
        <v>7.2262918234013082E-3</v>
      </c>
      <c r="E8" s="99">
        <v>9.1435185185185185E-4</v>
      </c>
      <c r="F8" s="97">
        <f t="shared" si="1"/>
        <v>1.1002785515320336E-2</v>
      </c>
      <c r="G8" s="99">
        <v>5.4398148148148144E-4</v>
      </c>
      <c r="H8" s="97">
        <f t="shared" si="2"/>
        <v>3.146127585514425E-3</v>
      </c>
      <c r="I8" s="100">
        <f t="shared" ref="I8:I28" si="3">C8+E8+G8</f>
        <v>3.1481481481481482E-3</v>
      </c>
      <c r="J8" s="98">
        <f t="shared" ref="J8:J28" si="4">I8/$I$30</f>
        <v>6.4267655884507249E-3</v>
      </c>
    </row>
    <row r="9" spans="2:10" x14ac:dyDescent="0.25">
      <c r="B9" s="8" t="s">
        <v>0</v>
      </c>
      <c r="C9" s="99">
        <v>3.2592592592592597E-2</v>
      </c>
      <c r="D9" s="97">
        <f t="shared" si="0"/>
        <v>0.13937834092258961</v>
      </c>
      <c r="E9" s="99">
        <v>1.3692129629629625E-2</v>
      </c>
      <c r="F9" s="97">
        <f t="shared" si="1"/>
        <v>0.16476323119777156</v>
      </c>
      <c r="G9" s="99">
        <v>1.6898148148148141E-2</v>
      </c>
      <c r="H9" s="97">
        <f t="shared" si="2"/>
        <v>9.7730771805341676E-2</v>
      </c>
      <c r="I9" s="100">
        <f t="shared" si="3"/>
        <v>6.3182870370370361E-2</v>
      </c>
      <c r="J9" s="98">
        <f t="shared" si="4"/>
        <v>0.12898424024761948</v>
      </c>
    </row>
    <row r="10" spans="2:10" x14ac:dyDescent="0.25">
      <c r="B10" s="8" t="s">
        <v>8</v>
      </c>
      <c r="C10" s="99">
        <v>4.8148148148148152E-3</v>
      </c>
      <c r="D10" s="97">
        <f t="shared" si="0"/>
        <v>2.0589982181746191E-2</v>
      </c>
      <c r="E10" s="99">
        <v>7.1759259259259248E-4</v>
      </c>
      <c r="F10" s="97">
        <f t="shared" si="1"/>
        <v>8.6350974930362104E-3</v>
      </c>
      <c r="G10" s="99">
        <v>4.502314814814814E-3</v>
      </c>
      <c r="H10" s="97">
        <f t="shared" si="2"/>
        <v>2.6039226186491727E-2</v>
      </c>
      <c r="I10" s="100">
        <f t="shared" si="3"/>
        <v>1.0034722222222223E-2</v>
      </c>
      <c r="J10" s="98">
        <f t="shared" si="4"/>
        <v>2.0485315313186685E-2</v>
      </c>
    </row>
    <row r="11" spans="2:10" x14ac:dyDescent="0.25">
      <c r="B11" s="8" t="s">
        <v>26</v>
      </c>
      <c r="C11" s="99">
        <v>1.3773148148148147E-3</v>
      </c>
      <c r="D11" s="97">
        <f t="shared" si="0"/>
        <v>5.8899227875668187E-3</v>
      </c>
      <c r="E11" s="99"/>
      <c r="F11" s="97"/>
      <c r="G11" s="99">
        <v>1.3425925925925927E-3</v>
      </c>
      <c r="H11" s="97">
        <f t="shared" si="2"/>
        <v>7.7649106365887946E-3</v>
      </c>
      <c r="I11" s="100">
        <f t="shared" si="3"/>
        <v>2.7199074074074074E-3</v>
      </c>
      <c r="J11" s="98">
        <f t="shared" si="4"/>
        <v>5.5525364459041186E-3</v>
      </c>
    </row>
    <row r="12" spans="2:10" x14ac:dyDescent="0.25">
      <c r="B12" s="8" t="s">
        <v>3</v>
      </c>
      <c r="C12" s="99">
        <v>2.6631944444444437E-2</v>
      </c>
      <c r="D12" s="97">
        <f t="shared" si="0"/>
        <v>0.11388833894278358</v>
      </c>
      <c r="E12" s="99">
        <v>1.08912037037037E-2</v>
      </c>
      <c r="F12" s="97">
        <f t="shared" si="1"/>
        <v>0.13105849582172699</v>
      </c>
      <c r="G12" s="99">
        <v>1.4872685185185181E-2</v>
      </c>
      <c r="H12" s="97">
        <f t="shared" si="2"/>
        <v>8.6016466965660329E-2</v>
      </c>
      <c r="I12" s="100">
        <f t="shared" si="3"/>
        <v>5.2395833333333322E-2</v>
      </c>
      <c r="J12" s="98">
        <f t="shared" si="4"/>
        <v>0.10696311698131039</v>
      </c>
    </row>
    <row r="13" spans="2:10" x14ac:dyDescent="0.25">
      <c r="B13" s="8" t="s">
        <v>7</v>
      </c>
      <c r="C13" s="99">
        <v>9.9421296296296306E-3</v>
      </c>
      <c r="D13" s="97">
        <f t="shared" si="0"/>
        <v>4.2516333399326874E-2</v>
      </c>
      <c r="E13" s="99">
        <v>1.9097222222222224E-3</v>
      </c>
      <c r="F13" s="97">
        <f t="shared" si="1"/>
        <v>2.2980501392757664E-2</v>
      </c>
      <c r="G13" s="99">
        <v>2.685185185185185E-3</v>
      </c>
      <c r="H13" s="97">
        <f t="shared" si="2"/>
        <v>1.5529821273177587E-2</v>
      </c>
      <c r="I13" s="100">
        <f t="shared" si="3"/>
        <v>1.4537037037037038E-2</v>
      </c>
      <c r="J13" s="98">
        <f t="shared" si="4"/>
        <v>2.9676535217257761E-2</v>
      </c>
    </row>
    <row r="14" spans="2:10" x14ac:dyDescent="0.25">
      <c r="B14" s="8" t="s">
        <v>2</v>
      </c>
      <c r="C14" s="99">
        <v>1.358796296296296E-2</v>
      </c>
      <c r="D14" s="97">
        <f t="shared" si="0"/>
        <v>5.8107305484062552E-2</v>
      </c>
      <c r="E14" s="99">
        <v>6.2847222222222237E-3</v>
      </c>
      <c r="F14" s="97">
        <f t="shared" si="1"/>
        <v>7.5626740947075236E-2</v>
      </c>
      <c r="G14" s="99">
        <v>8.3912037037037028E-3</v>
      </c>
      <c r="H14" s="97">
        <f t="shared" si="2"/>
        <v>4.8530691478679958E-2</v>
      </c>
      <c r="I14" s="100">
        <f t="shared" si="3"/>
        <v>2.8263888888888887E-2</v>
      </c>
      <c r="J14" s="98">
        <f t="shared" si="4"/>
        <v>5.7699123408075988E-2</v>
      </c>
    </row>
    <row r="15" spans="2:10" x14ac:dyDescent="0.25">
      <c r="B15" s="8" t="s">
        <v>9</v>
      </c>
      <c r="C15" s="99">
        <v>1.3032407407407407E-2</v>
      </c>
      <c r="D15" s="97">
        <f t="shared" si="0"/>
        <v>5.5731538309245696E-2</v>
      </c>
      <c r="E15" s="99">
        <v>4.7337962962962958E-3</v>
      </c>
      <c r="F15" s="97">
        <f t="shared" si="1"/>
        <v>5.6963788300835656E-2</v>
      </c>
      <c r="G15" s="99">
        <v>4.6990740740740743E-3</v>
      </c>
      <c r="H15" s="97">
        <f t="shared" si="2"/>
        <v>2.7177187228060781E-2</v>
      </c>
      <c r="I15" s="100">
        <f t="shared" si="3"/>
        <v>2.2465277777777778E-2</v>
      </c>
      <c r="J15" s="98">
        <f t="shared" si="4"/>
        <v>4.5861588261701683E-2</v>
      </c>
    </row>
    <row r="16" spans="2:10" x14ac:dyDescent="0.25">
      <c r="B16" s="8" t="s">
        <v>1</v>
      </c>
      <c r="C16" s="99">
        <v>1.4282407407407407E-2</v>
      </c>
      <c r="D16" s="97">
        <f t="shared" si="0"/>
        <v>6.107701445258365E-2</v>
      </c>
      <c r="E16" s="99">
        <v>5.0000000000000001E-3</v>
      </c>
      <c r="F16" s="97">
        <f t="shared" si="1"/>
        <v>6.016713091922006E-2</v>
      </c>
      <c r="G16" s="99">
        <v>6.7476851851851856E-3</v>
      </c>
      <c r="H16" s="97">
        <f t="shared" si="2"/>
        <v>3.9025369837338508E-2</v>
      </c>
      <c r="I16" s="100">
        <f t="shared" si="3"/>
        <v>2.6030092592592594E-2</v>
      </c>
      <c r="J16" s="98">
        <f t="shared" si="4"/>
        <v>5.3138955178035595E-2</v>
      </c>
    </row>
    <row r="17" spans="2:10" x14ac:dyDescent="0.25">
      <c r="B17" s="8" t="s">
        <v>27</v>
      </c>
      <c r="C17" s="99">
        <v>1.2245370370370368E-2</v>
      </c>
      <c r="D17" s="97">
        <f t="shared" si="0"/>
        <v>5.2365868144921793E-2</v>
      </c>
      <c r="E17" s="99">
        <v>3.1249999999999989E-3</v>
      </c>
      <c r="F17" s="97">
        <f t="shared" si="1"/>
        <v>3.7604456824512522E-2</v>
      </c>
      <c r="G17" s="99">
        <v>1.2361111111111113E-2</v>
      </c>
      <c r="H17" s="97">
        <f t="shared" si="2"/>
        <v>7.1490728964455463E-2</v>
      </c>
      <c r="I17" s="100">
        <f t="shared" si="3"/>
        <v>2.7731481481481482E-2</v>
      </c>
      <c r="J17" s="98">
        <f t="shared" si="4"/>
        <v>5.6612243933558591E-2</v>
      </c>
    </row>
    <row r="18" spans="2:10" x14ac:dyDescent="0.25">
      <c r="B18" s="8" t="s">
        <v>16</v>
      </c>
      <c r="C18" s="99">
        <v>7.4074074074074081E-4</v>
      </c>
      <c r="D18" s="97">
        <f t="shared" si="0"/>
        <v>3.167689566422491E-3</v>
      </c>
      <c r="E18" s="99">
        <v>1.0300925925925926E-3</v>
      </c>
      <c r="F18" s="97">
        <f t="shared" si="1"/>
        <v>1.2395543175487467E-2</v>
      </c>
      <c r="G18" s="99">
        <v>2.1180555555555553E-3</v>
      </c>
      <c r="H18" s="97">
        <f t="shared" si="2"/>
        <v>1.2249815918066804E-2</v>
      </c>
      <c r="I18" s="100">
        <f t="shared" si="3"/>
        <v>3.8888888888888888E-3</v>
      </c>
      <c r="J18" s="98">
        <f t="shared" si="4"/>
        <v>7.9389457269097193E-3</v>
      </c>
    </row>
    <row r="19" spans="2:10" x14ac:dyDescent="0.25">
      <c r="B19" s="8" t="s">
        <v>4</v>
      </c>
      <c r="C19" s="99">
        <v>8.7962962962962968E-3</v>
      </c>
      <c r="D19" s="97">
        <f t="shared" si="0"/>
        <v>3.7616313601267083E-2</v>
      </c>
      <c r="E19" s="99">
        <v>8.5648148148148139E-4</v>
      </c>
      <c r="F19" s="97">
        <f t="shared" si="1"/>
        <v>1.0306406685236769E-2</v>
      </c>
      <c r="G19" s="99">
        <v>5.798611111111112E-3</v>
      </c>
      <c r="H19" s="97">
        <f t="shared" si="2"/>
        <v>3.3536381283887813E-2</v>
      </c>
      <c r="I19" s="100">
        <f t="shared" si="3"/>
        <v>1.545138888888889E-2</v>
      </c>
      <c r="J19" s="98">
        <f t="shared" si="4"/>
        <v>3.1543132575668084E-2</v>
      </c>
    </row>
    <row r="20" spans="2:10" x14ac:dyDescent="0.25">
      <c r="B20" s="8" t="s">
        <v>14</v>
      </c>
      <c r="C20" s="99">
        <v>1.0879629629629626E-2</v>
      </c>
      <c r="D20" s="97">
        <f t="shared" si="0"/>
        <v>4.6525440506830322E-2</v>
      </c>
      <c r="E20" s="99">
        <v>4.4444444444444436E-3</v>
      </c>
      <c r="F20" s="97">
        <f t="shared" si="1"/>
        <v>5.3481894150417819E-2</v>
      </c>
      <c r="G20" s="99">
        <v>7.245370370370369E-3</v>
      </c>
      <c r="H20" s="97">
        <f t="shared" si="2"/>
        <v>4.1903741883660209E-2</v>
      </c>
      <c r="I20" s="100">
        <f t="shared" si="3"/>
        <v>2.2569444444444441E-2</v>
      </c>
      <c r="J20" s="98">
        <f t="shared" si="4"/>
        <v>4.6074238593672469E-2</v>
      </c>
    </row>
    <row r="21" spans="2:10" x14ac:dyDescent="0.25">
      <c r="B21" s="8" t="s">
        <v>11</v>
      </c>
      <c r="C21" s="99">
        <v>3.9930555555555552E-3</v>
      </c>
      <c r="D21" s="97">
        <f t="shared" si="0"/>
        <v>1.7075826568996238E-2</v>
      </c>
      <c r="E21" s="99">
        <v>2.4305555555555552E-4</v>
      </c>
      <c r="F21" s="97">
        <f t="shared" si="1"/>
        <v>2.9247910863509749E-3</v>
      </c>
      <c r="G21" s="99">
        <v>9.1319444444444443E-3</v>
      </c>
      <c r="H21" s="97">
        <f t="shared" si="2"/>
        <v>5.2814780105763438E-2</v>
      </c>
      <c r="I21" s="100">
        <f t="shared" si="3"/>
        <v>1.3368055555555555E-2</v>
      </c>
      <c r="J21" s="98">
        <f t="shared" si="4"/>
        <v>2.7290125936252158E-2</v>
      </c>
    </row>
    <row r="22" spans="2:10" x14ac:dyDescent="0.25">
      <c r="B22" s="8" t="s">
        <v>15</v>
      </c>
      <c r="C22" s="99">
        <v>1.2974537037037036E-2</v>
      </c>
      <c r="D22" s="97">
        <f t="shared" si="0"/>
        <v>5.5484062561868941E-2</v>
      </c>
      <c r="E22" s="99">
        <v>4.5601851851851853E-3</v>
      </c>
      <c r="F22" s="97">
        <f t="shared" si="1"/>
        <v>5.4874651810584964E-2</v>
      </c>
      <c r="G22" s="99">
        <v>7.5231481481481477E-3</v>
      </c>
      <c r="H22" s="97">
        <f t="shared" si="2"/>
        <v>4.351027511881652E-2</v>
      </c>
      <c r="I22" s="100">
        <f t="shared" si="3"/>
        <v>2.5057870370370369E-2</v>
      </c>
      <c r="J22" s="98">
        <f t="shared" si="4"/>
        <v>5.1154218746308155E-2</v>
      </c>
    </row>
    <row r="23" spans="2:10" x14ac:dyDescent="0.25">
      <c r="B23" s="8" t="s">
        <v>92</v>
      </c>
      <c r="C23" s="99">
        <v>2.8576388888888901E-2</v>
      </c>
      <c r="D23" s="97">
        <f t="shared" si="0"/>
        <v>0.1222035240546427</v>
      </c>
      <c r="E23" s="99">
        <v>5.8680555555555552E-3</v>
      </c>
      <c r="F23" s="97">
        <f t="shared" si="1"/>
        <v>7.0612813370473537E-2</v>
      </c>
      <c r="G23" s="99">
        <v>3.8576388888888896E-2</v>
      </c>
      <c r="H23" s="97">
        <f t="shared" si="2"/>
        <v>0.22310730303233151</v>
      </c>
      <c r="I23" s="100">
        <f t="shared" si="3"/>
        <v>7.3020833333333354E-2</v>
      </c>
      <c r="J23" s="98">
        <f t="shared" si="4"/>
        <v>0.14906788271152807</v>
      </c>
    </row>
    <row r="24" spans="2:10" x14ac:dyDescent="0.25">
      <c r="B24" s="8" t="s">
        <v>12</v>
      </c>
      <c r="C24" s="99">
        <v>8.9467592592592602E-3</v>
      </c>
      <c r="D24" s="97">
        <f t="shared" si="0"/>
        <v>3.825975054444665E-2</v>
      </c>
      <c r="E24" s="99">
        <v>4.3865740740740731E-3</v>
      </c>
      <c r="F24" s="97">
        <f t="shared" si="1"/>
        <v>5.2785515320334257E-2</v>
      </c>
      <c r="G24" s="99">
        <v>9.7800925925925937E-3</v>
      </c>
      <c r="H24" s="97">
        <f t="shared" si="2"/>
        <v>5.656335765446148E-2</v>
      </c>
      <c r="I24" s="100">
        <f t="shared" si="3"/>
        <v>2.3113425925925926E-2</v>
      </c>
      <c r="J24" s="98">
        <f t="shared" si="4"/>
        <v>4.7184745882853298E-2</v>
      </c>
    </row>
    <row r="25" spans="2:10" x14ac:dyDescent="0.25">
      <c r="B25" s="8" t="s">
        <v>5</v>
      </c>
      <c r="C25" s="99">
        <v>8.2638888888888883E-3</v>
      </c>
      <c r="D25" s="97">
        <f t="shared" si="0"/>
        <v>3.5339536725400911E-2</v>
      </c>
      <c r="E25" s="99">
        <v>8.0439814814814801E-3</v>
      </c>
      <c r="F25" s="97">
        <f t="shared" si="1"/>
        <v>9.6796657381615595E-2</v>
      </c>
      <c r="G25" s="99">
        <v>1.2303240740740736E-2</v>
      </c>
      <c r="H25" s="97">
        <f t="shared" si="2"/>
        <v>7.1156034540464527E-2</v>
      </c>
      <c r="I25" s="100">
        <f t="shared" si="3"/>
        <v>2.8611111111111105E-2</v>
      </c>
      <c r="J25" s="98">
        <f t="shared" si="4"/>
        <v>5.8407957847978635E-2</v>
      </c>
    </row>
    <row r="26" spans="2:10" x14ac:dyDescent="0.25">
      <c r="B26" s="8" t="s">
        <v>6</v>
      </c>
      <c r="C26" s="99">
        <v>3.9583333333333328E-3</v>
      </c>
      <c r="D26" s="97">
        <f t="shared" si="0"/>
        <v>1.6927341120570184E-2</v>
      </c>
      <c r="E26" s="99">
        <v>1.8749999999999999E-3</v>
      </c>
      <c r="F26" s="97">
        <f t="shared" si="1"/>
        <v>2.2562674094707521E-2</v>
      </c>
      <c r="G26" s="99">
        <v>1.0069444444444444E-3</v>
      </c>
      <c r="H26" s="97">
        <f t="shared" si="2"/>
        <v>5.8236829774415957E-3</v>
      </c>
      <c r="I26" s="100">
        <f t="shared" si="3"/>
        <v>6.8402777777777767E-3</v>
      </c>
      <c r="J26" s="98">
        <f t="shared" si="4"/>
        <v>1.3964038466082272E-2</v>
      </c>
    </row>
    <row r="27" spans="2:10" x14ac:dyDescent="0.25">
      <c r="B27" s="8" t="s">
        <v>103</v>
      </c>
      <c r="C27" s="99">
        <v>9.9884259259259232E-3</v>
      </c>
      <c r="D27" s="97">
        <f t="shared" si="0"/>
        <v>4.2714313997228262E-2</v>
      </c>
      <c r="E27" s="99">
        <v>3.5185185185185189E-3</v>
      </c>
      <c r="F27" s="97">
        <f t="shared" si="1"/>
        <v>4.2339832869080787E-2</v>
      </c>
      <c r="G27" s="99">
        <v>3.9004629629629636E-3</v>
      </c>
      <c r="H27" s="97">
        <f t="shared" si="2"/>
        <v>2.2558404176986416E-2</v>
      </c>
      <c r="I27" s="100">
        <f t="shared" si="3"/>
        <v>1.7407407407407406E-2</v>
      </c>
      <c r="J27" s="98">
        <f t="shared" si="4"/>
        <v>3.553623325378636E-2</v>
      </c>
    </row>
    <row r="28" spans="2:10" x14ac:dyDescent="0.25">
      <c r="B28" s="8" t="s">
        <v>17</v>
      </c>
      <c r="C28" s="99">
        <v>4.5486111111111109E-3</v>
      </c>
      <c r="D28" s="97">
        <f t="shared" si="0"/>
        <v>1.9451593743813108E-2</v>
      </c>
      <c r="E28" s="99">
        <v>7.4074074074074081E-4</v>
      </c>
      <c r="F28" s="97">
        <f t="shared" si="1"/>
        <v>8.91364902506964E-3</v>
      </c>
      <c r="G28" s="99">
        <v>7.1759259259259259E-4</v>
      </c>
      <c r="H28" s="97">
        <f t="shared" si="2"/>
        <v>4.150210857487114E-3</v>
      </c>
      <c r="I28" s="100">
        <f t="shared" si="3"/>
        <v>6.0069444444444441E-3</v>
      </c>
      <c r="J28" s="98">
        <f t="shared" si="4"/>
        <v>1.2262835810315904E-2</v>
      </c>
    </row>
    <row r="29" spans="2:10" x14ac:dyDescent="0.25">
      <c r="B29" s="18"/>
      <c r="C29" s="107"/>
      <c r="D29" s="107"/>
      <c r="E29" s="107"/>
      <c r="F29" s="107"/>
      <c r="G29" s="107"/>
      <c r="H29" s="107"/>
      <c r="I29" s="107"/>
      <c r="J29" s="108"/>
    </row>
    <row r="30" spans="2:10" x14ac:dyDescent="0.25">
      <c r="B30" s="11" t="s">
        <v>29</v>
      </c>
      <c r="C30" s="102">
        <f t="shared" ref="C30:J30" si="5">SUM(C7:C28)</f>
        <v>0.23384259259259257</v>
      </c>
      <c r="D30" s="119">
        <f t="shared" si="5"/>
        <v>0.99999999999999989</v>
      </c>
      <c r="E30" s="102">
        <f t="shared" si="5"/>
        <v>8.3101851851851843E-2</v>
      </c>
      <c r="F30" s="119">
        <f t="shared" si="5"/>
        <v>0.99999999999999989</v>
      </c>
      <c r="G30" s="102">
        <f t="shared" si="5"/>
        <v>0.1729050925925926</v>
      </c>
      <c r="H30" s="119">
        <f t="shared" si="5"/>
        <v>1</v>
      </c>
      <c r="I30" s="102">
        <f t="shared" si="5"/>
        <v>0.48984953703703699</v>
      </c>
      <c r="J30" s="120">
        <f t="shared" si="5"/>
        <v>0.99999999999999989</v>
      </c>
    </row>
    <row r="31" spans="2:10" ht="66" customHeight="1" thickBot="1" x14ac:dyDescent="0.3">
      <c r="B31" s="176" t="s">
        <v>42</v>
      </c>
      <c r="C31" s="177"/>
      <c r="D31" s="177"/>
      <c r="E31" s="177"/>
      <c r="F31" s="178"/>
      <c r="G31" s="177"/>
      <c r="H31" s="177"/>
      <c r="I31" s="177"/>
      <c r="J31" s="178"/>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A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4" t="s">
        <v>43</v>
      </c>
      <c r="C3" s="155"/>
      <c r="D3" s="155"/>
      <c r="E3" s="155"/>
      <c r="F3" s="156"/>
      <c r="G3" s="155"/>
      <c r="H3" s="155"/>
      <c r="I3" s="155"/>
      <c r="J3" s="156"/>
    </row>
    <row r="4" spans="2:10" s="1" customFormat="1" x14ac:dyDescent="0.25">
      <c r="B4" s="157" t="s">
        <v>134</v>
      </c>
      <c r="C4" s="158"/>
      <c r="D4" s="158"/>
      <c r="E4" s="158"/>
      <c r="F4" s="158"/>
      <c r="G4" s="158"/>
      <c r="H4" s="158"/>
      <c r="I4" s="158"/>
      <c r="J4" s="159"/>
    </row>
    <row r="5" spans="2:10" s="1" customFormat="1" x14ac:dyDescent="0.25">
      <c r="B5" s="2"/>
      <c r="C5" s="160" t="s">
        <v>19</v>
      </c>
      <c r="D5" s="158"/>
      <c r="E5" s="160" t="s">
        <v>20</v>
      </c>
      <c r="F5" s="158"/>
      <c r="G5" s="164" t="s">
        <v>21</v>
      </c>
      <c r="H5" s="164"/>
      <c r="I5" s="158" t="s">
        <v>22</v>
      </c>
      <c r="J5" s="159"/>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9">
        <v>5.7523148148148151E-3</v>
      </c>
      <c r="D7" s="97">
        <f>C7/$C$30</f>
        <v>7.1597326264838035E-3</v>
      </c>
      <c r="E7" s="99">
        <v>1.2962962962962963E-3</v>
      </c>
      <c r="F7" s="97">
        <f>E7/$E$30</f>
        <v>3.809264675872389E-3</v>
      </c>
      <c r="G7" s="99">
        <v>4.1087962962962962E-3</v>
      </c>
      <c r="H7" s="97">
        <f>G7/$G$30</f>
        <v>1.1884436409895885E-2</v>
      </c>
      <c r="I7" s="124">
        <f>C7+E7+G7</f>
        <v>1.1157407407407408E-2</v>
      </c>
      <c r="J7" s="125">
        <f>I7/$I$30</f>
        <v>7.4909277405217217E-3</v>
      </c>
    </row>
    <row r="8" spans="2:10" s="1" customFormat="1" x14ac:dyDescent="0.25">
      <c r="B8" s="8" t="s">
        <v>13</v>
      </c>
      <c r="C8" s="99">
        <v>2.9849537037037049E-2</v>
      </c>
      <c r="D8" s="97">
        <f t="shared" ref="D8:D28" si="0">C8/$C$30</f>
        <v>3.7152817794168486E-2</v>
      </c>
      <c r="E8" s="99">
        <v>1.5034722222222225E-2</v>
      </c>
      <c r="F8" s="97">
        <f t="shared" ref="F8:F28" si="1">E8/$E$30</f>
        <v>4.418066798176995E-2</v>
      </c>
      <c r="G8" s="99">
        <v>1.5300925925925919E-2</v>
      </c>
      <c r="H8" s="97">
        <f t="shared" ref="H8:H27" si="2">G8/$G$30</f>
        <v>4.4256971644739018E-2</v>
      </c>
      <c r="I8" s="124">
        <f t="shared" ref="I8:I27" si="3">C8+E8+G8</f>
        <v>6.0185185185185196E-2</v>
      </c>
      <c r="J8" s="125">
        <f t="shared" ref="J8:J27" si="4">I8/$I$30</f>
        <v>4.0407494036009295E-2</v>
      </c>
    </row>
    <row r="9" spans="2:10" s="1" customFormat="1" x14ac:dyDescent="0.25">
      <c r="B9" s="8" t="s">
        <v>0</v>
      </c>
      <c r="C9" s="99">
        <v>0.13097222222222235</v>
      </c>
      <c r="D9" s="97">
        <f t="shared" si="0"/>
        <v>0.16301717183358308</v>
      </c>
      <c r="E9" s="99">
        <v>5.2719907407407396E-2</v>
      </c>
      <c r="F9" s="97">
        <f t="shared" si="1"/>
        <v>0.15492143391606009</v>
      </c>
      <c r="G9" s="99">
        <v>5.9930555555555529E-2</v>
      </c>
      <c r="H9" s="97">
        <f t="shared" si="2"/>
        <v>0.17334538515617146</v>
      </c>
      <c r="I9" s="124">
        <f t="shared" si="3"/>
        <v>0.24362268518518526</v>
      </c>
      <c r="J9" s="125">
        <f t="shared" si="4"/>
        <v>0.16356487345460763</v>
      </c>
    </row>
    <row r="10" spans="2:10" s="1" customFormat="1" x14ac:dyDescent="0.25">
      <c r="B10" s="8" t="s">
        <v>8</v>
      </c>
      <c r="C10" s="99">
        <v>2.6099537037037036E-2</v>
      </c>
      <c r="D10" s="97">
        <f t="shared" si="0"/>
        <v>3.2485305981329933E-2</v>
      </c>
      <c r="E10" s="99">
        <v>1.0462962962962962E-2</v>
      </c>
      <c r="F10" s="97">
        <f t="shared" si="1"/>
        <v>3.0746207740969995E-2</v>
      </c>
      <c r="G10" s="99">
        <v>1.1331018518518522E-2</v>
      </c>
      <c r="H10" s="97">
        <f t="shared" si="2"/>
        <v>3.2774262662783306E-2</v>
      </c>
      <c r="I10" s="124">
        <f t="shared" si="3"/>
        <v>4.7893518518518516E-2</v>
      </c>
      <c r="J10" s="125">
        <f t="shared" si="4"/>
        <v>3.2155040446347385E-2</v>
      </c>
    </row>
    <row r="11" spans="2:10" s="1" customFormat="1" x14ac:dyDescent="0.25">
      <c r="B11" s="8" t="s">
        <v>26</v>
      </c>
      <c r="C11" s="99">
        <v>4.3055555555555555E-3</v>
      </c>
      <c r="D11" s="97">
        <f t="shared" si="0"/>
        <v>5.3589950443701708E-3</v>
      </c>
      <c r="E11" s="99">
        <v>2.4652777777777776E-3</v>
      </c>
      <c r="F11" s="97">
        <f t="shared" si="1"/>
        <v>7.2444051425073104E-3</v>
      </c>
      <c r="G11" s="99">
        <v>3.8194444444444443E-3</v>
      </c>
      <c r="H11" s="97">
        <f t="shared" si="2"/>
        <v>1.104750426835392E-2</v>
      </c>
      <c r="I11" s="124">
        <f t="shared" si="3"/>
        <v>1.0590277777777778E-2</v>
      </c>
      <c r="J11" s="125">
        <f t="shared" si="4"/>
        <v>7.1101648159516339E-3</v>
      </c>
    </row>
    <row r="12" spans="2:10" s="1" customFormat="1" x14ac:dyDescent="0.25">
      <c r="B12" s="8" t="s">
        <v>3</v>
      </c>
      <c r="C12" s="99">
        <v>0.13175925925925958</v>
      </c>
      <c r="D12" s="97">
        <f t="shared" si="0"/>
        <v>0.16399677307825314</v>
      </c>
      <c r="E12" s="99">
        <v>6.8692129629629617E-2</v>
      </c>
      <c r="F12" s="97">
        <f t="shared" si="1"/>
        <v>0.20185701652948773</v>
      </c>
      <c r="G12" s="99">
        <v>7.5648148148148173E-2</v>
      </c>
      <c r="H12" s="97">
        <f t="shared" si="2"/>
        <v>0.21880753908473105</v>
      </c>
      <c r="I12" s="124">
        <f t="shared" si="3"/>
        <v>0.27609953703703738</v>
      </c>
      <c r="J12" s="125">
        <f t="shared" si="4"/>
        <v>0.18536937889019284</v>
      </c>
    </row>
    <row r="13" spans="2:10" s="1" customFormat="1" x14ac:dyDescent="0.25">
      <c r="B13" s="8" t="s">
        <v>7</v>
      </c>
      <c r="C13" s="99">
        <v>6.671296296296296E-2</v>
      </c>
      <c r="D13" s="97">
        <f t="shared" si="0"/>
        <v>8.3035611386423819E-2</v>
      </c>
      <c r="E13" s="99">
        <v>3.1805555555555545E-2</v>
      </c>
      <c r="F13" s="97">
        <f t="shared" si="1"/>
        <v>9.3463029725868937E-2</v>
      </c>
      <c r="G13" s="99">
        <v>4.6365740740740763E-2</v>
      </c>
      <c r="H13" s="97">
        <f t="shared" si="2"/>
        <v>0.13411000636068432</v>
      </c>
      <c r="I13" s="124">
        <f t="shared" si="3"/>
        <v>0.14488425925925927</v>
      </c>
      <c r="J13" s="125">
        <f t="shared" si="4"/>
        <v>9.7273271219762356E-2</v>
      </c>
    </row>
    <row r="14" spans="2:10" s="1" customFormat="1" x14ac:dyDescent="0.25">
      <c r="B14" s="8" t="s">
        <v>2</v>
      </c>
      <c r="C14" s="99">
        <v>6.4733796296296317E-2</v>
      </c>
      <c r="D14" s="97">
        <f t="shared" si="0"/>
        <v>8.0572202374092405E-2</v>
      </c>
      <c r="E14" s="99">
        <v>2.763888888888889E-2</v>
      </c>
      <c r="F14" s="97">
        <f t="shared" si="1"/>
        <v>8.121896469627915E-2</v>
      </c>
      <c r="G14" s="99">
        <v>1.0335648148148148E-2</v>
      </c>
      <c r="H14" s="97">
        <f t="shared" si="2"/>
        <v>2.9895216095878942E-2</v>
      </c>
      <c r="I14" s="124">
        <f t="shared" si="3"/>
        <v>0.10270833333333336</v>
      </c>
      <c r="J14" s="125">
        <f t="shared" si="4"/>
        <v>6.8956942706835861E-2</v>
      </c>
    </row>
    <row r="15" spans="2:10" s="1" customFormat="1" x14ac:dyDescent="0.25">
      <c r="B15" s="8" t="s">
        <v>9</v>
      </c>
      <c r="C15" s="99">
        <v>4.4837962962962927E-2</v>
      </c>
      <c r="D15" s="97">
        <f t="shared" si="0"/>
        <v>5.5808459144865659E-2</v>
      </c>
      <c r="E15" s="99">
        <v>1.8946759259259253E-2</v>
      </c>
      <c r="F15" s="97">
        <f t="shared" si="1"/>
        <v>5.5676484592884809E-2</v>
      </c>
      <c r="G15" s="99">
        <v>7.5810185185185182E-3</v>
      </c>
      <c r="H15" s="97">
        <f t="shared" si="2"/>
        <v>2.1927622108399446E-2</v>
      </c>
      <c r="I15" s="124">
        <f t="shared" si="3"/>
        <v>7.1365740740740688E-2</v>
      </c>
      <c r="J15" s="125">
        <f t="shared" si="4"/>
        <v>4.7913963120390972E-2</v>
      </c>
    </row>
    <row r="16" spans="2:10" s="1" customFormat="1" x14ac:dyDescent="0.25">
      <c r="B16" s="8" t="s">
        <v>1</v>
      </c>
      <c r="C16" s="99">
        <v>2.3067129629629625E-2</v>
      </c>
      <c r="D16" s="97">
        <f t="shared" si="0"/>
        <v>2.8710960009219754E-2</v>
      </c>
      <c r="E16" s="99">
        <v>1.1203703703703704E-2</v>
      </c>
      <c r="F16" s="97">
        <f t="shared" si="1"/>
        <v>3.2922930412897074E-2</v>
      </c>
      <c r="G16" s="99">
        <v>1.170138888888889E-2</v>
      </c>
      <c r="H16" s="97">
        <f t="shared" si="2"/>
        <v>3.3845535803957015E-2</v>
      </c>
      <c r="I16" s="124">
        <f t="shared" si="3"/>
        <v>4.597222222222222E-2</v>
      </c>
      <c r="J16" s="125">
        <f t="shared" si="4"/>
        <v>3.0865108905967092E-2</v>
      </c>
    </row>
    <row r="17" spans="2:10" s="1" customFormat="1" x14ac:dyDescent="0.25">
      <c r="B17" s="8" t="s">
        <v>27</v>
      </c>
      <c r="C17" s="99">
        <v>8.0092592592592611E-3</v>
      </c>
      <c r="D17" s="97">
        <f t="shared" si="0"/>
        <v>9.9688832545810728E-3</v>
      </c>
      <c r="E17" s="99">
        <v>1.5509259259259259E-3</v>
      </c>
      <c r="F17" s="97">
        <f t="shared" si="1"/>
        <v>4.5575130943473225E-3</v>
      </c>
      <c r="G17" s="99">
        <v>7.3611111111111099E-3</v>
      </c>
      <c r="H17" s="97">
        <f t="shared" si="2"/>
        <v>2.1291553680827552E-2</v>
      </c>
      <c r="I17" s="124">
        <f t="shared" si="3"/>
        <v>1.6921296296296295E-2</v>
      </c>
      <c r="J17" s="125">
        <f t="shared" si="4"/>
        <v>1.136072236166261E-2</v>
      </c>
    </row>
    <row r="18" spans="2:10" s="1" customFormat="1" x14ac:dyDescent="0.25">
      <c r="B18" s="8" t="s">
        <v>16</v>
      </c>
      <c r="C18" s="99">
        <v>2.662037037037037E-3</v>
      </c>
      <c r="D18" s="97">
        <f t="shared" si="0"/>
        <v>3.3133571510890838E-3</v>
      </c>
      <c r="E18" s="99">
        <v>1.1226851851851851E-3</v>
      </c>
      <c r="F18" s="97">
        <f t="shared" si="1"/>
        <v>3.2990952996394796E-3</v>
      </c>
      <c r="G18" s="99">
        <v>2.2453703703703702E-3</v>
      </c>
      <c r="H18" s="97">
        <f t="shared" si="2"/>
        <v>6.494593418365638E-3</v>
      </c>
      <c r="I18" s="124">
        <f t="shared" si="3"/>
        <v>6.0300925925925921E-3</v>
      </c>
      <c r="J18" s="125">
        <f t="shared" si="4"/>
        <v>4.0485200755309304E-3</v>
      </c>
    </row>
    <row r="19" spans="2:10" s="1" customFormat="1" x14ac:dyDescent="0.25">
      <c r="B19" s="8" t="s">
        <v>4</v>
      </c>
      <c r="C19" s="99">
        <v>2.269675925925925E-2</v>
      </c>
      <c r="D19" s="97">
        <f t="shared" si="0"/>
        <v>2.8249971188198657E-2</v>
      </c>
      <c r="E19" s="99">
        <v>8.4722222222222213E-3</v>
      </c>
      <c r="F19" s="97">
        <f t="shared" si="1"/>
        <v>2.489626556016597E-2</v>
      </c>
      <c r="G19" s="99">
        <v>1.3043981481481485E-2</v>
      </c>
      <c r="H19" s="97">
        <f t="shared" si="2"/>
        <v>3.7728900940711733E-2</v>
      </c>
      <c r="I19" s="124">
        <f t="shared" si="3"/>
        <v>4.4212962962962954E-2</v>
      </c>
      <c r="J19" s="125">
        <f t="shared" si="4"/>
        <v>2.9683966772606814E-2</v>
      </c>
    </row>
    <row r="20" spans="2:10" s="1" customFormat="1" x14ac:dyDescent="0.25">
      <c r="B20" s="8" t="s">
        <v>14</v>
      </c>
      <c r="C20" s="99">
        <v>1.255787037037037E-2</v>
      </c>
      <c r="D20" s="97">
        <f t="shared" si="0"/>
        <v>1.5630402212746333E-2</v>
      </c>
      <c r="E20" s="99">
        <v>3.9467592592592592E-3</v>
      </c>
      <c r="F20" s="97">
        <f t="shared" si="1"/>
        <v>1.159785048636147E-2</v>
      </c>
      <c r="G20" s="99">
        <v>4.1666666666666666E-3</v>
      </c>
      <c r="H20" s="97">
        <f t="shared" si="2"/>
        <v>1.2051822838204277E-2</v>
      </c>
      <c r="I20" s="124">
        <f t="shared" si="3"/>
        <v>2.0671296296296295E-2</v>
      </c>
      <c r="J20" s="125">
        <f t="shared" si="4"/>
        <v>1.3878420066983189E-2</v>
      </c>
    </row>
    <row r="21" spans="2:10" s="1" customFormat="1" x14ac:dyDescent="0.25">
      <c r="B21" s="8" t="s">
        <v>11</v>
      </c>
      <c r="C21" s="99">
        <v>2.1840277777777771E-2</v>
      </c>
      <c r="D21" s="97">
        <f t="shared" si="0"/>
        <v>2.7183934539587389E-2</v>
      </c>
      <c r="E21" s="99">
        <v>3.1597222222222222E-3</v>
      </c>
      <c r="F21" s="97">
        <f t="shared" si="1"/>
        <v>9.285082647438948E-3</v>
      </c>
      <c r="G21" s="99">
        <v>2.9166666666666664E-3</v>
      </c>
      <c r="H21" s="97">
        <f t="shared" si="2"/>
        <v>8.4362759867429929E-3</v>
      </c>
      <c r="I21" s="124">
        <f t="shared" si="3"/>
        <v>2.7916666666666659E-2</v>
      </c>
      <c r="J21" s="125">
        <f t="shared" si="4"/>
        <v>1.8742860695164301E-2</v>
      </c>
    </row>
    <row r="22" spans="2:10" s="1" customFormat="1" x14ac:dyDescent="0.25">
      <c r="B22" s="8" t="s">
        <v>15</v>
      </c>
      <c r="C22" s="99">
        <v>7.5810185185185182E-3</v>
      </c>
      <c r="D22" s="97">
        <f t="shared" si="0"/>
        <v>9.4358649302754352E-3</v>
      </c>
      <c r="E22" s="99">
        <v>5.416666666666666E-3</v>
      </c>
      <c r="F22" s="97">
        <f t="shared" si="1"/>
        <v>1.5917284538466768E-2</v>
      </c>
      <c r="G22" s="99">
        <v>7.6851851851851864E-3</v>
      </c>
      <c r="H22" s="97">
        <f t="shared" si="2"/>
        <v>2.222891767935456E-2</v>
      </c>
      <c r="I22" s="124">
        <f t="shared" si="3"/>
        <v>2.0682870370370372E-2</v>
      </c>
      <c r="J22" s="125">
        <f t="shared" si="4"/>
        <v>1.3886190738913192E-2</v>
      </c>
    </row>
    <row r="23" spans="2:10" s="1" customFormat="1" x14ac:dyDescent="0.25">
      <c r="B23" s="8" t="s">
        <v>92</v>
      </c>
      <c r="C23" s="99">
        <v>1.3958333333333333E-2</v>
      </c>
      <c r="D23" s="97">
        <f t="shared" si="0"/>
        <v>1.7373516192232326E-2</v>
      </c>
      <c r="E23" s="99">
        <v>3.1018518518518517E-3</v>
      </c>
      <c r="F23" s="97">
        <f t="shared" si="1"/>
        <v>9.115026188694645E-3</v>
      </c>
      <c r="G23" s="99">
        <v>7.3032407407407386E-3</v>
      </c>
      <c r="H23" s="97">
        <f t="shared" si="2"/>
        <v>2.1124167252519158E-2</v>
      </c>
      <c r="I23" s="124">
        <f t="shared" si="3"/>
        <v>2.4363425925925924E-2</v>
      </c>
      <c r="J23" s="125">
        <f t="shared" si="4"/>
        <v>1.6357264412653758E-2</v>
      </c>
    </row>
    <row r="24" spans="2:10" s="1" customFormat="1" x14ac:dyDescent="0.25">
      <c r="B24" s="8" t="s">
        <v>12</v>
      </c>
      <c r="C24" s="99">
        <v>4.1388888888888885E-2</v>
      </c>
      <c r="D24" s="97">
        <f t="shared" si="0"/>
        <v>5.1515500749106796E-2</v>
      </c>
      <c r="E24" s="99">
        <v>3.2662037037037052E-2</v>
      </c>
      <c r="F24" s="97">
        <f t="shared" si="1"/>
        <v>9.5979865315284699E-2</v>
      </c>
      <c r="G24" s="99">
        <v>1.4444444444444444E-2</v>
      </c>
      <c r="H24" s="97">
        <f t="shared" si="2"/>
        <v>4.1779652505774825E-2</v>
      </c>
      <c r="I24" s="124">
        <f t="shared" si="3"/>
        <v>8.8495370370370377E-2</v>
      </c>
      <c r="J24" s="125">
        <f t="shared" si="4"/>
        <v>5.9414557576793654E-2</v>
      </c>
    </row>
    <row r="25" spans="2:10" s="1" customFormat="1" x14ac:dyDescent="0.25">
      <c r="B25" s="8" t="s">
        <v>5</v>
      </c>
      <c r="C25" s="99">
        <v>5.0902777777777769E-2</v>
      </c>
      <c r="D25" s="97">
        <f t="shared" si="0"/>
        <v>6.3357151089086045E-2</v>
      </c>
      <c r="E25" s="99">
        <v>1.9849537037037034E-2</v>
      </c>
      <c r="F25" s="97">
        <f t="shared" si="1"/>
        <v>5.8329365349295947E-2</v>
      </c>
      <c r="G25" s="99">
        <v>2.3449074074074084E-2</v>
      </c>
      <c r="H25" s="97">
        <f t="shared" si="2"/>
        <v>6.7824980750560773E-2</v>
      </c>
      <c r="I25" s="124">
        <f t="shared" si="3"/>
        <v>9.420138888888889E-2</v>
      </c>
      <c r="J25" s="125">
        <f t="shared" si="4"/>
        <v>6.3245498838284536E-2</v>
      </c>
    </row>
    <row r="26" spans="2:10" s="1" customFormat="1" x14ac:dyDescent="0.25">
      <c r="B26" s="8" t="s">
        <v>6</v>
      </c>
      <c r="C26" s="99">
        <v>3.939814814814814E-2</v>
      </c>
      <c r="D26" s="97">
        <f t="shared" si="0"/>
        <v>4.9037685836118436E-2</v>
      </c>
      <c r="E26" s="99">
        <v>6.4814814814814813E-4</v>
      </c>
      <c r="F26" s="97">
        <f t="shared" si="1"/>
        <v>1.9046323379361945E-3</v>
      </c>
      <c r="G26" s="99">
        <v>6.2500000000000001E-4</v>
      </c>
      <c r="H26" s="97">
        <f t="shared" si="2"/>
        <v>1.8077734257306416E-3</v>
      </c>
      <c r="I26" s="124">
        <f t="shared" si="3"/>
        <v>4.0671296296296289E-2</v>
      </c>
      <c r="J26" s="125">
        <f t="shared" si="4"/>
        <v>2.730614116202627E-2</v>
      </c>
    </row>
    <row r="27" spans="2:10" s="1" customFormat="1" x14ac:dyDescent="0.25">
      <c r="B27" s="8" t="s">
        <v>103</v>
      </c>
      <c r="C27" s="99">
        <v>5.3657407407407411E-2</v>
      </c>
      <c r="D27" s="97">
        <f t="shared" si="0"/>
        <v>6.6785755445430417E-2</v>
      </c>
      <c r="E27" s="99">
        <v>1.9930555555555556E-2</v>
      </c>
      <c r="F27" s="97">
        <f t="shared" si="1"/>
        <v>5.8567444391537979E-2</v>
      </c>
      <c r="G27" s="99">
        <v>1.636574074074074E-2</v>
      </c>
      <c r="H27" s="97">
        <f t="shared" si="2"/>
        <v>4.7336881925613465E-2</v>
      </c>
      <c r="I27" s="124">
        <f t="shared" si="3"/>
        <v>8.9953703703703702E-2</v>
      </c>
      <c r="J27" s="125">
        <f t="shared" si="4"/>
        <v>6.0393662239973875E-2</v>
      </c>
    </row>
    <row r="28" spans="2:10" s="1" customFormat="1" x14ac:dyDescent="0.25">
      <c r="B28" s="8" t="s">
        <v>17</v>
      </c>
      <c r="C28" s="99">
        <v>6.8287037037037036E-4</v>
      </c>
      <c r="D28" s="97">
        <f t="shared" si="0"/>
        <v>8.4994813875763462E-4</v>
      </c>
      <c r="E28" s="99">
        <v>1.7361111111111112E-4</v>
      </c>
      <c r="F28" s="97">
        <f t="shared" si="1"/>
        <v>5.1016937623290929E-4</v>
      </c>
      <c r="G28" s="99"/>
      <c r="H28" s="97"/>
      <c r="I28" s="124">
        <f t="shared" ref="I28" si="5">C28+E28+G28</f>
        <v>8.564814814814815E-4</v>
      </c>
      <c r="J28" s="125">
        <f t="shared" ref="J28" si="6">I28/$I$30</f>
        <v>5.750297228201321E-4</v>
      </c>
    </row>
    <row r="29" spans="2:10" s="1" customFormat="1" x14ac:dyDescent="0.25">
      <c r="B29" s="18"/>
      <c r="C29" s="107"/>
      <c r="D29" s="107"/>
      <c r="E29" s="107"/>
      <c r="F29" s="107"/>
      <c r="G29" s="107"/>
      <c r="H29" s="107"/>
      <c r="I29" s="107"/>
      <c r="J29" s="108"/>
    </row>
    <row r="30" spans="2:10" s="1" customFormat="1" x14ac:dyDescent="0.25">
      <c r="B30" s="11" t="s">
        <v>29</v>
      </c>
      <c r="C30" s="102">
        <f t="shared" ref="C30:J30" si="7">SUM(C7:C28)</f>
        <v>0.80342592592592643</v>
      </c>
      <c r="D30" s="126">
        <f t="shared" si="7"/>
        <v>1</v>
      </c>
      <c r="E30" s="102">
        <f t="shared" si="7"/>
        <v>0.34030092592592598</v>
      </c>
      <c r="F30" s="126">
        <f t="shared" si="7"/>
        <v>0.99999999999999978</v>
      </c>
      <c r="G30" s="102">
        <f t="shared" si="7"/>
        <v>0.3457291666666667</v>
      </c>
      <c r="H30" s="126">
        <f t="shared" si="7"/>
        <v>1.0000000000000002</v>
      </c>
      <c r="I30" s="102">
        <f t="shared" si="7"/>
        <v>1.4894560185185188</v>
      </c>
      <c r="J30" s="123">
        <f t="shared" si="7"/>
        <v>0.99999999999999978</v>
      </c>
    </row>
    <row r="31" spans="2:10" s="1" customFormat="1" ht="66" customHeight="1" thickBot="1" x14ac:dyDescent="0.3">
      <c r="B31" s="176" t="s">
        <v>32</v>
      </c>
      <c r="C31" s="177"/>
      <c r="D31" s="177"/>
      <c r="E31" s="177"/>
      <c r="F31" s="177"/>
      <c r="G31" s="177"/>
      <c r="H31" s="177"/>
      <c r="I31" s="177"/>
      <c r="J31" s="178"/>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4" t="s">
        <v>117</v>
      </c>
      <c r="C3" s="155"/>
      <c r="D3" s="155"/>
      <c r="E3" s="155"/>
      <c r="F3" s="155"/>
      <c r="G3" s="155"/>
      <c r="H3" s="155"/>
      <c r="I3" s="155"/>
      <c r="J3" s="156"/>
    </row>
    <row r="4" spans="2:10" x14ac:dyDescent="0.25">
      <c r="B4" s="157" t="s">
        <v>134</v>
      </c>
      <c r="C4" s="158"/>
      <c r="D4" s="158"/>
      <c r="E4" s="158"/>
      <c r="F4" s="158"/>
      <c r="G4" s="158"/>
      <c r="H4" s="158"/>
      <c r="I4" s="158"/>
      <c r="J4" s="159"/>
    </row>
    <row r="5" spans="2:10" x14ac:dyDescent="0.25">
      <c r="B5" s="2"/>
      <c r="C5" s="160" t="s">
        <v>19</v>
      </c>
      <c r="D5" s="158"/>
      <c r="E5" s="164" t="s">
        <v>20</v>
      </c>
      <c r="F5" s="164"/>
      <c r="G5" s="158" t="s">
        <v>21</v>
      </c>
      <c r="H5" s="158"/>
      <c r="I5" s="160" t="s">
        <v>22</v>
      </c>
      <c r="J5" s="159"/>
    </row>
    <row r="6" spans="2:10" x14ac:dyDescent="0.25">
      <c r="B6" s="3" t="s">
        <v>23</v>
      </c>
      <c r="C6" s="4" t="s">
        <v>24</v>
      </c>
      <c r="D6" s="5" t="s">
        <v>25</v>
      </c>
      <c r="E6" s="4" t="s">
        <v>24</v>
      </c>
      <c r="F6" s="5" t="s">
        <v>25</v>
      </c>
      <c r="G6" s="6" t="s">
        <v>24</v>
      </c>
      <c r="H6" s="5" t="s">
        <v>25</v>
      </c>
      <c r="I6" s="4" t="s">
        <v>24</v>
      </c>
      <c r="J6" s="7" t="s">
        <v>25</v>
      </c>
    </row>
    <row r="7" spans="2:10" x14ac:dyDescent="0.25">
      <c r="B7" s="8" t="s">
        <v>10</v>
      </c>
      <c r="C7" s="96">
        <v>2.0266203703703703E-2</v>
      </c>
      <c r="D7" s="97">
        <f>C7/$C$30</f>
        <v>1.8125543455757519E-2</v>
      </c>
      <c r="E7" s="96">
        <v>8.472222222222223E-3</v>
      </c>
      <c r="F7" s="97">
        <f>E7/$E$30</f>
        <v>1.9083869958547342E-2</v>
      </c>
      <c r="G7" s="96">
        <v>9.3402777777777772E-3</v>
      </c>
      <c r="H7" s="97">
        <f>G7/$G$30</f>
        <v>1.7574424530150918E-2</v>
      </c>
      <c r="I7" s="96">
        <f>C7+E7+G7</f>
        <v>3.8078703703703698E-2</v>
      </c>
      <c r="J7" s="98">
        <f>I7/$I$30</f>
        <v>1.8188854489164082E-2</v>
      </c>
    </row>
    <row r="8" spans="2:10" x14ac:dyDescent="0.25">
      <c r="B8" s="8" t="s">
        <v>13</v>
      </c>
      <c r="C8" s="96">
        <v>3.7881944444444447E-2</v>
      </c>
      <c r="D8" s="97">
        <f t="shared" ref="D8:D28" si="0">C8/$C$30</f>
        <v>3.3880584654879704E-2</v>
      </c>
      <c r="E8" s="96">
        <v>1.9965277777777776E-2</v>
      </c>
      <c r="F8" s="97">
        <f t="shared" ref="F8:F28" si="1">E8/$E$30</f>
        <v>4.4972234533461962E-2</v>
      </c>
      <c r="G8" s="96">
        <v>2.2094907407407407E-2</v>
      </c>
      <c r="H8" s="97">
        <f t="shared" ref="H8:H28" si="2">G8/$G$30</f>
        <v>4.1573204991397897E-2</v>
      </c>
      <c r="I8" s="96">
        <f t="shared" ref="I8:I28" si="3">C8+E8+G8</f>
        <v>7.9942129629629627E-2</v>
      </c>
      <c r="J8" s="98">
        <f t="shared" ref="J8:J28" si="4">I8/$I$30</f>
        <v>3.8185537372843865E-2</v>
      </c>
    </row>
    <row r="9" spans="2:10" x14ac:dyDescent="0.25">
      <c r="B9" s="8" t="s">
        <v>0</v>
      </c>
      <c r="C9" s="96">
        <v>0.19707175925925915</v>
      </c>
      <c r="D9" s="97">
        <f t="shared" si="0"/>
        <v>0.1762556415883399</v>
      </c>
      <c r="E9" s="96">
        <v>8.4340277777777695E-2</v>
      </c>
      <c r="F9" s="97">
        <f t="shared" si="1"/>
        <v>0.18997836118570263</v>
      </c>
      <c r="G9" s="96">
        <v>9.0462962962962995E-2</v>
      </c>
      <c r="H9" s="97">
        <f t="shared" si="2"/>
        <v>0.17021276595744686</v>
      </c>
      <c r="I9" s="96">
        <f t="shared" si="3"/>
        <v>0.37187499999999984</v>
      </c>
      <c r="J9" s="98">
        <f t="shared" si="4"/>
        <v>0.17763157894736833</v>
      </c>
    </row>
    <row r="10" spans="2:10" x14ac:dyDescent="0.25">
      <c r="B10" s="8" t="s">
        <v>8</v>
      </c>
      <c r="C10" s="96">
        <v>2.8368055555555553E-2</v>
      </c>
      <c r="D10" s="97">
        <f t="shared" si="0"/>
        <v>2.5371620222765092E-2</v>
      </c>
      <c r="E10" s="96">
        <v>7.2800925925925923E-3</v>
      </c>
      <c r="F10" s="97">
        <f t="shared" si="1"/>
        <v>1.6398571316839174E-2</v>
      </c>
      <c r="G10" s="96">
        <v>1.5069444444444444E-2</v>
      </c>
      <c r="H10" s="97">
        <f t="shared" si="2"/>
        <v>2.8354276007752782E-2</v>
      </c>
      <c r="I10" s="96">
        <f t="shared" si="3"/>
        <v>5.0717592592592592E-2</v>
      </c>
      <c r="J10" s="98">
        <f t="shared" si="4"/>
        <v>2.422600619195046E-2</v>
      </c>
    </row>
    <row r="11" spans="2:10" x14ac:dyDescent="0.25">
      <c r="B11" s="8" t="s">
        <v>26</v>
      </c>
      <c r="C11" s="96">
        <v>4.7337962962962958E-3</v>
      </c>
      <c r="D11" s="97">
        <f t="shared" si="0"/>
        <v>4.23377913958014E-3</v>
      </c>
      <c r="E11" s="96"/>
      <c r="F11" s="97"/>
      <c r="G11" s="96">
        <v>5.4976851851851853E-3</v>
      </c>
      <c r="H11" s="97">
        <f t="shared" si="2"/>
        <v>1.0344301922951283E-2</v>
      </c>
      <c r="I11" s="96">
        <f t="shared" si="3"/>
        <v>1.023148148148148E-2</v>
      </c>
      <c r="J11" s="98">
        <f t="shared" si="4"/>
        <v>4.8872180451127812E-3</v>
      </c>
    </row>
    <row r="12" spans="2:10" x14ac:dyDescent="0.25">
      <c r="B12" s="8" t="s">
        <v>3</v>
      </c>
      <c r="C12" s="96">
        <v>0.12725694444444471</v>
      </c>
      <c r="D12" s="97">
        <f t="shared" si="0"/>
        <v>0.11381516293321209</v>
      </c>
      <c r="E12" s="96">
        <v>5.8969907407407415E-2</v>
      </c>
      <c r="F12" s="97">
        <f t="shared" si="1"/>
        <v>0.13283103475245725</v>
      </c>
      <c r="G12" s="96">
        <v>7.5092592592592558E-2</v>
      </c>
      <c r="H12" s="97">
        <f t="shared" si="2"/>
        <v>0.1412922755286482</v>
      </c>
      <c r="I12" s="96">
        <f t="shared" si="3"/>
        <v>0.26131944444444466</v>
      </c>
      <c r="J12" s="98">
        <f t="shared" si="4"/>
        <v>0.12482308712958877</v>
      </c>
    </row>
    <row r="13" spans="2:10" x14ac:dyDescent="0.25">
      <c r="B13" s="8" t="s">
        <v>7</v>
      </c>
      <c r="C13" s="96">
        <v>2.6724537037037033E-2</v>
      </c>
      <c r="D13" s="97">
        <f t="shared" si="0"/>
        <v>2.3901701792886414E-2</v>
      </c>
      <c r="E13" s="96">
        <v>4.9421296296296288E-3</v>
      </c>
      <c r="F13" s="97">
        <f t="shared" si="1"/>
        <v>1.1132257475819279E-2</v>
      </c>
      <c r="G13" s="96">
        <v>1.1446759259259259E-2</v>
      </c>
      <c r="H13" s="97">
        <f t="shared" si="2"/>
        <v>2.1537925477471197E-2</v>
      </c>
      <c r="I13" s="96">
        <f t="shared" si="3"/>
        <v>4.3113425925925923E-2</v>
      </c>
      <c r="J13" s="98">
        <f t="shared" si="4"/>
        <v>2.0593763821317997E-2</v>
      </c>
    </row>
    <row r="14" spans="2:10" x14ac:dyDescent="0.25">
      <c r="B14" s="8" t="s">
        <v>2</v>
      </c>
      <c r="C14" s="96">
        <v>0.1022800925925926</v>
      </c>
      <c r="D14" s="97">
        <f t="shared" si="0"/>
        <v>9.1476543414351352E-2</v>
      </c>
      <c r="E14" s="96">
        <v>4.9178240740740765E-2</v>
      </c>
      <c r="F14" s="97">
        <f t="shared" si="1"/>
        <v>0.11077508668561159</v>
      </c>
      <c r="G14" s="96">
        <v>2.1921296296296296E-2</v>
      </c>
      <c r="H14" s="97">
        <f t="shared" si="2"/>
        <v>4.124654282540996E-2</v>
      </c>
      <c r="I14" s="96">
        <f t="shared" si="3"/>
        <v>0.17337962962962966</v>
      </c>
      <c r="J14" s="98">
        <f t="shared" si="4"/>
        <v>8.2817337461300308E-2</v>
      </c>
    </row>
    <row r="15" spans="2:10" x14ac:dyDescent="0.25">
      <c r="B15" s="8" t="s">
        <v>9</v>
      </c>
      <c r="C15" s="96">
        <v>7.6006944444444419E-2</v>
      </c>
      <c r="D15" s="97">
        <f t="shared" si="0"/>
        <v>6.7978551612769611E-2</v>
      </c>
      <c r="E15" s="96">
        <v>2.9398148148148166E-2</v>
      </c>
      <c r="F15" s="97">
        <f t="shared" si="1"/>
        <v>6.621998592173535E-2</v>
      </c>
      <c r="G15" s="96">
        <v>1.4027777777777776E-2</v>
      </c>
      <c r="H15" s="97">
        <f t="shared" si="2"/>
        <v>2.6394303011825167E-2</v>
      </c>
      <c r="I15" s="96">
        <f t="shared" si="3"/>
        <v>0.11943287037037037</v>
      </c>
      <c r="J15" s="98">
        <f t="shared" si="4"/>
        <v>5.704887218045112E-2</v>
      </c>
    </row>
    <row r="16" spans="2:10" x14ac:dyDescent="0.25">
      <c r="B16" s="8" t="s">
        <v>1</v>
      </c>
      <c r="C16" s="96">
        <v>4.3645833333333349E-2</v>
      </c>
      <c r="D16" s="97">
        <f t="shared" si="0"/>
        <v>3.9035650697693679E-2</v>
      </c>
      <c r="E16" s="96">
        <v>1.5428240740740737E-2</v>
      </c>
      <c r="F16" s="97">
        <f t="shared" si="1"/>
        <v>3.4752457178611473E-2</v>
      </c>
      <c r="G16" s="96">
        <v>1.7326388888888884E-2</v>
      </c>
      <c r="H16" s="97">
        <f t="shared" si="2"/>
        <v>3.2600884165595929E-2</v>
      </c>
      <c r="I16" s="96">
        <f t="shared" si="3"/>
        <v>7.6400462962962962E-2</v>
      </c>
      <c r="J16" s="98">
        <f t="shared" si="4"/>
        <v>3.64938080495356E-2</v>
      </c>
    </row>
    <row r="17" spans="2:10" x14ac:dyDescent="0.25">
      <c r="B17" s="8" t="s">
        <v>27</v>
      </c>
      <c r="C17" s="96">
        <v>3.2916666666666684E-2</v>
      </c>
      <c r="D17" s="97">
        <f t="shared" si="0"/>
        <v>2.9439774750527937E-2</v>
      </c>
      <c r="E17" s="96">
        <v>1.4085648148148149E-2</v>
      </c>
      <c r="F17" s="97">
        <f t="shared" si="1"/>
        <v>3.172823734911491E-2</v>
      </c>
      <c r="G17" s="96">
        <v>2.5266203703703704E-2</v>
      </c>
      <c r="H17" s="97">
        <f t="shared" si="2"/>
        <v>4.7540233890110847E-2</v>
      </c>
      <c r="I17" s="96">
        <f t="shared" si="3"/>
        <v>7.2268518518518537E-2</v>
      </c>
      <c r="J17" s="98">
        <f t="shared" si="4"/>
        <v>3.4520123839009292E-2</v>
      </c>
    </row>
    <row r="18" spans="2:10" x14ac:dyDescent="0.25">
      <c r="B18" s="8" t="s">
        <v>16</v>
      </c>
      <c r="C18" s="96">
        <v>6.4699074074074069E-3</v>
      </c>
      <c r="D18" s="97">
        <f t="shared" si="0"/>
        <v>5.7865098753674777E-3</v>
      </c>
      <c r="E18" s="96">
        <v>3.7384259259259259E-3</v>
      </c>
      <c r="F18" s="97">
        <f t="shared" si="1"/>
        <v>8.420887973512009E-3</v>
      </c>
      <c r="G18" s="96">
        <v>6.7708333333333327E-3</v>
      </c>
      <c r="H18" s="97">
        <f t="shared" si="2"/>
        <v>1.2739824473529475E-2</v>
      </c>
      <c r="I18" s="96">
        <f t="shared" si="3"/>
        <v>1.6979166666666667E-2</v>
      </c>
      <c r="J18" s="98">
        <f t="shared" si="4"/>
        <v>8.110349402919062E-3</v>
      </c>
    </row>
    <row r="19" spans="2:10" x14ac:dyDescent="0.25">
      <c r="B19" s="8" t="s">
        <v>4</v>
      </c>
      <c r="C19" s="96">
        <v>5.2650462962962954E-2</v>
      </c>
      <c r="D19" s="97">
        <f t="shared" si="0"/>
        <v>4.7089147447310652E-2</v>
      </c>
      <c r="E19" s="96">
        <v>1.4027777777777776E-2</v>
      </c>
      <c r="F19" s="97">
        <f t="shared" si="1"/>
        <v>3.1597883046119359E-2</v>
      </c>
      <c r="G19" s="96">
        <v>3.8784722222222213E-2</v>
      </c>
      <c r="H19" s="97">
        <f t="shared" si="2"/>
        <v>7.2976327881704731E-2</v>
      </c>
      <c r="I19" s="96">
        <f t="shared" si="3"/>
        <v>0.10546296296296295</v>
      </c>
      <c r="J19" s="98">
        <f t="shared" si="4"/>
        <v>5.0375939849624046E-2</v>
      </c>
    </row>
    <row r="20" spans="2:10" x14ac:dyDescent="0.25">
      <c r="B20" s="8" t="s">
        <v>14</v>
      </c>
      <c r="C20" s="96">
        <v>3.0613425925925936E-2</v>
      </c>
      <c r="D20" s="97">
        <f t="shared" si="0"/>
        <v>2.737981864105006E-2</v>
      </c>
      <c r="E20" s="96">
        <v>1.553240740740741E-2</v>
      </c>
      <c r="F20" s="97">
        <f t="shared" si="1"/>
        <v>3.498709492400346E-2</v>
      </c>
      <c r="G20" s="96">
        <v>1.5636574074074067E-2</v>
      </c>
      <c r="H20" s="97">
        <f t="shared" si="2"/>
        <v>2.9421372416646691E-2</v>
      </c>
      <c r="I20" s="96">
        <f t="shared" si="3"/>
        <v>6.1782407407407411E-2</v>
      </c>
      <c r="J20" s="98">
        <f t="shared" si="4"/>
        <v>2.9511278195488721E-2</v>
      </c>
    </row>
    <row r="21" spans="2:10" x14ac:dyDescent="0.25">
      <c r="B21" s="8" t="s">
        <v>11</v>
      </c>
      <c r="C21" s="96">
        <v>1.3275462962962963E-2</v>
      </c>
      <c r="D21" s="97">
        <f t="shared" si="0"/>
        <v>1.1873214359653841E-2</v>
      </c>
      <c r="E21" s="96">
        <v>3.9467592592592592E-3</v>
      </c>
      <c r="F21" s="97">
        <f t="shared" si="1"/>
        <v>8.8901634642959606E-3</v>
      </c>
      <c r="G21" s="96">
        <v>1.1631944444444445E-2</v>
      </c>
      <c r="H21" s="97">
        <f t="shared" si="2"/>
        <v>2.1886365121191666E-2</v>
      </c>
      <c r="I21" s="96">
        <f t="shared" si="3"/>
        <v>2.8854166666666667E-2</v>
      </c>
      <c r="J21" s="98">
        <f t="shared" si="4"/>
        <v>1.3782618310482086E-2</v>
      </c>
    </row>
    <row r="22" spans="2:10" x14ac:dyDescent="0.25">
      <c r="B22" s="8" t="s">
        <v>15</v>
      </c>
      <c r="C22" s="96">
        <v>1.9884259259259254E-2</v>
      </c>
      <c r="D22" s="97">
        <f t="shared" si="0"/>
        <v>1.7783942693884301E-2</v>
      </c>
      <c r="E22" s="96">
        <v>5.4629629629629629E-3</v>
      </c>
      <c r="F22" s="97">
        <f t="shared" si="1"/>
        <v>1.2305446202779159E-2</v>
      </c>
      <c r="G22" s="96">
        <v>1.1249999999999998E-2</v>
      </c>
      <c r="H22" s="97">
        <f t="shared" si="2"/>
        <v>2.1167708356018201E-2</v>
      </c>
      <c r="I22" s="96">
        <f t="shared" si="3"/>
        <v>3.6597222222222212E-2</v>
      </c>
      <c r="J22" s="98">
        <f t="shared" si="4"/>
        <v>1.7481203007518788E-2</v>
      </c>
    </row>
    <row r="23" spans="2:10" x14ac:dyDescent="0.25">
      <c r="B23" s="8" t="s">
        <v>92</v>
      </c>
      <c r="C23" s="96">
        <v>4.2245370370370364E-2</v>
      </c>
      <c r="D23" s="97">
        <f t="shared" si="0"/>
        <v>3.7783114570825206E-2</v>
      </c>
      <c r="E23" s="96">
        <v>1.0115740740740741E-2</v>
      </c>
      <c r="F23" s="97">
        <f t="shared" si="1"/>
        <v>2.278593216362073E-2</v>
      </c>
      <c r="G23" s="96">
        <v>4.4895833333333336E-2</v>
      </c>
      <c r="H23" s="97">
        <f t="shared" si="2"/>
        <v>8.4474836124480063E-2</v>
      </c>
      <c r="I23" s="96">
        <f t="shared" si="3"/>
        <v>9.7256944444444438E-2</v>
      </c>
      <c r="J23" s="98">
        <f t="shared" si="4"/>
        <v>4.645621406457319E-2</v>
      </c>
    </row>
    <row r="24" spans="2:10" x14ac:dyDescent="0.25">
      <c r="B24" s="8" t="s">
        <v>12</v>
      </c>
      <c r="C24" s="96">
        <v>4.77314814814815E-2</v>
      </c>
      <c r="D24" s="97">
        <f t="shared" si="0"/>
        <v>4.2689743695913218E-2</v>
      </c>
      <c r="E24" s="96">
        <v>2.9594907407407393E-2</v>
      </c>
      <c r="F24" s="97">
        <f t="shared" si="1"/>
        <v>6.6663190551920118E-2</v>
      </c>
      <c r="G24" s="96">
        <v>2.5891203703703698E-2</v>
      </c>
      <c r="H24" s="97">
        <f t="shared" si="2"/>
        <v>4.8716217687667401E-2</v>
      </c>
      <c r="I24" s="96">
        <f t="shared" si="3"/>
        <v>0.10321759259259258</v>
      </c>
      <c r="J24" s="98">
        <f t="shared" si="4"/>
        <v>4.9303405572755407E-2</v>
      </c>
    </row>
    <row r="25" spans="2:10" x14ac:dyDescent="0.25">
      <c r="B25" s="8" t="s">
        <v>5</v>
      </c>
      <c r="C25" s="96">
        <v>6.0601851851851851E-2</v>
      </c>
      <c r="D25" s="97">
        <f t="shared" si="0"/>
        <v>5.4200654217216662E-2</v>
      </c>
      <c r="E25" s="96">
        <v>2.7430555555555538E-2</v>
      </c>
      <c r="F25" s="97">
        <f t="shared" si="1"/>
        <v>6.1787939619886836E-2</v>
      </c>
      <c r="G25" s="96">
        <v>3.1550925925925934E-2</v>
      </c>
      <c r="H25" s="97">
        <f t="shared" si="2"/>
        <v>5.9365404298874117E-2</v>
      </c>
      <c r="I25" s="96">
        <f t="shared" si="3"/>
        <v>0.11958333333333332</v>
      </c>
      <c r="J25" s="98">
        <f t="shared" si="4"/>
        <v>5.7120743034055711E-2</v>
      </c>
    </row>
    <row r="26" spans="2:10" x14ac:dyDescent="0.25">
      <c r="B26" s="8" t="s">
        <v>6</v>
      </c>
      <c r="C26" s="96">
        <v>4.7800925925925934E-2</v>
      </c>
      <c r="D26" s="97">
        <f t="shared" si="0"/>
        <v>4.2751852925344704E-2</v>
      </c>
      <c r="E26" s="96">
        <v>2.8472222222222223E-3</v>
      </c>
      <c r="F26" s="97">
        <f t="shared" si="1"/>
        <v>6.4134317073806634E-3</v>
      </c>
      <c r="G26" s="96">
        <v>2.9166666666666672E-3</v>
      </c>
      <c r="H26" s="97">
        <f t="shared" si="2"/>
        <v>5.487924388597314E-3</v>
      </c>
      <c r="I26" s="96">
        <f t="shared" si="3"/>
        <v>5.3564814814814822E-2</v>
      </c>
      <c r="J26" s="98">
        <f t="shared" si="4"/>
        <v>2.5586023883237507E-2</v>
      </c>
    </row>
    <row r="27" spans="2:10" x14ac:dyDescent="0.25">
      <c r="B27" s="8" t="s">
        <v>103</v>
      </c>
      <c r="C27" s="96">
        <v>9.5127314814814873E-2</v>
      </c>
      <c r="D27" s="97">
        <f t="shared" si="0"/>
        <v>8.5079292782907573E-2</v>
      </c>
      <c r="E27" s="96">
        <v>3.652777777777777E-2</v>
      </c>
      <c r="F27" s="97">
        <f t="shared" si="1"/>
        <v>8.2279636050786045E-2</v>
      </c>
      <c r="G27" s="96">
        <v>3.3877314814814818E-2</v>
      </c>
      <c r="H27" s="97">
        <f t="shared" si="2"/>
        <v>6.3742677323112451E-2</v>
      </c>
      <c r="I27" s="96">
        <f t="shared" si="3"/>
        <v>0.16553240740740746</v>
      </c>
      <c r="J27" s="98">
        <f t="shared" si="4"/>
        <v>7.9068996019460436E-2</v>
      </c>
    </row>
    <row r="28" spans="2:10" x14ac:dyDescent="0.25">
      <c r="B28" s="8" t="s">
        <v>17</v>
      </c>
      <c r="C28" s="96">
        <v>4.5486111111111109E-3</v>
      </c>
      <c r="D28" s="97">
        <f t="shared" si="0"/>
        <v>4.0681545277628239E-3</v>
      </c>
      <c r="E28" s="96">
        <v>2.662037037037037E-3</v>
      </c>
      <c r="F28" s="97">
        <f t="shared" si="1"/>
        <v>5.9962979377949288E-3</v>
      </c>
      <c r="G28" s="96">
        <v>7.1759259259259259E-4</v>
      </c>
      <c r="H28" s="97">
        <f t="shared" si="2"/>
        <v>1.3502036194167992E-3</v>
      </c>
      <c r="I28" s="96">
        <f t="shared" si="3"/>
        <v>7.9282407407407409E-3</v>
      </c>
      <c r="J28" s="98">
        <f t="shared" si="4"/>
        <v>3.7870411322423704E-3</v>
      </c>
    </row>
    <row r="29" spans="2:10" x14ac:dyDescent="0.25">
      <c r="B29" s="18"/>
      <c r="C29" s="107"/>
      <c r="D29" s="107"/>
      <c r="E29" s="107"/>
      <c r="F29" s="107"/>
      <c r="G29" s="107"/>
      <c r="H29" s="107"/>
      <c r="I29" s="107"/>
      <c r="J29" s="108"/>
    </row>
    <row r="30" spans="2:10" x14ac:dyDescent="0.25">
      <c r="B30" s="11" t="s">
        <v>29</v>
      </c>
      <c r="C30" s="121">
        <f t="shared" ref="C30:J30" si="5">SUM(C7:C28)</f>
        <v>1.1181018518518522</v>
      </c>
      <c r="D30" s="122">
        <f t="shared" si="5"/>
        <v>0.99999999999999978</v>
      </c>
      <c r="E30" s="121">
        <f t="shared" si="5"/>
        <v>0.44394675925925908</v>
      </c>
      <c r="F30" s="122">
        <f t="shared" si="5"/>
        <v>1.0000000000000002</v>
      </c>
      <c r="G30" s="121">
        <f t="shared" si="5"/>
        <v>0.5314699074074074</v>
      </c>
      <c r="H30" s="122">
        <f t="shared" si="5"/>
        <v>1</v>
      </c>
      <c r="I30" s="121">
        <f t="shared" si="5"/>
        <v>2.0935185185185188</v>
      </c>
      <c r="J30" s="123">
        <f t="shared" si="5"/>
        <v>0.99999999999999989</v>
      </c>
    </row>
    <row r="31" spans="2:10" x14ac:dyDescent="0.25">
      <c r="B31" s="8"/>
      <c r="C31" s="9"/>
      <c r="D31" s="9"/>
      <c r="E31" s="9"/>
      <c r="F31" s="9"/>
      <c r="G31" s="9"/>
      <c r="H31" s="9"/>
      <c r="I31" s="9"/>
      <c r="J31" s="10"/>
    </row>
    <row r="32" spans="2:10" ht="66" customHeight="1" thickBot="1" x14ac:dyDescent="0.3">
      <c r="B32" s="151" t="s">
        <v>34</v>
      </c>
      <c r="C32" s="162"/>
      <c r="D32" s="162"/>
      <c r="E32" s="162"/>
      <c r="F32" s="162"/>
      <c r="G32" s="162"/>
      <c r="H32" s="162"/>
      <c r="I32" s="162"/>
      <c r="J32" s="163"/>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5"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118</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7.5000000000000015E-3</v>
      </c>
      <c r="D7" s="97">
        <f>C7/$C$30</f>
        <v>1.1431797332580623E-2</v>
      </c>
      <c r="E7" s="99"/>
      <c r="F7" s="97"/>
      <c r="G7" s="100">
        <f>E7+C7</f>
        <v>7.5000000000000015E-3</v>
      </c>
      <c r="H7" s="98">
        <f>G7/$G$30</f>
        <v>9.6486003573555707E-3</v>
      </c>
    </row>
    <row r="8" spans="2:8" s="1" customFormat="1" x14ac:dyDescent="0.25">
      <c r="B8" s="8" t="s">
        <v>13</v>
      </c>
      <c r="C8" s="99">
        <v>5.7152777777777775E-2</v>
      </c>
      <c r="D8" s="97">
        <f t="shared" ref="D8:D27" si="0">C8/$C$30</f>
        <v>8.7114529673276389E-2</v>
      </c>
      <c r="E8" s="99">
        <v>2.9282407407407404E-3</v>
      </c>
      <c r="F8" s="97">
        <f t="shared" ref="F8:F28" si="1">E8/$E$30</f>
        <v>2.4150439098892706E-2</v>
      </c>
      <c r="G8" s="100">
        <f t="shared" ref="G8:G28" si="2">E8+C8</f>
        <v>6.0081018518518513E-2</v>
      </c>
      <c r="H8" s="98">
        <f t="shared" ref="H8:H28" si="3">G8/$G$30</f>
        <v>7.7293031566408571E-2</v>
      </c>
    </row>
    <row r="9" spans="2:8" s="1" customFormat="1" x14ac:dyDescent="0.25">
      <c r="B9" s="8" t="s">
        <v>0</v>
      </c>
      <c r="C9" s="99">
        <v>8.1168981481481481E-2</v>
      </c>
      <c r="D9" s="97">
        <f t="shared" si="0"/>
        <v>0.12372097946510477</v>
      </c>
      <c r="E9" s="99">
        <v>2.5034722222222226E-2</v>
      </c>
      <c r="F9" s="97">
        <f t="shared" si="1"/>
        <v>0.2064719358533792</v>
      </c>
      <c r="G9" s="100">
        <f t="shared" si="2"/>
        <v>0.1062037037037037</v>
      </c>
      <c r="H9" s="98">
        <f t="shared" si="3"/>
        <v>0.13662894580107207</v>
      </c>
    </row>
    <row r="10" spans="2:8" s="1" customFormat="1" x14ac:dyDescent="0.25">
      <c r="B10" s="8" t="s">
        <v>8</v>
      </c>
      <c r="C10" s="99">
        <v>1.4293981481481484E-2</v>
      </c>
      <c r="D10" s="97">
        <f t="shared" si="0"/>
        <v>2.1787453249594243E-2</v>
      </c>
      <c r="E10" s="99">
        <v>2.9050925925925928E-3</v>
      </c>
      <c r="F10" s="97">
        <f t="shared" si="1"/>
        <v>2.3959526536846128E-2</v>
      </c>
      <c r="G10" s="100">
        <f t="shared" si="2"/>
        <v>1.7199074074074075E-2</v>
      </c>
      <c r="H10" s="98">
        <f t="shared" si="3"/>
        <v>2.2126265634306138E-2</v>
      </c>
    </row>
    <row r="11" spans="2:8" s="1" customFormat="1" x14ac:dyDescent="0.25">
      <c r="B11" s="8" t="s">
        <v>26</v>
      </c>
      <c r="C11" s="99">
        <v>6.8634259259259256E-3</v>
      </c>
      <c r="D11" s="97">
        <f t="shared" si="0"/>
        <v>1.0461505892315289E-2</v>
      </c>
      <c r="E11" s="99">
        <v>4.6296296296296294E-5</v>
      </c>
      <c r="F11" s="97">
        <f t="shared" si="1"/>
        <v>3.8182512409316535E-4</v>
      </c>
      <c r="G11" s="100">
        <f t="shared" si="2"/>
        <v>6.9097222222222216E-3</v>
      </c>
      <c r="H11" s="98">
        <f t="shared" si="3"/>
        <v>8.8892197736748051E-3</v>
      </c>
    </row>
    <row r="12" spans="2:8" s="1" customFormat="1" x14ac:dyDescent="0.25">
      <c r="B12" s="8" t="s">
        <v>3</v>
      </c>
      <c r="C12" s="99">
        <v>6.0555555555555571E-2</v>
      </c>
      <c r="D12" s="97">
        <f t="shared" si="0"/>
        <v>9.2301178463058367E-2</v>
      </c>
      <c r="E12" s="99">
        <v>1.7476851851851844E-2</v>
      </c>
      <c r="F12" s="97">
        <f t="shared" si="1"/>
        <v>0.14413898434516986</v>
      </c>
      <c r="G12" s="100">
        <f t="shared" si="2"/>
        <v>7.8032407407407411E-2</v>
      </c>
      <c r="H12" s="98">
        <f t="shared" si="3"/>
        <v>0.10038713519952354</v>
      </c>
    </row>
    <row r="13" spans="2:8" s="1" customFormat="1" x14ac:dyDescent="0.25">
      <c r="B13" s="8" t="s">
        <v>7</v>
      </c>
      <c r="C13" s="99">
        <v>1.7453703703703704E-2</v>
      </c>
      <c r="D13" s="97">
        <f t="shared" si="0"/>
        <v>2.6603627125820331E-2</v>
      </c>
      <c r="E13" s="99">
        <v>5.983796296296297E-3</v>
      </c>
      <c r="F13" s="97">
        <f t="shared" si="1"/>
        <v>4.9350897289041629E-2</v>
      </c>
      <c r="G13" s="100">
        <f t="shared" si="2"/>
        <v>2.34375E-2</v>
      </c>
      <c r="H13" s="98">
        <f t="shared" si="3"/>
        <v>3.0151876116736153E-2</v>
      </c>
    </row>
    <row r="14" spans="2:8" s="1" customFormat="1" x14ac:dyDescent="0.25">
      <c r="B14" s="8" t="s">
        <v>2</v>
      </c>
      <c r="C14" s="99">
        <v>1.148148148148148E-2</v>
      </c>
      <c r="D14" s="97">
        <f t="shared" si="0"/>
        <v>1.7500529249876502E-2</v>
      </c>
      <c r="E14" s="99">
        <v>5.2083333333333322E-3</v>
      </c>
      <c r="F14" s="97">
        <f t="shared" si="1"/>
        <v>4.2955326460481093E-2</v>
      </c>
      <c r="G14" s="100">
        <f t="shared" si="2"/>
        <v>1.668981481481481E-2</v>
      </c>
      <c r="H14" s="98">
        <f t="shared" si="3"/>
        <v>2.1471113758189393E-2</v>
      </c>
    </row>
    <row r="15" spans="2:8" s="1" customFormat="1" x14ac:dyDescent="0.25">
      <c r="B15" s="8" t="s">
        <v>9</v>
      </c>
      <c r="C15" s="99">
        <v>1.6631944444444449E-2</v>
      </c>
      <c r="D15" s="97">
        <f t="shared" si="0"/>
        <v>2.5351069084750551E-2</v>
      </c>
      <c r="E15" s="99">
        <v>5.185185185185185E-3</v>
      </c>
      <c r="F15" s="97">
        <f t="shared" si="1"/>
        <v>4.2764413898434515E-2</v>
      </c>
      <c r="G15" s="100">
        <f t="shared" si="2"/>
        <v>2.1817129629629634E-2</v>
      </c>
      <c r="H15" s="98">
        <f t="shared" si="3"/>
        <v>2.8067301965455635E-2</v>
      </c>
    </row>
    <row r="16" spans="2:8" s="1" customFormat="1" x14ac:dyDescent="0.25">
      <c r="B16" s="8" t="s">
        <v>1</v>
      </c>
      <c r="C16" s="99">
        <v>1.1238425925925928E-2</v>
      </c>
      <c r="D16" s="97">
        <f t="shared" si="0"/>
        <v>1.7130054336320654E-2</v>
      </c>
      <c r="E16" s="99">
        <v>4.4212962962962956E-3</v>
      </c>
      <c r="F16" s="97">
        <f t="shared" si="1"/>
        <v>3.6464299350897282E-2</v>
      </c>
      <c r="G16" s="100">
        <f t="shared" si="2"/>
        <v>1.5659722222222224E-2</v>
      </c>
      <c r="H16" s="98">
        <f t="shared" si="3"/>
        <v>2.0145920190589639E-2</v>
      </c>
    </row>
    <row r="17" spans="2:8" s="1" customFormat="1" x14ac:dyDescent="0.25">
      <c r="B17" s="8" t="s">
        <v>27</v>
      </c>
      <c r="C17" s="99">
        <v>1.0983796296296297E-2</v>
      </c>
      <c r="D17" s="97">
        <f t="shared" si="0"/>
        <v>1.6741937760214522E-2</v>
      </c>
      <c r="E17" s="99">
        <v>2.2569444444444438E-3</v>
      </c>
      <c r="F17" s="97">
        <f t="shared" si="1"/>
        <v>1.8613974799541806E-2</v>
      </c>
      <c r="G17" s="100">
        <f t="shared" si="2"/>
        <v>1.324074074074074E-2</v>
      </c>
      <c r="H17" s="98">
        <f t="shared" si="3"/>
        <v>1.7033948779035139E-2</v>
      </c>
    </row>
    <row r="18" spans="2:8" s="1" customFormat="1" x14ac:dyDescent="0.25">
      <c r="B18" s="8" t="s">
        <v>16</v>
      </c>
      <c r="C18" s="99">
        <v>9.6759259259259264E-3</v>
      </c>
      <c r="D18" s="97">
        <f t="shared" si="0"/>
        <v>1.4748429892033023E-2</v>
      </c>
      <c r="E18" s="99">
        <v>3.0092592592592595E-4</v>
      </c>
      <c r="F18" s="97">
        <f t="shared" si="1"/>
        <v>2.4818633066055751E-3</v>
      </c>
      <c r="G18" s="100">
        <f t="shared" si="2"/>
        <v>9.9768518518518531E-3</v>
      </c>
      <c r="H18" s="98">
        <f t="shared" si="3"/>
        <v>1.2835020845741514E-2</v>
      </c>
    </row>
    <row r="19" spans="2:8" s="1" customFormat="1" x14ac:dyDescent="0.25">
      <c r="B19" s="8" t="s">
        <v>4</v>
      </c>
      <c r="C19" s="99">
        <v>8.5798611111111062E-2</v>
      </c>
      <c r="D19" s="97">
        <f t="shared" si="0"/>
        <v>0.1307776444852162</v>
      </c>
      <c r="E19" s="99">
        <v>2.9861111111111117E-3</v>
      </c>
      <c r="F19" s="97">
        <f t="shared" si="1"/>
        <v>2.462772050400917E-2</v>
      </c>
      <c r="G19" s="100">
        <f t="shared" si="2"/>
        <v>8.8784722222222168E-2</v>
      </c>
      <c r="H19" s="98">
        <f t="shared" si="3"/>
        <v>0.11421977367480636</v>
      </c>
    </row>
    <row r="20" spans="2:8" s="1" customFormat="1" x14ac:dyDescent="0.25">
      <c r="B20" s="8" t="s">
        <v>14</v>
      </c>
      <c r="C20" s="99">
        <v>1.3807870370370371E-2</v>
      </c>
      <c r="D20" s="97">
        <f t="shared" si="0"/>
        <v>2.1046503422482533E-2</v>
      </c>
      <c r="E20" s="99">
        <v>1.2627314814814817E-2</v>
      </c>
      <c r="F20" s="97">
        <f t="shared" si="1"/>
        <v>0.10414280259641086</v>
      </c>
      <c r="G20" s="100">
        <f t="shared" si="2"/>
        <v>2.6435185185185187E-2</v>
      </c>
      <c r="H20" s="98">
        <f t="shared" si="3"/>
        <v>3.4008338296605121E-2</v>
      </c>
    </row>
    <row r="21" spans="2:8" s="1" customFormat="1" x14ac:dyDescent="0.25">
      <c r="B21" s="8" t="s">
        <v>11</v>
      </c>
      <c r="C21" s="99">
        <v>8.113425925925925E-3</v>
      </c>
      <c r="D21" s="97">
        <f t="shared" si="0"/>
        <v>1.2366805447745393E-2</v>
      </c>
      <c r="E21" s="99">
        <v>1.8854166666666665E-2</v>
      </c>
      <c r="F21" s="97">
        <f t="shared" si="1"/>
        <v>0.15549828178694158</v>
      </c>
      <c r="G21" s="100">
        <f t="shared" si="2"/>
        <v>2.6967592592592592E-2</v>
      </c>
      <c r="H21" s="98">
        <f t="shared" si="3"/>
        <v>3.4693269803454434E-2</v>
      </c>
    </row>
    <row r="22" spans="2:8" s="1" customFormat="1" x14ac:dyDescent="0.25">
      <c r="B22" s="8" t="s">
        <v>15</v>
      </c>
      <c r="C22" s="99">
        <v>1.0532407407407407E-3</v>
      </c>
      <c r="D22" s="97">
        <f t="shared" si="0"/>
        <v>1.6053912920753648E-3</v>
      </c>
      <c r="E22" s="99">
        <v>3.3449074074074071E-3</v>
      </c>
      <c r="F22" s="97">
        <f t="shared" si="1"/>
        <v>2.7586865215731192E-2</v>
      </c>
      <c r="G22" s="100">
        <f t="shared" si="2"/>
        <v>4.3981481481481476E-3</v>
      </c>
      <c r="H22" s="98">
        <f t="shared" si="3"/>
        <v>5.6581298391899931E-3</v>
      </c>
    </row>
    <row r="23" spans="2:8" s="1" customFormat="1" x14ac:dyDescent="0.25">
      <c r="B23" s="8" t="s">
        <v>92</v>
      </c>
      <c r="C23" s="99">
        <v>4.8842592592592592E-3</v>
      </c>
      <c r="D23" s="97">
        <f t="shared" si="0"/>
        <v>7.4447815962176258E-3</v>
      </c>
      <c r="E23" s="99">
        <v>5.2546296296296299E-3</v>
      </c>
      <c r="F23" s="97">
        <f t="shared" si="1"/>
        <v>4.3337151584574268E-2</v>
      </c>
      <c r="G23" s="100">
        <f t="shared" si="2"/>
        <v>1.0138888888888888E-2</v>
      </c>
      <c r="H23" s="98">
        <f t="shared" si="3"/>
        <v>1.3043478260869565E-2</v>
      </c>
    </row>
    <row r="24" spans="2:8" s="1" customFormat="1" x14ac:dyDescent="0.25">
      <c r="B24" s="8" t="s">
        <v>12</v>
      </c>
      <c r="C24" s="99">
        <v>5.6134259259259254E-3</v>
      </c>
      <c r="D24" s="97">
        <f t="shared" si="0"/>
        <v>8.5562063368851849E-3</v>
      </c>
      <c r="E24" s="99">
        <v>1.1111111111111111E-3</v>
      </c>
      <c r="F24" s="97">
        <f t="shared" si="1"/>
        <v>9.1638029782359683E-3</v>
      </c>
      <c r="G24" s="100">
        <f t="shared" si="2"/>
        <v>6.7245370370370367E-3</v>
      </c>
      <c r="H24" s="98">
        <f t="shared" si="3"/>
        <v>8.650982727814175E-3</v>
      </c>
    </row>
    <row r="25" spans="2:8" s="1" customFormat="1" x14ac:dyDescent="0.25">
      <c r="B25" s="8" t="s">
        <v>5</v>
      </c>
      <c r="C25" s="99">
        <v>1.2523148148148148E-2</v>
      </c>
      <c r="D25" s="97">
        <f t="shared" si="0"/>
        <v>1.908827887940159E-2</v>
      </c>
      <c r="E25" s="99">
        <v>2.4768518518518516E-3</v>
      </c>
      <c r="F25" s="97">
        <f t="shared" si="1"/>
        <v>2.0427644138984343E-2</v>
      </c>
      <c r="G25" s="100">
        <f t="shared" si="2"/>
        <v>1.4999999999999999E-2</v>
      </c>
      <c r="H25" s="98">
        <f t="shared" si="3"/>
        <v>1.9297200714711138E-2</v>
      </c>
    </row>
    <row r="26" spans="2:8" s="1" customFormat="1" x14ac:dyDescent="0.25">
      <c r="B26" s="8" t="s">
        <v>6</v>
      </c>
      <c r="C26" s="99">
        <v>8.1435185185185208E-2</v>
      </c>
      <c r="D26" s="97">
        <f t="shared" si="0"/>
        <v>0.12412673770376122</v>
      </c>
      <c r="E26" s="99"/>
      <c r="F26" s="97"/>
      <c r="G26" s="100">
        <f t="shared" si="2"/>
        <v>8.1435185185185208E-2</v>
      </c>
      <c r="H26" s="98">
        <f t="shared" si="3"/>
        <v>0.10476474091721266</v>
      </c>
    </row>
    <row r="27" spans="2:8" s="1" customFormat="1" x14ac:dyDescent="0.25">
      <c r="B27" s="8" t="s">
        <v>103</v>
      </c>
      <c r="C27" s="99">
        <v>0.13783564814814819</v>
      </c>
      <c r="D27" s="97">
        <f t="shared" si="0"/>
        <v>0.21009455931126952</v>
      </c>
      <c r="E27" s="99">
        <v>4.861111111111111E-4</v>
      </c>
      <c r="F27" s="97">
        <f t="shared" si="1"/>
        <v>4.0091638029782356E-3</v>
      </c>
      <c r="G27" s="100">
        <f t="shared" si="2"/>
        <v>0.1383217592592593</v>
      </c>
      <c r="H27" s="98">
        <f t="shared" si="3"/>
        <v>0.17794818344252536</v>
      </c>
    </row>
    <row r="28" spans="2:8" s="1" customFormat="1" x14ac:dyDescent="0.25">
      <c r="B28" s="8" t="s">
        <v>17</v>
      </c>
      <c r="C28" s="99"/>
      <c r="D28" s="97"/>
      <c r="E28" s="99">
        <v>2.3611111111111111E-3</v>
      </c>
      <c r="F28" s="97">
        <f t="shared" si="1"/>
        <v>1.9473081328751432E-2</v>
      </c>
      <c r="G28" s="100">
        <f t="shared" si="2"/>
        <v>2.3611111111111111E-3</v>
      </c>
      <c r="H28" s="98">
        <f t="shared" si="3"/>
        <v>3.0375223347230496E-3</v>
      </c>
    </row>
    <row r="29" spans="2:8" s="1" customFormat="1" x14ac:dyDescent="0.25">
      <c r="B29" s="8"/>
      <c r="C29" s="100"/>
      <c r="D29" s="111"/>
      <c r="E29" s="100"/>
      <c r="F29" s="111"/>
      <c r="G29" s="100"/>
      <c r="H29" s="125"/>
    </row>
    <row r="30" spans="2:8" s="1" customFormat="1" x14ac:dyDescent="0.25">
      <c r="B30" s="11" t="s">
        <v>29</v>
      </c>
      <c r="C30" s="102">
        <f t="shared" ref="C30:H30" si="4">SUM(C7:C28)</f>
        <v>0.65606481481481493</v>
      </c>
      <c r="D30" s="119">
        <f t="shared" si="4"/>
        <v>0.99999999999999978</v>
      </c>
      <c r="E30" s="102">
        <f>SUM(E7:E28)</f>
        <v>0.12125</v>
      </c>
      <c r="F30" s="119">
        <f t="shared" si="4"/>
        <v>1</v>
      </c>
      <c r="G30" s="102">
        <f t="shared" si="4"/>
        <v>0.77731481481481479</v>
      </c>
      <c r="H30" s="120">
        <f t="shared" si="4"/>
        <v>1.0000000000000002</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7" zoomScaleNormal="117" zoomScaleSheetLayoutView="100" zoomScalePageLayoutView="117" workbookViewId="0"/>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4" t="s">
        <v>31</v>
      </c>
      <c r="C3" s="155"/>
      <c r="D3" s="155"/>
      <c r="E3" s="155"/>
      <c r="F3" s="155"/>
      <c r="G3" s="155"/>
      <c r="H3" s="155"/>
      <c r="I3" s="155"/>
      <c r="J3" s="156"/>
    </row>
    <row r="4" spans="2:10" x14ac:dyDescent="0.25">
      <c r="B4" s="157" t="s">
        <v>134</v>
      </c>
      <c r="C4" s="158"/>
      <c r="D4" s="158"/>
      <c r="E4" s="158"/>
      <c r="F4" s="158"/>
      <c r="G4" s="158"/>
      <c r="H4" s="158"/>
      <c r="I4" s="158"/>
      <c r="J4" s="159"/>
    </row>
    <row r="5" spans="2:10" x14ac:dyDescent="0.25">
      <c r="B5" s="2"/>
      <c r="C5" s="164" t="s">
        <v>19</v>
      </c>
      <c r="D5" s="164"/>
      <c r="E5" s="164" t="s">
        <v>20</v>
      </c>
      <c r="F5" s="164"/>
      <c r="G5" s="164" t="s">
        <v>21</v>
      </c>
      <c r="H5" s="164"/>
      <c r="I5" s="164" t="s">
        <v>22</v>
      </c>
      <c r="J5" s="165"/>
    </row>
    <row r="6" spans="2:10" x14ac:dyDescent="0.25">
      <c r="B6" s="3" t="s">
        <v>23</v>
      </c>
      <c r="C6" s="5" t="s">
        <v>24</v>
      </c>
      <c r="D6" s="5" t="s">
        <v>25</v>
      </c>
      <c r="E6" s="5" t="s">
        <v>24</v>
      </c>
      <c r="F6" s="5" t="s">
        <v>25</v>
      </c>
      <c r="G6" s="5" t="s">
        <v>24</v>
      </c>
      <c r="H6" s="5" t="s">
        <v>25</v>
      </c>
      <c r="I6" s="5" t="s">
        <v>24</v>
      </c>
      <c r="J6" s="7" t="s">
        <v>25</v>
      </c>
    </row>
    <row r="7" spans="2:10" x14ac:dyDescent="0.25">
      <c r="B7" s="8" t="s">
        <v>10</v>
      </c>
      <c r="C7" s="99">
        <v>4.4004629629629637E-2</v>
      </c>
      <c r="D7" s="97">
        <f>C7/$C$30</f>
        <v>1.5842260751444844E-2</v>
      </c>
      <c r="E7" s="99">
        <v>1.3738425925925928E-2</v>
      </c>
      <c r="F7" s="97">
        <f>E7/$E$30</f>
        <v>1.4539797643254367E-2</v>
      </c>
      <c r="G7" s="99">
        <v>1.0717592592592591E-2</v>
      </c>
      <c r="H7" s="97">
        <f>G7/$G$30</f>
        <v>2.1676029962546823E-2</v>
      </c>
      <c r="I7" s="99">
        <f>C7+E7+G7</f>
        <v>6.8460648148148145E-2</v>
      </c>
      <c r="J7" s="98">
        <f>I7/$I$30</f>
        <v>1.6234434566857598E-2</v>
      </c>
    </row>
    <row r="8" spans="2:10" x14ac:dyDescent="0.25">
      <c r="B8" s="8" t="s">
        <v>13</v>
      </c>
      <c r="C8" s="99">
        <v>9.8576388888888949E-2</v>
      </c>
      <c r="D8" s="97">
        <f t="shared" ref="D8:D27" si="0">C8/$C$30</f>
        <v>3.5488830831156178E-2</v>
      </c>
      <c r="E8" s="99">
        <v>3.9282407407407426E-2</v>
      </c>
      <c r="F8" s="97">
        <f t="shared" ref="F8:F28" si="1">E8/$E$30</f>
        <v>4.157377691761191E-2</v>
      </c>
      <c r="G8" s="99">
        <v>2.8622685185185182E-2</v>
      </c>
      <c r="H8" s="97">
        <f t="shared" ref="H8:H27" si="2">G8/$G$30</f>
        <v>5.7888576779026236E-2</v>
      </c>
      <c r="I8" s="99">
        <f t="shared" ref="I8:I27" si="3">C8+E8+G8</f>
        <v>0.16648148148148156</v>
      </c>
      <c r="J8" s="98">
        <f t="shared" ref="J8:J27" si="4">I8/$I$30</f>
        <v>3.9478631751425165E-2</v>
      </c>
    </row>
    <row r="9" spans="2:10" x14ac:dyDescent="0.25">
      <c r="B9" s="8" t="s">
        <v>0</v>
      </c>
      <c r="C9" s="99">
        <v>0.45967592592592665</v>
      </c>
      <c r="D9" s="97">
        <f t="shared" si="0"/>
        <v>0.16548953919105322</v>
      </c>
      <c r="E9" s="99">
        <v>0.14571759259259248</v>
      </c>
      <c r="F9" s="97">
        <f t="shared" si="1"/>
        <v>0.15421739876038104</v>
      </c>
      <c r="G9" s="99">
        <v>0.10168981481481479</v>
      </c>
      <c r="H9" s="97">
        <f t="shared" si="2"/>
        <v>0.20566479400749066</v>
      </c>
      <c r="I9" s="99">
        <f t="shared" si="3"/>
        <v>0.70708333333333384</v>
      </c>
      <c r="J9" s="98">
        <f t="shared" si="4"/>
        <v>0.16767440009441509</v>
      </c>
    </row>
    <row r="10" spans="2:10" x14ac:dyDescent="0.25">
      <c r="B10" s="8" t="s">
        <v>8</v>
      </c>
      <c r="C10" s="99">
        <v>6.2777777777777793E-2</v>
      </c>
      <c r="D10" s="97">
        <f t="shared" si="0"/>
        <v>2.2600847531782441E-2</v>
      </c>
      <c r="E10" s="99">
        <v>1.6886574074074071E-2</v>
      </c>
      <c r="F10" s="97">
        <f t="shared" si="1"/>
        <v>1.7871579411548537E-2</v>
      </c>
      <c r="G10" s="99">
        <v>1.3298611111111112E-2</v>
      </c>
      <c r="H10" s="97">
        <f t="shared" si="2"/>
        <v>2.6896067415730349E-2</v>
      </c>
      <c r="I10" s="99">
        <f t="shared" si="3"/>
        <v>9.2962962962962969E-2</v>
      </c>
      <c r="J10" s="98">
        <f t="shared" si="4"/>
        <v>2.2044797707692351E-2</v>
      </c>
    </row>
    <row r="11" spans="2:10" x14ac:dyDescent="0.25">
      <c r="B11" s="8" t="s">
        <v>26</v>
      </c>
      <c r="C11" s="99">
        <v>9.5023148148148141E-3</v>
      </c>
      <c r="D11" s="97">
        <f t="shared" si="0"/>
        <v>3.4209616193940592E-3</v>
      </c>
      <c r="E11" s="99">
        <v>1.7592592592592592E-3</v>
      </c>
      <c r="F11" s="97">
        <f t="shared" si="1"/>
        <v>1.861878046987922E-3</v>
      </c>
      <c r="G11" s="99">
        <v>7.8009259259259264E-3</v>
      </c>
      <c r="H11" s="97">
        <f t="shared" si="2"/>
        <v>1.5777153558052443E-2</v>
      </c>
      <c r="I11" s="99">
        <f t="shared" si="3"/>
        <v>1.90625E-2</v>
      </c>
      <c r="J11" s="98">
        <f t="shared" si="4"/>
        <v>4.5203911634174926E-3</v>
      </c>
    </row>
    <row r="12" spans="2:10" x14ac:dyDescent="0.25">
      <c r="B12" s="8" t="s">
        <v>3</v>
      </c>
      <c r="C12" s="99">
        <v>0.26245370370370402</v>
      </c>
      <c r="D12" s="97">
        <f t="shared" si="0"/>
        <v>9.4486876591205582E-2</v>
      </c>
      <c r="E12" s="99">
        <v>6.7280092592592614E-2</v>
      </c>
      <c r="F12" s="97">
        <f t="shared" si="1"/>
        <v>7.1204586099610487E-2</v>
      </c>
      <c r="G12" s="99">
        <v>7.5474537037036979E-2</v>
      </c>
      <c r="H12" s="97">
        <f t="shared" si="2"/>
        <v>0.15264513108614228</v>
      </c>
      <c r="I12" s="99">
        <f t="shared" si="3"/>
        <v>0.40520833333333361</v>
      </c>
      <c r="J12" s="98">
        <f t="shared" si="4"/>
        <v>9.6089189211442938E-2</v>
      </c>
    </row>
    <row r="13" spans="2:10" x14ac:dyDescent="0.25">
      <c r="B13" s="8" t="s">
        <v>7</v>
      </c>
      <c r="C13" s="99">
        <v>4.0972222222222167E-2</v>
      </c>
      <c r="D13" s="97">
        <f t="shared" si="0"/>
        <v>1.4750553145742942E-2</v>
      </c>
      <c r="E13" s="99">
        <v>7.3032407407407412E-3</v>
      </c>
      <c r="F13" s="97">
        <f t="shared" si="1"/>
        <v>7.7292437345353867E-3</v>
      </c>
      <c r="G13" s="99">
        <v>1.2118055555555549E-2</v>
      </c>
      <c r="H13" s="97">
        <f t="shared" si="2"/>
        <v>2.4508426966292129E-2</v>
      </c>
      <c r="I13" s="99">
        <f t="shared" si="3"/>
        <v>6.0393518518518458E-2</v>
      </c>
      <c r="J13" s="98">
        <f t="shared" si="4"/>
        <v>1.432143357056008E-2</v>
      </c>
    </row>
    <row r="14" spans="2:10" x14ac:dyDescent="0.25">
      <c r="B14" s="8" t="s">
        <v>2</v>
      </c>
      <c r="C14" s="99">
        <v>0.25694444444444448</v>
      </c>
      <c r="D14" s="97">
        <f t="shared" si="0"/>
        <v>9.2503468880082984E-2</v>
      </c>
      <c r="E14" s="99">
        <v>8.7604166666666636E-2</v>
      </c>
      <c r="F14" s="97">
        <f t="shared" si="1"/>
        <v>9.2714177221391941E-2</v>
      </c>
      <c r="G14" s="99">
        <v>2.3483796296296291E-2</v>
      </c>
      <c r="H14" s="97">
        <f t="shared" si="2"/>
        <v>4.7495318352059931E-2</v>
      </c>
      <c r="I14" s="99">
        <f t="shared" si="3"/>
        <v>0.36803240740740739</v>
      </c>
      <c r="J14" s="98">
        <f t="shared" si="4"/>
        <v>8.727346582534877E-2</v>
      </c>
    </row>
    <row r="15" spans="2:10" x14ac:dyDescent="0.25">
      <c r="B15" s="8" t="s">
        <v>9</v>
      </c>
      <c r="C15" s="99">
        <v>0.19642361111111095</v>
      </c>
      <c r="D15" s="97">
        <f t="shared" si="0"/>
        <v>7.07151518181931E-2</v>
      </c>
      <c r="E15" s="99">
        <v>5.3217592592592615E-2</v>
      </c>
      <c r="F15" s="97">
        <f t="shared" si="1"/>
        <v>5.6321810921384663E-2</v>
      </c>
      <c r="G15" s="99">
        <v>1.7476851851851848E-2</v>
      </c>
      <c r="H15" s="97">
        <f t="shared" si="2"/>
        <v>3.5346441947565546E-2</v>
      </c>
      <c r="I15" s="99">
        <f t="shared" si="3"/>
        <v>0.2671180555555554</v>
      </c>
      <c r="J15" s="98">
        <f t="shared" si="4"/>
        <v>6.3343113333644355E-2</v>
      </c>
    </row>
    <row r="16" spans="2:10" x14ac:dyDescent="0.25">
      <c r="B16" s="8" t="s">
        <v>1</v>
      </c>
      <c r="C16" s="99">
        <v>6.8645833333333392E-2</v>
      </c>
      <c r="D16" s="97">
        <f t="shared" si="0"/>
        <v>2.471342675350327E-2</v>
      </c>
      <c r="E16" s="99">
        <v>1.9502314814814816E-2</v>
      </c>
      <c r="F16" s="97">
        <f t="shared" si="1"/>
        <v>2.063989808667532E-2</v>
      </c>
      <c r="G16" s="99">
        <v>1.4953703703703703E-2</v>
      </c>
      <c r="H16" s="97">
        <f t="shared" si="2"/>
        <v>3.0243445692883907E-2</v>
      </c>
      <c r="I16" s="99">
        <f t="shared" si="3"/>
        <v>0.10310185185185192</v>
      </c>
      <c r="J16" s="98">
        <f t="shared" si="4"/>
        <v>2.4449085903899846E-2</v>
      </c>
    </row>
    <row r="17" spans="2:10" x14ac:dyDescent="0.25">
      <c r="B17" s="8" t="s">
        <v>27</v>
      </c>
      <c r="C17" s="99">
        <v>5.1909722222222239E-2</v>
      </c>
      <c r="D17" s="97">
        <f t="shared" si="0"/>
        <v>1.8688200807530281E-2</v>
      </c>
      <c r="E17" s="99">
        <v>2.0879629629629626E-2</v>
      </c>
      <c r="F17" s="97">
        <f t="shared" si="1"/>
        <v>2.2097552610304019E-2</v>
      </c>
      <c r="G17" s="99">
        <v>1.6550925925925931E-2</v>
      </c>
      <c r="H17" s="97">
        <f t="shared" si="2"/>
        <v>3.3473782771535607E-2</v>
      </c>
      <c r="I17" s="99">
        <f t="shared" si="3"/>
        <v>8.9340277777777796E-2</v>
      </c>
      <c r="J17" s="98">
        <f t="shared" si="4"/>
        <v>2.118573126315703E-2</v>
      </c>
    </row>
    <row r="18" spans="2:10" x14ac:dyDescent="0.25">
      <c r="B18" s="8" t="s">
        <v>16</v>
      </c>
      <c r="C18" s="99">
        <v>2.4606481481481476E-2</v>
      </c>
      <c r="D18" s="97">
        <f t="shared" si="0"/>
        <v>8.8586655332908264E-3</v>
      </c>
      <c r="E18" s="99">
        <v>7.0833333333333347E-3</v>
      </c>
      <c r="F18" s="97">
        <f t="shared" si="1"/>
        <v>7.4965089786618979E-3</v>
      </c>
      <c r="G18" s="99">
        <v>8.113425925925925E-3</v>
      </c>
      <c r="H18" s="97">
        <f t="shared" si="2"/>
        <v>1.6409176029962551E-2</v>
      </c>
      <c r="I18" s="99">
        <f t="shared" si="3"/>
        <v>3.9803240740740736E-2</v>
      </c>
      <c r="J18" s="98">
        <f t="shared" si="4"/>
        <v>9.4387524049743508E-3</v>
      </c>
    </row>
    <row r="19" spans="2:10" x14ac:dyDescent="0.25">
      <c r="B19" s="8" t="s">
        <v>4</v>
      </c>
      <c r="C19" s="99">
        <v>0.141238425925926</v>
      </c>
      <c r="D19" s="97">
        <f t="shared" si="0"/>
        <v>5.0847740123587983E-2</v>
      </c>
      <c r="E19" s="99">
        <v>3.2708333333333332E-2</v>
      </c>
      <c r="F19" s="97">
        <f t="shared" si="1"/>
        <v>3.4616232636762286E-2</v>
      </c>
      <c r="G19" s="99">
        <v>4.6550925925925926E-2</v>
      </c>
      <c r="H19" s="97">
        <f t="shared" si="2"/>
        <v>9.41479400749064E-2</v>
      </c>
      <c r="I19" s="99">
        <f t="shared" si="3"/>
        <v>0.22049768518518525</v>
      </c>
      <c r="J19" s="98">
        <f t="shared" si="4"/>
        <v>5.2287779025055658E-2</v>
      </c>
    </row>
    <row r="20" spans="2:10" x14ac:dyDescent="0.25">
      <c r="B20" s="8" t="s">
        <v>14</v>
      </c>
      <c r="C20" s="99">
        <v>4.8240740740740702E-2</v>
      </c>
      <c r="D20" s="97">
        <f t="shared" si="0"/>
        <v>1.7367317941089439E-2</v>
      </c>
      <c r="E20" s="99">
        <v>1.7245370370370373E-2</v>
      </c>
      <c r="F20" s="97">
        <f t="shared" si="1"/>
        <v>1.8251304539552659E-2</v>
      </c>
      <c r="G20" s="99">
        <v>9.9768518518518548E-3</v>
      </c>
      <c r="H20" s="97">
        <f t="shared" si="2"/>
        <v>2.0177902621722862E-2</v>
      </c>
      <c r="I20" s="99">
        <f t="shared" si="3"/>
        <v>7.5462962962962926E-2</v>
      </c>
      <c r="J20" s="98">
        <f t="shared" si="4"/>
        <v>1.789493041012874E-2</v>
      </c>
    </row>
    <row r="21" spans="2:10" x14ac:dyDescent="0.25">
      <c r="B21" s="8" t="s">
        <v>11</v>
      </c>
      <c r="C21" s="99">
        <v>2.6643518518518539E-2</v>
      </c>
      <c r="D21" s="97">
        <f t="shared" si="0"/>
        <v>9.5920263676554582E-3</v>
      </c>
      <c r="E21" s="99">
        <v>7.2106481481481483E-3</v>
      </c>
      <c r="F21" s="97">
        <f t="shared" si="1"/>
        <v>7.6312501531149695E-3</v>
      </c>
      <c r="G21" s="99">
        <v>3.9120370370370368E-3</v>
      </c>
      <c r="H21" s="97">
        <f t="shared" si="2"/>
        <v>7.9119850187265948E-3</v>
      </c>
      <c r="I21" s="99">
        <f t="shared" si="3"/>
        <v>3.7766203703703718E-2</v>
      </c>
      <c r="J21" s="98">
        <f t="shared" si="4"/>
        <v>8.9556990687500206E-3</v>
      </c>
    </row>
    <row r="22" spans="2:10" x14ac:dyDescent="0.25">
      <c r="B22" s="8" t="s">
        <v>15</v>
      </c>
      <c r="C22" s="99">
        <v>1.4699074074074074E-2</v>
      </c>
      <c r="D22" s="97">
        <f t="shared" si="0"/>
        <v>5.2918651116083508E-3</v>
      </c>
      <c r="E22" s="99">
        <v>9.0277777777777774E-4</v>
      </c>
      <c r="F22" s="97">
        <f t="shared" si="1"/>
        <v>9.5543741884906519E-4</v>
      </c>
      <c r="G22" s="99">
        <v>3.8888888888888888E-3</v>
      </c>
      <c r="H22" s="97">
        <f t="shared" si="2"/>
        <v>7.8651685393258449E-3</v>
      </c>
      <c r="I22" s="99">
        <f t="shared" si="3"/>
        <v>1.9490740740740743E-2</v>
      </c>
      <c r="J22" s="98">
        <f t="shared" si="4"/>
        <v>4.6219421488737445E-3</v>
      </c>
    </row>
    <row r="23" spans="2:10" s="17" customFormat="1" x14ac:dyDescent="0.25">
      <c r="B23" s="8" t="s">
        <v>92</v>
      </c>
      <c r="C23" s="99">
        <v>2.2349537037037039E-2</v>
      </c>
      <c r="D23" s="97">
        <f t="shared" si="0"/>
        <v>8.0461350633982097E-3</v>
      </c>
      <c r="E23" s="99">
        <v>7.2106481481481492E-3</v>
      </c>
      <c r="F23" s="97">
        <f t="shared" si="1"/>
        <v>7.6312501531149704E-3</v>
      </c>
      <c r="G23" s="99">
        <v>6.5509259259259245E-3</v>
      </c>
      <c r="H23" s="97">
        <f t="shared" si="2"/>
        <v>1.3249063670411988E-2</v>
      </c>
      <c r="I23" s="99">
        <f t="shared" si="3"/>
        <v>3.6111111111111115E-2</v>
      </c>
      <c r="J23" s="98">
        <f t="shared" si="4"/>
        <v>8.5632182330677466E-3</v>
      </c>
    </row>
    <row r="24" spans="2:10" x14ac:dyDescent="0.25">
      <c r="B24" s="8" t="s">
        <v>12</v>
      </c>
      <c r="C24" s="99">
        <v>9.8356481481481503E-2</v>
      </c>
      <c r="D24" s="97">
        <f t="shared" si="0"/>
        <v>3.5409661195628168E-2</v>
      </c>
      <c r="E24" s="99">
        <v>4.5405092592592608E-2</v>
      </c>
      <c r="F24" s="97">
        <f t="shared" si="1"/>
        <v>4.8053602489036971E-2</v>
      </c>
      <c r="G24" s="99">
        <v>1.9351851851851849E-2</v>
      </c>
      <c r="H24" s="97">
        <f t="shared" si="2"/>
        <v>3.9138576779026227E-2</v>
      </c>
      <c r="I24" s="99">
        <f t="shared" si="3"/>
        <v>0.16311342592592595</v>
      </c>
      <c r="J24" s="98">
        <f t="shared" si="4"/>
        <v>3.867994697391787E-2</v>
      </c>
    </row>
    <row r="25" spans="2:10" x14ac:dyDescent="0.25">
      <c r="B25" s="8" t="s">
        <v>5</v>
      </c>
      <c r="C25" s="99">
        <v>0.11234953703703704</v>
      </c>
      <c r="D25" s="97">
        <f t="shared" si="0"/>
        <v>4.0447350108962409E-2</v>
      </c>
      <c r="E25" s="99">
        <v>2.8101851851851847E-2</v>
      </c>
      <c r="F25" s="97">
        <f t="shared" si="1"/>
        <v>2.9741051961096537E-2</v>
      </c>
      <c r="G25" s="99">
        <v>2.299768518518518E-2</v>
      </c>
      <c r="H25" s="97">
        <f t="shared" si="2"/>
        <v>4.6512172284644202E-2</v>
      </c>
      <c r="I25" s="99">
        <f t="shared" si="3"/>
        <v>0.16344907407407408</v>
      </c>
      <c r="J25" s="98">
        <f t="shared" si="4"/>
        <v>3.8759540989545739E-2</v>
      </c>
    </row>
    <row r="26" spans="2:10" x14ac:dyDescent="0.25">
      <c r="B26" s="8" t="s">
        <v>6</v>
      </c>
      <c r="C26" s="99">
        <v>0.46568287037037015</v>
      </c>
      <c r="D26" s="97">
        <f t="shared" si="0"/>
        <v>0.16765212028784399</v>
      </c>
      <c r="E26" s="99">
        <v>0.23968750000000008</v>
      </c>
      <c r="F26" s="97">
        <f t="shared" si="1"/>
        <v>0.25366863470442691</v>
      </c>
      <c r="G26" s="99">
        <v>2.6157407407407405E-3</v>
      </c>
      <c r="H26" s="97">
        <f t="shared" si="2"/>
        <v>5.2902621722846462E-3</v>
      </c>
      <c r="I26" s="99">
        <f t="shared" si="3"/>
        <v>0.70798611111111098</v>
      </c>
      <c r="J26" s="98">
        <f t="shared" si="4"/>
        <v>0.16788848055024164</v>
      </c>
    </row>
    <row r="27" spans="2:10" x14ac:dyDescent="0.25">
      <c r="B27" s="8" t="s">
        <v>103</v>
      </c>
      <c r="C27" s="99">
        <v>0.27162037037037062</v>
      </c>
      <c r="D27" s="97">
        <f t="shared" si="0"/>
        <v>9.7787000345846364E-2</v>
      </c>
      <c r="E27" s="99">
        <v>8.4027777777777868E-2</v>
      </c>
      <c r="F27" s="97">
        <f t="shared" si="1"/>
        <v>8.8929175139028468E-2</v>
      </c>
      <c r="G27" s="99">
        <v>4.8298611111111119E-2</v>
      </c>
      <c r="H27" s="97">
        <f t="shared" si="2"/>
        <v>9.7682584269662975E-2</v>
      </c>
      <c r="I27" s="99">
        <f t="shared" si="3"/>
        <v>0.4039467592592596</v>
      </c>
      <c r="J27" s="98">
        <f t="shared" si="4"/>
        <v>9.5790025497531295E-2</v>
      </c>
    </row>
    <row r="28" spans="2:10" x14ac:dyDescent="0.25">
      <c r="B28" s="8" t="s">
        <v>17</v>
      </c>
      <c r="C28" s="99"/>
      <c r="D28" s="97"/>
      <c r="E28" s="99">
        <v>2.1296296296296298E-3</v>
      </c>
      <c r="F28" s="97">
        <f t="shared" si="1"/>
        <v>2.2538523726695898E-3</v>
      </c>
      <c r="G28" s="99"/>
      <c r="H28" s="97"/>
      <c r="I28" s="99">
        <f t="shared" ref="I28" si="5">C28+E28+G28</f>
        <v>2.1296296296296298E-3</v>
      </c>
      <c r="J28" s="98">
        <f t="shared" ref="J28" si="6">I28/$I$30</f>
        <v>5.0501030605271319E-4</v>
      </c>
    </row>
    <row r="29" spans="2:10" x14ac:dyDescent="0.25">
      <c r="B29" s="18"/>
      <c r="C29" s="107"/>
      <c r="D29" s="107"/>
      <c r="E29" s="107"/>
      <c r="F29" s="107"/>
      <c r="G29" s="107"/>
      <c r="H29" s="107"/>
      <c r="I29" s="107"/>
      <c r="J29" s="108"/>
    </row>
    <row r="30" spans="2:10" x14ac:dyDescent="0.25">
      <c r="B30" s="11" t="s">
        <v>29</v>
      </c>
      <c r="C30" s="102">
        <f t="shared" ref="C30:J30" si="7">SUM(C7:C28)</f>
        <v>2.777673611111112</v>
      </c>
      <c r="D30" s="103">
        <f t="shared" si="7"/>
        <v>1</v>
      </c>
      <c r="E30" s="102">
        <f t="shared" si="7"/>
        <v>0.94488425925925945</v>
      </c>
      <c r="F30" s="103">
        <f t="shared" si="7"/>
        <v>1</v>
      </c>
      <c r="G30" s="102">
        <f t="shared" si="7"/>
        <v>0.49444444444444424</v>
      </c>
      <c r="H30" s="103">
        <f t="shared" si="7"/>
        <v>1</v>
      </c>
      <c r="I30" s="102">
        <f t="shared" si="7"/>
        <v>4.217002314814815</v>
      </c>
      <c r="J30" s="104">
        <f t="shared" si="7"/>
        <v>1.0000000000000002</v>
      </c>
    </row>
    <row r="31" spans="2:10" x14ac:dyDescent="0.25">
      <c r="B31" s="12"/>
      <c r="C31" s="13"/>
      <c r="D31" s="14"/>
      <c r="E31" s="13"/>
      <c r="F31" s="14"/>
      <c r="G31" s="13"/>
      <c r="H31" s="13"/>
      <c r="I31" s="13"/>
      <c r="J31" s="19"/>
    </row>
    <row r="32" spans="2:10" ht="66" customHeight="1" thickBot="1" x14ac:dyDescent="0.3">
      <c r="B32" s="161" t="s">
        <v>32</v>
      </c>
      <c r="C32" s="162"/>
      <c r="D32" s="162"/>
      <c r="E32" s="162"/>
      <c r="F32" s="162"/>
      <c r="G32" s="162"/>
      <c r="H32" s="162"/>
      <c r="I32" s="162"/>
      <c r="J32" s="163"/>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119</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2.3379629629629631E-3</v>
      </c>
      <c r="D7" s="97">
        <f>C7/$C$30</f>
        <v>1.3416578108395326E-2</v>
      </c>
      <c r="E7" s="99"/>
      <c r="F7" s="97"/>
      <c r="G7" s="100">
        <f>C7+E7</f>
        <v>2.3379629629629631E-3</v>
      </c>
      <c r="H7" s="98">
        <f>G7/$G$30</f>
        <v>1.1548796523926591E-2</v>
      </c>
    </row>
    <row r="8" spans="2:8" s="1" customFormat="1" x14ac:dyDescent="0.25">
      <c r="B8" s="8" t="s">
        <v>13</v>
      </c>
      <c r="C8" s="99">
        <v>2.4768518518518516E-3</v>
      </c>
      <c r="D8" s="97">
        <f t="shared" ref="D8:D28" si="0">C8/$C$30</f>
        <v>1.4213602550478214E-2</v>
      </c>
      <c r="E8" s="99"/>
      <c r="F8" s="97"/>
      <c r="G8" s="100">
        <f t="shared" ref="G8:G26" si="1">C8+E8</f>
        <v>2.4768518518518516E-3</v>
      </c>
      <c r="H8" s="98">
        <f t="shared" ref="H8:H26" si="2">G8/$G$30</f>
        <v>1.2234863644159853E-2</v>
      </c>
    </row>
    <row r="9" spans="2:8" s="1" customFormat="1" x14ac:dyDescent="0.25">
      <c r="B9" s="8" t="s">
        <v>0</v>
      </c>
      <c r="C9" s="99">
        <v>2.9004629629629637E-2</v>
      </c>
      <c r="D9" s="97">
        <f t="shared" si="0"/>
        <v>0.16644527098831036</v>
      </c>
      <c r="E9" s="99">
        <v>6.5740740740740751E-3</v>
      </c>
      <c r="F9" s="97">
        <f t="shared" ref="F9:F26" si="3">E9/$E$30</f>
        <v>0.23326488706365503</v>
      </c>
      <c r="G9" s="100">
        <f t="shared" si="1"/>
        <v>3.557870370370371E-2</v>
      </c>
      <c r="H9" s="98">
        <f t="shared" si="2"/>
        <v>0.17574752729975418</v>
      </c>
    </row>
    <row r="10" spans="2:8" s="1" customFormat="1" x14ac:dyDescent="0.25">
      <c r="B10" s="8" t="s">
        <v>8</v>
      </c>
      <c r="C10" s="99">
        <v>4.525462962962962E-3</v>
      </c>
      <c r="D10" s="97">
        <f t="shared" si="0"/>
        <v>2.5969713071200846E-2</v>
      </c>
      <c r="E10" s="99">
        <v>2.199074074074074E-4</v>
      </c>
      <c r="F10" s="97">
        <f t="shared" si="3"/>
        <v>7.8028747433264876E-3</v>
      </c>
      <c r="G10" s="100">
        <f t="shared" si="1"/>
        <v>4.7453703703703694E-3</v>
      </c>
      <c r="H10" s="98">
        <f t="shared" si="2"/>
        <v>2.3440626607969809E-2</v>
      </c>
    </row>
    <row r="11" spans="2:8" s="1" customFormat="1" x14ac:dyDescent="0.25">
      <c r="B11" s="8" t="s">
        <v>26</v>
      </c>
      <c r="C11" s="99">
        <v>1.1574074074074076E-3</v>
      </c>
      <c r="D11" s="97">
        <f t="shared" si="0"/>
        <v>6.6418703506907553E-3</v>
      </c>
      <c r="E11" s="99"/>
      <c r="F11" s="97"/>
      <c r="G11" s="100">
        <f t="shared" si="1"/>
        <v>1.1574074074074076E-3</v>
      </c>
      <c r="H11" s="98">
        <f t="shared" si="2"/>
        <v>5.717226001943858E-3</v>
      </c>
    </row>
    <row r="12" spans="2:8" s="1" customFormat="1" x14ac:dyDescent="0.25">
      <c r="B12" s="8" t="s">
        <v>3</v>
      </c>
      <c r="C12" s="99">
        <v>1.6631944444444446E-2</v>
      </c>
      <c r="D12" s="97">
        <f t="shared" si="0"/>
        <v>9.5443676939426153E-2</v>
      </c>
      <c r="E12" s="99">
        <v>5.1504629629629626E-3</v>
      </c>
      <c r="F12" s="97">
        <f t="shared" si="3"/>
        <v>0.18275154004106772</v>
      </c>
      <c r="G12" s="100">
        <f t="shared" si="1"/>
        <v>2.178240740740741E-2</v>
      </c>
      <c r="H12" s="98">
        <f t="shared" si="2"/>
        <v>0.1075981933565834</v>
      </c>
    </row>
    <row r="13" spans="2:8" s="1" customFormat="1" x14ac:dyDescent="0.25">
      <c r="B13" s="8" t="s">
        <v>7</v>
      </c>
      <c r="C13" s="99">
        <v>4.6759259259259254E-3</v>
      </c>
      <c r="D13" s="97">
        <f t="shared" si="0"/>
        <v>2.6833156216790645E-2</v>
      </c>
      <c r="E13" s="99">
        <v>1.7476851851851852E-3</v>
      </c>
      <c r="F13" s="97">
        <f t="shared" si="3"/>
        <v>6.2012320328542085E-2</v>
      </c>
      <c r="G13" s="100">
        <f t="shared" si="1"/>
        <v>6.4236111111111108E-3</v>
      </c>
      <c r="H13" s="98">
        <f t="shared" si="2"/>
        <v>3.1730604310788404E-2</v>
      </c>
    </row>
    <row r="14" spans="2:8" s="1" customFormat="1" x14ac:dyDescent="0.25">
      <c r="B14" s="8" t="s">
        <v>2</v>
      </c>
      <c r="C14" s="99">
        <v>1.7893518518518524E-2</v>
      </c>
      <c r="D14" s="97">
        <f t="shared" si="0"/>
        <v>0.10268331562167909</v>
      </c>
      <c r="E14" s="99">
        <v>2.3148148148148151E-3</v>
      </c>
      <c r="F14" s="97">
        <f t="shared" si="3"/>
        <v>8.2135523613963035E-2</v>
      </c>
      <c r="G14" s="100">
        <f t="shared" si="1"/>
        <v>2.0208333333333339E-2</v>
      </c>
      <c r="H14" s="98">
        <f t="shared" si="2"/>
        <v>9.9822765993939772E-2</v>
      </c>
    </row>
    <row r="15" spans="2:8" s="1" customFormat="1" x14ac:dyDescent="0.25">
      <c r="B15" s="8" t="s">
        <v>9</v>
      </c>
      <c r="C15" s="99">
        <v>1.6006944444444445E-2</v>
      </c>
      <c r="D15" s="97">
        <f t="shared" si="0"/>
        <v>9.1857066950053148E-2</v>
      </c>
      <c r="E15" s="99">
        <v>2.3842592592592591E-3</v>
      </c>
      <c r="F15" s="97">
        <f t="shared" si="3"/>
        <v>8.4599589322381916E-2</v>
      </c>
      <c r="G15" s="100">
        <f t="shared" si="1"/>
        <v>1.8391203703703705E-2</v>
      </c>
      <c r="H15" s="98">
        <f t="shared" si="2"/>
        <v>9.0846721170887892E-2</v>
      </c>
    </row>
    <row r="16" spans="2:8" s="1" customFormat="1" x14ac:dyDescent="0.25">
      <c r="B16" s="8" t="s">
        <v>1</v>
      </c>
      <c r="C16" s="99">
        <v>7.0486111111111105E-3</v>
      </c>
      <c r="D16" s="97">
        <f t="shared" si="0"/>
        <v>4.044899043570669E-2</v>
      </c>
      <c r="E16" s="99">
        <v>2.9166666666666668E-3</v>
      </c>
      <c r="F16" s="97">
        <f t="shared" si="3"/>
        <v>0.10349075975359341</v>
      </c>
      <c r="G16" s="100">
        <f t="shared" si="1"/>
        <v>9.9652777777777778E-3</v>
      </c>
      <c r="H16" s="98">
        <f t="shared" si="2"/>
        <v>4.9225315876736606E-2</v>
      </c>
    </row>
    <row r="17" spans="2:8" s="1" customFormat="1" x14ac:dyDescent="0.25">
      <c r="B17" s="8" t="s">
        <v>27</v>
      </c>
      <c r="C17" s="99">
        <v>2.673611111111111E-3</v>
      </c>
      <c r="D17" s="97">
        <f t="shared" si="0"/>
        <v>1.5342720510095643E-2</v>
      </c>
      <c r="E17" s="99">
        <v>1.6087962962962961E-3</v>
      </c>
      <c r="F17" s="97">
        <f t="shared" si="3"/>
        <v>5.7084188911704296E-2</v>
      </c>
      <c r="G17" s="100">
        <f t="shared" si="1"/>
        <v>4.2824074074074066E-3</v>
      </c>
      <c r="H17" s="98">
        <f t="shared" si="2"/>
        <v>2.1153736207192266E-2</v>
      </c>
    </row>
    <row r="18" spans="2:8" s="1" customFormat="1" x14ac:dyDescent="0.25">
      <c r="B18" s="8" t="s">
        <v>16</v>
      </c>
      <c r="C18" s="99">
        <v>6.134259259259259E-4</v>
      </c>
      <c r="D18" s="97">
        <f t="shared" si="0"/>
        <v>3.5201912858661001E-3</v>
      </c>
      <c r="E18" s="99">
        <v>3.7037037037037035E-4</v>
      </c>
      <c r="F18" s="97">
        <f t="shared" si="3"/>
        <v>1.3141683778234083E-2</v>
      </c>
      <c r="G18" s="100">
        <f t="shared" si="1"/>
        <v>9.837962962962962E-4</v>
      </c>
      <c r="H18" s="98">
        <f t="shared" si="2"/>
        <v>4.8596421016522777E-3</v>
      </c>
    </row>
    <row r="19" spans="2:8" s="1" customFormat="1" x14ac:dyDescent="0.25">
      <c r="B19" s="8" t="s">
        <v>4</v>
      </c>
      <c r="C19" s="99">
        <v>4.5254629629629629E-3</v>
      </c>
      <c r="D19" s="97">
        <f t="shared" si="0"/>
        <v>2.5969713071200849E-2</v>
      </c>
      <c r="E19" s="99"/>
      <c r="F19" s="97"/>
      <c r="G19" s="100">
        <f t="shared" si="1"/>
        <v>4.5254629629629629E-3</v>
      </c>
      <c r="H19" s="98">
        <f t="shared" si="2"/>
        <v>2.2354353667600479E-2</v>
      </c>
    </row>
    <row r="20" spans="2:8" s="1" customFormat="1" x14ac:dyDescent="0.25">
      <c r="B20" s="8" t="s">
        <v>14</v>
      </c>
      <c r="C20" s="99">
        <v>4.6180555555555549E-3</v>
      </c>
      <c r="D20" s="97">
        <f t="shared" si="0"/>
        <v>2.6501062699256107E-2</v>
      </c>
      <c r="E20" s="99">
        <v>1.3310185185185185E-3</v>
      </c>
      <c r="F20" s="97">
        <f t="shared" si="3"/>
        <v>4.722792607802874E-2</v>
      </c>
      <c r="G20" s="100">
        <f t="shared" si="1"/>
        <v>5.9490740740740736E-3</v>
      </c>
      <c r="H20" s="98">
        <f t="shared" si="2"/>
        <v>2.9386541649991424E-2</v>
      </c>
    </row>
    <row r="21" spans="2:8" s="1" customFormat="1" x14ac:dyDescent="0.25">
      <c r="B21" s="8" t="s">
        <v>11</v>
      </c>
      <c r="C21" s="99">
        <v>2.8240740740740743E-3</v>
      </c>
      <c r="D21" s="97">
        <f t="shared" si="0"/>
        <v>1.6206163655685443E-2</v>
      </c>
      <c r="E21" s="99"/>
      <c r="F21" s="97"/>
      <c r="G21" s="100">
        <f t="shared" si="1"/>
        <v>2.8240740740740743E-3</v>
      </c>
      <c r="H21" s="98">
        <f t="shared" si="2"/>
        <v>1.3950031444743013E-2</v>
      </c>
    </row>
    <row r="22" spans="2:8" s="1" customFormat="1" x14ac:dyDescent="0.25">
      <c r="B22" s="8" t="s">
        <v>15</v>
      </c>
      <c r="C22" s="99">
        <v>9.3750000000000007E-4</v>
      </c>
      <c r="D22" s="97">
        <f t="shared" si="0"/>
        <v>5.3799149840595114E-3</v>
      </c>
      <c r="E22" s="99">
        <v>6.9444444444444447E-4</v>
      </c>
      <c r="F22" s="97">
        <f t="shared" si="3"/>
        <v>2.4640657084188909E-2</v>
      </c>
      <c r="G22" s="100">
        <f t="shared" si="1"/>
        <v>1.6319444444444445E-3</v>
      </c>
      <c r="H22" s="98">
        <f t="shared" si="2"/>
        <v>8.0612886627408394E-3</v>
      </c>
    </row>
    <row r="23" spans="2:8" s="1" customFormat="1" x14ac:dyDescent="0.25">
      <c r="B23" s="8" t="s">
        <v>92</v>
      </c>
      <c r="C23" s="99">
        <v>1.6203703703703701E-3</v>
      </c>
      <c r="D23" s="97">
        <f t="shared" si="0"/>
        <v>9.298618490967055E-3</v>
      </c>
      <c r="E23" s="99">
        <v>1.4814814814814814E-3</v>
      </c>
      <c r="F23" s="97">
        <f t="shared" si="3"/>
        <v>5.256673511293633E-2</v>
      </c>
      <c r="G23" s="100">
        <f t="shared" ref="G23:G25" si="4">C23+E23</f>
        <v>3.1018518518518513E-3</v>
      </c>
      <c r="H23" s="98">
        <f t="shared" ref="H23:H25" si="5">G23/$G$30</f>
        <v>1.5322165685209534E-2</v>
      </c>
    </row>
    <row r="24" spans="2:8" s="1" customFormat="1" x14ac:dyDescent="0.25">
      <c r="B24" s="8" t="s">
        <v>12</v>
      </c>
      <c r="C24" s="99">
        <v>3.7037037037037035E-4</v>
      </c>
      <c r="D24" s="97">
        <f t="shared" si="0"/>
        <v>2.1253985122210413E-3</v>
      </c>
      <c r="E24" s="99">
        <v>4.8611111111111104E-4</v>
      </c>
      <c r="F24" s="97">
        <f t="shared" si="3"/>
        <v>1.7248459958932233E-2</v>
      </c>
      <c r="G24" s="100">
        <f t="shared" ref="G24" si="6">C24+E24</f>
        <v>8.5648148148148139E-4</v>
      </c>
      <c r="H24" s="98">
        <f t="shared" ref="H24" si="7">G24/$G$30</f>
        <v>4.2307472414384534E-3</v>
      </c>
    </row>
    <row r="25" spans="2:8" s="1" customFormat="1" x14ac:dyDescent="0.25">
      <c r="B25" s="8" t="s">
        <v>5</v>
      </c>
      <c r="C25" s="99">
        <v>2.6157407407407405E-3</v>
      </c>
      <c r="D25" s="97">
        <f t="shared" si="0"/>
        <v>1.5010626992561105E-2</v>
      </c>
      <c r="E25" s="99">
        <v>1.8518518518518518E-4</v>
      </c>
      <c r="F25" s="97">
        <f t="shared" si="3"/>
        <v>6.5708418891170413E-3</v>
      </c>
      <c r="G25" s="100">
        <f t="shared" si="4"/>
        <v>2.8009259259259259E-3</v>
      </c>
      <c r="H25" s="98">
        <f t="shared" si="5"/>
        <v>1.3835686924704134E-2</v>
      </c>
    </row>
    <row r="26" spans="2:8" s="1" customFormat="1" x14ac:dyDescent="0.25">
      <c r="B26" s="8" t="s">
        <v>6</v>
      </c>
      <c r="C26" s="99">
        <v>3.2268518518518502E-2</v>
      </c>
      <c r="D26" s="97">
        <f t="shared" si="0"/>
        <v>0.18517534537725816</v>
      </c>
      <c r="E26" s="99">
        <v>7.1759259259259259E-4</v>
      </c>
      <c r="F26" s="97">
        <f t="shared" si="3"/>
        <v>2.5462012320328537E-2</v>
      </c>
      <c r="G26" s="100">
        <f t="shared" si="1"/>
        <v>3.2986111111111091E-2</v>
      </c>
      <c r="H26" s="98">
        <f t="shared" si="2"/>
        <v>0.16294094105539983</v>
      </c>
    </row>
    <row r="27" spans="2:8" s="1" customFormat="1" x14ac:dyDescent="0.25">
      <c r="B27" s="8" t="s">
        <v>103</v>
      </c>
      <c r="C27" s="99">
        <v>1.8321759259259253E-2</v>
      </c>
      <c r="D27" s="97">
        <f t="shared" si="0"/>
        <v>0.10514080765143462</v>
      </c>
      <c r="E27" s="99"/>
      <c r="F27" s="97"/>
      <c r="G27" s="100">
        <f t="shared" ref="G27:G28" si="8">C27+E27</f>
        <v>1.8321759259259253E-2</v>
      </c>
      <c r="H27" s="98">
        <f t="shared" ref="H27:H28" si="9">G27/$G$30</f>
        <v>9.0503687610771225E-2</v>
      </c>
    </row>
    <row r="28" spans="2:8" s="1" customFormat="1" x14ac:dyDescent="0.25">
      <c r="B28" s="8" t="s">
        <v>17</v>
      </c>
      <c r="C28" s="99">
        <v>1.1111111111111111E-3</v>
      </c>
      <c r="D28" s="97">
        <f t="shared" si="0"/>
        <v>6.3761955366631248E-3</v>
      </c>
      <c r="E28" s="99"/>
      <c r="F28" s="97"/>
      <c r="G28" s="100">
        <f t="shared" si="8"/>
        <v>1.1111111111111111E-3</v>
      </c>
      <c r="H28" s="98">
        <f t="shared" si="9"/>
        <v>5.4885369618661028E-3</v>
      </c>
    </row>
    <row r="29" spans="2:8" s="1" customFormat="1" x14ac:dyDescent="0.25">
      <c r="B29" s="8"/>
      <c r="C29" s="99"/>
      <c r="D29" s="97"/>
      <c r="E29" s="99"/>
      <c r="F29" s="97"/>
      <c r="G29" s="100"/>
      <c r="H29" s="98"/>
    </row>
    <row r="30" spans="2:8" s="1" customFormat="1" x14ac:dyDescent="0.25">
      <c r="B30" s="11" t="s">
        <v>29</v>
      </c>
      <c r="C30" s="102">
        <f t="shared" ref="C30:H30" si="10">SUM(C7:C28)</f>
        <v>0.17425925925925925</v>
      </c>
      <c r="D30" s="119">
        <f t="shared" si="10"/>
        <v>1</v>
      </c>
      <c r="E30" s="102">
        <f t="shared" si="10"/>
        <v>2.8182870370370375E-2</v>
      </c>
      <c r="F30" s="119">
        <f t="shared" si="10"/>
        <v>0.99999999999999989</v>
      </c>
      <c r="G30" s="102">
        <f t="shared" si="10"/>
        <v>0.20244212962962962</v>
      </c>
      <c r="H30" s="120">
        <f t="shared" si="10"/>
        <v>1</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120</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2.8587962962962963E-3</v>
      </c>
      <c r="D7" s="97">
        <f>C7/$C$30</f>
        <v>7.9189509794491998E-3</v>
      </c>
      <c r="E7" s="99"/>
      <c r="F7" s="97"/>
      <c r="G7" s="100">
        <f>C7+E7</f>
        <v>2.8587962962962963E-3</v>
      </c>
      <c r="H7" s="98">
        <f>G7/$G$30</f>
        <v>6.2146181909674171E-3</v>
      </c>
    </row>
    <row r="8" spans="2:8" s="1" customFormat="1" x14ac:dyDescent="0.25">
      <c r="B8" s="8" t="s">
        <v>13</v>
      </c>
      <c r="C8" s="99">
        <v>4.6759259259259263E-3</v>
      </c>
      <c r="D8" s="97">
        <f t="shared" ref="D8:D27" si="0">C8/$C$30</f>
        <v>1.2952454233593024E-2</v>
      </c>
      <c r="E8" s="99">
        <v>8.9120370370370362E-4</v>
      </c>
      <c r="F8" s="97">
        <f t="shared" ref="F8:F9" si="1">E8/$E$30</f>
        <v>9.0016366612111296E-3</v>
      </c>
      <c r="G8" s="100">
        <f t="shared" ref="G8:G27" si="2">C8+E8</f>
        <v>5.5671296296296302E-3</v>
      </c>
      <c r="H8" s="98">
        <f t="shared" ref="H8:H27" si="3">G8/$G$30</f>
        <v>1.2102151213989181E-2</v>
      </c>
    </row>
    <row r="9" spans="2:8" s="1" customFormat="1" x14ac:dyDescent="0.25">
      <c r="B9" s="8" t="s">
        <v>0</v>
      </c>
      <c r="C9" s="99">
        <v>4.1701388888888892E-2</v>
      </c>
      <c r="D9" s="97">
        <f t="shared" si="0"/>
        <v>0.11551409060305858</v>
      </c>
      <c r="E9" s="99">
        <v>8.3912037037037028E-3</v>
      </c>
      <c r="F9" s="97">
        <f t="shared" si="1"/>
        <v>8.4755669862052838E-2</v>
      </c>
      <c r="G9" s="100">
        <f t="shared" si="2"/>
        <v>5.0092592592592591E-2</v>
      </c>
      <c r="H9" s="98">
        <f t="shared" si="3"/>
        <v>0.10889420052836833</v>
      </c>
    </row>
    <row r="10" spans="2:8" s="1" customFormat="1" x14ac:dyDescent="0.25">
      <c r="B10" s="8" t="s">
        <v>8</v>
      </c>
      <c r="C10" s="99">
        <v>6.2500000000000003E-3</v>
      </c>
      <c r="D10" s="97">
        <f t="shared" si="0"/>
        <v>1.7312686351832259E-2</v>
      </c>
      <c r="E10" s="99">
        <v>6.7129629629629635E-4</v>
      </c>
      <c r="F10" s="97">
        <f t="shared" ref="F10:F28" si="4">E10/$E$30</f>
        <v>6.7804535889642286E-3</v>
      </c>
      <c r="G10" s="100">
        <f t="shared" si="2"/>
        <v>6.9212962962962969E-3</v>
      </c>
      <c r="H10" s="98">
        <f t="shared" si="3"/>
        <v>1.5045917725500063E-2</v>
      </c>
    </row>
    <row r="11" spans="2:8" s="1" customFormat="1" x14ac:dyDescent="0.25">
      <c r="B11" s="8" t="s">
        <v>26</v>
      </c>
      <c r="C11" s="99">
        <v>2.0717592592592593E-3</v>
      </c>
      <c r="D11" s="97">
        <f t="shared" si="0"/>
        <v>5.7388349203295816E-3</v>
      </c>
      <c r="E11" s="99">
        <v>1.2268518518518518E-3</v>
      </c>
      <c r="F11" s="97">
        <f t="shared" si="4"/>
        <v>1.2391863455693243E-2</v>
      </c>
      <c r="G11" s="100">
        <f t="shared" si="2"/>
        <v>3.2986111111111111E-3</v>
      </c>
      <c r="H11" s="98">
        <f t="shared" si="3"/>
        <v>7.1707132972700961E-3</v>
      </c>
    </row>
    <row r="12" spans="2:8" s="1" customFormat="1" x14ac:dyDescent="0.25">
      <c r="B12" s="8" t="s">
        <v>3</v>
      </c>
      <c r="C12" s="99">
        <v>1.967592592592592E-2</v>
      </c>
      <c r="D12" s="97">
        <f t="shared" si="0"/>
        <v>5.4502901477990424E-2</v>
      </c>
      <c r="E12" s="99">
        <v>5.4629629629629637E-3</v>
      </c>
      <c r="F12" s="97">
        <f t="shared" si="4"/>
        <v>5.5178863689501999E-2</v>
      </c>
      <c r="G12" s="100">
        <f t="shared" si="2"/>
        <v>2.5138888888888884E-2</v>
      </c>
      <c r="H12" s="98">
        <f t="shared" si="3"/>
        <v>5.4648383444458409E-2</v>
      </c>
    </row>
    <row r="13" spans="2:8" s="1" customFormat="1" x14ac:dyDescent="0.25">
      <c r="B13" s="8" t="s">
        <v>7</v>
      </c>
      <c r="C13" s="99">
        <v>1.1053240740740744E-2</v>
      </c>
      <c r="D13" s="97">
        <f t="shared" si="0"/>
        <v>3.0617806418518169E-2</v>
      </c>
      <c r="E13" s="99">
        <v>1.2824074074074075E-2</v>
      </c>
      <c r="F13" s="97">
        <f t="shared" si="4"/>
        <v>0.12953004442366145</v>
      </c>
      <c r="G13" s="100">
        <f t="shared" si="2"/>
        <v>2.3877314814814816E-2</v>
      </c>
      <c r="H13" s="98">
        <f t="shared" si="3"/>
        <v>5.1905900113221791E-2</v>
      </c>
    </row>
    <row r="14" spans="2:8" s="1" customFormat="1" x14ac:dyDescent="0.25">
      <c r="B14" s="8" t="s">
        <v>2</v>
      </c>
      <c r="C14" s="99">
        <v>1.922453703703703E-2</v>
      </c>
      <c r="D14" s="97">
        <f t="shared" si="0"/>
        <v>5.325254079702476E-2</v>
      </c>
      <c r="E14" s="99">
        <v>5.9259259259259265E-3</v>
      </c>
      <c r="F14" s="97">
        <f t="shared" si="4"/>
        <v>5.9855038578442842E-2</v>
      </c>
      <c r="G14" s="100">
        <f t="shared" si="2"/>
        <v>2.5150462962962958E-2</v>
      </c>
      <c r="H14" s="98">
        <f t="shared" si="3"/>
        <v>5.4673543841992689E-2</v>
      </c>
    </row>
    <row r="15" spans="2:8" s="1" customFormat="1" x14ac:dyDescent="0.25">
      <c r="B15" s="8" t="s">
        <v>9</v>
      </c>
      <c r="C15" s="99">
        <v>2.0509259259259265E-2</v>
      </c>
      <c r="D15" s="97">
        <f t="shared" si="0"/>
        <v>5.6811259658234761E-2</v>
      </c>
      <c r="E15" s="99">
        <v>2.7314814814814819E-3</v>
      </c>
      <c r="F15" s="97">
        <f t="shared" si="4"/>
        <v>2.7589431844750999E-2</v>
      </c>
      <c r="G15" s="100">
        <f t="shared" si="2"/>
        <v>2.3240740740740746E-2</v>
      </c>
      <c r="H15" s="98">
        <f t="shared" si="3"/>
        <v>5.0522078248836338E-2</v>
      </c>
    </row>
    <row r="16" spans="2:8" s="1" customFormat="1" x14ac:dyDescent="0.25">
      <c r="B16" s="8" t="s">
        <v>1</v>
      </c>
      <c r="C16" s="99">
        <v>3.634259259259259E-3</v>
      </c>
      <c r="D16" s="97">
        <f t="shared" si="0"/>
        <v>1.0067006508287644E-2</v>
      </c>
      <c r="E16" s="99">
        <v>1.1226851851851851E-3</v>
      </c>
      <c r="F16" s="97">
        <f t="shared" si="4"/>
        <v>1.1339724105681553E-2</v>
      </c>
      <c r="G16" s="100">
        <f t="shared" si="2"/>
        <v>4.7569444444444439E-3</v>
      </c>
      <c r="H16" s="98">
        <f t="shared" si="3"/>
        <v>1.0340923386589505E-2</v>
      </c>
    </row>
    <row r="17" spans="2:8" s="1" customFormat="1" x14ac:dyDescent="0.25">
      <c r="B17" s="8" t="s">
        <v>27</v>
      </c>
      <c r="C17" s="99">
        <v>2.465277777777778E-3</v>
      </c>
      <c r="D17" s="97">
        <f t="shared" si="0"/>
        <v>6.8288929498893916E-3</v>
      </c>
      <c r="E17" s="99">
        <v>4.3287037037037035E-3</v>
      </c>
      <c r="F17" s="97">
        <f t="shared" si="4"/>
        <v>4.3722235211596912E-2</v>
      </c>
      <c r="G17" s="100">
        <f t="shared" si="2"/>
        <v>6.7939814814814816E-3</v>
      </c>
      <c r="H17" s="98">
        <f t="shared" si="3"/>
        <v>1.4769153352622971E-2</v>
      </c>
    </row>
    <row r="18" spans="2:8" s="1" customFormat="1" x14ac:dyDescent="0.25">
      <c r="B18" s="8" t="s">
        <v>16</v>
      </c>
      <c r="C18" s="99">
        <v>7.534722222222223E-3</v>
      </c>
      <c r="D18" s="97">
        <f t="shared" si="0"/>
        <v>2.0871405213042225E-2</v>
      </c>
      <c r="E18" s="99">
        <v>1.4351851851851852E-3</v>
      </c>
      <c r="F18" s="97">
        <f t="shared" si="4"/>
        <v>1.4496142155716625E-2</v>
      </c>
      <c r="G18" s="100">
        <f t="shared" si="2"/>
        <v>8.9699074074074091E-3</v>
      </c>
      <c r="H18" s="98">
        <f t="shared" si="3"/>
        <v>1.9499308089067809E-2</v>
      </c>
    </row>
    <row r="19" spans="2:8" s="1" customFormat="1" x14ac:dyDescent="0.25">
      <c r="B19" s="8" t="s">
        <v>4</v>
      </c>
      <c r="C19" s="99">
        <v>1.6192129629629622E-2</v>
      </c>
      <c r="D19" s="97">
        <f t="shared" si="0"/>
        <v>4.4852681863357995E-2</v>
      </c>
      <c r="E19" s="99">
        <v>2.8240740740740739E-3</v>
      </c>
      <c r="F19" s="97">
        <f t="shared" si="4"/>
        <v>2.8524666822539162E-2</v>
      </c>
      <c r="G19" s="100">
        <f t="shared" si="2"/>
        <v>1.9016203703703695E-2</v>
      </c>
      <c r="H19" s="98">
        <f t="shared" si="3"/>
        <v>4.1338533148823728E-2</v>
      </c>
    </row>
    <row r="20" spans="2:8" s="1" customFormat="1" x14ac:dyDescent="0.25">
      <c r="B20" s="8" t="s">
        <v>14</v>
      </c>
      <c r="C20" s="99">
        <v>4.8495370370370376E-3</v>
      </c>
      <c r="D20" s="97">
        <f t="shared" si="0"/>
        <v>1.3433362187810587E-2</v>
      </c>
      <c r="E20" s="99">
        <v>6.6203703703703702E-3</v>
      </c>
      <c r="F20" s="97">
        <f t="shared" si="4"/>
        <v>6.6869300911854113E-2</v>
      </c>
      <c r="G20" s="100">
        <f t="shared" si="2"/>
        <v>1.1469907407407408E-2</v>
      </c>
      <c r="H20" s="98">
        <f t="shared" si="3"/>
        <v>2.4933953956472511E-2</v>
      </c>
    </row>
    <row r="21" spans="2:8" s="1" customFormat="1" x14ac:dyDescent="0.25">
      <c r="B21" s="8" t="s">
        <v>11</v>
      </c>
      <c r="C21" s="99">
        <v>1.1226851851851851E-3</v>
      </c>
      <c r="D21" s="97">
        <f t="shared" si="0"/>
        <v>3.1098714372735721E-3</v>
      </c>
      <c r="E21" s="99">
        <v>1.951388888888889E-2</v>
      </c>
      <c r="F21" s="97">
        <f t="shared" si="4"/>
        <v>0.19710077156885669</v>
      </c>
      <c r="G21" s="100">
        <f t="shared" si="2"/>
        <v>2.0636574074074075E-2</v>
      </c>
      <c r="H21" s="98">
        <f t="shared" si="3"/>
        <v>4.4860988803623096E-2</v>
      </c>
    </row>
    <row r="22" spans="2:8" s="1" customFormat="1" x14ac:dyDescent="0.25">
      <c r="B22" s="8" t="s">
        <v>15</v>
      </c>
      <c r="C22" s="99">
        <v>5.0694444444444441E-3</v>
      </c>
      <c r="D22" s="97">
        <f t="shared" si="0"/>
        <v>1.4042512263152831E-2</v>
      </c>
      <c r="E22" s="99">
        <v>4.0740740740740746E-3</v>
      </c>
      <c r="F22" s="97">
        <f t="shared" si="4"/>
        <v>4.1150339022679457E-2</v>
      </c>
      <c r="G22" s="100">
        <f t="shared" si="2"/>
        <v>9.1435185185185196E-3</v>
      </c>
      <c r="H22" s="98">
        <f t="shared" si="3"/>
        <v>1.9876714052082023E-2</v>
      </c>
    </row>
    <row r="23" spans="2:8" s="1" customFormat="1" x14ac:dyDescent="0.25">
      <c r="B23" s="8" t="s">
        <v>92</v>
      </c>
      <c r="C23" s="99">
        <v>2.8587962962962963E-3</v>
      </c>
      <c r="D23" s="97">
        <f t="shared" si="0"/>
        <v>7.9189509794491998E-3</v>
      </c>
      <c r="E23" s="99">
        <v>2.9976851851851848E-3</v>
      </c>
      <c r="F23" s="97">
        <f t="shared" si="4"/>
        <v>3.0278232405891978E-2</v>
      </c>
      <c r="G23" s="100">
        <f t="shared" si="2"/>
        <v>5.8564814814814816E-3</v>
      </c>
      <c r="H23" s="98">
        <f t="shared" si="3"/>
        <v>1.2731161152346206E-2</v>
      </c>
    </row>
    <row r="24" spans="2:8" s="1" customFormat="1" x14ac:dyDescent="0.25">
      <c r="B24" s="8" t="s">
        <v>12</v>
      </c>
      <c r="C24" s="99">
        <v>3.5879629629629629E-4</v>
      </c>
      <c r="D24" s="97">
        <f t="shared" si="0"/>
        <v>9.9387643871629624E-4</v>
      </c>
      <c r="E24" s="99">
        <v>6.018518518518519E-4</v>
      </c>
      <c r="F24" s="97">
        <f t="shared" si="4"/>
        <v>6.0790273556231011E-3</v>
      </c>
      <c r="G24" s="100">
        <f t="shared" ref="G24" si="5">C24+E24</f>
        <v>9.6064814814814819E-4</v>
      </c>
      <c r="H24" s="98">
        <f t="shared" ref="H24" si="6">G24/$G$30</f>
        <v>2.0883129953453263E-3</v>
      </c>
    </row>
    <row r="25" spans="2:8" s="1" customFormat="1" x14ac:dyDescent="0.25">
      <c r="B25" s="8" t="s">
        <v>5</v>
      </c>
      <c r="C25" s="99">
        <v>1.0659722222222223E-2</v>
      </c>
      <c r="D25" s="97">
        <f t="shared" si="0"/>
        <v>2.9527748388958355E-2</v>
      </c>
      <c r="E25" s="99">
        <v>2.0138888888888888E-3</v>
      </c>
      <c r="F25" s="97">
        <f t="shared" si="4"/>
        <v>2.0341360766892684E-2</v>
      </c>
      <c r="G25" s="100">
        <f t="shared" ref="G25" si="7">C25+E25</f>
        <v>1.2673611111111111E-2</v>
      </c>
      <c r="H25" s="98">
        <f t="shared" ref="H25" si="8">G25/$G$30</f>
        <v>2.7550635300037738E-2</v>
      </c>
    </row>
    <row r="26" spans="2:8" s="1" customFormat="1" x14ac:dyDescent="0.25">
      <c r="B26" s="8" t="s">
        <v>6</v>
      </c>
      <c r="C26" s="99">
        <v>0.12526620370370375</v>
      </c>
      <c r="D26" s="97">
        <f t="shared" si="0"/>
        <v>0.34699111923311221</v>
      </c>
      <c r="E26" s="99">
        <v>9.4675925925925917E-3</v>
      </c>
      <c r="F26" s="97">
        <f t="shared" si="4"/>
        <v>9.5627776478840312E-2</v>
      </c>
      <c r="G26" s="100">
        <f t="shared" si="2"/>
        <v>0.13473379629629634</v>
      </c>
      <c r="H26" s="98">
        <f t="shared" si="3"/>
        <v>0.29289218769656566</v>
      </c>
    </row>
    <row r="27" spans="2:8" s="1" customFormat="1" x14ac:dyDescent="0.25">
      <c r="B27" s="8" t="s">
        <v>103</v>
      </c>
      <c r="C27" s="99">
        <v>5.2974537037037056E-2</v>
      </c>
      <c r="D27" s="97">
        <f t="shared" si="0"/>
        <v>0.14674104709691901</v>
      </c>
      <c r="E27" s="99">
        <v>2.2222222222222222E-3</v>
      </c>
      <c r="F27" s="97">
        <f t="shared" si="4"/>
        <v>2.2445639466916065E-2</v>
      </c>
      <c r="G27" s="100">
        <f t="shared" si="2"/>
        <v>5.5196759259259279E-2</v>
      </c>
      <c r="H27" s="98">
        <f t="shared" si="3"/>
        <v>0.11998993584098631</v>
      </c>
    </row>
    <row r="28" spans="2:8" s="1" customFormat="1" x14ac:dyDescent="0.25">
      <c r="B28" s="8" t="s">
        <v>17</v>
      </c>
      <c r="C28" s="99"/>
      <c r="D28" s="97"/>
      <c r="E28" s="99">
        <v>3.6574074074074074E-3</v>
      </c>
      <c r="F28" s="97">
        <f t="shared" si="4"/>
        <v>3.6941781622632688E-2</v>
      </c>
      <c r="G28" s="100">
        <f t="shared" ref="G28" si="9">C28+E28</f>
        <v>3.6574074074074074E-3</v>
      </c>
      <c r="H28" s="98">
        <f t="shared" ref="H28" si="10">G28/$G$30</f>
        <v>7.9506856208328078E-3</v>
      </c>
    </row>
    <row r="29" spans="2:8" s="1" customFormat="1" x14ac:dyDescent="0.25">
      <c r="B29" s="8"/>
      <c r="C29" s="99"/>
      <c r="D29" s="97"/>
      <c r="E29" s="99"/>
      <c r="F29" s="97"/>
      <c r="G29" s="100"/>
      <c r="H29" s="98"/>
    </row>
    <row r="30" spans="2:8" s="1" customFormat="1" x14ac:dyDescent="0.25">
      <c r="B30" s="11" t="s">
        <v>29</v>
      </c>
      <c r="C30" s="102">
        <f t="shared" ref="C30:H30" si="11">SUM(C7:C28)</f>
        <v>0.36100694444444448</v>
      </c>
      <c r="D30" s="119">
        <f t="shared" si="11"/>
        <v>1</v>
      </c>
      <c r="E30" s="102">
        <f t="shared" si="11"/>
        <v>9.9004629629629623E-2</v>
      </c>
      <c r="F30" s="119">
        <f t="shared" si="11"/>
        <v>1</v>
      </c>
      <c r="G30" s="102">
        <f t="shared" si="11"/>
        <v>0.46001157407407411</v>
      </c>
      <c r="H30" s="120">
        <f t="shared" si="11"/>
        <v>0.99999999999999989</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121</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1.4004629629629632E-3</v>
      </c>
      <c r="D7" s="97">
        <f t="shared" ref="D7:D28" si="0">C7/$C$30</f>
        <v>1.3505971648621501E-2</v>
      </c>
      <c r="E7" s="99"/>
      <c r="F7" s="97"/>
      <c r="G7" s="100">
        <f>E7+C7</f>
        <v>1.4004629629629632E-3</v>
      </c>
      <c r="H7" s="98">
        <f t="shared" ref="H7:H27" si="1">G7/$G$30</f>
        <v>1.3505971648621501E-2</v>
      </c>
    </row>
    <row r="8" spans="2:8" s="1" customFormat="1" x14ac:dyDescent="0.25">
      <c r="B8" s="8" t="s">
        <v>13</v>
      </c>
      <c r="C8" s="99">
        <v>3.4490740740740745E-3</v>
      </c>
      <c r="D8" s="97">
        <f t="shared" si="0"/>
        <v>3.3262640919745512E-2</v>
      </c>
      <c r="E8" s="99"/>
      <c r="F8" s="97"/>
      <c r="G8" s="100">
        <f t="shared" ref="G8:G27" si="2">E8+C8</f>
        <v>3.4490740740740745E-3</v>
      </c>
      <c r="H8" s="98">
        <f t="shared" si="1"/>
        <v>3.3262640919745512E-2</v>
      </c>
    </row>
    <row r="9" spans="2:8" s="1" customFormat="1" x14ac:dyDescent="0.25">
      <c r="B9" s="8" t="s">
        <v>0</v>
      </c>
      <c r="C9" s="99">
        <v>1.7858796296296296E-2</v>
      </c>
      <c r="D9" s="97">
        <f t="shared" si="0"/>
        <v>0.17222904342002457</v>
      </c>
      <c r="E9" s="99"/>
      <c r="F9" s="97"/>
      <c r="G9" s="100">
        <f t="shared" si="2"/>
        <v>1.7858796296296296E-2</v>
      </c>
      <c r="H9" s="98">
        <f t="shared" si="1"/>
        <v>0.17222904342002457</v>
      </c>
    </row>
    <row r="10" spans="2:8" s="1" customFormat="1" x14ac:dyDescent="0.25">
      <c r="B10" s="8" t="s">
        <v>8</v>
      </c>
      <c r="C10" s="99">
        <v>3.0555555555555553E-3</v>
      </c>
      <c r="D10" s="97">
        <f t="shared" si="0"/>
        <v>2.9467574506083269E-2</v>
      </c>
      <c r="E10" s="99"/>
      <c r="F10" s="97"/>
      <c r="G10" s="100">
        <f t="shared" si="2"/>
        <v>3.0555555555555553E-3</v>
      </c>
      <c r="H10" s="98">
        <f t="shared" si="1"/>
        <v>2.9467574506083269E-2</v>
      </c>
    </row>
    <row r="11" spans="2:8" s="1" customFormat="1" x14ac:dyDescent="0.25">
      <c r="B11" s="8" t="s">
        <v>26</v>
      </c>
      <c r="C11" s="99">
        <v>4.8611111111111115E-4</v>
      </c>
      <c r="D11" s="97">
        <f t="shared" si="0"/>
        <v>4.688023216876884E-3</v>
      </c>
      <c r="E11" s="99"/>
      <c r="F11" s="97"/>
      <c r="G11" s="100">
        <f t="shared" si="2"/>
        <v>4.8611111111111115E-4</v>
      </c>
      <c r="H11" s="98">
        <f t="shared" si="1"/>
        <v>4.688023216876884E-3</v>
      </c>
    </row>
    <row r="12" spans="2:8" s="1" customFormat="1" x14ac:dyDescent="0.25">
      <c r="B12" s="8" t="s">
        <v>3</v>
      </c>
      <c r="C12" s="99">
        <v>8.6111111111111058E-3</v>
      </c>
      <c r="D12" s="97">
        <f t="shared" si="0"/>
        <v>8.3044982698961892E-2</v>
      </c>
      <c r="E12" s="99"/>
      <c r="F12" s="97"/>
      <c r="G12" s="100">
        <f t="shared" si="2"/>
        <v>8.6111111111111058E-3</v>
      </c>
      <c r="H12" s="98">
        <f t="shared" si="1"/>
        <v>8.3044982698961892E-2</v>
      </c>
    </row>
    <row r="13" spans="2:8" s="1" customFormat="1" x14ac:dyDescent="0.25">
      <c r="B13" s="8" t="s">
        <v>7</v>
      </c>
      <c r="C13" s="99">
        <v>2.2106481481481482E-3</v>
      </c>
      <c r="D13" s="97">
        <f t="shared" si="0"/>
        <v>2.131934367674964E-2</v>
      </c>
      <c r="E13" s="99"/>
      <c r="F13" s="97"/>
      <c r="G13" s="100">
        <f t="shared" si="2"/>
        <v>2.2106481481481482E-3</v>
      </c>
      <c r="H13" s="98">
        <f t="shared" si="1"/>
        <v>2.131934367674964E-2</v>
      </c>
    </row>
    <row r="14" spans="2:8" s="1" customFormat="1" x14ac:dyDescent="0.25">
      <c r="B14" s="8" t="s">
        <v>2</v>
      </c>
      <c r="C14" s="99">
        <v>5.8912037037037023E-3</v>
      </c>
      <c r="D14" s="97">
        <f t="shared" si="0"/>
        <v>5.6814376604531751E-2</v>
      </c>
      <c r="E14" s="99"/>
      <c r="F14" s="97"/>
      <c r="G14" s="100">
        <f t="shared" si="2"/>
        <v>5.8912037037037023E-3</v>
      </c>
      <c r="H14" s="98">
        <f t="shared" si="1"/>
        <v>5.6814376604531751E-2</v>
      </c>
    </row>
    <row r="15" spans="2:8" s="1" customFormat="1" x14ac:dyDescent="0.25">
      <c r="B15" s="8" t="s">
        <v>9</v>
      </c>
      <c r="C15" s="99">
        <v>3.9583333333333319E-3</v>
      </c>
      <c r="D15" s="97">
        <f t="shared" si="0"/>
        <v>3.8173903337426041E-2</v>
      </c>
      <c r="E15" s="99"/>
      <c r="F15" s="97"/>
      <c r="G15" s="100">
        <f t="shared" si="2"/>
        <v>3.9583333333333319E-3</v>
      </c>
      <c r="H15" s="98">
        <f t="shared" si="1"/>
        <v>3.8173903337426041E-2</v>
      </c>
    </row>
    <row r="16" spans="2:8" s="1" customFormat="1" x14ac:dyDescent="0.25">
      <c r="B16" s="8" t="s">
        <v>1</v>
      </c>
      <c r="C16" s="99">
        <v>2.6273148148148154E-3</v>
      </c>
      <c r="D16" s="97">
        <f t="shared" si="0"/>
        <v>2.5337649291215545E-2</v>
      </c>
      <c r="E16" s="99"/>
      <c r="F16" s="97"/>
      <c r="G16" s="100">
        <f t="shared" si="2"/>
        <v>2.6273148148148154E-3</v>
      </c>
      <c r="H16" s="98">
        <f t="shared" si="1"/>
        <v>2.5337649291215545E-2</v>
      </c>
    </row>
    <row r="17" spans="2:8" s="1" customFormat="1" x14ac:dyDescent="0.25">
      <c r="B17" s="8" t="s">
        <v>27</v>
      </c>
      <c r="C17" s="99">
        <v>1.7361111111111112E-3</v>
      </c>
      <c r="D17" s="97">
        <f t="shared" si="0"/>
        <v>1.6742940060274585E-2</v>
      </c>
      <c r="E17" s="99"/>
      <c r="F17" s="97"/>
      <c r="G17" s="100">
        <f t="shared" si="2"/>
        <v>1.7361111111111112E-3</v>
      </c>
      <c r="H17" s="98">
        <f t="shared" si="1"/>
        <v>1.6742940060274585E-2</v>
      </c>
    </row>
    <row r="18" spans="2:8" s="1" customFormat="1" x14ac:dyDescent="0.25">
      <c r="B18" s="8" t="s">
        <v>16</v>
      </c>
      <c r="C18" s="99">
        <v>7.0601851851851847E-4</v>
      </c>
      <c r="D18" s="97">
        <f t="shared" si="0"/>
        <v>6.808795624511664E-3</v>
      </c>
      <c r="E18" s="99"/>
      <c r="F18" s="97"/>
      <c r="G18" s="100">
        <f t="shared" ref="G18" si="3">E18+C18</f>
        <v>7.0601851851851847E-4</v>
      </c>
      <c r="H18" s="98">
        <f t="shared" ref="H18" si="4">G18/$G$30</f>
        <v>6.808795624511664E-3</v>
      </c>
    </row>
    <row r="19" spans="2:8" s="1" customFormat="1" x14ac:dyDescent="0.25">
      <c r="B19" s="8" t="s">
        <v>4</v>
      </c>
      <c r="C19" s="99">
        <v>4.2939814814814802E-3</v>
      </c>
      <c r="D19" s="97">
        <f t="shared" si="0"/>
        <v>4.1410871749079127E-2</v>
      </c>
      <c r="E19" s="99"/>
      <c r="F19" s="97"/>
      <c r="G19" s="100">
        <f t="shared" si="2"/>
        <v>4.2939814814814802E-3</v>
      </c>
      <c r="H19" s="98">
        <f t="shared" si="1"/>
        <v>4.1410871749079127E-2</v>
      </c>
    </row>
    <row r="20" spans="2:8" s="1" customFormat="1" x14ac:dyDescent="0.25">
      <c r="B20" s="8" t="s">
        <v>14</v>
      </c>
      <c r="C20" s="99">
        <v>1.4236111111111114E-3</v>
      </c>
      <c r="D20" s="97">
        <f t="shared" si="0"/>
        <v>1.3729210849425163E-2</v>
      </c>
      <c r="E20" s="99"/>
      <c r="F20" s="97"/>
      <c r="G20" s="100">
        <f t="shared" si="2"/>
        <v>1.4236111111111114E-3</v>
      </c>
      <c r="H20" s="98">
        <f t="shared" si="1"/>
        <v>1.3729210849425163E-2</v>
      </c>
    </row>
    <row r="21" spans="2:8" s="1" customFormat="1" x14ac:dyDescent="0.25">
      <c r="B21" s="8" t="s">
        <v>11</v>
      </c>
      <c r="C21" s="99">
        <v>1.7361111111111109E-4</v>
      </c>
      <c r="D21" s="97">
        <f t="shared" si="0"/>
        <v>1.6742940060274585E-3</v>
      </c>
      <c r="E21" s="99"/>
      <c r="F21" s="97"/>
      <c r="G21" s="100">
        <f t="shared" si="2"/>
        <v>1.7361111111111109E-4</v>
      </c>
      <c r="H21" s="98">
        <f t="shared" si="1"/>
        <v>1.6742940060274585E-3</v>
      </c>
    </row>
    <row r="22" spans="2:8" s="1" customFormat="1" x14ac:dyDescent="0.25">
      <c r="B22" s="8" t="s">
        <v>15</v>
      </c>
      <c r="C22" s="99">
        <v>8.5648148148148139E-4</v>
      </c>
      <c r="D22" s="97">
        <f t="shared" ref="D22:D23" si="5">C22/$C$30</f>
        <v>8.2598504297354616E-3</v>
      </c>
      <c r="E22" s="99"/>
      <c r="F22" s="97"/>
      <c r="G22" s="100">
        <f t="shared" ref="G22:G23" si="6">E22+C22</f>
        <v>8.5648148148148139E-4</v>
      </c>
      <c r="H22" s="98">
        <f t="shared" ref="H22:H23" si="7">G22/$G$30</f>
        <v>8.2598504297354616E-3</v>
      </c>
    </row>
    <row r="23" spans="2:8" s="1" customFormat="1" x14ac:dyDescent="0.25">
      <c r="B23" s="8" t="s">
        <v>92</v>
      </c>
      <c r="C23" s="99">
        <v>4.1666666666666669E-4</v>
      </c>
      <c r="D23" s="97">
        <f t="shared" si="5"/>
        <v>4.0183056144659007E-3</v>
      </c>
      <c r="E23" s="99"/>
      <c r="F23" s="97"/>
      <c r="G23" s="100">
        <f t="shared" si="6"/>
        <v>4.1666666666666669E-4</v>
      </c>
      <c r="H23" s="98">
        <f t="shared" si="7"/>
        <v>4.0183056144659007E-3</v>
      </c>
    </row>
    <row r="24" spans="2:8" s="1" customFormat="1" x14ac:dyDescent="0.25">
      <c r="B24" s="8" t="s">
        <v>12</v>
      </c>
      <c r="C24" s="99"/>
      <c r="D24" s="97"/>
      <c r="E24" s="99"/>
      <c r="F24" s="97"/>
      <c r="G24" s="100"/>
      <c r="H24" s="98"/>
    </row>
    <row r="25" spans="2:8" s="1" customFormat="1" x14ac:dyDescent="0.25">
      <c r="B25" s="8" t="s">
        <v>5</v>
      </c>
      <c r="C25" s="99">
        <v>1.2962962962962963E-3</v>
      </c>
      <c r="D25" s="97">
        <f t="shared" si="0"/>
        <v>1.2501395245005023E-2</v>
      </c>
      <c r="E25" s="99"/>
      <c r="F25" s="97"/>
      <c r="G25" s="100">
        <f t="shared" si="2"/>
        <v>1.2962962962962963E-3</v>
      </c>
      <c r="H25" s="98">
        <f t="shared" si="1"/>
        <v>1.2501395245005023E-2</v>
      </c>
    </row>
    <row r="26" spans="2:8" s="1" customFormat="1" x14ac:dyDescent="0.25">
      <c r="B26" s="8" t="s">
        <v>6</v>
      </c>
      <c r="C26" s="99">
        <v>1.9780092592592589E-2</v>
      </c>
      <c r="D26" s="97">
        <f t="shared" si="0"/>
        <v>0.19075789708672841</v>
      </c>
      <c r="E26" s="118"/>
      <c r="F26" s="97"/>
      <c r="G26" s="100">
        <f t="shared" si="2"/>
        <v>1.9780092592592589E-2</v>
      </c>
      <c r="H26" s="98">
        <f t="shared" si="1"/>
        <v>0.19075789708672841</v>
      </c>
    </row>
    <row r="27" spans="2:8" s="1" customFormat="1" x14ac:dyDescent="0.25">
      <c r="B27" s="8" t="s">
        <v>103</v>
      </c>
      <c r="C27" s="99">
        <v>2.2164351851851845E-2</v>
      </c>
      <c r="D27" s="97">
        <f t="shared" si="0"/>
        <v>0.21375153476950548</v>
      </c>
      <c r="E27" s="99"/>
      <c r="F27" s="97"/>
      <c r="G27" s="100">
        <f t="shared" si="2"/>
        <v>2.2164351851851845E-2</v>
      </c>
      <c r="H27" s="98">
        <f t="shared" si="1"/>
        <v>0.21375153476950548</v>
      </c>
    </row>
    <row r="28" spans="2:8" s="1" customFormat="1" x14ac:dyDescent="0.25">
      <c r="B28" s="8" t="s">
        <v>17</v>
      </c>
      <c r="C28" s="99">
        <v>1.2962962962962963E-3</v>
      </c>
      <c r="D28" s="97">
        <f t="shared" si="0"/>
        <v>1.2501395245005023E-2</v>
      </c>
      <c r="E28" s="127"/>
      <c r="F28" s="97"/>
      <c r="G28" s="100">
        <f t="shared" ref="G28" si="8">E28+C28</f>
        <v>1.2962962962962963E-3</v>
      </c>
      <c r="H28" s="98">
        <f t="shared" ref="H28" si="9">G28/$G$30</f>
        <v>1.2501395245005023E-2</v>
      </c>
    </row>
    <row r="29" spans="2:8" s="1" customFormat="1" x14ac:dyDescent="0.25">
      <c r="B29" s="8"/>
      <c r="C29" s="100"/>
      <c r="D29" s="111"/>
      <c r="E29" s="100"/>
      <c r="F29" s="111"/>
      <c r="G29" s="100"/>
      <c r="H29" s="125"/>
    </row>
    <row r="30" spans="2:8" s="1" customFormat="1" x14ac:dyDescent="0.25">
      <c r="B30" s="11" t="s">
        <v>29</v>
      </c>
      <c r="C30" s="102">
        <f t="shared" ref="C30:H30" si="10">SUM(C7:C28)</f>
        <v>0.10369212962962962</v>
      </c>
      <c r="D30" s="119">
        <f t="shared" si="10"/>
        <v>0.99999999999999989</v>
      </c>
      <c r="E30" s="102"/>
      <c r="F30" s="119"/>
      <c r="G30" s="102">
        <f t="shared" si="10"/>
        <v>0.10369212962962962</v>
      </c>
      <c r="H30" s="120">
        <f t="shared" si="10"/>
        <v>0.99999999999999989</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122</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2.5925925925925925E-3</v>
      </c>
      <c r="D7" s="97">
        <f t="shared" ref="D7:D27" si="0">C7/$C$30</f>
        <v>9.9790617899942098E-3</v>
      </c>
      <c r="E7" s="99"/>
      <c r="F7" s="97"/>
      <c r="G7" s="100">
        <f>C7+E7</f>
        <v>2.5925925925925925E-3</v>
      </c>
      <c r="H7" s="98">
        <f t="shared" ref="H7" si="1">G7/$G$30</f>
        <v>8.9736399326977023E-3</v>
      </c>
    </row>
    <row r="8" spans="2:8" s="1" customFormat="1" x14ac:dyDescent="0.25">
      <c r="B8" s="8" t="s">
        <v>13</v>
      </c>
      <c r="C8" s="99">
        <v>5.4745370370370364E-3</v>
      </c>
      <c r="D8" s="97">
        <f t="shared" si="0"/>
        <v>2.1071858154764558E-2</v>
      </c>
      <c r="E8" s="99">
        <v>4.5138888888888892E-4</v>
      </c>
      <c r="F8" s="97">
        <f t="shared" ref="F8:F28" si="2">E8/$E$30</f>
        <v>1.5506958250497022E-2</v>
      </c>
      <c r="G8" s="100">
        <f>C8+E8</f>
        <v>5.9259259259259256E-3</v>
      </c>
      <c r="H8" s="98">
        <f t="shared" ref="H8:H27" si="3">G8/$G$30</f>
        <v>2.0511176989023317E-2</v>
      </c>
    </row>
    <row r="9" spans="2:8" s="1" customFormat="1" x14ac:dyDescent="0.25">
      <c r="B9" s="8" t="s">
        <v>0</v>
      </c>
      <c r="C9" s="99">
        <v>3.1018518518518487E-2</v>
      </c>
      <c r="D9" s="97">
        <f t="shared" si="0"/>
        <v>0.11939234641600205</v>
      </c>
      <c r="E9" s="99">
        <v>6.3078703703703699E-3</v>
      </c>
      <c r="F9" s="97">
        <f t="shared" si="2"/>
        <v>0.21669980119284296</v>
      </c>
      <c r="G9" s="100">
        <f t="shared" ref="G9:G27" si="4">C9+E9</f>
        <v>3.7326388888888853E-2</v>
      </c>
      <c r="H9" s="98">
        <f t="shared" si="3"/>
        <v>0.12919637849531276</v>
      </c>
    </row>
    <row r="10" spans="2:8" s="1" customFormat="1" x14ac:dyDescent="0.25">
      <c r="B10" s="8" t="s">
        <v>8</v>
      </c>
      <c r="C10" s="99">
        <v>2.9745370370370368E-3</v>
      </c>
      <c r="D10" s="97">
        <f t="shared" si="0"/>
        <v>1.1449191428698715E-2</v>
      </c>
      <c r="E10" s="99">
        <v>4.1666666666666664E-4</v>
      </c>
      <c r="F10" s="97">
        <f t="shared" si="2"/>
        <v>1.4314115308151094E-2</v>
      </c>
      <c r="G10" s="100">
        <f t="shared" si="4"/>
        <v>3.3912037037037036E-3</v>
      </c>
      <c r="H10" s="98">
        <f t="shared" si="3"/>
        <v>1.1737841519109046E-2</v>
      </c>
    </row>
    <row r="11" spans="2:8" s="1" customFormat="1" x14ac:dyDescent="0.25">
      <c r="B11" s="8" t="s">
        <v>26</v>
      </c>
      <c r="C11" s="99">
        <v>2.7430555555555554E-3</v>
      </c>
      <c r="D11" s="97">
        <f t="shared" si="0"/>
        <v>1.0558203768877804E-2</v>
      </c>
      <c r="E11" s="99">
        <v>1.7592592592592592E-3</v>
      </c>
      <c r="F11" s="97">
        <f t="shared" si="2"/>
        <v>6.0437375745526843E-2</v>
      </c>
      <c r="G11" s="100">
        <f t="shared" si="4"/>
        <v>4.5023148148148149E-3</v>
      </c>
      <c r="H11" s="98">
        <f t="shared" si="3"/>
        <v>1.558368720455092E-2</v>
      </c>
    </row>
    <row r="12" spans="2:8" s="1" customFormat="1" x14ac:dyDescent="0.25">
      <c r="B12" s="8" t="s">
        <v>3</v>
      </c>
      <c r="C12" s="99">
        <v>2.3460648148148137E-2</v>
      </c>
      <c r="D12" s="97">
        <f t="shared" si="0"/>
        <v>9.0301599322849355E-2</v>
      </c>
      <c r="E12" s="99">
        <v>6.8865740740740736E-3</v>
      </c>
      <c r="F12" s="97">
        <f t="shared" si="2"/>
        <v>0.23658051689860837</v>
      </c>
      <c r="G12" s="100">
        <f t="shared" si="4"/>
        <v>3.0347222222222209E-2</v>
      </c>
      <c r="H12" s="98">
        <f t="shared" si="3"/>
        <v>0.10503966028363108</v>
      </c>
    </row>
    <row r="13" spans="2:8" s="1" customFormat="1" x14ac:dyDescent="0.25">
      <c r="B13" s="8" t="s">
        <v>7</v>
      </c>
      <c r="C13" s="99">
        <v>2.7662037037037039E-3</v>
      </c>
      <c r="D13" s="97">
        <f t="shared" si="0"/>
        <v>1.0647302534859895E-2</v>
      </c>
      <c r="E13" s="99">
        <v>1.2268518518518518E-3</v>
      </c>
      <c r="F13" s="97">
        <f t="shared" si="2"/>
        <v>4.2147117296222669E-2</v>
      </c>
      <c r="G13" s="100">
        <f t="shared" si="4"/>
        <v>3.9930555555555552E-3</v>
      </c>
      <c r="H13" s="98">
        <f t="shared" si="3"/>
        <v>1.3821007932056727E-2</v>
      </c>
    </row>
    <row r="14" spans="2:8" s="1" customFormat="1" x14ac:dyDescent="0.25">
      <c r="B14" s="8" t="s">
        <v>2</v>
      </c>
      <c r="C14" s="99">
        <v>7.3032407407407412E-3</v>
      </c>
      <c r="D14" s="97">
        <f t="shared" si="0"/>
        <v>2.8110660667349765E-2</v>
      </c>
      <c r="E14" s="99">
        <v>1.4930555555555556E-3</v>
      </c>
      <c r="F14" s="97">
        <f t="shared" si="2"/>
        <v>5.129224652087476E-2</v>
      </c>
      <c r="G14" s="100">
        <f t="shared" si="4"/>
        <v>8.7962962962962968E-3</v>
      </c>
      <c r="H14" s="98">
        <f t="shared" si="3"/>
        <v>3.0446278343081491E-2</v>
      </c>
    </row>
    <row r="15" spans="2:8" s="1" customFormat="1" x14ac:dyDescent="0.25">
      <c r="B15" s="8" t="s">
        <v>9</v>
      </c>
      <c r="C15" s="99">
        <v>1.2025462962962965E-2</v>
      </c>
      <c r="D15" s="97">
        <f t="shared" si="0"/>
        <v>4.628680892769637E-2</v>
      </c>
      <c r="E15" s="99">
        <v>1.7013888888888888E-3</v>
      </c>
      <c r="F15" s="97">
        <f t="shared" si="2"/>
        <v>5.8449304174950305E-2</v>
      </c>
      <c r="G15" s="100">
        <f t="shared" si="4"/>
        <v>1.3726851851851855E-2</v>
      </c>
      <c r="H15" s="98">
        <f t="shared" si="3"/>
        <v>4.7512218572229807E-2</v>
      </c>
    </row>
    <row r="16" spans="2:8" s="1" customFormat="1" x14ac:dyDescent="0.25">
      <c r="B16" s="8" t="s">
        <v>1</v>
      </c>
      <c r="C16" s="99">
        <v>6.0763888888888881E-3</v>
      </c>
      <c r="D16" s="97">
        <f t="shared" si="0"/>
        <v>2.338842607029893E-2</v>
      </c>
      <c r="E16" s="99">
        <v>2.650462962962963E-3</v>
      </c>
      <c r="F16" s="97">
        <f t="shared" si="2"/>
        <v>9.1053677932405583E-2</v>
      </c>
      <c r="G16" s="100">
        <f t="shared" si="4"/>
        <v>8.7268518518518502E-3</v>
      </c>
      <c r="H16" s="98">
        <f t="shared" si="3"/>
        <v>3.0205912987741366E-2</v>
      </c>
    </row>
    <row r="17" spans="2:8" s="1" customFormat="1" x14ac:dyDescent="0.25">
      <c r="B17" s="8" t="s">
        <v>27</v>
      </c>
      <c r="C17" s="99">
        <v>2.7314814814814814E-3</v>
      </c>
      <c r="D17" s="97">
        <f t="shared" si="0"/>
        <v>1.0513654385886757E-2</v>
      </c>
      <c r="E17" s="99">
        <v>6.3657407407407413E-4</v>
      </c>
      <c r="F17" s="97">
        <f t="shared" si="2"/>
        <v>2.1868787276341953E-2</v>
      </c>
      <c r="G17" s="100">
        <f t="shared" si="4"/>
        <v>3.3680555555555556E-3</v>
      </c>
      <c r="H17" s="98">
        <f t="shared" si="3"/>
        <v>1.1657719733995675E-2</v>
      </c>
    </row>
    <row r="18" spans="2:8" s="1" customFormat="1" x14ac:dyDescent="0.25">
      <c r="B18" s="8" t="s">
        <v>16</v>
      </c>
      <c r="C18" s="99">
        <v>3.6689814814814818E-3</v>
      </c>
      <c r="D18" s="97">
        <f t="shared" si="0"/>
        <v>1.4122154408161452E-2</v>
      </c>
      <c r="E18" s="99">
        <v>0</v>
      </c>
      <c r="F18" s="97">
        <f t="shared" si="2"/>
        <v>0</v>
      </c>
      <c r="G18" s="100">
        <f t="shared" si="4"/>
        <v>3.6689814814814818E-3</v>
      </c>
      <c r="H18" s="98">
        <f t="shared" si="3"/>
        <v>1.2699302940469517E-2</v>
      </c>
    </row>
    <row r="19" spans="2:8" s="1" customFormat="1" x14ac:dyDescent="0.25">
      <c r="B19" s="8" t="s">
        <v>4</v>
      </c>
      <c r="C19" s="99">
        <v>1.2060185185185182E-2</v>
      </c>
      <c r="D19" s="97">
        <f t="shared" si="0"/>
        <v>4.6420457076669489E-2</v>
      </c>
      <c r="E19" s="99">
        <v>2.199074074074074E-4</v>
      </c>
      <c r="F19" s="97">
        <f t="shared" si="2"/>
        <v>7.5546719681908554E-3</v>
      </c>
      <c r="G19" s="100">
        <f t="shared" si="4"/>
        <v>1.2280092592592591E-2</v>
      </c>
      <c r="H19" s="98">
        <f t="shared" si="3"/>
        <v>4.2504607002644017E-2</v>
      </c>
    </row>
    <row r="20" spans="2:8" s="1" customFormat="1" x14ac:dyDescent="0.25">
      <c r="B20" s="8" t="s">
        <v>14</v>
      </c>
      <c r="C20" s="99">
        <v>1.8171296296296295E-3</v>
      </c>
      <c r="D20" s="97">
        <f t="shared" si="0"/>
        <v>6.9942531295941563E-3</v>
      </c>
      <c r="E20" s="99">
        <v>6.8287037037037036E-4</v>
      </c>
      <c r="F20" s="97">
        <f t="shared" si="2"/>
        <v>2.3459244532803184E-2</v>
      </c>
      <c r="G20" s="100">
        <f t="shared" si="4"/>
        <v>2.4999999999999996E-3</v>
      </c>
      <c r="H20" s="98">
        <f t="shared" si="3"/>
        <v>8.653152792244212E-3</v>
      </c>
    </row>
    <row r="21" spans="2:8" s="1" customFormat="1" x14ac:dyDescent="0.25">
      <c r="B21" s="8" t="s">
        <v>11</v>
      </c>
      <c r="C21" s="99">
        <v>2.6157407407407405E-3</v>
      </c>
      <c r="D21" s="97">
        <f t="shared" si="0"/>
        <v>1.0068160555976301E-2</v>
      </c>
      <c r="E21" s="99">
        <v>5.4398148148148155E-4</v>
      </c>
      <c r="F21" s="97">
        <f t="shared" si="2"/>
        <v>1.8687872763419489E-2</v>
      </c>
      <c r="G21" s="100">
        <f t="shared" si="4"/>
        <v>3.1597222222222222E-3</v>
      </c>
      <c r="H21" s="98">
        <f t="shared" si="3"/>
        <v>1.0936623667975324E-2</v>
      </c>
    </row>
    <row r="22" spans="2:8" s="1" customFormat="1" x14ac:dyDescent="0.25">
      <c r="B22" s="8" t="s">
        <v>15</v>
      </c>
      <c r="C22" s="99">
        <v>1.4583333333333334E-3</v>
      </c>
      <c r="D22" s="97">
        <f t="shared" si="0"/>
        <v>5.6132222568717437E-3</v>
      </c>
      <c r="E22" s="99"/>
      <c r="F22" s="97"/>
      <c r="G22" s="100">
        <f t="shared" si="4"/>
        <v>1.4583333333333334E-3</v>
      </c>
      <c r="H22" s="98">
        <f t="shared" si="3"/>
        <v>5.0476724621424576E-3</v>
      </c>
    </row>
    <row r="23" spans="2:8" s="1" customFormat="1" x14ac:dyDescent="0.25">
      <c r="B23" s="8" t="s">
        <v>92</v>
      </c>
      <c r="C23" s="99">
        <v>2.4999999999999996E-3</v>
      </c>
      <c r="D23" s="97">
        <f t="shared" si="0"/>
        <v>9.6226667260658448E-3</v>
      </c>
      <c r="E23" s="99">
        <v>1.5162037037037039E-3</v>
      </c>
      <c r="F23" s="97">
        <f t="shared" si="2"/>
        <v>5.2087475149105382E-2</v>
      </c>
      <c r="G23" s="100">
        <f t="shared" ref="G23" si="5">C23+E23</f>
        <v>4.0162037037037033E-3</v>
      </c>
      <c r="H23" s="98">
        <f t="shared" ref="H23" si="6">G23/$G$30</f>
        <v>1.3901129717170099E-2</v>
      </c>
    </row>
    <row r="24" spans="2:8" s="1" customFormat="1" x14ac:dyDescent="0.25">
      <c r="B24" s="8" t="s">
        <v>12</v>
      </c>
      <c r="C24" s="99"/>
      <c r="D24" s="97"/>
      <c r="E24" s="99"/>
      <c r="F24" s="97"/>
      <c r="G24" s="100">
        <f t="shared" si="4"/>
        <v>0</v>
      </c>
      <c r="H24" s="98">
        <f t="shared" si="3"/>
        <v>0</v>
      </c>
    </row>
    <row r="25" spans="2:8" s="1" customFormat="1" x14ac:dyDescent="0.25">
      <c r="B25" s="8" t="s">
        <v>5</v>
      </c>
      <c r="C25" s="99">
        <v>4.1087962962962962E-3</v>
      </c>
      <c r="D25" s="97">
        <f t="shared" si="0"/>
        <v>1.5815030961821182E-2</v>
      </c>
      <c r="E25" s="99">
        <v>2.6620370370370372E-4</v>
      </c>
      <c r="F25" s="97">
        <f t="shared" si="2"/>
        <v>9.1451292246520887E-3</v>
      </c>
      <c r="G25" s="100">
        <f t="shared" si="4"/>
        <v>4.3749999999999995E-3</v>
      </c>
      <c r="H25" s="98">
        <f t="shared" si="3"/>
        <v>1.5143017386427371E-2</v>
      </c>
    </row>
    <row r="26" spans="2:8" s="1" customFormat="1" x14ac:dyDescent="0.25">
      <c r="B26" s="8" t="s">
        <v>6</v>
      </c>
      <c r="C26" s="99">
        <v>8.7222222222222243E-2</v>
      </c>
      <c r="D26" s="97">
        <f t="shared" si="0"/>
        <v>0.3357241502205196</v>
      </c>
      <c r="E26" s="99">
        <v>1.3078703703703703E-3</v>
      </c>
      <c r="F26" s="97">
        <f t="shared" si="2"/>
        <v>4.4930417495029823E-2</v>
      </c>
      <c r="G26" s="100">
        <f t="shared" si="4"/>
        <v>8.8530092592592619E-2</v>
      </c>
      <c r="H26" s="98">
        <f t="shared" si="3"/>
        <v>0.3064257671660926</v>
      </c>
    </row>
    <row r="27" spans="2:8" s="1" customFormat="1" x14ac:dyDescent="0.25">
      <c r="B27" s="8" t="s">
        <v>103</v>
      </c>
      <c r="C27" s="99">
        <v>4.5185185185185155E-2</v>
      </c>
      <c r="D27" s="97">
        <f t="shared" si="0"/>
        <v>0.17392079119704185</v>
      </c>
      <c r="E27" s="99">
        <v>6.4814814814814813E-4</v>
      </c>
      <c r="F27" s="97">
        <f t="shared" si="2"/>
        <v>2.2266401590457258E-2</v>
      </c>
      <c r="G27" s="100">
        <f t="shared" si="4"/>
        <v>4.5833333333333302E-2</v>
      </c>
      <c r="H27" s="98">
        <f t="shared" si="3"/>
        <v>0.15864113452447712</v>
      </c>
    </row>
    <row r="28" spans="2:8" s="1" customFormat="1" x14ac:dyDescent="0.25">
      <c r="B28" s="8" t="s">
        <v>17</v>
      </c>
      <c r="C28" s="99"/>
      <c r="D28" s="97"/>
      <c r="E28" s="99">
        <v>3.9351851851851852E-4</v>
      </c>
      <c r="F28" s="97">
        <f t="shared" si="2"/>
        <v>1.3518886679920478E-2</v>
      </c>
      <c r="G28" s="100">
        <f t="shared" ref="G28" si="7">C28+E28</f>
        <v>3.9351851851851852E-4</v>
      </c>
      <c r="H28" s="98">
        <f t="shared" ref="H28" si="8">G28/$G$30</f>
        <v>1.3620703469273297E-3</v>
      </c>
    </row>
    <row r="29" spans="2:8" s="1" customFormat="1" x14ac:dyDescent="0.25">
      <c r="B29" s="8"/>
      <c r="C29" s="99"/>
      <c r="D29" s="97"/>
      <c r="E29" s="99"/>
      <c r="F29" s="97"/>
      <c r="G29" s="100"/>
      <c r="H29" s="98"/>
    </row>
    <row r="30" spans="2:8" s="1" customFormat="1" x14ac:dyDescent="0.25">
      <c r="B30" s="11" t="s">
        <v>29</v>
      </c>
      <c r="C30" s="102">
        <f t="shared" ref="C30:H30" si="9">SUM(C7:C28)</f>
        <v>0.25980324074074068</v>
      </c>
      <c r="D30" s="119">
        <f t="shared" si="9"/>
        <v>1</v>
      </c>
      <c r="E30" s="102">
        <f t="shared" si="9"/>
        <v>2.9108796296296292E-2</v>
      </c>
      <c r="F30" s="119">
        <f t="shared" si="9"/>
        <v>1</v>
      </c>
      <c r="G30" s="102">
        <f t="shared" si="9"/>
        <v>0.288912037037037</v>
      </c>
      <c r="H30" s="120">
        <f t="shared" si="9"/>
        <v>0.99999999999999989</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123</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4" t="s">
        <v>36</v>
      </c>
      <c r="D5" s="164"/>
      <c r="E5" s="164" t="s">
        <v>37</v>
      </c>
      <c r="F5" s="164"/>
      <c r="G5" s="158" t="s">
        <v>38</v>
      </c>
      <c r="H5" s="159"/>
    </row>
    <row r="6" spans="2:8" s="1" customFormat="1" x14ac:dyDescent="0.25">
      <c r="B6" s="3" t="s">
        <v>23</v>
      </c>
      <c r="C6" s="5" t="s">
        <v>24</v>
      </c>
      <c r="D6" s="5" t="s">
        <v>25</v>
      </c>
      <c r="E6" s="5" t="s">
        <v>24</v>
      </c>
      <c r="F6" s="5" t="s">
        <v>25</v>
      </c>
      <c r="G6" s="6" t="s">
        <v>24</v>
      </c>
      <c r="H6" s="7" t="s">
        <v>25</v>
      </c>
    </row>
    <row r="7" spans="2:8" s="1" customFormat="1" x14ac:dyDescent="0.25">
      <c r="B7" s="8" t="s">
        <v>10</v>
      </c>
      <c r="C7" s="99">
        <v>2.8125000000000008E-3</v>
      </c>
      <c r="D7" s="97">
        <f>C7/$C$30</f>
        <v>1.1494252873563222E-2</v>
      </c>
      <c r="E7" s="99"/>
      <c r="F7" s="97"/>
      <c r="G7" s="100">
        <f>E7+C7</f>
        <v>2.8125000000000008E-3</v>
      </c>
      <c r="H7" s="98">
        <f>G7/$G$30</f>
        <v>1.1494252873563222E-2</v>
      </c>
    </row>
    <row r="8" spans="2:8" s="1" customFormat="1" x14ac:dyDescent="0.25">
      <c r="B8" s="8" t="s">
        <v>13</v>
      </c>
      <c r="C8" s="99">
        <v>5.2662037037037026E-3</v>
      </c>
      <c r="D8" s="97">
        <f t="shared" ref="D8:D28" si="0">C8/$C$30</f>
        <v>2.1522160730334416E-2</v>
      </c>
      <c r="E8" s="99"/>
      <c r="F8" s="97"/>
      <c r="G8" s="100">
        <f t="shared" ref="G8:G28" si="1">E8+C8</f>
        <v>5.2662037037037026E-3</v>
      </c>
      <c r="H8" s="98">
        <f t="shared" ref="H8:H28" si="2">G8/$G$30</f>
        <v>2.1522160730334416E-2</v>
      </c>
    </row>
    <row r="9" spans="2:8" s="1" customFormat="1" x14ac:dyDescent="0.25">
      <c r="B9" s="8" t="s">
        <v>0</v>
      </c>
      <c r="C9" s="99">
        <v>4.1446759259259232E-2</v>
      </c>
      <c r="D9" s="97">
        <f t="shared" si="0"/>
        <v>0.16938650016555498</v>
      </c>
      <c r="E9" s="99"/>
      <c r="F9" s="97"/>
      <c r="G9" s="100">
        <f t="shared" si="1"/>
        <v>4.1446759259259232E-2</v>
      </c>
      <c r="H9" s="98">
        <f t="shared" si="2"/>
        <v>0.16938650016555498</v>
      </c>
    </row>
    <row r="10" spans="2:8" s="1" customFormat="1" x14ac:dyDescent="0.25">
      <c r="B10" s="8" t="s">
        <v>8</v>
      </c>
      <c r="C10" s="99">
        <v>9.4675925925925969E-3</v>
      </c>
      <c r="D10" s="97">
        <f t="shared" si="0"/>
        <v>3.8692587862447392E-2</v>
      </c>
      <c r="E10" s="99"/>
      <c r="F10" s="97"/>
      <c r="G10" s="100">
        <f t="shared" si="1"/>
        <v>9.4675925925925969E-3</v>
      </c>
      <c r="H10" s="98">
        <f t="shared" si="2"/>
        <v>3.8692587862447392E-2</v>
      </c>
    </row>
    <row r="11" spans="2:8" s="1" customFormat="1" x14ac:dyDescent="0.25">
      <c r="B11" s="8" t="s">
        <v>26</v>
      </c>
      <c r="C11" s="99">
        <v>1.5740740740740741E-3</v>
      </c>
      <c r="D11" s="97">
        <f t="shared" si="0"/>
        <v>6.4329974930230358E-3</v>
      </c>
      <c r="E11" s="99"/>
      <c r="F11" s="97"/>
      <c r="G11" s="100">
        <f t="shared" si="1"/>
        <v>1.5740740740740741E-3</v>
      </c>
      <c r="H11" s="98">
        <f t="shared" si="2"/>
        <v>6.4329974930230358E-3</v>
      </c>
    </row>
    <row r="12" spans="2:8" s="1" customFormat="1" x14ac:dyDescent="0.25">
      <c r="B12" s="8" t="s">
        <v>3</v>
      </c>
      <c r="C12" s="99">
        <v>5.1041666666666666E-3</v>
      </c>
      <c r="D12" s="97">
        <f t="shared" si="0"/>
        <v>2.0859940400170286E-2</v>
      </c>
      <c r="E12" s="99"/>
      <c r="F12" s="97"/>
      <c r="G12" s="100">
        <f t="shared" si="1"/>
        <v>5.1041666666666666E-3</v>
      </c>
      <c r="H12" s="98">
        <f t="shared" si="2"/>
        <v>2.0859940400170286E-2</v>
      </c>
    </row>
    <row r="13" spans="2:8" s="1" customFormat="1" x14ac:dyDescent="0.25">
      <c r="B13" s="8" t="s">
        <v>7</v>
      </c>
      <c r="C13" s="99">
        <v>7.0833333333333338E-3</v>
      </c>
      <c r="D13" s="97">
        <f t="shared" si="0"/>
        <v>2.8948488718603664E-2</v>
      </c>
      <c r="E13" s="99"/>
      <c r="F13" s="97"/>
      <c r="G13" s="100">
        <f t="shared" si="1"/>
        <v>7.0833333333333338E-3</v>
      </c>
      <c r="H13" s="98">
        <f t="shared" si="2"/>
        <v>2.8948488718603664E-2</v>
      </c>
    </row>
    <row r="14" spans="2:8" s="1" customFormat="1" x14ac:dyDescent="0.25">
      <c r="B14" s="8" t="s">
        <v>2</v>
      </c>
      <c r="C14" s="99">
        <v>6.7708333333333318E-3</v>
      </c>
      <c r="D14" s="97">
        <f t="shared" si="0"/>
        <v>2.7671349510429964E-2</v>
      </c>
      <c r="E14" s="99"/>
      <c r="F14" s="97"/>
      <c r="G14" s="100">
        <f t="shared" si="1"/>
        <v>6.7708333333333318E-3</v>
      </c>
      <c r="H14" s="98">
        <f t="shared" si="2"/>
        <v>2.7671349510429964E-2</v>
      </c>
    </row>
    <row r="15" spans="2:8" s="1" customFormat="1" x14ac:dyDescent="0.25">
      <c r="B15" s="8" t="s">
        <v>9</v>
      </c>
      <c r="C15" s="99">
        <v>1.2442129629629629E-2</v>
      </c>
      <c r="D15" s="97">
        <f t="shared" si="0"/>
        <v>5.0849061066174733E-2</v>
      </c>
      <c r="E15" s="99"/>
      <c r="F15" s="97"/>
      <c r="G15" s="100">
        <f t="shared" si="1"/>
        <v>1.2442129629629629E-2</v>
      </c>
      <c r="H15" s="98">
        <f t="shared" si="2"/>
        <v>5.0849061066174733E-2</v>
      </c>
    </row>
    <row r="16" spans="2:8" s="1" customFormat="1" x14ac:dyDescent="0.25">
      <c r="B16" s="8" t="s">
        <v>1</v>
      </c>
      <c r="C16" s="99">
        <v>6.6666666666666662E-3</v>
      </c>
      <c r="D16" s="97">
        <f t="shared" si="0"/>
        <v>2.7245636441038737E-2</v>
      </c>
      <c r="E16" s="99"/>
      <c r="F16" s="97"/>
      <c r="G16" s="100">
        <f t="shared" si="1"/>
        <v>6.6666666666666662E-3</v>
      </c>
      <c r="H16" s="98">
        <f t="shared" si="2"/>
        <v>2.7245636441038737E-2</v>
      </c>
    </row>
    <row r="17" spans="2:8" s="1" customFormat="1" x14ac:dyDescent="0.25">
      <c r="B17" s="8" t="s">
        <v>27</v>
      </c>
      <c r="C17" s="99">
        <v>1.8171296296296297E-3</v>
      </c>
      <c r="D17" s="97">
        <f t="shared" si="0"/>
        <v>7.4263279882692398E-3</v>
      </c>
      <c r="E17" s="99"/>
      <c r="F17" s="97"/>
      <c r="G17" s="100">
        <f t="shared" ref="G17:G26" si="3">E17+C17</f>
        <v>1.8171296296296297E-3</v>
      </c>
      <c r="H17" s="98">
        <f t="shared" ref="H17:H26" si="4">G17/$G$30</f>
        <v>7.4263279882692398E-3</v>
      </c>
    </row>
    <row r="18" spans="2:8" s="1" customFormat="1" x14ac:dyDescent="0.25">
      <c r="B18" s="8" t="s">
        <v>16</v>
      </c>
      <c r="C18" s="99">
        <v>5.5555555555555556E-4</v>
      </c>
      <c r="D18" s="97">
        <f t="shared" si="0"/>
        <v>2.270469703419895E-3</v>
      </c>
      <c r="E18" s="99"/>
      <c r="F18" s="97"/>
      <c r="G18" s="100">
        <f t="shared" si="3"/>
        <v>5.5555555555555556E-4</v>
      </c>
      <c r="H18" s="98">
        <f t="shared" si="4"/>
        <v>2.270469703419895E-3</v>
      </c>
    </row>
    <row r="19" spans="2:8" s="1" customFormat="1" x14ac:dyDescent="0.25">
      <c r="B19" s="8" t="s">
        <v>4</v>
      </c>
      <c r="C19" s="99">
        <v>1.1377314814814821E-2</v>
      </c>
      <c r="D19" s="97">
        <f t="shared" si="0"/>
        <v>4.6497327467953292E-2</v>
      </c>
      <c r="E19" s="99"/>
      <c r="F19" s="97"/>
      <c r="G19" s="100">
        <f t="shared" si="3"/>
        <v>1.1377314814814821E-2</v>
      </c>
      <c r="H19" s="98">
        <f t="shared" si="4"/>
        <v>4.6497327467953292E-2</v>
      </c>
    </row>
    <row r="20" spans="2:8" s="1" customFormat="1" x14ac:dyDescent="0.25">
      <c r="B20" s="8" t="s">
        <v>14</v>
      </c>
      <c r="C20" s="99">
        <v>1.9560185185185184E-3</v>
      </c>
      <c r="D20" s="97">
        <f t="shared" si="0"/>
        <v>7.9939454141242129E-3</v>
      </c>
      <c r="E20" s="99"/>
      <c r="F20" s="97"/>
      <c r="G20" s="100">
        <f t="shared" si="3"/>
        <v>1.9560185185185184E-3</v>
      </c>
      <c r="H20" s="98">
        <f t="shared" si="4"/>
        <v>7.9939454141242129E-3</v>
      </c>
    </row>
    <row r="21" spans="2:8" s="1" customFormat="1" x14ac:dyDescent="0.25">
      <c r="B21" s="8" t="s">
        <v>11</v>
      </c>
      <c r="C21" s="99">
        <v>2.3148148148148146E-4</v>
      </c>
      <c r="D21" s="97">
        <f t="shared" si="0"/>
        <v>9.4602904309162286E-4</v>
      </c>
      <c r="E21" s="99"/>
      <c r="F21" s="97"/>
      <c r="G21" s="100">
        <f t="shared" si="3"/>
        <v>2.3148148148148146E-4</v>
      </c>
      <c r="H21" s="98">
        <f t="shared" si="4"/>
        <v>9.4602904309162286E-4</v>
      </c>
    </row>
    <row r="22" spans="2:8" s="1" customFormat="1" x14ac:dyDescent="0.25">
      <c r="B22" s="8" t="s">
        <v>15</v>
      </c>
      <c r="C22" s="99">
        <v>1.6666666666666666E-3</v>
      </c>
      <c r="D22" s="97">
        <f t="shared" si="0"/>
        <v>6.8114091102596842E-3</v>
      </c>
      <c r="E22" s="99"/>
      <c r="F22" s="97"/>
      <c r="G22" s="100">
        <f t="shared" si="3"/>
        <v>1.6666666666666666E-3</v>
      </c>
      <c r="H22" s="98">
        <f t="shared" si="4"/>
        <v>6.8114091102596842E-3</v>
      </c>
    </row>
    <row r="23" spans="2:8" s="1" customFormat="1" x14ac:dyDescent="0.25">
      <c r="B23" s="8" t="s">
        <v>92</v>
      </c>
      <c r="C23" s="99">
        <v>1.653935185185185E-2</v>
      </c>
      <c r="D23" s="97">
        <f t="shared" si="0"/>
        <v>6.7593775128896444E-2</v>
      </c>
      <c r="E23" s="99"/>
      <c r="F23" s="97"/>
      <c r="G23" s="100">
        <f t="shared" si="3"/>
        <v>1.653935185185185E-2</v>
      </c>
      <c r="H23" s="98">
        <f t="shared" si="4"/>
        <v>6.7593775128896444E-2</v>
      </c>
    </row>
    <row r="24" spans="2:8" s="1" customFormat="1" x14ac:dyDescent="0.25">
      <c r="B24" s="8" t="s">
        <v>12</v>
      </c>
      <c r="C24" s="99">
        <v>1.1458333333333333E-3</v>
      </c>
      <c r="D24" s="97">
        <f t="shared" si="0"/>
        <v>4.6828437633035331E-3</v>
      </c>
      <c r="E24" s="99"/>
      <c r="F24" s="97"/>
      <c r="G24" s="100">
        <f t="shared" si="3"/>
        <v>1.1458333333333333E-3</v>
      </c>
      <c r="H24" s="98">
        <f t="shared" si="4"/>
        <v>4.6828437633035331E-3</v>
      </c>
    </row>
    <row r="25" spans="2:8" s="1" customFormat="1" x14ac:dyDescent="0.25">
      <c r="B25" s="8" t="s">
        <v>5</v>
      </c>
      <c r="C25" s="99">
        <v>1.6331018518518519E-2</v>
      </c>
      <c r="D25" s="97">
        <f t="shared" si="0"/>
        <v>6.6742348990113998E-2</v>
      </c>
      <c r="E25" s="99"/>
      <c r="F25" s="97"/>
      <c r="G25" s="100">
        <f t="shared" si="3"/>
        <v>1.6331018518518519E-2</v>
      </c>
      <c r="H25" s="98">
        <f t="shared" si="4"/>
        <v>6.6742348990113998E-2</v>
      </c>
    </row>
    <row r="26" spans="2:8" s="1" customFormat="1" x14ac:dyDescent="0.25">
      <c r="B26" s="8" t="s">
        <v>6</v>
      </c>
      <c r="C26" s="99">
        <v>5.6030092592592597E-2</v>
      </c>
      <c r="D26" s="97">
        <f t="shared" si="0"/>
        <v>0.22898632988032733</v>
      </c>
      <c r="E26" s="99"/>
      <c r="F26" s="97"/>
      <c r="G26" s="100">
        <f t="shared" si="3"/>
        <v>5.6030092592592597E-2</v>
      </c>
      <c r="H26" s="98">
        <f t="shared" si="4"/>
        <v>0.22898632988032733</v>
      </c>
    </row>
    <row r="27" spans="2:8" s="1" customFormat="1" x14ac:dyDescent="0.25">
      <c r="B27" s="8" t="s">
        <v>103</v>
      </c>
      <c r="C27" s="99">
        <v>3.5787037037037034E-2</v>
      </c>
      <c r="D27" s="97">
        <f t="shared" si="0"/>
        <v>0.14625609006196488</v>
      </c>
      <c r="E27" s="99"/>
      <c r="F27" s="97"/>
      <c r="G27" s="100">
        <f t="shared" si="1"/>
        <v>3.5787037037037034E-2</v>
      </c>
      <c r="H27" s="98">
        <f t="shared" si="2"/>
        <v>0.14625609006196488</v>
      </c>
    </row>
    <row r="28" spans="2:8" s="1" customFormat="1" x14ac:dyDescent="0.25">
      <c r="B28" s="8" t="s">
        <v>17</v>
      </c>
      <c r="C28" s="99">
        <v>2.615740740740741E-3</v>
      </c>
      <c r="D28" s="97">
        <f t="shared" si="0"/>
        <v>1.0690128186935339E-2</v>
      </c>
      <c r="E28" s="99"/>
      <c r="F28" s="97"/>
      <c r="G28" s="100">
        <f t="shared" si="1"/>
        <v>2.615740740740741E-3</v>
      </c>
      <c r="H28" s="98">
        <f t="shared" si="2"/>
        <v>1.0690128186935339E-2</v>
      </c>
    </row>
    <row r="29" spans="2:8" s="1" customFormat="1" x14ac:dyDescent="0.25">
      <c r="B29" s="8"/>
      <c r="C29" s="99"/>
      <c r="D29" s="97"/>
      <c r="E29" s="99"/>
      <c r="F29" s="97"/>
      <c r="G29" s="100"/>
      <c r="H29" s="98"/>
    </row>
    <row r="30" spans="2:8" s="1" customFormat="1" x14ac:dyDescent="0.25">
      <c r="B30" s="11" t="s">
        <v>29</v>
      </c>
      <c r="C30" s="102">
        <f>SUM(C7:C28)</f>
        <v>0.2446875</v>
      </c>
      <c r="D30" s="119">
        <f>SUM(D7:D28)</f>
        <v>0.99999999999999978</v>
      </c>
      <c r="E30" s="102"/>
      <c r="F30" s="119"/>
      <c r="G30" s="102">
        <f>SUM(G7:G28)</f>
        <v>0.2446875</v>
      </c>
      <c r="H30" s="120">
        <f>SUM(H7:H28)</f>
        <v>0.99999999999999978</v>
      </c>
    </row>
    <row r="31" spans="2:8" s="1" customFormat="1" x14ac:dyDescent="0.25">
      <c r="B31" s="8"/>
      <c r="C31" s="9"/>
      <c r="D31" s="40"/>
      <c r="E31" s="9"/>
      <c r="F31" s="40"/>
      <c r="G31" s="9"/>
      <c r="H31" s="41"/>
    </row>
    <row r="32" spans="2:8" s="1" customFormat="1" ht="66" customHeight="1" thickBot="1" x14ac:dyDescent="0.3">
      <c r="B32" s="151" t="s">
        <v>39</v>
      </c>
      <c r="C32" s="152"/>
      <c r="D32" s="152"/>
      <c r="E32" s="152"/>
      <c r="F32" s="152"/>
      <c r="G32" s="152"/>
      <c r="H32" s="15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2" t="s">
        <v>44</v>
      </c>
      <c r="C3" s="183"/>
      <c r="D3" s="183"/>
      <c r="E3" s="183"/>
      <c r="F3" s="183"/>
      <c r="G3" s="183"/>
      <c r="H3" s="183"/>
      <c r="I3" s="183"/>
      <c r="J3" s="184"/>
    </row>
    <row r="4" spans="2:10" x14ac:dyDescent="0.25">
      <c r="B4" s="185" t="s">
        <v>134</v>
      </c>
      <c r="C4" s="186"/>
      <c r="D4" s="186"/>
      <c r="E4" s="186"/>
      <c r="F4" s="186"/>
      <c r="G4" s="186"/>
      <c r="H4" s="186"/>
      <c r="I4" s="186"/>
      <c r="J4" s="187"/>
    </row>
    <row r="5" spans="2:10" x14ac:dyDescent="0.25">
      <c r="B5" s="42"/>
      <c r="C5" s="188" t="s">
        <v>45</v>
      </c>
      <c r="D5" s="189"/>
      <c r="E5" s="190" t="s">
        <v>46</v>
      </c>
      <c r="F5" s="186"/>
      <c r="G5" s="186" t="s">
        <v>47</v>
      </c>
      <c r="H5" s="186"/>
      <c r="I5" s="190" t="s">
        <v>22</v>
      </c>
      <c r="J5" s="18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86"/>
      <c r="G7" s="85">
        <v>1.9490740740740739E-2</v>
      </c>
      <c r="H7" s="86">
        <f t="shared" ref="H7:H28" si="0">G7/$G$30</f>
        <v>1.5842701914483275E-2</v>
      </c>
      <c r="I7" s="85">
        <f t="shared" ref="I7" si="1">E7+G7</f>
        <v>1.9490740740740739E-2</v>
      </c>
      <c r="J7" s="95">
        <f t="shared" ref="J7" si="2">I7/$I$30</f>
        <v>1.0156080380189612E-2</v>
      </c>
    </row>
    <row r="8" spans="2:10" x14ac:dyDescent="0.25">
      <c r="B8" s="8" t="s">
        <v>13</v>
      </c>
      <c r="C8" s="88"/>
      <c r="D8" s="86"/>
      <c r="E8" s="85"/>
      <c r="F8" s="86"/>
      <c r="G8" s="85">
        <v>9.8726851851851857E-3</v>
      </c>
      <c r="H8" s="86">
        <f t="shared" si="0"/>
        <v>8.02483653981843E-3</v>
      </c>
      <c r="I8" s="85">
        <f t="shared" ref="I8:I27" si="3">E8+G8</f>
        <v>9.8726851851851857E-3</v>
      </c>
      <c r="J8" s="95">
        <f t="shared" ref="J8:J27" si="4">I8/$I$30</f>
        <v>5.1443803826019836E-3</v>
      </c>
    </row>
    <row r="9" spans="2:10" x14ac:dyDescent="0.25">
      <c r="B9" s="8" t="s">
        <v>0</v>
      </c>
      <c r="C9" s="88"/>
      <c r="D9" s="86"/>
      <c r="E9" s="85"/>
      <c r="F9" s="86"/>
      <c r="G9" s="85">
        <v>5.8726851851851843E-2</v>
      </c>
      <c r="H9" s="86">
        <f t="shared" si="0"/>
        <v>4.7735076908603402E-2</v>
      </c>
      <c r="I9" s="85">
        <f t="shared" si="3"/>
        <v>5.8726851851851843E-2</v>
      </c>
      <c r="J9" s="95">
        <f t="shared" si="4"/>
        <v>3.0600921525583188E-2</v>
      </c>
    </row>
    <row r="10" spans="2:10" x14ac:dyDescent="0.25">
      <c r="B10" s="8" t="s">
        <v>8</v>
      </c>
      <c r="C10" s="88"/>
      <c r="D10" s="86"/>
      <c r="E10" s="85">
        <v>4.8726851851851848E-3</v>
      </c>
      <c r="F10" s="86">
        <f t="shared" ref="F10:F28" si="5">E10/$E$30</f>
        <v>7.0736092208948699E-3</v>
      </c>
      <c r="G10" s="85">
        <v>8.0405092592592584E-2</v>
      </c>
      <c r="H10" s="86">
        <f t="shared" si="0"/>
        <v>6.5355849287360643E-2</v>
      </c>
      <c r="I10" s="85">
        <f t="shared" si="3"/>
        <v>8.5277777777777772E-2</v>
      </c>
      <c r="J10" s="95">
        <f t="shared" si="4"/>
        <v>4.4435867126625332E-2</v>
      </c>
    </row>
    <row r="11" spans="2:10" x14ac:dyDescent="0.25">
      <c r="B11" s="8" t="s">
        <v>26</v>
      </c>
      <c r="C11" s="88"/>
      <c r="D11" s="86"/>
      <c r="E11" s="85">
        <v>2.8124999999999995E-3</v>
      </c>
      <c r="F11" s="86">
        <f t="shared" si="5"/>
        <v>4.0828670799939503E-3</v>
      </c>
      <c r="G11" s="85">
        <v>3.2060185185185186E-3</v>
      </c>
      <c r="H11" s="86">
        <f t="shared" si="0"/>
        <v>2.6059551248882825E-3</v>
      </c>
      <c r="I11" s="85">
        <f t="shared" si="3"/>
        <v>6.0185185185185185E-3</v>
      </c>
      <c r="J11" s="95">
        <f t="shared" si="4"/>
        <v>3.1360818276119943E-3</v>
      </c>
    </row>
    <row r="12" spans="2:10" x14ac:dyDescent="0.25">
      <c r="B12" s="8" t="s">
        <v>3</v>
      </c>
      <c r="C12" s="88"/>
      <c r="D12" s="86"/>
      <c r="E12" s="85">
        <v>3.1597222222222218E-3</v>
      </c>
      <c r="F12" s="86">
        <f t="shared" si="5"/>
        <v>4.5869247441907351E-3</v>
      </c>
      <c r="G12" s="85">
        <v>2.52662037037037E-2</v>
      </c>
      <c r="H12" s="86">
        <f t="shared" si="0"/>
        <v>2.0537184251375885E-2</v>
      </c>
      <c r="I12" s="85">
        <f t="shared" si="3"/>
        <v>2.8425925925925924E-2</v>
      </c>
      <c r="J12" s="95">
        <f t="shared" si="4"/>
        <v>1.4811955708875111E-2</v>
      </c>
    </row>
    <row r="13" spans="2:10" x14ac:dyDescent="0.25">
      <c r="B13" s="8" t="s">
        <v>7</v>
      </c>
      <c r="C13" s="88"/>
      <c r="D13" s="86"/>
      <c r="E13" s="85">
        <v>1.1979166666666666E-2</v>
      </c>
      <c r="F13" s="86">
        <f t="shared" si="5"/>
        <v>1.7389989414789052E-2</v>
      </c>
      <c r="G13" s="85">
        <v>1.9895833333333331E-2</v>
      </c>
      <c r="H13" s="86">
        <f t="shared" si="0"/>
        <v>1.6171974222682156E-2</v>
      </c>
      <c r="I13" s="85">
        <f t="shared" si="3"/>
        <v>3.1875000000000001E-2</v>
      </c>
      <c r="J13" s="95">
        <f t="shared" si="4"/>
        <v>1.6609171833160449E-2</v>
      </c>
    </row>
    <row r="14" spans="2:10" x14ac:dyDescent="0.25">
      <c r="B14" s="8" t="s">
        <v>2</v>
      </c>
      <c r="C14" s="88"/>
      <c r="D14" s="86"/>
      <c r="E14" s="85">
        <v>9.0740740740740729E-3</v>
      </c>
      <c r="F14" s="86">
        <f t="shared" si="5"/>
        <v>1.3172706957675957E-2</v>
      </c>
      <c r="G14" s="85">
        <v>3.7476851851851845E-2</v>
      </c>
      <c r="H14" s="86">
        <f t="shared" si="0"/>
        <v>3.0462392398513564E-2</v>
      </c>
      <c r="I14" s="85">
        <f t="shared" si="3"/>
        <v>4.6550925925925919E-2</v>
      </c>
      <c r="J14" s="95">
        <f t="shared" si="4"/>
        <v>2.4256386751260461E-2</v>
      </c>
    </row>
    <row r="15" spans="2:10" x14ac:dyDescent="0.25">
      <c r="B15" s="8" t="s">
        <v>9</v>
      </c>
      <c r="C15" s="88"/>
      <c r="D15" s="86"/>
      <c r="E15" s="85">
        <v>1.9293981481481481E-2</v>
      </c>
      <c r="F15" s="86">
        <f t="shared" si="5"/>
        <v>2.8008804207201303E-2</v>
      </c>
      <c r="G15" s="85">
        <v>1.3888888888888889E-4</v>
      </c>
      <c r="H15" s="86">
        <f t="shared" si="0"/>
        <v>1.1289336281104473E-4</v>
      </c>
      <c r="I15" s="85">
        <f t="shared" si="3"/>
        <v>1.9432870370370371E-2</v>
      </c>
      <c r="J15" s="95">
        <f t="shared" si="4"/>
        <v>1.0125925747231805E-2</v>
      </c>
    </row>
    <row r="16" spans="2:10" x14ac:dyDescent="0.25">
      <c r="B16" s="8" t="s">
        <v>1</v>
      </c>
      <c r="C16" s="88"/>
      <c r="D16" s="86"/>
      <c r="E16" s="85">
        <v>6.5509259259259253E-3</v>
      </c>
      <c r="F16" s="86">
        <f t="shared" si="5"/>
        <v>9.5098879311793262E-3</v>
      </c>
      <c r="G16" s="85">
        <v>6.7974537037037028E-2</v>
      </c>
      <c r="H16" s="86">
        <f t="shared" si="0"/>
        <v>5.5251893315772134E-2</v>
      </c>
      <c r="I16" s="85">
        <f t="shared" si="3"/>
        <v>7.4525462962962946E-2</v>
      </c>
      <c r="J16" s="95">
        <f t="shared" si="4"/>
        <v>3.883313632306467E-2</v>
      </c>
    </row>
    <row r="17" spans="2:14" x14ac:dyDescent="0.25">
      <c r="B17" s="8" t="s">
        <v>27</v>
      </c>
      <c r="C17" s="88"/>
      <c r="D17" s="86"/>
      <c r="E17" s="85">
        <v>2.0671296296296295E-2</v>
      </c>
      <c r="F17" s="86">
        <f t="shared" si="5"/>
        <v>3.0008232941848546E-2</v>
      </c>
      <c r="G17" s="85">
        <v>7.7719907407407404E-2</v>
      </c>
      <c r="H17" s="86">
        <f t="shared" si="0"/>
        <v>6.3173244273013782E-2</v>
      </c>
      <c r="I17" s="85">
        <f t="shared" si="3"/>
        <v>9.8391203703703703E-2</v>
      </c>
      <c r="J17" s="95">
        <f t="shared" si="4"/>
        <v>5.1268906954864545E-2</v>
      </c>
    </row>
    <row r="18" spans="2:14" x14ac:dyDescent="0.25">
      <c r="B18" s="8" t="s">
        <v>16</v>
      </c>
      <c r="C18" s="88"/>
      <c r="D18" s="86"/>
      <c r="E18" s="85">
        <v>3.2754629629629627E-3</v>
      </c>
      <c r="F18" s="86">
        <f t="shared" si="5"/>
        <v>4.7549439655896631E-3</v>
      </c>
      <c r="G18" s="85"/>
      <c r="H18" s="86"/>
      <c r="I18" s="85">
        <f t="shared" si="3"/>
        <v>3.2754629629629627E-3</v>
      </c>
      <c r="J18" s="95">
        <f t="shared" si="4"/>
        <v>1.7067522254119122E-3</v>
      </c>
    </row>
    <row r="19" spans="2:14" x14ac:dyDescent="0.25">
      <c r="B19" s="8" t="s">
        <v>4</v>
      </c>
      <c r="C19" s="88"/>
      <c r="D19" s="86"/>
      <c r="E19" s="85">
        <v>5.7638888888888887E-3</v>
      </c>
      <c r="F19" s="86">
        <f t="shared" si="5"/>
        <v>8.3673572256666162E-3</v>
      </c>
      <c r="G19" s="85">
        <v>1.8680555555555554E-2</v>
      </c>
      <c r="H19" s="86">
        <f t="shared" si="0"/>
        <v>1.5184157298085515E-2</v>
      </c>
      <c r="I19" s="85">
        <f t="shared" si="3"/>
        <v>2.4444444444444442E-2</v>
      </c>
      <c r="J19" s="95">
        <f t="shared" si="4"/>
        <v>1.2737316961377945E-2</v>
      </c>
    </row>
    <row r="20" spans="2:14" x14ac:dyDescent="0.25">
      <c r="B20" s="8" t="s">
        <v>14</v>
      </c>
      <c r="C20" s="88"/>
      <c r="D20" s="86"/>
      <c r="E20" s="85"/>
      <c r="F20" s="86"/>
      <c r="G20" s="85">
        <v>1.1111111111111111E-3</v>
      </c>
      <c r="H20" s="86">
        <f t="shared" si="0"/>
        <v>9.0314690248835788E-4</v>
      </c>
      <c r="I20" s="85">
        <f t="shared" si="3"/>
        <v>1.1111111111111111E-3</v>
      </c>
      <c r="J20" s="95">
        <f t="shared" si="4"/>
        <v>5.7896895278990667E-4</v>
      </c>
    </row>
    <row r="21" spans="2:14" x14ac:dyDescent="0.25">
      <c r="B21" s="8" t="s">
        <v>11</v>
      </c>
      <c r="C21" s="88"/>
      <c r="D21" s="86"/>
      <c r="E21" s="85">
        <v>0.15615740740740744</v>
      </c>
      <c r="F21" s="86">
        <f t="shared" si="5"/>
        <v>0.22669153351143376</v>
      </c>
      <c r="G21" s="85">
        <v>0.10390046296296292</v>
      </c>
      <c r="H21" s="86">
        <f t="shared" si="0"/>
        <v>8.4453643162895678E-2</v>
      </c>
      <c r="I21" s="85">
        <f t="shared" si="3"/>
        <v>0.26005787037037037</v>
      </c>
      <c r="J21" s="95">
        <f t="shared" si="4"/>
        <v>0.13550888958579596</v>
      </c>
    </row>
    <row r="22" spans="2:14" x14ac:dyDescent="0.25">
      <c r="B22" s="8" t="s">
        <v>15</v>
      </c>
      <c r="C22" s="88"/>
      <c r="D22" s="86"/>
      <c r="E22" s="85">
        <v>6.9687499999999986E-2</v>
      </c>
      <c r="F22" s="86">
        <f t="shared" si="5"/>
        <v>0.10116437320429456</v>
      </c>
      <c r="G22" s="85">
        <v>2.1944444444444444E-2</v>
      </c>
      <c r="H22" s="86">
        <f t="shared" si="0"/>
        <v>1.7837151324145067E-2</v>
      </c>
      <c r="I22" s="85">
        <f t="shared" si="3"/>
        <v>9.1631944444444433E-2</v>
      </c>
      <c r="J22" s="95">
        <f t="shared" si="4"/>
        <v>4.7746845825392611E-2</v>
      </c>
    </row>
    <row r="23" spans="2:14" s="49" customFormat="1" x14ac:dyDescent="0.25">
      <c r="B23" s="8" t="s">
        <v>92</v>
      </c>
      <c r="C23" s="43"/>
      <c r="D23" s="128"/>
      <c r="E23" s="85">
        <v>0.10174768518518518</v>
      </c>
      <c r="F23" s="86">
        <f t="shared" si="5"/>
        <v>0.14770569753179763</v>
      </c>
      <c r="G23" s="85">
        <v>0.27012731481481467</v>
      </c>
      <c r="H23" s="86">
        <f t="shared" si="0"/>
        <v>0.21956818288724764</v>
      </c>
      <c r="I23" s="85">
        <f t="shared" si="3"/>
        <v>0.37187499999999984</v>
      </c>
      <c r="J23" s="95">
        <f t="shared" si="4"/>
        <v>0.19377367138687179</v>
      </c>
      <c r="K23" s="34"/>
      <c r="L23" s="34"/>
      <c r="M23" s="34"/>
      <c r="N23" s="34"/>
    </row>
    <row r="24" spans="2:14" x14ac:dyDescent="0.25">
      <c r="B24" s="8" t="s">
        <v>12</v>
      </c>
      <c r="C24" s="88"/>
      <c r="D24" s="129"/>
      <c r="E24" s="85">
        <v>0.1246412037037037</v>
      </c>
      <c r="F24" s="86">
        <f t="shared" si="5"/>
        <v>0.18093989952450559</v>
      </c>
      <c r="G24" s="85">
        <v>0.40292824074074085</v>
      </c>
      <c r="H24" s="86">
        <f t="shared" si="0"/>
        <v>0.32751305329507507</v>
      </c>
      <c r="I24" s="85">
        <f t="shared" si="3"/>
        <v>0.52756944444444454</v>
      </c>
      <c r="J24" s="95">
        <f t="shared" si="4"/>
        <v>0.27490169589655761</v>
      </c>
    </row>
    <row r="25" spans="2:14" s="50" customFormat="1" x14ac:dyDescent="0.25">
      <c r="B25" s="8" t="s">
        <v>5</v>
      </c>
      <c r="C25" s="130"/>
      <c r="D25" s="43"/>
      <c r="E25" s="85">
        <v>0.12123842592592596</v>
      </c>
      <c r="F25" s="86">
        <f t="shared" si="5"/>
        <v>0.17600013441537718</v>
      </c>
      <c r="G25" s="85">
        <v>6.6203703703703693E-3</v>
      </c>
      <c r="H25" s="86">
        <f t="shared" si="0"/>
        <v>5.3812502939931308E-3</v>
      </c>
      <c r="I25" s="85">
        <f t="shared" si="3"/>
        <v>0.12785879629629632</v>
      </c>
      <c r="J25" s="95">
        <f t="shared" si="4"/>
        <v>6.6623646056980207E-2</v>
      </c>
      <c r="K25" s="34"/>
      <c r="L25" s="34"/>
      <c r="M25" s="34"/>
      <c r="N25" s="34"/>
    </row>
    <row r="26" spans="2:14" x14ac:dyDescent="0.25">
      <c r="B26" s="8" t="s">
        <v>6</v>
      </c>
      <c r="C26" s="88"/>
      <c r="D26" s="86"/>
      <c r="E26" s="85">
        <v>1.5833333333333331E-2</v>
      </c>
      <c r="F26" s="86">
        <f t="shared" si="5"/>
        <v>2.2985029487373354E-2</v>
      </c>
      <c r="G26" s="85"/>
      <c r="H26" s="86"/>
      <c r="I26" s="85">
        <f t="shared" si="3"/>
        <v>1.5833333333333331E-2</v>
      </c>
      <c r="J26" s="95">
        <f t="shared" si="4"/>
        <v>8.2503075772561683E-3</v>
      </c>
    </row>
    <row r="27" spans="2:14" x14ac:dyDescent="0.25">
      <c r="B27" s="8" t="s">
        <v>103</v>
      </c>
      <c r="C27" s="88"/>
      <c r="D27" s="86"/>
      <c r="E27" s="85">
        <v>1.9791666666666668E-3</v>
      </c>
      <c r="F27" s="86">
        <f t="shared" si="5"/>
        <v>2.8731286859216697E-3</v>
      </c>
      <c r="G27" s="85">
        <v>1.6666666666666666E-3</v>
      </c>
      <c r="H27" s="86">
        <f t="shared" si="0"/>
        <v>1.3547203537325365E-3</v>
      </c>
      <c r="I27" s="85">
        <f t="shared" si="3"/>
        <v>3.6458333333333334E-3</v>
      </c>
      <c r="J27" s="95">
        <f t="shared" si="4"/>
        <v>1.8997418763418812E-3</v>
      </c>
    </row>
    <row r="28" spans="2:14" x14ac:dyDescent="0.25">
      <c r="B28" s="8" t="s">
        <v>17</v>
      </c>
      <c r="C28" s="88"/>
      <c r="D28" s="86"/>
      <c r="E28" s="85">
        <v>1.0115740740740741E-2</v>
      </c>
      <c r="F28" s="86">
        <f t="shared" si="5"/>
        <v>1.4684879950266311E-2</v>
      </c>
      <c r="G28" s="85">
        <v>3.1134259259259262E-3</v>
      </c>
      <c r="H28" s="86">
        <f t="shared" si="0"/>
        <v>2.530692883014253E-3</v>
      </c>
      <c r="I28" s="85">
        <f t="shared" ref="I28" si="6">E28+G28</f>
        <v>1.3229166666666667E-2</v>
      </c>
      <c r="J28" s="95">
        <f t="shared" ref="J28" si="7">I28/$I$30</f>
        <v>6.8933490941548263E-3</v>
      </c>
    </row>
    <row r="29" spans="2:14" x14ac:dyDescent="0.25">
      <c r="B29" s="8"/>
      <c r="C29" s="131"/>
      <c r="D29" s="90"/>
      <c r="E29" s="89"/>
      <c r="F29" s="90"/>
      <c r="G29" s="89"/>
      <c r="H29" s="89"/>
      <c r="I29" s="89"/>
      <c r="J29" s="95"/>
    </row>
    <row r="30" spans="2:14" s="49" customFormat="1" x14ac:dyDescent="0.25">
      <c r="B30" s="53" t="s">
        <v>29</v>
      </c>
      <c r="C30" s="91"/>
      <c r="D30" s="128"/>
      <c r="E30" s="91">
        <f t="shared" ref="E30:J30" si="8">SUM(E7:E28)</f>
        <v>0.68885416666666666</v>
      </c>
      <c r="F30" s="132">
        <f t="shared" si="8"/>
        <v>1</v>
      </c>
      <c r="G30" s="91">
        <f t="shared" si="8"/>
        <v>1.2302662037037038</v>
      </c>
      <c r="H30" s="132">
        <f t="shared" si="8"/>
        <v>0.99999999999999989</v>
      </c>
      <c r="I30" s="91">
        <f t="shared" si="8"/>
        <v>1.9191203703703703</v>
      </c>
      <c r="J30" s="120">
        <f t="shared" si="8"/>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79" t="s">
        <v>141</v>
      </c>
      <c r="C32" s="180"/>
      <c r="D32" s="180"/>
      <c r="E32" s="180"/>
      <c r="F32" s="180"/>
      <c r="G32" s="180"/>
      <c r="H32" s="180"/>
      <c r="I32" s="180"/>
      <c r="J32" s="181"/>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9" zoomScale="110" zoomScaleNormal="110" zoomScaleSheetLayoutView="11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2" t="s">
        <v>48</v>
      </c>
      <c r="C3" s="183"/>
      <c r="D3" s="183"/>
      <c r="E3" s="183"/>
      <c r="F3" s="183"/>
      <c r="G3" s="183"/>
      <c r="H3" s="183"/>
      <c r="I3" s="183"/>
      <c r="J3" s="184"/>
    </row>
    <row r="4" spans="2:10" x14ac:dyDescent="0.25">
      <c r="B4" s="185" t="s">
        <v>134</v>
      </c>
      <c r="C4" s="186"/>
      <c r="D4" s="186"/>
      <c r="E4" s="186"/>
      <c r="F4" s="186"/>
      <c r="G4" s="186"/>
      <c r="H4" s="186"/>
      <c r="I4" s="186"/>
      <c r="J4" s="187"/>
    </row>
    <row r="5" spans="2:10" x14ac:dyDescent="0.25">
      <c r="B5" s="42"/>
      <c r="C5" s="188" t="s">
        <v>45</v>
      </c>
      <c r="D5" s="191"/>
      <c r="E5" s="190" t="s">
        <v>46</v>
      </c>
      <c r="F5" s="186"/>
      <c r="G5" s="186" t="s">
        <v>47</v>
      </c>
      <c r="H5" s="186"/>
      <c r="I5" s="190" t="s">
        <v>22</v>
      </c>
      <c r="J5" s="18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3.2175925925925927E-2</v>
      </c>
      <c r="D7" s="86">
        <f t="shared" ref="D7:D28" si="0">C7/$C$30</f>
        <v>8.1550037401545896E-3</v>
      </c>
      <c r="E7" s="85"/>
      <c r="F7" s="88"/>
      <c r="G7" s="105">
        <v>1.2847222222222223E-3</v>
      </c>
      <c r="H7" s="86">
        <f>G7/$G$30</f>
        <v>5.657492354740061E-2</v>
      </c>
      <c r="I7" s="85">
        <f t="shared" ref="I7" si="1">C7+E7+G7</f>
        <v>3.3460648148148149E-2</v>
      </c>
      <c r="J7" s="95">
        <f t="shared" ref="J7" si="2">I7/$I$30</f>
        <v>8.3864922647590347E-3</v>
      </c>
    </row>
    <row r="8" spans="2:10" x14ac:dyDescent="0.25">
      <c r="B8" s="8" t="s">
        <v>13</v>
      </c>
      <c r="C8" s="85">
        <v>9.0729166666666639E-2</v>
      </c>
      <c r="D8" s="86">
        <f t="shared" si="0"/>
        <v>2.2995350474486261E-2</v>
      </c>
      <c r="E8" s="85"/>
      <c r="F8" s="86"/>
      <c r="G8" s="105"/>
      <c r="H8" s="86"/>
      <c r="I8" s="85">
        <f t="shared" ref="I8:I28" si="3">C8+E8+G8</f>
        <v>9.0729166666666639E-2</v>
      </c>
      <c r="J8" s="95">
        <f t="shared" ref="J8:J28" si="4">I8/$I$30</f>
        <v>2.2740128973865806E-2</v>
      </c>
    </row>
    <row r="9" spans="2:10" x14ac:dyDescent="0.25">
      <c r="B9" s="8" t="s">
        <v>0</v>
      </c>
      <c r="C9" s="85">
        <v>0.23546296296296293</v>
      </c>
      <c r="D9" s="86">
        <f t="shared" si="0"/>
        <v>5.967820003226796E-2</v>
      </c>
      <c r="E9" s="85"/>
      <c r="F9" s="86"/>
      <c r="G9" s="105">
        <v>3.1481481481481482E-3</v>
      </c>
      <c r="H9" s="86">
        <f t="shared" ref="H8:H28" si="5">G9/$G$30</f>
        <v>0.13863404689092762</v>
      </c>
      <c r="I9" s="85">
        <f t="shared" si="3"/>
        <v>0.23861111111111108</v>
      </c>
      <c r="J9" s="95">
        <f t="shared" si="4"/>
        <v>5.9804885690166801E-2</v>
      </c>
    </row>
    <row r="10" spans="2:10" x14ac:dyDescent="0.25">
      <c r="B10" s="8" t="s">
        <v>8</v>
      </c>
      <c r="C10" s="85">
        <v>7.7511574074074094E-2</v>
      </c>
      <c r="D10" s="86">
        <f t="shared" si="0"/>
        <v>1.9645345340940753E-2</v>
      </c>
      <c r="E10" s="85"/>
      <c r="F10" s="86"/>
      <c r="G10" s="105">
        <v>3.0787037037037037E-3</v>
      </c>
      <c r="H10" s="86">
        <f t="shared" si="5"/>
        <v>0.13557594291539246</v>
      </c>
      <c r="I10" s="85">
        <f t="shared" si="3"/>
        <v>8.0590277777777802E-2</v>
      </c>
      <c r="J10" s="95">
        <f t="shared" si="4"/>
        <v>2.0198943493433819E-2</v>
      </c>
    </row>
    <row r="11" spans="2:10" x14ac:dyDescent="0.25">
      <c r="B11" s="8" t="s">
        <v>26</v>
      </c>
      <c r="C11" s="85">
        <v>2.4340277777777773E-2</v>
      </c>
      <c r="D11" s="86">
        <f t="shared" si="0"/>
        <v>6.1690549876061498E-3</v>
      </c>
      <c r="E11" s="85"/>
      <c r="F11" s="86"/>
      <c r="G11" s="105"/>
      <c r="H11" s="86"/>
      <c r="I11" s="85">
        <f t="shared" si="3"/>
        <v>2.4340277777777773E-2</v>
      </c>
      <c r="J11" s="95">
        <f t="shared" si="4"/>
        <v>6.100585691037096E-3</v>
      </c>
    </row>
    <row r="12" spans="2:10" x14ac:dyDescent="0.25">
      <c r="B12" s="8" t="s">
        <v>3</v>
      </c>
      <c r="C12" s="85">
        <v>0.5421875000000006</v>
      </c>
      <c r="D12" s="86">
        <f t="shared" si="0"/>
        <v>0.13741767993077056</v>
      </c>
      <c r="E12" s="85"/>
      <c r="F12" s="86"/>
      <c r="G12" s="105"/>
      <c r="H12" s="86"/>
      <c r="I12" s="85">
        <f t="shared" si="3"/>
        <v>0.5421875000000006</v>
      </c>
      <c r="J12" s="95">
        <f t="shared" si="4"/>
        <v>0.13589250437310182</v>
      </c>
    </row>
    <row r="13" spans="2:10" x14ac:dyDescent="0.25">
      <c r="B13" s="8" t="s">
        <v>7</v>
      </c>
      <c r="C13" s="85">
        <v>0.28652777777777755</v>
      </c>
      <c r="D13" s="86">
        <f t="shared" si="0"/>
        <v>7.2620601651534833E-2</v>
      </c>
      <c r="E13" s="85"/>
      <c r="F13" s="86"/>
      <c r="G13" s="105"/>
      <c r="H13" s="86"/>
      <c r="I13" s="85">
        <f t="shared" si="3"/>
        <v>0.28652777777777755</v>
      </c>
      <c r="J13" s="95">
        <f t="shared" si="4"/>
        <v>7.1814597892208398E-2</v>
      </c>
    </row>
    <row r="14" spans="2:10" x14ac:dyDescent="0.25">
      <c r="B14" s="8" t="s">
        <v>2</v>
      </c>
      <c r="C14" s="85">
        <v>0.23891203703703703</v>
      </c>
      <c r="D14" s="86">
        <f t="shared" si="0"/>
        <v>6.0552369497939219E-2</v>
      </c>
      <c r="E14" s="85"/>
      <c r="F14" s="86"/>
      <c r="G14" s="105">
        <v>1.5740740740740741E-3</v>
      </c>
      <c r="H14" s="86">
        <f t="shared" si="5"/>
        <v>6.931702344546381E-2</v>
      </c>
      <c r="I14" s="85">
        <f t="shared" si="3"/>
        <v>0.24048611111111109</v>
      </c>
      <c r="J14" s="95">
        <f t="shared" si="4"/>
        <v>6.0274830950246695E-2</v>
      </c>
    </row>
    <row r="15" spans="2:10" x14ac:dyDescent="0.25">
      <c r="B15" s="8" t="s">
        <v>9</v>
      </c>
      <c r="C15" s="85">
        <v>3.965277777777778E-2</v>
      </c>
      <c r="D15" s="86">
        <f t="shared" si="0"/>
        <v>1.0050015400636556E-2</v>
      </c>
      <c r="E15" s="85">
        <v>2.2916666666666667E-3</v>
      </c>
      <c r="F15" s="86">
        <f t="shared" ref="F15:F28" si="6">E15/$E$30</f>
        <v>0.10622317596566523</v>
      </c>
      <c r="G15" s="105"/>
      <c r="H15" s="86"/>
      <c r="I15" s="85">
        <f t="shared" si="3"/>
        <v>4.1944444444444444E-2</v>
      </c>
      <c r="J15" s="95">
        <f t="shared" si="4"/>
        <v>1.0512849521787181E-2</v>
      </c>
    </row>
    <row r="16" spans="2:10" x14ac:dyDescent="0.25">
      <c r="B16" s="8" t="s">
        <v>1</v>
      </c>
      <c r="C16" s="85">
        <v>8.8506944444444458E-2</v>
      </c>
      <c r="D16" s="86">
        <f t="shared" si="0"/>
        <v>2.2432127194590701E-2</v>
      </c>
      <c r="E16" s="85"/>
      <c r="F16" s="86"/>
      <c r="G16" s="105"/>
      <c r="H16" s="86"/>
      <c r="I16" s="85">
        <f t="shared" si="3"/>
        <v>8.8506944444444458E-2</v>
      </c>
      <c r="J16" s="95">
        <f t="shared" si="4"/>
        <v>2.2183156813771133E-2</v>
      </c>
    </row>
    <row r="17" spans="2:14" x14ac:dyDescent="0.25">
      <c r="B17" s="8" t="s">
        <v>27</v>
      </c>
      <c r="C17" s="85">
        <v>0.27417824074074065</v>
      </c>
      <c r="D17" s="86">
        <f t="shared" si="0"/>
        <v>6.9490605611698564E-2</v>
      </c>
      <c r="E17" s="85"/>
      <c r="F17" s="86"/>
      <c r="G17" s="105">
        <v>5.5671296296296293E-3</v>
      </c>
      <c r="H17" s="86">
        <f t="shared" si="5"/>
        <v>0.24515800203873597</v>
      </c>
      <c r="I17" s="85">
        <f t="shared" si="3"/>
        <v>0.27974537037037028</v>
      </c>
      <c r="J17" s="95">
        <f t="shared" si="4"/>
        <v>7.0114672445252782E-2</v>
      </c>
    </row>
    <row r="18" spans="2:14" x14ac:dyDescent="0.25">
      <c r="B18" s="8" t="s">
        <v>16</v>
      </c>
      <c r="C18" s="85">
        <v>3.9699074074074072E-3</v>
      </c>
      <c r="D18" s="86">
        <f t="shared" si="0"/>
        <v>1.0061749218967712E-3</v>
      </c>
      <c r="E18" s="85"/>
      <c r="F18" s="86"/>
      <c r="G18" s="105"/>
      <c r="H18" s="86"/>
      <c r="I18" s="85">
        <f t="shared" ref="I18" si="7">C18+E18+G18</f>
        <v>3.9699074074074072E-3</v>
      </c>
      <c r="J18" s="95">
        <f t="shared" ref="J18" si="8">I18/$I$30</f>
        <v>9.9500755683581748E-4</v>
      </c>
    </row>
    <row r="19" spans="2:14" x14ac:dyDescent="0.25">
      <c r="B19" s="8" t="s">
        <v>4</v>
      </c>
      <c r="C19" s="85">
        <v>0.20020833333333327</v>
      </c>
      <c r="D19" s="86">
        <f t="shared" si="0"/>
        <v>5.0742897373091379E-2</v>
      </c>
      <c r="E19" s="85">
        <v>2.6967592592592594E-3</v>
      </c>
      <c r="F19" s="86">
        <f t="shared" si="6"/>
        <v>0.125</v>
      </c>
      <c r="G19" s="105"/>
      <c r="H19" s="86"/>
      <c r="I19" s="85">
        <f t="shared" si="3"/>
        <v>0.20290509259259251</v>
      </c>
      <c r="J19" s="95">
        <f t="shared" si="4"/>
        <v>5.0855619471978752E-2</v>
      </c>
    </row>
    <row r="20" spans="2:14" x14ac:dyDescent="0.25">
      <c r="B20" s="8" t="s">
        <v>14</v>
      </c>
      <c r="C20" s="85">
        <v>0.17546296296296299</v>
      </c>
      <c r="D20" s="86">
        <f t="shared" si="0"/>
        <v>4.4471171475087619E-2</v>
      </c>
      <c r="E20" s="85"/>
      <c r="F20" s="86"/>
      <c r="G20" s="105"/>
      <c r="H20" s="86"/>
      <c r="I20" s="85">
        <f t="shared" si="3"/>
        <v>0.17546296296296299</v>
      </c>
      <c r="J20" s="95">
        <f t="shared" si="4"/>
        <v>4.3977593474142845E-2</v>
      </c>
    </row>
    <row r="21" spans="2:14" x14ac:dyDescent="0.25">
      <c r="B21" s="8" t="s">
        <v>11</v>
      </c>
      <c r="C21" s="85">
        <v>0.42906250000000057</v>
      </c>
      <c r="D21" s="86">
        <f t="shared" si="0"/>
        <v>0.10874609483858676</v>
      </c>
      <c r="E21" s="85">
        <v>5.4398148148148157E-3</v>
      </c>
      <c r="F21" s="86">
        <f t="shared" si="6"/>
        <v>0.25214592274678116</v>
      </c>
      <c r="G21" s="105"/>
      <c r="H21" s="86"/>
      <c r="I21" s="85">
        <f t="shared" si="3"/>
        <v>0.43450231481481538</v>
      </c>
      <c r="J21" s="95">
        <f t="shared" si="4"/>
        <v>0.10890256178184687</v>
      </c>
    </row>
    <row r="22" spans="2:14" x14ac:dyDescent="0.25">
      <c r="B22" s="8" t="s">
        <v>15</v>
      </c>
      <c r="C22" s="85">
        <v>0.22233796296296296</v>
      </c>
      <c r="D22" s="86">
        <f t="shared" si="0"/>
        <v>5.6351662535384768E-2</v>
      </c>
      <c r="E22" s="85">
        <v>3.7499999999999999E-3</v>
      </c>
      <c r="F22" s="86">
        <f t="shared" si="6"/>
        <v>0.17381974248927037</v>
      </c>
      <c r="G22" s="105">
        <v>5.2314814814814811E-3</v>
      </c>
      <c r="H22" s="86">
        <f t="shared" si="5"/>
        <v>0.23037716615698264</v>
      </c>
      <c r="I22" s="85">
        <f t="shared" si="3"/>
        <v>0.23131944444444444</v>
      </c>
      <c r="J22" s="95">
        <f t="shared" si="4"/>
        <v>5.7977320789856124E-2</v>
      </c>
    </row>
    <row r="23" spans="2:14" s="49" customFormat="1" x14ac:dyDescent="0.25">
      <c r="B23" s="8" t="s">
        <v>92</v>
      </c>
      <c r="C23" s="85">
        <v>0.756655092592593</v>
      </c>
      <c r="D23" s="86">
        <f t="shared" si="0"/>
        <v>0.19177459334985847</v>
      </c>
      <c r="E23" s="85">
        <v>7.3958333333333341E-3</v>
      </c>
      <c r="F23" s="86">
        <f t="shared" si="6"/>
        <v>0.34281115879828328</v>
      </c>
      <c r="G23" s="105">
        <v>2.8240740740740739E-3</v>
      </c>
      <c r="H23" s="86">
        <f t="shared" si="5"/>
        <v>0.12436289500509683</v>
      </c>
      <c r="I23" s="85">
        <f t="shared" si="3"/>
        <v>0.76687500000000042</v>
      </c>
      <c r="J23" s="95">
        <f t="shared" si="4"/>
        <v>0.19220761137267534</v>
      </c>
    </row>
    <row r="24" spans="2:14" x14ac:dyDescent="0.25">
      <c r="B24" s="8" t="s">
        <v>12</v>
      </c>
      <c r="C24" s="85">
        <v>8.6655092592592575E-2</v>
      </c>
      <c r="D24" s="86">
        <f t="shared" si="0"/>
        <v>2.1962774461344387E-2</v>
      </c>
      <c r="E24" s="85"/>
      <c r="F24" s="86"/>
      <c r="G24" s="105"/>
      <c r="H24" s="86"/>
      <c r="I24" s="85">
        <f t="shared" si="3"/>
        <v>8.6655092592592575E-2</v>
      </c>
      <c r="J24" s="95">
        <f t="shared" si="4"/>
        <v>2.1719013347025553E-2</v>
      </c>
      <c r="K24" s="49"/>
      <c r="L24" s="49"/>
      <c r="M24" s="49"/>
      <c r="N24" s="49"/>
    </row>
    <row r="25" spans="2:14" s="50" customFormat="1" x14ac:dyDescent="0.25">
      <c r="B25" s="8" t="s">
        <v>5</v>
      </c>
      <c r="C25" s="85">
        <v>7.6099537037037049E-2</v>
      </c>
      <c r="D25" s="86">
        <f t="shared" si="0"/>
        <v>1.9287463881840442E-2</v>
      </c>
      <c r="E25" s="85"/>
      <c r="F25" s="86"/>
      <c r="G25" s="105"/>
      <c r="H25" s="86"/>
      <c r="I25" s="85">
        <f t="shared" si="3"/>
        <v>7.6099537037037049E-2</v>
      </c>
      <c r="J25" s="95">
        <f t="shared" si="4"/>
        <v>1.9073395586575805E-2</v>
      </c>
      <c r="K25" s="49"/>
      <c r="L25" s="49"/>
      <c r="M25" s="49"/>
      <c r="N25" s="49"/>
    </row>
    <row r="26" spans="2:14" x14ac:dyDescent="0.25">
      <c r="B26" s="8" t="s">
        <v>6</v>
      </c>
      <c r="C26" s="85">
        <v>3.9317129629629625E-2</v>
      </c>
      <c r="D26" s="86">
        <f t="shared" si="0"/>
        <v>9.9649452177356605E-3</v>
      </c>
      <c r="E26" s="85"/>
      <c r="F26" s="86"/>
      <c r="G26" s="105"/>
      <c r="H26" s="86"/>
      <c r="I26" s="85">
        <f t="shared" si="3"/>
        <v>3.9317129629629625E-2</v>
      </c>
      <c r="J26" s="95">
        <f t="shared" si="4"/>
        <v>9.854345978341901E-3</v>
      </c>
      <c r="K26" s="49"/>
      <c r="L26" s="49"/>
      <c r="M26" s="49"/>
      <c r="N26" s="49"/>
    </row>
    <row r="27" spans="2:14" x14ac:dyDescent="0.25">
      <c r="B27" s="8" t="s">
        <v>103</v>
      </c>
      <c r="C27" s="85">
        <v>2.1111111111111108E-2</v>
      </c>
      <c r="D27" s="86">
        <f t="shared" si="0"/>
        <v>5.3506211590079022E-3</v>
      </c>
      <c r="E27" s="85"/>
      <c r="F27" s="86"/>
      <c r="G27" s="105"/>
      <c r="H27" s="86"/>
      <c r="I27" s="85">
        <f t="shared" si="3"/>
        <v>2.1111111111111108E-2</v>
      </c>
      <c r="J27" s="95">
        <f t="shared" si="4"/>
        <v>5.2912355208995076E-3</v>
      </c>
      <c r="K27" s="49"/>
      <c r="L27" s="49"/>
      <c r="M27" s="49"/>
      <c r="N27" s="49"/>
    </row>
    <row r="28" spans="2:14" x14ac:dyDescent="0.25">
      <c r="B28" s="8" t="s">
        <v>17</v>
      </c>
      <c r="C28" s="85">
        <v>4.4791666666666669E-3</v>
      </c>
      <c r="D28" s="86">
        <f t="shared" si="0"/>
        <v>1.1352469235395058E-3</v>
      </c>
      <c r="E28" s="85"/>
      <c r="F28" s="86"/>
      <c r="G28" s="85"/>
      <c r="H28" s="86"/>
      <c r="I28" s="85">
        <f t="shared" si="3"/>
        <v>4.4791666666666669E-3</v>
      </c>
      <c r="J28" s="95">
        <f t="shared" si="4"/>
        <v>1.1226470101908497E-3</v>
      </c>
      <c r="K28" s="49"/>
      <c r="L28" s="49"/>
      <c r="M28" s="49"/>
      <c r="N28" s="49"/>
    </row>
    <row r="29" spans="2:14" x14ac:dyDescent="0.25">
      <c r="B29" s="8"/>
      <c r="C29" s="131"/>
      <c r="D29" s="90"/>
      <c r="E29" s="89"/>
      <c r="F29" s="90"/>
      <c r="G29" s="89"/>
      <c r="H29" s="89"/>
      <c r="I29" s="89"/>
      <c r="J29" s="95"/>
      <c r="K29" s="49"/>
      <c r="L29" s="49"/>
      <c r="M29" s="49"/>
      <c r="N29" s="49"/>
    </row>
    <row r="30" spans="2:14" s="49" customFormat="1" x14ac:dyDescent="0.25">
      <c r="B30" s="53" t="s">
        <v>29</v>
      </c>
      <c r="C30" s="91">
        <f t="shared" ref="C30:J30" si="9">SUM(C7:C28)</f>
        <v>3.9455439814814834</v>
      </c>
      <c r="D30" s="132">
        <f t="shared" si="9"/>
        <v>0.99999999999999978</v>
      </c>
      <c r="E30" s="91">
        <f t="shared" si="9"/>
        <v>2.1574074074074075E-2</v>
      </c>
      <c r="F30" s="132">
        <f t="shared" si="9"/>
        <v>1</v>
      </c>
      <c r="G30" s="91">
        <f t="shared" si="9"/>
        <v>2.2708333333333334E-2</v>
      </c>
      <c r="H30" s="132">
        <f t="shared" si="9"/>
        <v>1</v>
      </c>
      <c r="I30" s="91">
        <f t="shared" si="9"/>
        <v>3.9898263888888903</v>
      </c>
      <c r="J30" s="133">
        <f t="shared" si="9"/>
        <v>1</v>
      </c>
    </row>
    <row r="31" spans="2:14" s="49" customFormat="1" x14ac:dyDescent="0.25">
      <c r="B31" s="60"/>
      <c r="C31" s="61"/>
      <c r="D31" s="61"/>
      <c r="E31" s="61"/>
      <c r="F31" s="61"/>
      <c r="G31" s="61"/>
      <c r="H31" s="61"/>
      <c r="I31" s="61"/>
      <c r="J31" s="62"/>
    </row>
    <row r="32" spans="2:14" s="50" customFormat="1" ht="114" customHeight="1" thickBot="1" x14ac:dyDescent="0.3">
      <c r="B32" s="179" t="s">
        <v>142</v>
      </c>
      <c r="C32" s="180"/>
      <c r="D32" s="180"/>
      <c r="E32" s="180"/>
      <c r="F32" s="180"/>
      <c r="G32" s="180"/>
      <c r="H32" s="180"/>
      <c r="I32" s="180"/>
      <c r="J32" s="181"/>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2" t="s">
        <v>49</v>
      </c>
      <c r="C3" s="183"/>
      <c r="D3" s="183"/>
      <c r="E3" s="183"/>
      <c r="F3" s="184"/>
    </row>
    <row r="4" spans="2:6" x14ac:dyDescent="0.25">
      <c r="B4" s="185" t="s">
        <v>134</v>
      </c>
      <c r="C4" s="186"/>
      <c r="D4" s="186"/>
      <c r="E4" s="186"/>
      <c r="F4" s="187"/>
    </row>
    <row r="5" spans="2:6" x14ac:dyDescent="0.25">
      <c r="B5" s="42"/>
      <c r="C5" s="190" t="s">
        <v>50</v>
      </c>
      <c r="D5" s="186"/>
      <c r="E5" s="190" t="s">
        <v>51</v>
      </c>
      <c r="F5" s="187"/>
    </row>
    <row r="6" spans="2:6" x14ac:dyDescent="0.25">
      <c r="B6" s="3" t="s">
        <v>23</v>
      </c>
      <c r="C6" s="63" t="s">
        <v>24</v>
      </c>
      <c r="D6" s="43" t="s">
        <v>25</v>
      </c>
      <c r="E6" s="63" t="s">
        <v>24</v>
      </c>
      <c r="F6" s="64" t="s">
        <v>25</v>
      </c>
    </row>
    <row r="7" spans="2:6" x14ac:dyDescent="0.25">
      <c r="B7" s="8" t="s">
        <v>10</v>
      </c>
      <c r="C7" s="134"/>
      <c r="D7" s="86"/>
      <c r="E7" s="85"/>
      <c r="F7" s="95"/>
    </row>
    <row r="8" spans="2:6" x14ac:dyDescent="0.25">
      <c r="B8" s="8" t="s">
        <v>13</v>
      </c>
      <c r="C8" s="134"/>
      <c r="D8" s="86"/>
      <c r="E8" s="85">
        <v>6.5335648148148129E-2</v>
      </c>
      <c r="F8" s="95">
        <f t="shared" ref="F8:F28" si="0">E8/$E$30</f>
        <v>4.7693477526191269E-2</v>
      </c>
    </row>
    <row r="9" spans="2:6" x14ac:dyDescent="0.25">
      <c r="B9" s="8" t="s">
        <v>0</v>
      </c>
      <c r="C9" s="134"/>
      <c r="D9" s="86"/>
      <c r="E9" s="85">
        <v>5.5405092592592582E-2</v>
      </c>
      <c r="F9" s="95">
        <f t="shared" si="0"/>
        <v>4.0444406894221012E-2</v>
      </c>
    </row>
    <row r="10" spans="2:6" x14ac:dyDescent="0.25">
      <c r="B10" s="8" t="s">
        <v>8</v>
      </c>
      <c r="C10" s="134">
        <v>2.0833333333333333E-3</v>
      </c>
      <c r="D10" s="86">
        <f t="shared" ref="D10" si="1">C10/$C$30</f>
        <v>4.0632054176072241E-2</v>
      </c>
      <c r="E10" s="85">
        <v>1.9872685185185184E-2</v>
      </c>
      <c r="F10" s="95">
        <f t="shared" si="0"/>
        <v>1.4506590064210881E-2</v>
      </c>
    </row>
    <row r="11" spans="2:6" x14ac:dyDescent="0.25">
      <c r="B11" s="8" t="s">
        <v>26</v>
      </c>
      <c r="C11" s="134"/>
      <c r="D11" s="86"/>
      <c r="E11" s="85">
        <v>1.4560185185185183E-2</v>
      </c>
      <c r="F11" s="95">
        <f t="shared" si="0"/>
        <v>1.0628590740114902E-2</v>
      </c>
    </row>
    <row r="12" spans="2:6" x14ac:dyDescent="0.25">
      <c r="B12" s="8" t="s">
        <v>3</v>
      </c>
      <c r="C12" s="134"/>
      <c r="D12" s="86"/>
      <c r="E12" s="85">
        <v>0.13888888888888898</v>
      </c>
      <c r="F12" s="95">
        <f t="shared" si="0"/>
        <v>0.10138560324433937</v>
      </c>
    </row>
    <row r="13" spans="2:6" x14ac:dyDescent="0.25">
      <c r="B13" s="8" t="s">
        <v>7</v>
      </c>
      <c r="C13" s="134"/>
      <c r="D13" s="86"/>
      <c r="E13" s="85">
        <v>0.15424768518518514</v>
      </c>
      <c r="F13" s="95">
        <f t="shared" si="0"/>
        <v>0.11259716120310913</v>
      </c>
    </row>
    <row r="14" spans="2:6" x14ac:dyDescent="0.25">
      <c r="B14" s="8" t="s">
        <v>2</v>
      </c>
      <c r="C14" s="134"/>
      <c r="D14" s="86"/>
      <c r="E14" s="85">
        <v>8.1585648148148143E-2</v>
      </c>
      <c r="F14" s="95">
        <f t="shared" si="0"/>
        <v>5.955559310577898E-2</v>
      </c>
    </row>
    <row r="15" spans="2:6" x14ac:dyDescent="0.25">
      <c r="B15" s="8" t="s">
        <v>9</v>
      </c>
      <c r="C15" s="134"/>
      <c r="D15" s="86"/>
      <c r="E15" s="85">
        <v>1.4571759259259258E-2</v>
      </c>
      <c r="F15" s="95">
        <f t="shared" si="0"/>
        <v>1.0637039540385265E-2</v>
      </c>
    </row>
    <row r="16" spans="2:6" x14ac:dyDescent="0.25">
      <c r="B16" s="8" t="s">
        <v>1</v>
      </c>
      <c r="C16" s="134"/>
      <c r="D16" s="86"/>
      <c r="E16" s="85">
        <v>1.4942129629629628E-2</v>
      </c>
      <c r="F16" s="95">
        <f t="shared" si="0"/>
        <v>1.0907401149036836E-2</v>
      </c>
    </row>
    <row r="17" spans="2:6" x14ac:dyDescent="0.25">
      <c r="B17" s="8" t="s">
        <v>27</v>
      </c>
      <c r="C17" s="134">
        <v>2.8611111111111108E-2</v>
      </c>
      <c r="D17" s="86">
        <f t="shared" ref="D17:D22" si="2">C17/$C$30</f>
        <v>0.5580135440180588</v>
      </c>
      <c r="E17" s="85">
        <v>9.1944444444444454E-2</v>
      </c>
      <c r="F17" s="95">
        <f t="shared" si="0"/>
        <v>6.7117269347752626E-2</v>
      </c>
    </row>
    <row r="18" spans="2:6" x14ac:dyDescent="0.25">
      <c r="B18" s="8" t="s">
        <v>16</v>
      </c>
      <c r="C18" s="134"/>
      <c r="D18" s="86"/>
      <c r="E18" s="85">
        <v>6.5740740740740742E-3</v>
      </c>
      <c r="F18" s="95">
        <f t="shared" si="0"/>
        <v>4.7989185535653942E-3</v>
      </c>
    </row>
    <row r="19" spans="2:6" x14ac:dyDescent="0.25">
      <c r="B19" s="8" t="s">
        <v>4</v>
      </c>
      <c r="C19" s="134">
        <v>5.9490740740740736E-3</v>
      </c>
      <c r="D19" s="86">
        <f t="shared" ref="D19:D20" si="3">C19/$C$30</f>
        <v>0.1160270880361174</v>
      </c>
      <c r="E19" s="85">
        <v>0.10754629629629631</v>
      </c>
      <c r="F19" s="95">
        <f t="shared" si="0"/>
        <v>7.8506252112200081E-2</v>
      </c>
    </row>
    <row r="20" spans="2:6" x14ac:dyDescent="0.25">
      <c r="B20" s="8" t="s">
        <v>14</v>
      </c>
      <c r="C20" s="134">
        <v>9.9421296296296306E-3</v>
      </c>
      <c r="D20" s="86">
        <f t="shared" si="3"/>
        <v>0.19390519187358923</v>
      </c>
      <c r="E20" s="85">
        <v>7.9641203703703686E-2</v>
      </c>
      <c r="F20" s="95">
        <f t="shared" si="0"/>
        <v>5.8136194660358222E-2</v>
      </c>
    </row>
    <row r="21" spans="2:6" x14ac:dyDescent="0.25">
      <c r="B21" s="8" t="s">
        <v>11</v>
      </c>
      <c r="C21" s="134"/>
      <c r="D21" s="86"/>
      <c r="E21" s="85">
        <v>0.16792824074074078</v>
      </c>
      <c r="F21" s="95">
        <f t="shared" si="0"/>
        <v>0.12258364312267661</v>
      </c>
    </row>
    <row r="22" spans="2:6" x14ac:dyDescent="0.25">
      <c r="B22" s="8" t="s">
        <v>15</v>
      </c>
      <c r="C22" s="134">
        <v>4.6875000000000007E-3</v>
      </c>
      <c r="D22" s="86">
        <f t="shared" si="2"/>
        <v>9.1422121896162556E-2</v>
      </c>
      <c r="E22" s="85">
        <v>7.6064814814814821E-2</v>
      </c>
      <c r="F22" s="95">
        <f t="shared" si="0"/>
        <v>5.5525515376816499E-2</v>
      </c>
    </row>
    <row r="23" spans="2:6" s="49" customFormat="1" x14ac:dyDescent="0.25">
      <c r="B23" s="8" t="s">
        <v>92</v>
      </c>
      <c r="C23" s="134"/>
      <c r="D23" s="86"/>
      <c r="E23" s="85">
        <v>0.13256944444444449</v>
      </c>
      <c r="F23" s="95">
        <f t="shared" si="0"/>
        <v>9.6772558296721906E-2</v>
      </c>
    </row>
    <row r="24" spans="2:6" x14ac:dyDescent="0.25">
      <c r="B24" s="8" t="s">
        <v>12</v>
      </c>
      <c r="C24" s="134"/>
      <c r="D24" s="86"/>
      <c r="E24" s="85">
        <v>3.8263888888888889E-2</v>
      </c>
      <c r="F24" s="95">
        <f t="shared" si="0"/>
        <v>2.7931733693815481E-2</v>
      </c>
    </row>
    <row r="25" spans="2:6" s="50" customFormat="1" x14ac:dyDescent="0.25">
      <c r="B25" s="8" t="s">
        <v>5</v>
      </c>
      <c r="C25" s="134"/>
      <c r="D25" s="86"/>
      <c r="E25" s="85">
        <v>7.4432870370370371E-2</v>
      </c>
      <c r="F25" s="95">
        <f t="shared" si="0"/>
        <v>5.4334234538695507E-2</v>
      </c>
    </row>
    <row r="26" spans="2:6" x14ac:dyDescent="0.25">
      <c r="B26" s="8" t="s">
        <v>6</v>
      </c>
      <c r="C26" s="134"/>
      <c r="D26" s="86"/>
      <c r="E26" s="85">
        <v>1.5717592592592592E-2</v>
      </c>
      <c r="F26" s="95">
        <f t="shared" si="0"/>
        <v>1.1473470767151064E-2</v>
      </c>
    </row>
    <row r="27" spans="2:6" x14ac:dyDescent="0.25">
      <c r="B27" s="8" t="s">
        <v>103</v>
      </c>
      <c r="C27" s="134"/>
      <c r="D27" s="86"/>
      <c r="E27" s="85">
        <v>4.6759259259259254E-3</v>
      </c>
      <c r="F27" s="95">
        <f t="shared" si="0"/>
        <v>3.4133153092260897E-3</v>
      </c>
    </row>
    <row r="28" spans="2:6" x14ac:dyDescent="0.25">
      <c r="B28" s="8" t="s">
        <v>17</v>
      </c>
      <c r="C28" s="134"/>
      <c r="D28" s="86"/>
      <c r="E28" s="85">
        <v>1.5138888888888889E-2</v>
      </c>
      <c r="F28" s="95">
        <f t="shared" si="0"/>
        <v>1.1051030753632984E-2</v>
      </c>
    </row>
    <row r="29" spans="2:6" x14ac:dyDescent="0.25">
      <c r="B29" s="8"/>
      <c r="C29" s="89"/>
      <c r="D29" s="89"/>
      <c r="E29" s="89"/>
      <c r="F29" s="95"/>
    </row>
    <row r="30" spans="2:6" x14ac:dyDescent="0.25">
      <c r="B30" s="53" t="s">
        <v>29</v>
      </c>
      <c r="C30" s="93">
        <f>SUM(C7:C28)</f>
        <v>5.1273148148148137E-2</v>
      </c>
      <c r="D30" s="135">
        <f>SUM(D7:D28)</f>
        <v>1.0000000000000002</v>
      </c>
      <c r="E30" s="93">
        <f>SUM(E7:E28)</f>
        <v>1.3699074074074074</v>
      </c>
      <c r="F30" s="136">
        <f>SUM(F7:F28)</f>
        <v>1</v>
      </c>
    </row>
    <row r="31" spans="2:6" x14ac:dyDescent="0.25">
      <c r="B31" s="68"/>
      <c r="C31" s="27"/>
      <c r="D31" s="52"/>
      <c r="E31" s="52"/>
      <c r="F31" s="48"/>
    </row>
    <row r="32" spans="2:6" ht="81.95" customHeight="1" thickBot="1" x14ac:dyDescent="0.3">
      <c r="B32" s="179" t="s">
        <v>135</v>
      </c>
      <c r="C32" s="180"/>
      <c r="D32" s="180"/>
      <c r="E32" s="180"/>
      <c r="F32" s="18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2" t="s">
        <v>93</v>
      </c>
      <c r="C3" s="193"/>
      <c r="D3" s="193"/>
      <c r="E3" s="193"/>
      <c r="F3" s="194"/>
    </row>
    <row r="4" spans="2:6" x14ac:dyDescent="0.25">
      <c r="B4" s="195" t="s">
        <v>134</v>
      </c>
      <c r="C4" s="191"/>
      <c r="D4" s="191"/>
      <c r="E4" s="191"/>
      <c r="F4" s="196"/>
    </row>
    <row r="5" spans="2:6" x14ac:dyDescent="0.25">
      <c r="B5" s="72"/>
      <c r="C5" s="188" t="s">
        <v>56</v>
      </c>
      <c r="D5" s="191"/>
      <c r="E5" s="188" t="s">
        <v>57</v>
      </c>
      <c r="F5" s="196"/>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7"/>
      <c r="E9" s="47"/>
      <c r="F9" s="48"/>
    </row>
    <row r="10" spans="2:6" x14ac:dyDescent="0.25">
      <c r="B10" s="8" t="s">
        <v>8</v>
      </c>
      <c r="C10" s="85"/>
      <c r="D10" s="137"/>
      <c r="E10" s="47"/>
      <c r="F10" s="48"/>
    </row>
    <row r="11" spans="2:6" x14ac:dyDescent="0.25">
      <c r="B11" s="8" t="s">
        <v>26</v>
      </c>
      <c r="C11" s="85"/>
      <c r="D11" s="137"/>
      <c r="E11" s="47"/>
      <c r="F11" s="48"/>
    </row>
    <row r="12" spans="2:6" x14ac:dyDescent="0.25">
      <c r="B12" s="8" t="s">
        <v>3</v>
      </c>
      <c r="C12" s="85"/>
      <c r="D12" s="137"/>
      <c r="E12" s="47"/>
      <c r="F12" s="48"/>
    </row>
    <row r="13" spans="2:6" x14ac:dyDescent="0.25">
      <c r="B13" s="8" t="s">
        <v>7</v>
      </c>
      <c r="C13" s="85"/>
      <c r="D13" s="137"/>
      <c r="E13" s="47"/>
      <c r="F13" s="48"/>
    </row>
    <row r="14" spans="2:6" x14ac:dyDescent="0.25">
      <c r="B14" s="8" t="s">
        <v>2</v>
      </c>
      <c r="C14" s="85"/>
      <c r="D14" s="137"/>
      <c r="E14" s="47"/>
      <c r="F14" s="48"/>
    </row>
    <row r="15" spans="2:6" x14ac:dyDescent="0.25">
      <c r="B15" s="8" t="s">
        <v>9</v>
      </c>
      <c r="C15" s="85"/>
      <c r="D15" s="137"/>
      <c r="E15" s="47"/>
      <c r="F15" s="48"/>
    </row>
    <row r="16" spans="2:6" x14ac:dyDescent="0.25">
      <c r="B16" s="8" t="s">
        <v>1</v>
      </c>
      <c r="C16" s="85"/>
      <c r="D16" s="137"/>
      <c r="E16" s="47"/>
      <c r="F16" s="48"/>
    </row>
    <row r="17" spans="2:6" x14ac:dyDescent="0.25">
      <c r="B17" s="8" t="s">
        <v>27</v>
      </c>
      <c r="C17" s="85"/>
      <c r="D17" s="137"/>
      <c r="E17" s="47"/>
      <c r="F17" s="48"/>
    </row>
    <row r="18" spans="2:6" x14ac:dyDescent="0.25">
      <c r="B18" s="8" t="s">
        <v>16</v>
      </c>
      <c r="C18" s="85"/>
      <c r="D18" s="137"/>
      <c r="E18" s="47"/>
      <c r="F18" s="48"/>
    </row>
    <row r="19" spans="2:6" x14ac:dyDescent="0.25">
      <c r="B19" s="8" t="s">
        <v>4</v>
      </c>
      <c r="C19" s="85"/>
      <c r="D19" s="137"/>
      <c r="E19" s="47"/>
      <c r="F19" s="48"/>
    </row>
    <row r="20" spans="2:6" x14ac:dyDescent="0.25">
      <c r="B20" s="8" t="s">
        <v>14</v>
      </c>
      <c r="C20" s="85"/>
      <c r="D20" s="137"/>
      <c r="E20" s="47"/>
      <c r="F20" s="48"/>
    </row>
    <row r="21" spans="2:6" x14ac:dyDescent="0.25">
      <c r="B21" s="8" t="s">
        <v>11</v>
      </c>
      <c r="C21" s="85"/>
      <c r="D21" s="137"/>
      <c r="E21" s="47"/>
      <c r="F21" s="48"/>
    </row>
    <row r="22" spans="2:6" x14ac:dyDescent="0.25">
      <c r="B22" s="8" t="s">
        <v>15</v>
      </c>
      <c r="C22" s="85"/>
      <c r="D22" s="137"/>
      <c r="E22" s="47"/>
      <c r="F22" s="48"/>
    </row>
    <row r="23" spans="2:6" s="49" customFormat="1" x14ac:dyDescent="0.25">
      <c r="B23" s="8" t="s">
        <v>92</v>
      </c>
      <c r="C23" s="85"/>
      <c r="D23" s="137"/>
      <c r="E23" s="47"/>
      <c r="F23" s="48"/>
    </row>
    <row r="24" spans="2:6" x14ac:dyDescent="0.25">
      <c r="B24" s="8" t="s">
        <v>12</v>
      </c>
      <c r="C24" s="85"/>
      <c r="D24" s="137"/>
      <c r="E24" s="47"/>
      <c r="F24" s="48"/>
    </row>
    <row r="25" spans="2:6" s="50" customFormat="1" x14ac:dyDescent="0.25">
      <c r="B25" s="8" t="s">
        <v>5</v>
      </c>
      <c r="C25" s="85">
        <v>1.0671296296296299E-2</v>
      </c>
      <c r="D25" s="137">
        <f>C25/C30</f>
        <v>1</v>
      </c>
      <c r="E25" s="47"/>
      <c r="F25" s="48"/>
    </row>
    <row r="26" spans="2:6" x14ac:dyDescent="0.25">
      <c r="B26" s="8" t="s">
        <v>6</v>
      </c>
      <c r="C26" s="105"/>
      <c r="D26" s="137"/>
      <c r="E26" s="47"/>
      <c r="F26" s="48"/>
    </row>
    <row r="27" spans="2:6" x14ac:dyDescent="0.25">
      <c r="B27" s="8" t="s">
        <v>103</v>
      </c>
      <c r="C27" s="105"/>
      <c r="D27" s="137"/>
      <c r="E27" s="47"/>
      <c r="F27" s="48"/>
    </row>
    <row r="28" spans="2:6" x14ac:dyDescent="0.25">
      <c r="B28" s="8" t="s">
        <v>17</v>
      </c>
      <c r="C28" s="105"/>
      <c r="D28" s="137"/>
      <c r="E28" s="47"/>
      <c r="F28" s="48"/>
    </row>
    <row r="29" spans="2:6" x14ac:dyDescent="0.25">
      <c r="B29" s="8"/>
      <c r="C29" s="105"/>
      <c r="D29" s="85"/>
      <c r="E29" s="47"/>
      <c r="F29" s="48"/>
    </row>
    <row r="30" spans="2:6" x14ac:dyDescent="0.25">
      <c r="B30" s="53" t="s">
        <v>29</v>
      </c>
      <c r="C30" s="93">
        <f>SUM(C7:C29)</f>
        <v>1.0671296296296299E-2</v>
      </c>
      <c r="D30" s="135">
        <f>SUM(D7:D29)</f>
        <v>1</v>
      </c>
      <c r="E30" s="66"/>
      <c r="F30" s="67"/>
    </row>
    <row r="31" spans="2:6" x14ac:dyDescent="0.25">
      <c r="B31" s="53"/>
      <c r="C31" s="27"/>
      <c r="D31" s="52"/>
      <c r="E31" s="52"/>
      <c r="F31" s="48"/>
    </row>
    <row r="32" spans="2:6" ht="66" customHeight="1" thickBot="1" x14ac:dyDescent="0.3">
      <c r="B32" s="197" t="s">
        <v>136</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94</v>
      </c>
      <c r="C3" s="201"/>
      <c r="D3" s="201"/>
      <c r="E3" s="201"/>
      <c r="F3" s="202"/>
    </row>
    <row r="4" spans="2:6" x14ac:dyDescent="0.25">
      <c r="B4" s="185" t="s">
        <v>134</v>
      </c>
      <c r="C4" s="186"/>
      <c r="D4" s="186"/>
      <c r="E4" s="186"/>
      <c r="F4" s="187"/>
    </row>
    <row r="5" spans="2:6" x14ac:dyDescent="0.25">
      <c r="B5" s="42"/>
      <c r="C5" s="190" t="s">
        <v>64</v>
      </c>
      <c r="D5" s="186"/>
      <c r="E5" s="203" t="s">
        <v>65</v>
      </c>
      <c r="F5" s="204"/>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5"/>
      <c r="D19" s="86"/>
      <c r="E19" s="47"/>
      <c r="F19" s="48"/>
    </row>
    <row r="20" spans="2:6" x14ac:dyDescent="0.25">
      <c r="B20" s="8" t="s">
        <v>14</v>
      </c>
      <c r="C20" s="105"/>
      <c r="D20" s="86"/>
      <c r="E20" s="47"/>
      <c r="F20" s="48"/>
    </row>
    <row r="21" spans="2:6" x14ac:dyDescent="0.25">
      <c r="B21" s="8" t="s">
        <v>11</v>
      </c>
      <c r="C21" s="105"/>
      <c r="D21" s="86"/>
      <c r="E21" s="47"/>
      <c r="F21" s="48"/>
    </row>
    <row r="22" spans="2:6" x14ac:dyDescent="0.25">
      <c r="B22" s="8" t="s">
        <v>15</v>
      </c>
      <c r="C22" s="105"/>
      <c r="D22" s="86"/>
      <c r="E22" s="47"/>
      <c r="F22" s="48"/>
    </row>
    <row r="23" spans="2:6" s="49" customFormat="1" x14ac:dyDescent="0.25">
      <c r="B23" s="8" t="s">
        <v>92</v>
      </c>
      <c r="C23" s="105"/>
      <c r="D23" s="86"/>
      <c r="E23" s="54"/>
      <c r="F23" s="58"/>
    </row>
    <row r="24" spans="2:6" x14ac:dyDescent="0.25">
      <c r="B24" s="8" t="s">
        <v>12</v>
      </c>
      <c r="C24" s="105"/>
      <c r="D24" s="137"/>
      <c r="E24" s="45"/>
      <c r="F24" s="71"/>
    </row>
    <row r="25" spans="2:6" s="50" customFormat="1" x14ac:dyDescent="0.25">
      <c r="B25" s="8" t="s">
        <v>5</v>
      </c>
      <c r="C25" s="105"/>
      <c r="D25" s="137"/>
      <c r="E25" s="43"/>
      <c r="F25" s="44"/>
    </row>
    <row r="26" spans="2:6" x14ac:dyDescent="0.25">
      <c r="B26" s="8" t="s">
        <v>6</v>
      </c>
      <c r="C26" s="105"/>
      <c r="D26" s="137"/>
      <c r="E26" s="47"/>
      <c r="F26" s="48"/>
    </row>
    <row r="27" spans="2:6" x14ac:dyDescent="0.25">
      <c r="B27" s="8" t="s">
        <v>103</v>
      </c>
      <c r="C27" s="105"/>
      <c r="D27" s="85"/>
      <c r="E27" s="47"/>
      <c r="F27" s="48"/>
    </row>
    <row r="28" spans="2:6" x14ac:dyDescent="0.25">
      <c r="B28" s="8" t="s">
        <v>17</v>
      </c>
      <c r="C28" s="105"/>
      <c r="D28" s="85"/>
      <c r="E28" s="47"/>
      <c r="F28" s="48"/>
    </row>
    <row r="29" spans="2:6" x14ac:dyDescent="0.25">
      <c r="B29" s="8"/>
      <c r="C29" s="106"/>
      <c r="D29" s="89"/>
      <c r="E29" s="52"/>
      <c r="F29" s="48"/>
    </row>
    <row r="30" spans="2:6" x14ac:dyDescent="0.25">
      <c r="B30" s="53" t="s">
        <v>29</v>
      </c>
      <c r="C30" s="93"/>
      <c r="D30" s="135"/>
      <c r="E30" s="47"/>
      <c r="F30" s="48"/>
    </row>
    <row r="31" spans="2:6" x14ac:dyDescent="0.25">
      <c r="B31" s="53"/>
      <c r="C31" s="27"/>
      <c r="D31" s="52"/>
      <c r="E31" s="52"/>
      <c r="F31" s="48"/>
    </row>
    <row r="32" spans="2:6" ht="66" customHeight="1" thickBot="1" x14ac:dyDescent="0.3">
      <c r="B32" s="197" t="s">
        <v>101</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69" t="s">
        <v>33</v>
      </c>
      <c r="C3" s="170"/>
      <c r="D3" s="170"/>
      <c r="E3" s="170"/>
      <c r="F3" s="171"/>
      <c r="G3" s="170"/>
      <c r="H3" s="170"/>
      <c r="I3" s="170"/>
      <c r="J3" s="171"/>
    </row>
    <row r="4" spans="2:10" s="21" customFormat="1" x14ac:dyDescent="0.25">
      <c r="B4" s="157" t="s">
        <v>134</v>
      </c>
      <c r="C4" s="158"/>
      <c r="D4" s="158"/>
      <c r="E4" s="158"/>
      <c r="F4" s="158"/>
      <c r="G4" s="158"/>
      <c r="H4" s="158"/>
      <c r="I4" s="158"/>
      <c r="J4" s="159"/>
    </row>
    <row r="5" spans="2:10" s="21" customFormat="1" x14ac:dyDescent="0.25">
      <c r="B5" s="22"/>
      <c r="C5" s="172" t="s">
        <v>19</v>
      </c>
      <c r="D5" s="172"/>
      <c r="E5" s="172" t="s">
        <v>20</v>
      </c>
      <c r="F5" s="172"/>
      <c r="G5" s="172" t="s">
        <v>21</v>
      </c>
      <c r="H5" s="172"/>
      <c r="I5" s="173" t="s">
        <v>22</v>
      </c>
      <c r="J5" s="174"/>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5">
        <v>4.7361111111111125E-2</v>
      </c>
      <c r="D7" s="97">
        <f>C7/$C$30</f>
        <v>1.4252972852475451E-2</v>
      </c>
      <c r="E7" s="105">
        <v>1.4004629629629631E-2</v>
      </c>
      <c r="F7" s="97">
        <f>E7/$E$30</f>
        <v>1.3057788809151245E-2</v>
      </c>
      <c r="G7" s="105">
        <v>1.2569444444444444E-2</v>
      </c>
      <c r="H7" s="97">
        <f>G7/$G$30</f>
        <v>1.806026741169427E-2</v>
      </c>
      <c r="I7" s="106">
        <f>C7+E7+G7</f>
        <v>7.3935185185185201E-2</v>
      </c>
      <c r="J7" s="98">
        <f>I7/$I$30</f>
        <v>1.4521647211266316E-2</v>
      </c>
    </row>
    <row r="8" spans="2:10" s="21" customFormat="1" x14ac:dyDescent="0.25">
      <c r="B8" s="8" t="s">
        <v>13</v>
      </c>
      <c r="C8" s="105">
        <v>0.10341435185185192</v>
      </c>
      <c r="D8" s="97">
        <f t="shared" ref="D8:D28" si="0">C8/$C$30</f>
        <v>3.112177723286124E-2</v>
      </c>
      <c r="E8" s="105">
        <v>4.1168981481481487E-2</v>
      </c>
      <c r="F8" s="97">
        <f t="shared" ref="F8:F28" si="1">E8/$E$30</f>
        <v>3.8385582474504944E-2</v>
      </c>
      <c r="G8" s="105">
        <v>2.9236111111111109E-2</v>
      </c>
      <c r="H8" s="97">
        <f t="shared" ref="H8:H28" si="2">G8/$G$30</f>
        <v>4.2007583316703241E-2</v>
      </c>
      <c r="I8" s="106">
        <f t="shared" ref="I8:I27" si="3">C8+E8+G8</f>
        <v>0.1738194444444445</v>
      </c>
      <c r="J8" s="98">
        <f t="shared" ref="J8:J28" si="4">I8/$I$30</f>
        <v>3.4139965218972688E-2</v>
      </c>
    </row>
    <row r="9" spans="2:10" s="21" customFormat="1" x14ac:dyDescent="0.25">
      <c r="B9" s="8" t="s">
        <v>0</v>
      </c>
      <c r="C9" s="105">
        <v>0.55721064814814925</v>
      </c>
      <c r="D9" s="97">
        <f t="shared" si="0"/>
        <v>0.16768838515071524</v>
      </c>
      <c r="E9" s="105">
        <v>0.16752314814814795</v>
      </c>
      <c r="F9" s="97">
        <f t="shared" si="1"/>
        <v>0.156197053903847</v>
      </c>
      <c r="G9" s="105">
        <v>0.12488425925925935</v>
      </c>
      <c r="H9" s="97">
        <f t="shared" si="2"/>
        <v>0.17943856848267156</v>
      </c>
      <c r="I9" s="106">
        <f t="shared" si="3"/>
        <v>0.84961805555555658</v>
      </c>
      <c r="J9" s="98">
        <f t="shared" si="4"/>
        <v>0.16687391309289723</v>
      </c>
    </row>
    <row r="10" spans="2:10" s="21" customFormat="1" x14ac:dyDescent="0.25">
      <c r="B10" s="8" t="s">
        <v>8</v>
      </c>
      <c r="C10" s="105">
        <v>7.4375000000000038E-2</v>
      </c>
      <c r="D10" s="97">
        <f t="shared" si="0"/>
        <v>2.2382601063051628E-2</v>
      </c>
      <c r="E10" s="105">
        <v>1.879629629629629E-2</v>
      </c>
      <c r="F10" s="97">
        <f t="shared" si="1"/>
        <v>1.7525495062860837E-2</v>
      </c>
      <c r="G10" s="105">
        <v>1.8726851851851852E-2</v>
      </c>
      <c r="H10" s="97">
        <f t="shared" si="2"/>
        <v>2.6907470232155919E-2</v>
      </c>
      <c r="I10" s="106">
        <f t="shared" si="3"/>
        <v>0.11189814814814819</v>
      </c>
      <c r="J10" s="98">
        <f t="shared" si="4"/>
        <v>2.1977972016049275E-2</v>
      </c>
    </row>
    <row r="11" spans="2:10" s="21" customFormat="1" x14ac:dyDescent="0.25">
      <c r="B11" s="8" t="s">
        <v>26</v>
      </c>
      <c r="C11" s="105">
        <v>1.2546296296296297E-2</v>
      </c>
      <c r="D11" s="97">
        <f t="shared" si="0"/>
        <v>3.7757142160516578E-3</v>
      </c>
      <c r="E11" s="105">
        <v>1.7592592592592592E-3</v>
      </c>
      <c r="F11" s="97">
        <f t="shared" si="1"/>
        <v>1.6403172718933794E-3</v>
      </c>
      <c r="G11" s="105">
        <v>9.9768518518518531E-3</v>
      </c>
      <c r="H11" s="97">
        <f t="shared" si="2"/>
        <v>1.4335129382026208E-2</v>
      </c>
      <c r="I11" s="106">
        <f t="shared" si="3"/>
        <v>2.4282407407407409E-2</v>
      </c>
      <c r="J11" s="98">
        <f t="shared" si="4"/>
        <v>4.7693199513520234E-3</v>
      </c>
    </row>
    <row r="12" spans="2:10" s="21" customFormat="1" x14ac:dyDescent="0.25">
      <c r="B12" s="8" t="s">
        <v>3</v>
      </c>
      <c r="C12" s="105">
        <v>0.32942129629629729</v>
      </c>
      <c r="D12" s="97">
        <f t="shared" si="0"/>
        <v>9.9136880089725654E-2</v>
      </c>
      <c r="E12" s="105">
        <v>8.1226851851851953E-2</v>
      </c>
      <c r="F12" s="97">
        <f t="shared" si="1"/>
        <v>7.5735175093077312E-2</v>
      </c>
      <c r="G12" s="105">
        <v>9.2650462962962934E-2</v>
      </c>
      <c r="H12" s="97">
        <f t="shared" si="2"/>
        <v>0.13312379431916443</v>
      </c>
      <c r="I12" s="106">
        <f t="shared" si="3"/>
        <v>0.50329861111111218</v>
      </c>
      <c r="J12" s="98">
        <f t="shared" si="4"/>
        <v>9.8853135407313233E-2</v>
      </c>
    </row>
    <row r="13" spans="2:10" s="21" customFormat="1" x14ac:dyDescent="0.25">
      <c r="B13" s="8" t="s">
        <v>7</v>
      </c>
      <c r="C13" s="105">
        <v>6.5185185185185221E-2</v>
      </c>
      <c r="D13" s="97">
        <f t="shared" si="0"/>
        <v>1.9616994893729658E-2</v>
      </c>
      <c r="E13" s="105">
        <v>1.0902777777777782E-2</v>
      </c>
      <c r="F13" s="97">
        <f t="shared" si="1"/>
        <v>1.0165650461339238E-2</v>
      </c>
      <c r="G13" s="105">
        <v>1.6944444444444443E-2</v>
      </c>
      <c r="H13" s="97">
        <f t="shared" si="2"/>
        <v>2.4346437836759122E-2</v>
      </c>
      <c r="I13" s="106">
        <f t="shared" si="3"/>
        <v>9.3032407407407439E-2</v>
      </c>
      <c r="J13" s="98">
        <f t="shared" si="4"/>
        <v>1.8272542311233354E-2</v>
      </c>
    </row>
    <row r="14" spans="2:10" s="21" customFormat="1" x14ac:dyDescent="0.25">
      <c r="B14" s="8" t="s">
        <v>2</v>
      </c>
      <c r="C14" s="105">
        <v>0.29451388888888957</v>
      </c>
      <c r="D14" s="97">
        <f t="shared" si="0"/>
        <v>8.8631756403736814E-2</v>
      </c>
      <c r="E14" s="105">
        <v>9.7997685185185174E-2</v>
      </c>
      <c r="F14" s="97">
        <f t="shared" si="1"/>
        <v>9.1372146981060803E-2</v>
      </c>
      <c r="G14" s="105">
        <v>3.408564814814815E-2</v>
      </c>
      <c r="H14" s="97">
        <f t="shared" si="2"/>
        <v>4.8975587041841274E-2</v>
      </c>
      <c r="I14" s="106">
        <f t="shared" si="3"/>
        <v>0.4265972222222229</v>
      </c>
      <c r="J14" s="98">
        <f t="shared" si="4"/>
        <v>8.3788176723991012E-2</v>
      </c>
    </row>
    <row r="15" spans="2:10" s="21" customFormat="1" x14ac:dyDescent="0.25">
      <c r="B15" s="8" t="s">
        <v>9</v>
      </c>
      <c r="C15" s="105">
        <v>0.23355324074074052</v>
      </c>
      <c r="D15" s="97">
        <f t="shared" si="0"/>
        <v>7.0286104396408061E-2</v>
      </c>
      <c r="E15" s="105">
        <v>6.3611111111111146E-2</v>
      </c>
      <c r="F15" s="97">
        <f t="shared" si="1"/>
        <v>5.9310419252144857E-2</v>
      </c>
      <c r="G15" s="105">
        <v>2.4548611111111108E-2</v>
      </c>
      <c r="H15" s="97">
        <f t="shared" si="2"/>
        <v>3.5272400718419465E-2</v>
      </c>
      <c r="I15" s="106">
        <f t="shared" si="3"/>
        <v>0.32171296296296276</v>
      </c>
      <c r="J15" s="98">
        <f t="shared" si="4"/>
        <v>6.3187806181020378E-2</v>
      </c>
    </row>
    <row r="16" spans="2:10" s="21" customFormat="1" x14ac:dyDescent="0.25">
      <c r="B16" s="8" t="s">
        <v>1</v>
      </c>
      <c r="C16" s="105">
        <v>9.8923611111111254E-2</v>
      </c>
      <c r="D16" s="97">
        <f t="shared" si="0"/>
        <v>2.9770322328960853E-2</v>
      </c>
      <c r="E16" s="105">
        <v>2.7199074074074077E-2</v>
      </c>
      <c r="F16" s="97">
        <f t="shared" si="1"/>
        <v>2.5360168348351593E-2</v>
      </c>
      <c r="G16" s="105">
        <v>2.3877314814814806E-2</v>
      </c>
      <c r="H16" s="97">
        <f t="shared" si="2"/>
        <v>3.4307856050023268E-2</v>
      </c>
      <c r="I16" s="106">
        <f t="shared" si="3"/>
        <v>0.15000000000000013</v>
      </c>
      <c r="J16" s="98">
        <f t="shared" si="4"/>
        <v>2.9461576057922916E-2</v>
      </c>
    </row>
    <row r="17" spans="2:10" s="21" customFormat="1" x14ac:dyDescent="0.25">
      <c r="B17" s="8" t="s">
        <v>27</v>
      </c>
      <c r="C17" s="105">
        <v>7.6689814814814863E-2</v>
      </c>
      <c r="D17" s="97">
        <f t="shared" si="0"/>
        <v>2.3079227302175553E-2</v>
      </c>
      <c r="E17" s="105">
        <v>2.8738425925925924E-2</v>
      </c>
      <c r="F17" s="97">
        <f t="shared" si="1"/>
        <v>2.6795445961258296E-2</v>
      </c>
      <c r="G17" s="105">
        <v>3.138888888888889E-2</v>
      </c>
      <c r="H17" s="97">
        <f t="shared" si="2"/>
        <v>4.5100778287766909E-2</v>
      </c>
      <c r="I17" s="106">
        <f t="shared" si="3"/>
        <v>0.13681712962962966</v>
      </c>
      <c r="J17" s="98">
        <f t="shared" si="4"/>
        <v>2.6872321804066863E-2</v>
      </c>
    </row>
    <row r="18" spans="2:10" s="21" customFormat="1" x14ac:dyDescent="0.25">
      <c r="B18" s="8" t="s">
        <v>16</v>
      </c>
      <c r="C18" s="105">
        <v>2.736111111111111E-2</v>
      </c>
      <c r="D18" s="97">
        <f t="shared" si="0"/>
        <v>8.2341221464447591E-3</v>
      </c>
      <c r="E18" s="105">
        <v>9.0856481481481483E-3</v>
      </c>
      <c r="F18" s="97">
        <f t="shared" si="1"/>
        <v>8.471375384449361E-3</v>
      </c>
      <c r="G18" s="105">
        <v>1.0266203703703703E-2</v>
      </c>
      <c r="H18" s="97">
        <f t="shared" si="2"/>
        <v>1.4750881394265945E-2</v>
      </c>
      <c r="I18" s="106">
        <f t="shared" si="3"/>
        <v>4.6712962962962963E-2</v>
      </c>
      <c r="J18" s="98">
        <f t="shared" si="4"/>
        <v>9.1749167414951222E-3</v>
      </c>
    </row>
    <row r="19" spans="2:10" s="21" customFormat="1" x14ac:dyDescent="0.25">
      <c r="B19" s="8" t="s">
        <v>4</v>
      </c>
      <c r="C19" s="105">
        <v>0.15738425925925936</v>
      </c>
      <c r="D19" s="97">
        <f t="shared" si="0"/>
        <v>4.7363617998035498E-2</v>
      </c>
      <c r="E19" s="105">
        <v>3.4386574074074083E-2</v>
      </c>
      <c r="F19" s="97">
        <f t="shared" si="1"/>
        <v>3.2061727728915995E-2</v>
      </c>
      <c r="G19" s="105">
        <v>5.4398148148148133E-2</v>
      </c>
      <c r="H19" s="97">
        <f t="shared" si="2"/>
        <v>7.816137830107095E-2</v>
      </c>
      <c r="I19" s="106">
        <f t="shared" si="3"/>
        <v>0.24616898148148159</v>
      </c>
      <c r="J19" s="98">
        <f t="shared" si="4"/>
        <v>4.8350174473453869E-2</v>
      </c>
    </row>
    <row r="20" spans="2:10" s="21" customFormat="1" x14ac:dyDescent="0.25">
      <c r="B20" s="8" t="s">
        <v>14</v>
      </c>
      <c r="C20" s="105">
        <v>7.2905092592592494E-2</v>
      </c>
      <c r="D20" s="97">
        <f t="shared" si="0"/>
        <v>2.1940243401207898E-2</v>
      </c>
      <c r="E20" s="105">
        <v>2.3912037037037037E-2</v>
      </c>
      <c r="F20" s="97">
        <f t="shared" si="1"/>
        <v>2.2295365024550803E-2</v>
      </c>
      <c r="G20" s="105">
        <v>1.8090277777777771E-2</v>
      </c>
      <c r="H20" s="97">
        <f t="shared" si="2"/>
        <v>2.5992815805228484E-2</v>
      </c>
      <c r="I20" s="106">
        <f t="shared" si="3"/>
        <v>0.11490740740740731</v>
      </c>
      <c r="J20" s="98">
        <f t="shared" si="4"/>
        <v>2.2569022153013749E-2</v>
      </c>
    </row>
    <row r="21" spans="2:10" s="21" customFormat="1" x14ac:dyDescent="0.25">
      <c r="B21" s="8" t="s">
        <v>11</v>
      </c>
      <c r="C21" s="105">
        <v>3.4328703703703729E-2</v>
      </c>
      <c r="D21" s="97">
        <f t="shared" si="0"/>
        <v>1.0330967126207773E-2</v>
      </c>
      <c r="E21" s="105">
        <v>7.4537037037037037E-3</v>
      </c>
      <c r="F21" s="97">
        <f t="shared" si="1"/>
        <v>6.9497652835482657E-3</v>
      </c>
      <c r="G21" s="105">
        <v>1.327546296296297E-2</v>
      </c>
      <c r="H21" s="97">
        <f t="shared" si="2"/>
        <v>1.9074702321559243E-2</v>
      </c>
      <c r="I21" s="106">
        <f t="shared" si="3"/>
        <v>5.5057870370370403E-2</v>
      </c>
      <c r="J21" s="98">
        <f t="shared" si="4"/>
        <v>1.0813944236692845E-2</v>
      </c>
    </row>
    <row r="22" spans="2:10" s="21" customFormat="1" x14ac:dyDescent="0.25">
      <c r="B22" s="8" t="s">
        <v>15</v>
      </c>
      <c r="C22" s="105">
        <v>3.3993055555555568E-2</v>
      </c>
      <c r="D22" s="97">
        <f t="shared" si="0"/>
        <v>1.0229956321534801E-2</v>
      </c>
      <c r="E22" s="105">
        <v>6.5856481481481495E-3</v>
      </c>
      <c r="F22" s="97">
        <f t="shared" si="1"/>
        <v>6.1403982086008753E-3</v>
      </c>
      <c r="G22" s="105">
        <v>1.1412037037037038E-2</v>
      </c>
      <c r="H22" s="97">
        <f t="shared" si="2"/>
        <v>1.6397259362735315E-2</v>
      </c>
      <c r="I22" s="106">
        <f t="shared" si="3"/>
        <v>5.1990740740740754E-2</v>
      </c>
      <c r="J22" s="98">
        <f t="shared" si="4"/>
        <v>1.0211527750940559E-2</v>
      </c>
    </row>
    <row r="23" spans="2:10" s="28" customFormat="1" x14ac:dyDescent="0.25">
      <c r="B23" s="8" t="s">
        <v>92</v>
      </c>
      <c r="C23" s="105">
        <v>7.3923611111111134E-2</v>
      </c>
      <c r="D23" s="97">
        <f t="shared" si="0"/>
        <v>2.224675894642246E-2</v>
      </c>
      <c r="E23" s="105">
        <v>1.6354166666666663E-2</v>
      </c>
      <c r="F23" s="97">
        <f t="shared" si="1"/>
        <v>1.5248475692008845E-2</v>
      </c>
      <c r="G23" s="105">
        <v>4.6805555555555552E-2</v>
      </c>
      <c r="H23" s="97">
        <f t="shared" si="2"/>
        <v>6.7252045499900201E-2</v>
      </c>
      <c r="I23" s="106">
        <f t="shared" si="3"/>
        <v>0.13708333333333333</v>
      </c>
      <c r="J23" s="98">
        <f t="shared" si="4"/>
        <v>2.6924607008490638E-2</v>
      </c>
    </row>
    <row r="24" spans="2:10" s="21" customFormat="1" x14ac:dyDescent="0.25">
      <c r="B24" s="8" t="s">
        <v>12</v>
      </c>
      <c r="C24" s="105">
        <v>0.11106481481481481</v>
      </c>
      <c r="D24" s="97">
        <f t="shared" si="0"/>
        <v>3.3424126953165781E-2</v>
      </c>
      <c r="E24" s="105">
        <v>5.078703703703704E-2</v>
      </c>
      <c r="F24" s="97">
        <f t="shared" si="1"/>
        <v>4.7353369664922033E-2</v>
      </c>
      <c r="G24" s="105">
        <v>2.9687500000000006E-2</v>
      </c>
      <c r="H24" s="97">
        <f t="shared" si="2"/>
        <v>4.2656156455797248E-2</v>
      </c>
      <c r="I24" s="106">
        <f t="shared" si="3"/>
        <v>0.19153935185185186</v>
      </c>
      <c r="J24" s="98">
        <f t="shared" si="4"/>
        <v>3.7620341217790579E-2</v>
      </c>
    </row>
    <row r="25" spans="2:10" s="21" customFormat="1" x14ac:dyDescent="0.25">
      <c r="B25" s="8" t="s">
        <v>5</v>
      </c>
      <c r="C25" s="105">
        <v>0.12663194444444445</v>
      </c>
      <c r="D25" s="97">
        <f t="shared" si="0"/>
        <v>3.8108938411274162E-2</v>
      </c>
      <c r="E25" s="105">
        <v>3.728009259259258E-2</v>
      </c>
      <c r="F25" s="97">
        <f t="shared" si="1"/>
        <v>3.4759617978740616E-2</v>
      </c>
      <c r="G25" s="105">
        <v>3.5474537037037041E-2</v>
      </c>
      <c r="H25" s="97">
        <f t="shared" si="2"/>
        <v>5.0971196700592025E-2</v>
      </c>
      <c r="I25" s="106">
        <f t="shared" si="3"/>
        <v>0.19938657407407406</v>
      </c>
      <c r="J25" s="98">
        <f t="shared" si="4"/>
        <v>3.9161618113413392E-2</v>
      </c>
    </row>
    <row r="26" spans="2:10" s="21" customFormat="1" x14ac:dyDescent="0.25">
      <c r="B26" s="8" t="s">
        <v>6</v>
      </c>
      <c r="C26" s="105">
        <v>0.48681712962962931</v>
      </c>
      <c r="D26" s="97">
        <f t="shared" si="0"/>
        <v>0.14650398121895633</v>
      </c>
      <c r="E26" s="105">
        <v>0.24197916666666677</v>
      </c>
      <c r="F26" s="97">
        <f t="shared" si="1"/>
        <v>0.22561916581233485</v>
      </c>
      <c r="G26" s="105">
        <v>3.8078703703703707E-3</v>
      </c>
      <c r="H26" s="97">
        <f t="shared" si="2"/>
        <v>5.4712964810749685E-3</v>
      </c>
      <c r="I26" s="106">
        <f t="shared" si="3"/>
        <v>0.73260416666666639</v>
      </c>
      <c r="J26" s="98">
        <f t="shared" si="4"/>
        <v>0.14389115584400805</v>
      </c>
    </row>
    <row r="27" spans="2:10" s="21" customFormat="1" x14ac:dyDescent="0.25">
      <c r="B27" s="8" t="s">
        <v>103</v>
      </c>
      <c r="C27" s="105">
        <v>0.29371527777777801</v>
      </c>
      <c r="D27" s="97">
        <f t="shared" si="0"/>
        <v>8.8391420351238925E-2</v>
      </c>
      <c r="E27" s="105">
        <v>8.8807870370370467E-2</v>
      </c>
      <c r="F27" s="97">
        <f t="shared" si="1"/>
        <v>8.2803647547617862E-2</v>
      </c>
      <c r="G27" s="105">
        <v>5.3148148148148167E-2</v>
      </c>
      <c r="H27" s="97">
        <f t="shared" si="2"/>
        <v>7.6365329608195323E-2</v>
      </c>
      <c r="I27" s="106">
        <f t="shared" si="3"/>
        <v>0.43567129629629664</v>
      </c>
      <c r="J27" s="98">
        <f t="shared" si="4"/>
        <v>8.5570420213914686E-2</v>
      </c>
    </row>
    <row r="28" spans="2:10" s="21" customFormat="1" x14ac:dyDescent="0.25">
      <c r="B28" s="8" t="s">
        <v>17</v>
      </c>
      <c r="C28" s="105">
        <v>1.1574074074074077E-2</v>
      </c>
      <c r="D28" s="97">
        <f t="shared" si="0"/>
        <v>3.4831311956196112E-3</v>
      </c>
      <c r="E28" s="105">
        <v>2.9513888888888888E-3</v>
      </c>
      <c r="F28" s="97">
        <f t="shared" si="1"/>
        <v>2.7518480548211297E-3</v>
      </c>
      <c r="G28" s="105">
        <v>7.1759259259259259E-4</v>
      </c>
      <c r="H28" s="97">
        <f t="shared" si="2"/>
        <v>1.0310649903545531E-3</v>
      </c>
      <c r="I28" s="106">
        <f>C28+E28+G28</f>
        <v>1.5243055555555558E-2</v>
      </c>
      <c r="J28" s="98">
        <f t="shared" si="4"/>
        <v>2.9938962707009606E-3</v>
      </c>
    </row>
    <row r="29" spans="2:10" s="21" customFormat="1" x14ac:dyDescent="0.25">
      <c r="B29" s="18"/>
      <c r="C29" s="107"/>
      <c r="D29" s="107"/>
      <c r="E29" s="107"/>
      <c r="F29" s="107"/>
      <c r="G29" s="107"/>
      <c r="H29" s="107"/>
      <c r="I29" s="107"/>
      <c r="J29" s="108"/>
    </row>
    <row r="30" spans="2:10" s="21" customFormat="1" x14ac:dyDescent="0.25">
      <c r="B30" s="29" t="s">
        <v>29</v>
      </c>
      <c r="C30" s="102">
        <f t="shared" ref="C30:J30" si="5">SUM(C7:C28)</f>
        <v>3.322893518518522</v>
      </c>
      <c r="D30" s="103">
        <f t="shared" si="5"/>
        <v>0.99999999999999978</v>
      </c>
      <c r="E30" s="102">
        <f t="shared" si="5"/>
        <v>1.072511574074074</v>
      </c>
      <c r="F30" s="103">
        <f t="shared" si="5"/>
        <v>1</v>
      </c>
      <c r="G30" s="102">
        <f>SUM(G7:G28)</f>
        <v>0.69597222222222233</v>
      </c>
      <c r="H30" s="103">
        <f t="shared" si="5"/>
        <v>0.99999999999999978</v>
      </c>
      <c r="I30" s="102">
        <f t="shared" si="5"/>
        <v>5.0913773148148191</v>
      </c>
      <c r="J30" s="104">
        <f t="shared" si="5"/>
        <v>0.99999999999999978</v>
      </c>
    </row>
    <row r="31" spans="2:10" s="21" customFormat="1" x14ac:dyDescent="0.25">
      <c r="B31" s="30"/>
      <c r="C31" s="31"/>
      <c r="D31" s="31"/>
      <c r="E31" s="31"/>
      <c r="F31" s="32"/>
      <c r="G31" s="31"/>
      <c r="H31" s="31"/>
      <c r="I31" s="31"/>
      <c r="J31" s="19"/>
    </row>
    <row r="32" spans="2:10" s="21" customFormat="1" ht="66" customHeight="1" thickBot="1" x14ac:dyDescent="0.3">
      <c r="B32" s="166" t="s">
        <v>34</v>
      </c>
      <c r="C32" s="167"/>
      <c r="D32" s="167"/>
      <c r="E32" s="167"/>
      <c r="F32" s="168"/>
      <c r="G32" s="167"/>
      <c r="H32" s="167"/>
      <c r="I32" s="167"/>
      <c r="J32" s="168"/>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5" t="s">
        <v>127</v>
      </c>
      <c r="C3" s="206"/>
      <c r="D3" s="206"/>
      <c r="E3" s="206"/>
      <c r="F3" s="207"/>
    </row>
    <row r="4" spans="2:6" x14ac:dyDescent="0.25">
      <c r="B4" s="185" t="s">
        <v>134</v>
      </c>
      <c r="C4" s="186"/>
      <c r="D4" s="186"/>
      <c r="E4" s="186"/>
      <c r="F4" s="187"/>
    </row>
    <row r="5" spans="2:6" x14ac:dyDescent="0.25">
      <c r="B5" s="42"/>
      <c r="C5" s="190" t="s">
        <v>70</v>
      </c>
      <c r="D5" s="186"/>
      <c r="E5" s="203" t="s">
        <v>71</v>
      </c>
      <c r="F5" s="204"/>
    </row>
    <row r="6" spans="2:6" x14ac:dyDescent="0.25">
      <c r="B6" s="3" t="s">
        <v>23</v>
      </c>
      <c r="C6" s="63" t="s">
        <v>24</v>
      </c>
      <c r="D6" s="43" t="s">
        <v>25</v>
      </c>
      <c r="E6" s="63" t="s">
        <v>24</v>
      </c>
      <c r="F6" s="64" t="s">
        <v>25</v>
      </c>
    </row>
    <row r="7" spans="2:6" x14ac:dyDescent="0.25">
      <c r="B7" s="8" t="s">
        <v>10</v>
      </c>
      <c r="C7" s="134"/>
      <c r="D7" s="86"/>
      <c r="E7" s="134"/>
      <c r="F7" s="139"/>
    </row>
    <row r="8" spans="2:6" x14ac:dyDescent="0.25">
      <c r="B8" s="8" t="s">
        <v>13</v>
      </c>
      <c r="C8" s="134"/>
      <c r="D8" s="137"/>
      <c r="E8" s="134"/>
      <c r="F8" s="139"/>
    </row>
    <row r="9" spans="2:6" x14ac:dyDescent="0.25">
      <c r="B9" s="8" t="s">
        <v>0</v>
      </c>
      <c r="C9" s="134"/>
      <c r="D9" s="137"/>
      <c r="E9" s="134"/>
      <c r="F9" s="139"/>
    </row>
    <row r="10" spans="2:6" x14ac:dyDescent="0.25">
      <c r="B10" s="8" t="s">
        <v>8</v>
      </c>
      <c r="C10" s="134"/>
      <c r="D10" s="137"/>
      <c r="E10" s="134"/>
      <c r="F10" s="139"/>
    </row>
    <row r="11" spans="2:6" x14ac:dyDescent="0.25">
      <c r="B11" s="8" t="s">
        <v>26</v>
      </c>
      <c r="C11" s="134"/>
      <c r="D11" s="137"/>
      <c r="E11" s="134"/>
      <c r="F11" s="139"/>
    </row>
    <row r="12" spans="2:6" x14ac:dyDescent="0.25">
      <c r="B12" s="8" t="s">
        <v>3</v>
      </c>
      <c r="C12" s="134">
        <v>6.712962962962964E-3</v>
      </c>
      <c r="D12" s="137">
        <f t="shared" ref="D12:D26" si="0">C12/$C$30</f>
        <v>0.20265548567435362</v>
      </c>
      <c r="E12" s="134"/>
      <c r="F12" s="139"/>
    </row>
    <row r="13" spans="2:6" x14ac:dyDescent="0.25">
      <c r="B13" s="8" t="s">
        <v>7</v>
      </c>
      <c r="C13" s="134">
        <v>1.6319444444444445E-3</v>
      </c>
      <c r="D13" s="137">
        <f t="shared" ref="D13" si="1">C13/$C$30</f>
        <v>4.9266247379454925E-2</v>
      </c>
      <c r="E13" s="134"/>
      <c r="F13" s="139"/>
    </row>
    <row r="14" spans="2:6" x14ac:dyDescent="0.25">
      <c r="B14" s="8" t="s">
        <v>2</v>
      </c>
      <c r="C14" s="134"/>
      <c r="D14" s="137"/>
      <c r="E14" s="134"/>
      <c r="F14" s="139"/>
    </row>
    <row r="15" spans="2:6" x14ac:dyDescent="0.25">
      <c r="B15" s="8" t="s">
        <v>9</v>
      </c>
      <c r="C15" s="134"/>
      <c r="D15" s="137"/>
      <c r="E15" s="134"/>
      <c r="F15" s="139"/>
    </row>
    <row r="16" spans="2:6" x14ac:dyDescent="0.25">
      <c r="B16" s="8" t="s">
        <v>1</v>
      </c>
      <c r="C16" s="134"/>
      <c r="D16" s="137"/>
      <c r="E16" s="134"/>
      <c r="F16" s="139"/>
    </row>
    <row r="17" spans="2:6" x14ac:dyDescent="0.25">
      <c r="B17" s="8" t="s">
        <v>27</v>
      </c>
      <c r="C17" s="134"/>
      <c r="D17" s="137"/>
      <c r="E17" s="134"/>
      <c r="F17" s="139"/>
    </row>
    <row r="18" spans="2:6" x14ac:dyDescent="0.25">
      <c r="B18" s="8" t="s">
        <v>16</v>
      </c>
      <c r="C18" s="134"/>
      <c r="D18" s="137"/>
      <c r="E18" s="134"/>
      <c r="F18" s="139"/>
    </row>
    <row r="19" spans="2:6" x14ac:dyDescent="0.25">
      <c r="B19" s="8" t="s">
        <v>4</v>
      </c>
      <c r="C19" s="134">
        <v>1.1400462962962961E-2</v>
      </c>
      <c r="D19" s="137">
        <f t="shared" si="0"/>
        <v>0.34416491963661766</v>
      </c>
      <c r="E19" s="134"/>
      <c r="F19" s="139"/>
    </row>
    <row r="20" spans="2:6" x14ac:dyDescent="0.25">
      <c r="B20" s="8" t="s">
        <v>14</v>
      </c>
      <c r="C20" s="134"/>
      <c r="D20" s="137"/>
      <c r="E20" s="134"/>
      <c r="F20" s="139"/>
    </row>
    <row r="21" spans="2:6" x14ac:dyDescent="0.25">
      <c r="B21" s="8" t="s">
        <v>11</v>
      </c>
      <c r="C21" s="134">
        <v>6.7824074074074063E-3</v>
      </c>
      <c r="D21" s="137">
        <f t="shared" si="0"/>
        <v>0.20475192173305376</v>
      </c>
      <c r="E21" s="134"/>
      <c r="F21" s="139"/>
    </row>
    <row r="22" spans="2:6" x14ac:dyDescent="0.25">
      <c r="B22" s="8" t="s">
        <v>15</v>
      </c>
      <c r="C22" s="134"/>
      <c r="D22" s="137"/>
      <c r="E22" s="134"/>
      <c r="F22" s="139"/>
    </row>
    <row r="23" spans="2:6" s="49" customFormat="1" x14ac:dyDescent="0.25">
      <c r="B23" s="8" t="s">
        <v>92</v>
      </c>
      <c r="C23" s="85">
        <v>3.6574074074074078E-3</v>
      </c>
      <c r="D23" s="137">
        <f t="shared" si="0"/>
        <v>0.11041229909154439</v>
      </c>
      <c r="E23" s="85"/>
      <c r="F23" s="139"/>
    </row>
    <row r="24" spans="2:6" x14ac:dyDescent="0.25">
      <c r="B24" s="8" t="s">
        <v>12</v>
      </c>
      <c r="C24" s="85"/>
      <c r="D24" s="137"/>
      <c r="E24" s="85"/>
      <c r="F24" s="139"/>
    </row>
    <row r="25" spans="2:6" s="50" customFormat="1" x14ac:dyDescent="0.25">
      <c r="B25" s="8" t="s">
        <v>5</v>
      </c>
      <c r="C25" s="85"/>
      <c r="D25" s="137"/>
      <c r="E25" s="85"/>
      <c r="F25" s="139"/>
    </row>
    <row r="26" spans="2:6" x14ac:dyDescent="0.25">
      <c r="B26" s="8" t="s">
        <v>6</v>
      </c>
      <c r="C26" s="105">
        <v>2.9398148148148152E-3</v>
      </c>
      <c r="D26" s="137">
        <f t="shared" si="0"/>
        <v>8.8749126484975543E-2</v>
      </c>
      <c r="E26" s="85"/>
      <c r="F26" s="139"/>
    </row>
    <row r="27" spans="2:6" x14ac:dyDescent="0.25">
      <c r="B27" s="8" t="s">
        <v>103</v>
      </c>
      <c r="C27" s="105"/>
      <c r="D27" s="137"/>
      <c r="E27" s="85"/>
      <c r="F27" s="139"/>
    </row>
    <row r="28" spans="2:6" x14ac:dyDescent="0.25">
      <c r="B28" s="8" t="s">
        <v>17</v>
      </c>
      <c r="C28" s="105"/>
      <c r="D28" s="137"/>
      <c r="E28" s="85"/>
      <c r="F28" s="139"/>
    </row>
    <row r="29" spans="2:6" x14ac:dyDescent="0.25">
      <c r="B29" s="8"/>
      <c r="C29" s="106"/>
      <c r="D29" s="89"/>
      <c r="E29" s="89"/>
      <c r="F29" s="95"/>
    </row>
    <row r="30" spans="2:6" x14ac:dyDescent="0.25">
      <c r="B30" s="53" t="s">
        <v>29</v>
      </c>
      <c r="C30" s="93">
        <f>SUM(C7:C28)</f>
        <v>3.3125000000000002E-2</v>
      </c>
      <c r="D30" s="135">
        <f>SUM(D7:D28)</f>
        <v>1</v>
      </c>
      <c r="E30" s="93"/>
      <c r="F30" s="136"/>
    </row>
    <row r="31" spans="2:6" x14ac:dyDescent="0.25">
      <c r="B31" s="60"/>
      <c r="C31" s="76"/>
      <c r="D31" s="77"/>
      <c r="E31" s="77"/>
      <c r="F31" s="78"/>
    </row>
    <row r="32" spans="2:6" ht="66" customHeight="1" thickBot="1" x14ac:dyDescent="0.3">
      <c r="B32" s="197" t="s">
        <v>137</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126</v>
      </c>
      <c r="C3" s="201"/>
      <c r="D3" s="201"/>
      <c r="E3" s="201"/>
      <c r="F3" s="202"/>
    </row>
    <row r="4" spans="2:6" x14ac:dyDescent="0.25">
      <c r="B4" s="185" t="s">
        <v>134</v>
      </c>
      <c r="C4" s="186"/>
      <c r="D4" s="186"/>
      <c r="E4" s="186"/>
      <c r="F4" s="187"/>
    </row>
    <row r="5" spans="2:6" x14ac:dyDescent="0.25">
      <c r="B5" s="42"/>
      <c r="C5" s="190" t="s">
        <v>66</v>
      </c>
      <c r="D5" s="186"/>
      <c r="E5" s="203" t="s">
        <v>67</v>
      </c>
      <c r="F5" s="204"/>
    </row>
    <row r="6" spans="2:6" x14ac:dyDescent="0.25">
      <c r="B6" s="3" t="s">
        <v>23</v>
      </c>
      <c r="C6" s="63" t="s">
        <v>24</v>
      </c>
      <c r="D6" s="43" t="s">
        <v>25</v>
      </c>
      <c r="E6" s="63" t="s">
        <v>24</v>
      </c>
      <c r="F6" s="64" t="s">
        <v>25</v>
      </c>
    </row>
    <row r="7" spans="2:6" x14ac:dyDescent="0.25">
      <c r="B7" s="8" t="s">
        <v>10</v>
      </c>
      <c r="C7" s="85"/>
      <c r="D7" s="86"/>
      <c r="E7" s="85"/>
      <c r="F7" s="95"/>
    </row>
    <row r="8" spans="2:6" x14ac:dyDescent="0.25">
      <c r="B8" s="8" t="s">
        <v>13</v>
      </c>
      <c r="C8" s="85"/>
      <c r="D8" s="137"/>
      <c r="E8" s="85">
        <v>2.8935185185185189E-4</v>
      </c>
      <c r="F8" s="95">
        <f>E8/$E$30</f>
        <v>3.5739814152966408E-3</v>
      </c>
    </row>
    <row r="9" spans="2:6" x14ac:dyDescent="0.25">
      <c r="B9" s="8" t="s">
        <v>0</v>
      </c>
      <c r="C9" s="85"/>
      <c r="D9" s="137"/>
      <c r="E9" s="85">
        <v>3.5185185185185185E-3</v>
      </c>
      <c r="F9" s="95">
        <f t="shared" ref="F9:F17" si="0">E9/$E$30</f>
        <v>4.3459614010007142E-2</v>
      </c>
    </row>
    <row r="10" spans="2:6" x14ac:dyDescent="0.25">
      <c r="B10" s="8" t="s">
        <v>8</v>
      </c>
      <c r="C10" s="85"/>
      <c r="D10" s="137"/>
      <c r="E10" s="85">
        <v>2.199074074074074E-4</v>
      </c>
      <c r="F10" s="95">
        <f t="shared" si="0"/>
        <v>2.7162258756254463E-3</v>
      </c>
    </row>
    <row r="11" spans="2:6" x14ac:dyDescent="0.25">
      <c r="B11" s="8" t="s">
        <v>26</v>
      </c>
      <c r="C11" s="85"/>
      <c r="D11" s="137"/>
      <c r="E11" s="85">
        <v>1.7824074074074072E-3</v>
      </c>
      <c r="F11" s="95">
        <f t="shared" si="0"/>
        <v>2.2015725518227301E-2</v>
      </c>
    </row>
    <row r="12" spans="2:6" x14ac:dyDescent="0.25">
      <c r="B12" s="8" t="s">
        <v>3</v>
      </c>
      <c r="C12" s="85"/>
      <c r="D12" s="137"/>
      <c r="E12" s="85">
        <v>2.9050925925925932E-3</v>
      </c>
      <c r="F12" s="95">
        <f t="shared" si="0"/>
        <v>3.5882773409578274E-2</v>
      </c>
    </row>
    <row r="13" spans="2:6" x14ac:dyDescent="0.25">
      <c r="B13" s="8" t="s">
        <v>7</v>
      </c>
      <c r="C13" s="85"/>
      <c r="D13" s="137"/>
      <c r="E13" s="85">
        <v>3.0902777777777773E-3</v>
      </c>
      <c r="F13" s="95">
        <f t="shared" si="0"/>
        <v>3.8170121515368111E-2</v>
      </c>
    </row>
    <row r="14" spans="2:6" x14ac:dyDescent="0.25">
      <c r="B14" s="8" t="s">
        <v>2</v>
      </c>
      <c r="C14" s="85"/>
      <c r="D14" s="137"/>
      <c r="E14" s="85">
        <v>1.1226851851851853E-3</v>
      </c>
      <c r="F14" s="95">
        <f t="shared" si="0"/>
        <v>1.3867047891350966E-2</v>
      </c>
    </row>
    <row r="15" spans="2:6" x14ac:dyDescent="0.25">
      <c r="B15" s="8" t="s">
        <v>9</v>
      </c>
      <c r="C15" s="85"/>
      <c r="D15" s="137"/>
      <c r="E15" s="85">
        <v>2.0833333333333337E-3</v>
      </c>
      <c r="F15" s="95">
        <f t="shared" si="0"/>
        <v>2.5732666190135815E-2</v>
      </c>
    </row>
    <row r="16" spans="2:6" x14ac:dyDescent="0.25">
      <c r="B16" s="8" t="s">
        <v>1</v>
      </c>
      <c r="C16" s="85"/>
      <c r="D16" s="137"/>
      <c r="E16" s="85">
        <v>1.5856481481481481E-3</v>
      </c>
      <c r="F16" s="95">
        <f t="shared" si="0"/>
        <v>1.9585418155825585E-2</v>
      </c>
    </row>
    <row r="17" spans="2:6" x14ac:dyDescent="0.25">
      <c r="B17" s="8" t="s">
        <v>27</v>
      </c>
      <c r="C17" s="85"/>
      <c r="D17" s="137"/>
      <c r="E17" s="85">
        <v>1.9571759259259264E-2</v>
      </c>
      <c r="F17" s="95">
        <f t="shared" si="0"/>
        <v>0.24174410293066481</v>
      </c>
    </row>
    <row r="18" spans="2:6" x14ac:dyDescent="0.25">
      <c r="B18" s="8" t="s">
        <v>16</v>
      </c>
      <c r="C18" s="85"/>
      <c r="D18" s="137"/>
      <c r="E18" s="85"/>
      <c r="F18" s="95"/>
    </row>
    <row r="19" spans="2:6" x14ac:dyDescent="0.25">
      <c r="B19" s="8" t="s">
        <v>4</v>
      </c>
      <c r="C19" s="85"/>
      <c r="D19" s="137"/>
      <c r="E19" s="85">
        <v>7.9976851851851841E-3</v>
      </c>
      <c r="F19" s="95">
        <f t="shared" ref="F19:F28" si="1">E19/$E$30</f>
        <v>9.8784846318799122E-2</v>
      </c>
    </row>
    <row r="20" spans="2:6" x14ac:dyDescent="0.25">
      <c r="B20" s="8" t="s">
        <v>14</v>
      </c>
      <c r="C20" s="85"/>
      <c r="D20" s="137"/>
      <c r="E20" s="85">
        <v>3.7037037037037034E-3</v>
      </c>
      <c r="F20" s="95">
        <f t="shared" si="1"/>
        <v>4.5746962115796992E-2</v>
      </c>
    </row>
    <row r="21" spans="2:6" x14ac:dyDescent="0.25">
      <c r="B21" s="8" t="s">
        <v>11</v>
      </c>
      <c r="C21" s="85"/>
      <c r="D21" s="137"/>
      <c r="E21" s="85"/>
      <c r="F21" s="95"/>
    </row>
    <row r="22" spans="2:6" x14ac:dyDescent="0.25">
      <c r="B22" s="8" t="s">
        <v>15</v>
      </c>
      <c r="C22" s="85"/>
      <c r="D22" s="86"/>
      <c r="E22" s="85">
        <v>5.6944444444444429E-3</v>
      </c>
      <c r="F22" s="95">
        <f t="shared" si="1"/>
        <v>7.0335954253037861E-2</v>
      </c>
    </row>
    <row r="23" spans="2:6" s="49" customFormat="1" x14ac:dyDescent="0.25">
      <c r="B23" s="8" t="s">
        <v>92</v>
      </c>
      <c r="C23" s="85"/>
      <c r="D23" s="137"/>
      <c r="E23" s="85">
        <v>2.1319444444444446E-2</v>
      </c>
      <c r="F23" s="95">
        <f t="shared" si="1"/>
        <v>0.26333095067905649</v>
      </c>
    </row>
    <row r="24" spans="2:6" x14ac:dyDescent="0.25">
      <c r="B24" s="8" t="s">
        <v>12</v>
      </c>
      <c r="C24" s="85"/>
      <c r="D24" s="137"/>
      <c r="E24" s="85"/>
      <c r="F24" s="95"/>
    </row>
    <row r="25" spans="2:6" s="50" customFormat="1" x14ac:dyDescent="0.25">
      <c r="B25" s="8" t="s">
        <v>5</v>
      </c>
      <c r="C25" s="85"/>
      <c r="D25" s="137"/>
      <c r="E25" s="85">
        <v>3.9004629629629628E-3</v>
      </c>
      <c r="F25" s="95">
        <f t="shared" si="1"/>
        <v>4.8177269478198705E-2</v>
      </c>
    </row>
    <row r="26" spans="2:6" x14ac:dyDescent="0.25">
      <c r="B26" s="8" t="s">
        <v>6</v>
      </c>
      <c r="C26" s="85"/>
      <c r="D26" s="137"/>
      <c r="E26" s="85">
        <v>1.9675925925925926E-4</v>
      </c>
      <c r="F26" s="95">
        <f t="shared" si="1"/>
        <v>2.4303073624017154E-3</v>
      </c>
    </row>
    <row r="27" spans="2:6" x14ac:dyDescent="0.25">
      <c r="B27" s="8" t="s">
        <v>103</v>
      </c>
      <c r="C27" s="85"/>
      <c r="D27" s="137"/>
      <c r="E27" s="85"/>
      <c r="F27" s="95"/>
    </row>
    <row r="28" spans="2:6" x14ac:dyDescent="0.25">
      <c r="B28" s="8" t="s">
        <v>17</v>
      </c>
      <c r="C28" s="85"/>
      <c r="D28" s="85"/>
      <c r="E28" s="85">
        <v>1.9791666666666664E-3</v>
      </c>
      <c r="F28" s="95">
        <f t="shared" si="1"/>
        <v>2.4446032880629014E-2</v>
      </c>
    </row>
    <row r="29" spans="2:6" x14ac:dyDescent="0.25">
      <c r="B29" s="8"/>
      <c r="C29" s="106"/>
      <c r="D29" s="89"/>
      <c r="E29" s="89"/>
      <c r="F29" s="95"/>
    </row>
    <row r="30" spans="2:6" x14ac:dyDescent="0.25">
      <c r="B30" s="53" t="s">
        <v>29</v>
      </c>
      <c r="C30" s="91"/>
      <c r="D30" s="132"/>
      <c r="E30" s="93">
        <f>SUM(E7:E28)</f>
        <v>8.0960648148148157E-2</v>
      </c>
      <c r="F30" s="136">
        <f>SUM(F7:F28)</f>
        <v>0.99999999999999978</v>
      </c>
    </row>
    <row r="31" spans="2:6" x14ac:dyDescent="0.25">
      <c r="B31" s="53"/>
      <c r="C31" s="27"/>
      <c r="D31" s="52"/>
      <c r="E31" s="52"/>
      <c r="F31" s="48"/>
    </row>
    <row r="32" spans="2:6" ht="66" customHeight="1" thickBot="1" x14ac:dyDescent="0.3">
      <c r="B32" s="197" t="s">
        <v>130</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2" t="s">
        <v>95</v>
      </c>
      <c r="C3" s="183"/>
      <c r="D3" s="183"/>
      <c r="E3" s="183"/>
      <c r="F3" s="184"/>
    </row>
    <row r="4" spans="2:6" x14ac:dyDescent="0.25">
      <c r="B4" s="185" t="s">
        <v>134</v>
      </c>
      <c r="C4" s="186"/>
      <c r="D4" s="186"/>
      <c r="E4" s="186"/>
      <c r="F4" s="187"/>
    </row>
    <row r="5" spans="2:6" x14ac:dyDescent="0.25">
      <c r="B5" s="42"/>
      <c r="C5" s="190" t="s">
        <v>52</v>
      </c>
      <c r="D5" s="186"/>
      <c r="E5" s="190" t="s">
        <v>53</v>
      </c>
      <c r="F5" s="187"/>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137"/>
      <c r="E12" s="65"/>
      <c r="F12" s="69"/>
    </row>
    <row r="13" spans="2:6" x14ac:dyDescent="0.25">
      <c r="B13" s="8" t="s">
        <v>7</v>
      </c>
      <c r="C13" s="134"/>
      <c r="D13" s="137"/>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92</v>
      </c>
      <c r="C23" s="91"/>
      <c r="D23" s="86"/>
      <c r="E23" s="65"/>
      <c r="F23" s="70"/>
    </row>
    <row r="24" spans="2:6" x14ac:dyDescent="0.25">
      <c r="B24" s="8" t="s">
        <v>12</v>
      </c>
      <c r="C24" s="88"/>
      <c r="D24" s="137"/>
      <c r="E24" s="47"/>
      <c r="F24" s="71"/>
    </row>
    <row r="25" spans="2:6" s="50" customFormat="1" x14ac:dyDescent="0.25">
      <c r="B25" s="8" t="s">
        <v>5</v>
      </c>
      <c r="C25" s="85"/>
      <c r="D25" s="137"/>
      <c r="E25" s="47"/>
      <c r="F25" s="44"/>
    </row>
    <row r="26" spans="2:6" x14ac:dyDescent="0.25">
      <c r="B26" s="8" t="s">
        <v>6</v>
      </c>
      <c r="C26" s="105"/>
      <c r="D26" s="85"/>
      <c r="E26" s="65"/>
      <c r="F26" s="69"/>
    </row>
    <row r="27" spans="2:6" x14ac:dyDescent="0.25">
      <c r="B27" s="8" t="s">
        <v>103</v>
      </c>
      <c r="C27" s="105"/>
      <c r="D27" s="85"/>
      <c r="E27" s="65"/>
      <c r="F27" s="69"/>
    </row>
    <row r="28" spans="2:6" x14ac:dyDescent="0.25">
      <c r="B28" s="8" t="s">
        <v>17</v>
      </c>
      <c r="C28" s="105"/>
      <c r="D28" s="85"/>
      <c r="E28" s="65"/>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08" t="s">
        <v>124</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2" t="s">
        <v>96</v>
      </c>
      <c r="C3" s="193"/>
      <c r="D3" s="193"/>
      <c r="E3" s="193"/>
      <c r="F3" s="194"/>
    </row>
    <row r="4" spans="2:6" x14ac:dyDescent="0.25">
      <c r="B4" s="185" t="s">
        <v>134</v>
      </c>
      <c r="C4" s="186"/>
      <c r="D4" s="186"/>
      <c r="E4" s="186"/>
      <c r="F4" s="187"/>
    </row>
    <row r="5" spans="2:6" x14ac:dyDescent="0.25">
      <c r="B5" s="42"/>
      <c r="C5" s="190" t="s">
        <v>60</v>
      </c>
      <c r="D5" s="186"/>
      <c r="E5" s="203" t="s">
        <v>61</v>
      </c>
      <c r="F5" s="204"/>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134"/>
      <c r="D21" s="86"/>
      <c r="E21" s="65"/>
      <c r="F21" s="69"/>
    </row>
    <row r="22" spans="2:6" x14ac:dyDescent="0.25">
      <c r="B22" s="8" t="s">
        <v>15</v>
      </c>
      <c r="C22" s="134"/>
      <c r="D22" s="86"/>
      <c r="E22" s="65"/>
      <c r="F22" s="69"/>
    </row>
    <row r="23" spans="2:6" s="49" customFormat="1" x14ac:dyDescent="0.25">
      <c r="B23" s="8" t="s">
        <v>92</v>
      </c>
      <c r="C23" s="134"/>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5"/>
      <c r="D26" s="86"/>
      <c r="E26" s="47"/>
      <c r="F26" s="69"/>
    </row>
    <row r="27" spans="2:6" x14ac:dyDescent="0.25">
      <c r="B27" s="8" t="s">
        <v>103</v>
      </c>
      <c r="C27" s="105"/>
      <c r="D27" s="85"/>
      <c r="E27" s="47"/>
      <c r="F27" s="69"/>
    </row>
    <row r="28" spans="2:6" x14ac:dyDescent="0.25">
      <c r="B28" s="8" t="s">
        <v>17</v>
      </c>
      <c r="C28" s="105"/>
      <c r="D28" s="138"/>
      <c r="E28" s="47"/>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197" t="s">
        <v>125</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97</v>
      </c>
      <c r="C3" s="201"/>
      <c r="D3" s="201"/>
      <c r="E3" s="201"/>
      <c r="F3" s="202"/>
    </row>
    <row r="4" spans="2:6" x14ac:dyDescent="0.25">
      <c r="B4" s="185" t="s">
        <v>134</v>
      </c>
      <c r="C4" s="186"/>
      <c r="D4" s="186"/>
      <c r="E4" s="186"/>
      <c r="F4" s="187"/>
    </row>
    <row r="5" spans="2:6" x14ac:dyDescent="0.25">
      <c r="B5" s="42"/>
      <c r="C5" s="190" t="s">
        <v>68</v>
      </c>
      <c r="D5" s="186"/>
      <c r="E5" s="203" t="s">
        <v>69</v>
      </c>
      <c r="F5" s="204"/>
    </row>
    <row r="6" spans="2:6" x14ac:dyDescent="0.25">
      <c r="B6" s="3" t="s">
        <v>23</v>
      </c>
      <c r="C6" s="63" t="s">
        <v>24</v>
      </c>
      <c r="D6" s="43" t="s">
        <v>25</v>
      </c>
      <c r="E6" s="63" t="s">
        <v>24</v>
      </c>
      <c r="F6" s="64" t="s">
        <v>25</v>
      </c>
    </row>
    <row r="7" spans="2:6" x14ac:dyDescent="0.25">
      <c r="B7" s="8" t="s">
        <v>10</v>
      </c>
      <c r="C7" s="85"/>
      <c r="D7" s="137"/>
      <c r="E7" s="85">
        <v>1.1909722222222221E-2</v>
      </c>
      <c r="F7" s="95">
        <f>E7/$E$30</f>
        <v>2.7463435464930068E-2</v>
      </c>
    </row>
    <row r="8" spans="2:6" x14ac:dyDescent="0.25">
      <c r="B8" s="8" t="s">
        <v>13</v>
      </c>
      <c r="C8" s="85"/>
      <c r="D8" s="137"/>
      <c r="E8" s="85">
        <v>1.724537037037037E-3</v>
      </c>
      <c r="F8" s="95">
        <f t="shared" ref="F8:F27" si="0">E8/$E$30</f>
        <v>3.9767268068752002E-3</v>
      </c>
    </row>
    <row r="9" spans="2:6" x14ac:dyDescent="0.25">
      <c r="B9" s="8" t="s">
        <v>0</v>
      </c>
      <c r="C9" s="85"/>
      <c r="D9" s="137"/>
      <c r="E9" s="85">
        <v>4.0393518518518521E-3</v>
      </c>
      <c r="F9" s="95">
        <f t="shared" si="0"/>
        <v>9.314615138251308E-3</v>
      </c>
    </row>
    <row r="10" spans="2:6" x14ac:dyDescent="0.25">
      <c r="B10" s="8" t="s">
        <v>8</v>
      </c>
      <c r="C10" s="85"/>
      <c r="D10" s="137"/>
      <c r="E10" s="85"/>
      <c r="F10" s="95"/>
    </row>
    <row r="11" spans="2:6" x14ac:dyDescent="0.25">
      <c r="B11" s="8" t="s">
        <v>26</v>
      </c>
      <c r="C11" s="85"/>
      <c r="D11" s="137"/>
      <c r="E11" s="85">
        <v>4.7453703703703698E-4</v>
      </c>
      <c r="F11" s="95">
        <f t="shared" si="0"/>
        <v>1.094267107932102E-3</v>
      </c>
    </row>
    <row r="12" spans="2:6" x14ac:dyDescent="0.25">
      <c r="B12" s="8" t="s">
        <v>3</v>
      </c>
      <c r="C12" s="85"/>
      <c r="D12" s="137"/>
      <c r="E12" s="85">
        <v>6.9699074074074094E-2</v>
      </c>
      <c r="F12" s="95">
        <f t="shared" si="0"/>
        <v>0.16072381765773464</v>
      </c>
    </row>
    <row r="13" spans="2:6" x14ac:dyDescent="0.25">
      <c r="B13" s="8" t="s">
        <v>7</v>
      </c>
      <c r="C13" s="85">
        <v>2.4074074074074076E-3</v>
      </c>
      <c r="D13" s="137">
        <f t="shared" ref="D13:D25" si="1">C13/$C$30</f>
        <v>0.21052631578947367</v>
      </c>
      <c r="E13" s="85">
        <v>4.0613425925925935E-2</v>
      </c>
      <c r="F13" s="95">
        <f t="shared" si="0"/>
        <v>9.3653250773993821E-2</v>
      </c>
    </row>
    <row r="14" spans="2:6" x14ac:dyDescent="0.25">
      <c r="B14" s="8" t="s">
        <v>2</v>
      </c>
      <c r="C14" s="85"/>
      <c r="D14" s="137"/>
      <c r="E14" s="85">
        <v>1.0219907407407408E-2</v>
      </c>
      <c r="F14" s="95">
        <f t="shared" si="0"/>
        <v>2.3566776983025516E-2</v>
      </c>
    </row>
    <row r="15" spans="2:6" ht="15.95" customHeight="1" x14ac:dyDescent="0.25">
      <c r="B15" s="8" t="s">
        <v>9</v>
      </c>
      <c r="C15" s="85"/>
      <c r="D15" s="137"/>
      <c r="E15" s="85">
        <v>3.2523148148148147E-3</v>
      </c>
      <c r="F15" s="95">
        <f t="shared" si="0"/>
        <v>7.4997331055834306E-3</v>
      </c>
    </row>
    <row r="16" spans="2:6" x14ac:dyDescent="0.25">
      <c r="B16" s="8" t="s">
        <v>1</v>
      </c>
      <c r="C16" s="85"/>
      <c r="D16" s="137"/>
      <c r="E16" s="85">
        <v>1.5046296296296297E-4</v>
      </c>
      <c r="F16" s="95">
        <f t="shared" si="0"/>
        <v>3.4696274153944701E-4</v>
      </c>
    </row>
    <row r="17" spans="2:6" x14ac:dyDescent="0.25">
      <c r="B17" s="8" t="s">
        <v>27</v>
      </c>
      <c r="C17" s="85">
        <v>1.9791666666666664E-3</v>
      </c>
      <c r="D17" s="137">
        <f t="shared" si="1"/>
        <v>0.17307692307692302</v>
      </c>
      <c r="E17" s="85">
        <v>1.207175925925926E-2</v>
      </c>
      <c r="F17" s="95">
        <f t="shared" si="0"/>
        <v>2.78370876481264E-2</v>
      </c>
    </row>
    <row r="18" spans="2:6" x14ac:dyDescent="0.25">
      <c r="B18" s="8" t="s">
        <v>16</v>
      </c>
      <c r="C18" s="85"/>
      <c r="D18" s="137"/>
      <c r="E18" s="85"/>
      <c r="F18" s="95"/>
    </row>
    <row r="19" spans="2:6" x14ac:dyDescent="0.25">
      <c r="B19" s="8" t="s">
        <v>4</v>
      </c>
      <c r="C19" s="85">
        <v>2.5810185185185185E-3</v>
      </c>
      <c r="D19" s="137">
        <f t="shared" si="1"/>
        <v>0.22570850202429146</v>
      </c>
      <c r="E19" s="85">
        <v>3.1585648148148147E-2</v>
      </c>
      <c r="F19" s="95">
        <f t="shared" si="0"/>
        <v>7.2835486281626977E-2</v>
      </c>
    </row>
    <row r="20" spans="2:6" x14ac:dyDescent="0.25">
      <c r="B20" s="8" t="s">
        <v>14</v>
      </c>
      <c r="C20" s="85"/>
      <c r="D20" s="137"/>
      <c r="E20" s="85">
        <v>1.2743055555555556E-2</v>
      </c>
      <c r="F20" s="95">
        <f t="shared" si="0"/>
        <v>2.9385075264225471E-2</v>
      </c>
    </row>
    <row r="21" spans="2:6" x14ac:dyDescent="0.25">
      <c r="B21" s="8" t="s">
        <v>11</v>
      </c>
      <c r="C21" s="85"/>
      <c r="D21" s="137"/>
      <c r="E21" s="85">
        <v>8.5925925925925919E-2</v>
      </c>
      <c r="F21" s="95">
        <f t="shared" si="0"/>
        <v>0.1981424148606811</v>
      </c>
    </row>
    <row r="22" spans="2:6" x14ac:dyDescent="0.25">
      <c r="B22" s="8" t="s">
        <v>15</v>
      </c>
      <c r="C22" s="85"/>
      <c r="D22" s="137"/>
      <c r="E22" s="85"/>
      <c r="F22" s="95"/>
    </row>
    <row r="23" spans="2:6" s="49" customFormat="1" x14ac:dyDescent="0.25">
      <c r="B23" s="8" t="s">
        <v>92</v>
      </c>
      <c r="C23" s="85">
        <v>2.3958333333333336E-3</v>
      </c>
      <c r="D23" s="137">
        <f t="shared" si="1"/>
        <v>0.20951417004048581</v>
      </c>
      <c r="E23" s="85">
        <v>5.7951388888888899E-2</v>
      </c>
      <c r="F23" s="95">
        <f t="shared" si="0"/>
        <v>0.13363403437600088</v>
      </c>
    </row>
    <row r="24" spans="2:6" x14ac:dyDescent="0.25">
      <c r="B24" s="8" t="s">
        <v>12</v>
      </c>
      <c r="C24" s="85">
        <v>1.8518518518518518E-4</v>
      </c>
      <c r="D24" s="137">
        <f t="shared" si="1"/>
        <v>1.6194331983805665E-2</v>
      </c>
      <c r="E24" s="85">
        <v>5.1504629629629629E-2</v>
      </c>
      <c r="F24" s="95">
        <f t="shared" si="0"/>
        <v>0.11876801537311839</v>
      </c>
    </row>
    <row r="25" spans="2:6" s="50" customFormat="1" x14ac:dyDescent="0.25">
      <c r="B25" s="8" t="s">
        <v>5</v>
      </c>
      <c r="C25" s="85">
        <v>1.8865740740740744E-3</v>
      </c>
      <c r="D25" s="137">
        <f t="shared" si="1"/>
        <v>0.16497975708502025</v>
      </c>
      <c r="E25" s="85">
        <v>2.8634259259259262E-2</v>
      </c>
      <c r="F25" s="95">
        <f t="shared" si="0"/>
        <v>6.6029678659122459E-2</v>
      </c>
    </row>
    <row r="26" spans="2:6" x14ac:dyDescent="0.25">
      <c r="B26" s="8" t="s">
        <v>6</v>
      </c>
      <c r="C26" s="105"/>
      <c r="D26" s="137"/>
      <c r="E26" s="85">
        <v>9.9999999999999985E-3</v>
      </c>
      <c r="F26" s="95">
        <f t="shared" si="0"/>
        <v>2.3059677591544779E-2</v>
      </c>
    </row>
    <row r="27" spans="2:6" x14ac:dyDescent="0.25">
      <c r="B27" s="8" t="s">
        <v>103</v>
      </c>
      <c r="C27" s="105"/>
      <c r="D27" s="137"/>
      <c r="E27" s="85">
        <v>1.1574074074074073E-3</v>
      </c>
      <c r="F27" s="95">
        <f t="shared" si="0"/>
        <v>2.6689441656880535E-3</v>
      </c>
    </row>
    <row r="28" spans="2:6" x14ac:dyDescent="0.25">
      <c r="B28" s="8" t="s">
        <v>17</v>
      </c>
      <c r="C28" s="105"/>
      <c r="D28" s="137"/>
      <c r="E28" s="85"/>
      <c r="F28" s="95"/>
    </row>
    <row r="29" spans="2:6" x14ac:dyDescent="0.25">
      <c r="B29" s="8"/>
      <c r="C29" s="106"/>
      <c r="D29" s="89"/>
      <c r="E29" s="89"/>
      <c r="F29" s="95"/>
    </row>
    <row r="30" spans="2:6" x14ac:dyDescent="0.25">
      <c r="B30" s="53" t="s">
        <v>29</v>
      </c>
      <c r="C30" s="93">
        <f>SUM(C7:C28)</f>
        <v>1.1435185185185187E-2</v>
      </c>
      <c r="D30" s="135">
        <f>SUM(D7:D28)</f>
        <v>0.99999999999999989</v>
      </c>
      <c r="E30" s="93">
        <f>SUM(E7:E28)</f>
        <v>0.43365740740740744</v>
      </c>
      <c r="F30" s="136">
        <f>SUM(F7:F28)</f>
        <v>1</v>
      </c>
    </row>
    <row r="31" spans="2:6" x14ac:dyDescent="0.25">
      <c r="B31" s="53"/>
      <c r="C31" s="27"/>
      <c r="D31" s="52"/>
      <c r="E31" s="52"/>
      <c r="F31" s="48"/>
    </row>
    <row r="32" spans="2:6" ht="66" customHeight="1" thickBot="1" x14ac:dyDescent="0.3">
      <c r="B32" s="197" t="s">
        <v>138</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2" t="s">
        <v>98</v>
      </c>
      <c r="C3" s="183"/>
      <c r="D3" s="183"/>
      <c r="E3" s="183"/>
      <c r="F3" s="184"/>
    </row>
    <row r="4" spans="2:6" x14ac:dyDescent="0.25">
      <c r="B4" s="185" t="s">
        <v>134</v>
      </c>
      <c r="C4" s="186"/>
      <c r="D4" s="186"/>
      <c r="E4" s="186"/>
      <c r="F4" s="187"/>
    </row>
    <row r="5" spans="2:6" x14ac:dyDescent="0.25">
      <c r="B5" s="42"/>
      <c r="C5" s="190" t="s">
        <v>54</v>
      </c>
      <c r="D5" s="186"/>
      <c r="E5" s="190" t="s">
        <v>55</v>
      </c>
      <c r="F5" s="187"/>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92</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103</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09" t="s">
        <v>102</v>
      </c>
      <c r="C32" s="210"/>
      <c r="D32" s="210"/>
      <c r="E32" s="210"/>
      <c r="F32" s="21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2" t="s">
        <v>99</v>
      </c>
      <c r="C3" s="193"/>
      <c r="D3" s="193"/>
      <c r="E3" s="193"/>
      <c r="F3" s="194"/>
    </row>
    <row r="4" spans="2:6" x14ac:dyDescent="0.25">
      <c r="B4" s="185" t="s">
        <v>134</v>
      </c>
      <c r="C4" s="186"/>
      <c r="D4" s="186"/>
      <c r="E4" s="186"/>
      <c r="F4" s="187"/>
    </row>
    <row r="5" spans="2:6" x14ac:dyDescent="0.25">
      <c r="B5" s="42"/>
      <c r="C5" s="190" t="s">
        <v>58</v>
      </c>
      <c r="D5" s="186"/>
      <c r="E5" s="203" t="s">
        <v>59</v>
      </c>
      <c r="F5" s="204"/>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c r="D9" s="137"/>
      <c r="E9" s="85">
        <v>3.1550925925925927E-2</v>
      </c>
      <c r="F9" s="95">
        <f>E9/$E$30</f>
        <v>7.6762784410903354E-2</v>
      </c>
    </row>
    <row r="10" spans="2:6" x14ac:dyDescent="0.25">
      <c r="B10" s="8" t="s">
        <v>8</v>
      </c>
      <c r="C10" s="85"/>
      <c r="D10" s="137"/>
      <c r="E10" s="85"/>
      <c r="F10" s="95"/>
    </row>
    <row r="11" spans="2:6" x14ac:dyDescent="0.25">
      <c r="B11" s="8" t="s">
        <v>26</v>
      </c>
      <c r="C11" s="85"/>
      <c r="D11" s="137"/>
      <c r="E11" s="85"/>
      <c r="F11" s="95"/>
    </row>
    <row r="12" spans="2:6" x14ac:dyDescent="0.25">
      <c r="B12" s="8" t="s">
        <v>3</v>
      </c>
      <c r="C12" s="85"/>
      <c r="D12" s="137"/>
      <c r="E12" s="85">
        <v>3.0358796296296293E-2</v>
      </c>
      <c r="F12" s="95">
        <f t="shared" ref="F12:F14" si="0">E12/$E$30</f>
        <v>7.3862356386573541E-2</v>
      </c>
    </row>
    <row r="13" spans="2:6" x14ac:dyDescent="0.25">
      <c r="B13" s="8" t="s">
        <v>7</v>
      </c>
      <c r="C13" s="85"/>
      <c r="D13" s="137"/>
      <c r="E13" s="85">
        <v>8.1365740740740738E-3</v>
      </c>
      <c r="F13" s="95">
        <f t="shared" si="0"/>
        <v>1.9796125253435454E-2</v>
      </c>
    </row>
    <row r="14" spans="2:6" x14ac:dyDescent="0.25">
      <c r="B14" s="8" t="s">
        <v>2</v>
      </c>
      <c r="C14" s="85"/>
      <c r="D14" s="137"/>
      <c r="E14" s="85">
        <v>4.386574074074074E-3</v>
      </c>
      <c r="F14" s="95">
        <f t="shared" si="0"/>
        <v>1.0672448749718403E-2</v>
      </c>
    </row>
    <row r="15" spans="2:6" x14ac:dyDescent="0.25">
      <c r="B15" s="8" t="s">
        <v>9</v>
      </c>
      <c r="C15" s="85"/>
      <c r="D15" s="137"/>
      <c r="E15" s="85">
        <v>1.1886574074074074E-2</v>
      </c>
      <c r="F15" s="95">
        <f t="shared" ref="F15:F28" si="1">E15/$E$30</f>
        <v>2.8919801757152509E-2</v>
      </c>
    </row>
    <row r="16" spans="2:6" x14ac:dyDescent="0.25">
      <c r="B16" s="8" t="s">
        <v>1</v>
      </c>
      <c r="C16" s="85"/>
      <c r="D16" s="137"/>
      <c r="E16" s="85">
        <v>1.9212962962962966E-2</v>
      </c>
      <c r="F16" s="95">
        <f t="shared" si="1"/>
        <v>4.6744762333858977E-2</v>
      </c>
    </row>
    <row r="17" spans="2:6" x14ac:dyDescent="0.25">
      <c r="B17" s="8" t="s">
        <v>27</v>
      </c>
      <c r="C17" s="85"/>
      <c r="D17" s="137"/>
      <c r="E17" s="85">
        <v>1.8969907407407408E-2</v>
      </c>
      <c r="F17" s="95">
        <f t="shared" si="1"/>
        <v>4.6153412930840278E-2</v>
      </c>
    </row>
    <row r="18" spans="2:6" x14ac:dyDescent="0.25">
      <c r="B18" s="8" t="s">
        <v>16</v>
      </c>
      <c r="C18" s="85"/>
      <c r="D18" s="137"/>
      <c r="E18" s="85"/>
      <c r="F18" s="95"/>
    </row>
    <row r="19" spans="2:6" x14ac:dyDescent="0.25">
      <c r="B19" s="8" t="s">
        <v>4</v>
      </c>
      <c r="C19" s="85"/>
      <c r="D19" s="137"/>
      <c r="E19" s="85">
        <v>2.7835648148148158E-2</v>
      </c>
      <c r="F19" s="95">
        <f t="shared" si="1"/>
        <v>6.7723586393331842E-2</v>
      </c>
    </row>
    <row r="20" spans="2:6" x14ac:dyDescent="0.25">
      <c r="B20" s="8" t="s">
        <v>14</v>
      </c>
      <c r="C20" s="85"/>
      <c r="D20" s="137"/>
      <c r="E20" s="85"/>
      <c r="F20" s="95"/>
    </row>
    <row r="21" spans="2:6" x14ac:dyDescent="0.25">
      <c r="B21" s="8" t="s">
        <v>11</v>
      </c>
      <c r="C21" s="85"/>
      <c r="D21" s="137"/>
      <c r="E21" s="85">
        <v>0.19446759259259264</v>
      </c>
      <c r="F21" s="95">
        <f t="shared" si="1"/>
        <v>0.47313584140572207</v>
      </c>
    </row>
    <row r="22" spans="2:6" x14ac:dyDescent="0.25">
      <c r="B22" s="8" t="s">
        <v>15</v>
      </c>
      <c r="C22" s="85"/>
      <c r="D22" s="137"/>
      <c r="E22" s="85">
        <v>2.4768518518518516E-3</v>
      </c>
      <c r="F22" s="95">
        <f t="shared" si="1"/>
        <v>6.0261320117143491E-3</v>
      </c>
    </row>
    <row r="23" spans="2:6" s="49" customFormat="1" x14ac:dyDescent="0.25">
      <c r="B23" s="8" t="s">
        <v>92</v>
      </c>
      <c r="C23" s="85"/>
      <c r="D23" s="137"/>
      <c r="E23" s="85">
        <v>2.072916666666667E-2</v>
      </c>
      <c r="F23" s="95">
        <f t="shared" si="1"/>
        <v>5.043365622888038E-2</v>
      </c>
    </row>
    <row r="24" spans="2:6" x14ac:dyDescent="0.25">
      <c r="B24" s="8" t="s">
        <v>12</v>
      </c>
      <c r="C24" s="85"/>
      <c r="D24" s="137"/>
      <c r="E24" s="85">
        <v>6.9791666666666674E-3</v>
      </c>
      <c r="F24" s="95">
        <f t="shared" si="1"/>
        <v>1.6980175715251181E-2</v>
      </c>
    </row>
    <row r="25" spans="2:6" s="50" customFormat="1" x14ac:dyDescent="0.25">
      <c r="B25" s="8" t="s">
        <v>5</v>
      </c>
      <c r="C25" s="85"/>
      <c r="D25" s="137"/>
      <c r="E25" s="85">
        <v>8.6805555555555559E-3</v>
      </c>
      <c r="F25" s="95">
        <f t="shared" si="1"/>
        <v>2.1119621536382065E-2</v>
      </c>
    </row>
    <row r="26" spans="2:6" x14ac:dyDescent="0.25">
      <c r="B26" s="8" t="s">
        <v>6</v>
      </c>
      <c r="C26" s="105"/>
      <c r="D26" s="137"/>
      <c r="E26" s="85">
        <v>1.8055555555555554E-2</v>
      </c>
      <c r="F26" s="95">
        <f t="shared" si="1"/>
        <v>4.392881279567469E-2</v>
      </c>
    </row>
    <row r="27" spans="2:6" x14ac:dyDescent="0.25">
      <c r="B27" s="8" t="s">
        <v>103</v>
      </c>
      <c r="C27" s="105"/>
      <c r="D27" s="85"/>
      <c r="E27" s="85"/>
      <c r="F27" s="95"/>
    </row>
    <row r="28" spans="2:6" x14ac:dyDescent="0.25">
      <c r="B28" s="8" t="s">
        <v>17</v>
      </c>
      <c r="C28" s="105"/>
      <c r="D28" s="85"/>
      <c r="E28" s="85">
        <v>7.2916666666666668E-3</v>
      </c>
      <c r="F28" s="95">
        <f t="shared" si="1"/>
        <v>1.7740482090560936E-2</v>
      </c>
    </row>
    <row r="29" spans="2:6" x14ac:dyDescent="0.25">
      <c r="B29" s="8"/>
      <c r="C29" s="106"/>
      <c r="D29" s="89"/>
      <c r="E29" s="89"/>
      <c r="F29" s="95"/>
    </row>
    <row r="30" spans="2:6" x14ac:dyDescent="0.25">
      <c r="B30" s="53" t="s">
        <v>29</v>
      </c>
      <c r="C30" s="93"/>
      <c r="D30" s="135"/>
      <c r="E30" s="93">
        <f>SUM(E7:E28)</f>
        <v>0.41101851851851856</v>
      </c>
      <c r="F30" s="136">
        <f>SUM(F7:F28)</f>
        <v>1.0000000000000002</v>
      </c>
    </row>
    <row r="31" spans="2:6" x14ac:dyDescent="0.25">
      <c r="B31" s="53"/>
      <c r="C31" s="27"/>
      <c r="D31" s="52"/>
      <c r="E31" s="52"/>
      <c r="F31" s="48"/>
    </row>
    <row r="32" spans="2:6" ht="66" customHeight="1" thickBot="1" x14ac:dyDescent="0.3">
      <c r="B32" s="179" t="s">
        <v>139</v>
      </c>
      <c r="C32" s="212"/>
      <c r="D32" s="212"/>
      <c r="E32" s="212"/>
      <c r="F32" s="21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2" t="s">
        <v>100</v>
      </c>
      <c r="C3" s="193"/>
      <c r="D3" s="193"/>
      <c r="E3" s="193"/>
      <c r="F3" s="194"/>
    </row>
    <row r="4" spans="2:6" x14ac:dyDescent="0.25">
      <c r="B4" s="185" t="s">
        <v>134</v>
      </c>
      <c r="C4" s="186"/>
      <c r="D4" s="186"/>
      <c r="E4" s="186"/>
      <c r="F4" s="187"/>
    </row>
    <row r="5" spans="2:6" x14ac:dyDescent="0.25">
      <c r="B5" s="42"/>
      <c r="C5" s="190" t="s">
        <v>62</v>
      </c>
      <c r="D5" s="186"/>
      <c r="E5" s="203" t="s">
        <v>63</v>
      </c>
      <c r="F5" s="204"/>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40"/>
      <c r="D19" s="141"/>
      <c r="E19" s="47"/>
      <c r="F19" s="48"/>
    </row>
    <row r="20" spans="2:6" x14ac:dyDescent="0.25">
      <c r="B20" s="8" t="s">
        <v>14</v>
      </c>
      <c r="C20" s="140"/>
      <c r="D20" s="141"/>
      <c r="E20" s="47"/>
      <c r="F20" s="48"/>
    </row>
    <row r="21" spans="2:6" x14ac:dyDescent="0.25">
      <c r="B21" s="8" t="s">
        <v>11</v>
      </c>
      <c r="C21" s="140"/>
      <c r="D21" s="141"/>
      <c r="E21" s="47"/>
      <c r="F21" s="48"/>
    </row>
    <row r="22" spans="2:6" x14ac:dyDescent="0.25">
      <c r="B22" s="8" t="s">
        <v>15</v>
      </c>
      <c r="C22" s="140"/>
      <c r="D22" s="141"/>
      <c r="E22" s="47"/>
      <c r="F22" s="48"/>
    </row>
    <row r="23" spans="2:6" s="49" customFormat="1" x14ac:dyDescent="0.25">
      <c r="B23" s="8" t="s">
        <v>92</v>
      </c>
      <c r="C23" s="142"/>
      <c r="D23" s="141"/>
      <c r="E23" s="54"/>
      <c r="F23" s="48"/>
    </row>
    <row r="24" spans="2:6" x14ac:dyDescent="0.25">
      <c r="B24" s="8" t="s">
        <v>12</v>
      </c>
      <c r="C24" s="143"/>
      <c r="D24" s="144"/>
      <c r="E24" s="45"/>
      <c r="F24" s="48"/>
    </row>
    <row r="25" spans="2:6" s="50" customFormat="1" x14ac:dyDescent="0.25">
      <c r="B25" s="8" t="s">
        <v>5</v>
      </c>
      <c r="C25" s="145"/>
      <c r="D25" s="144"/>
      <c r="E25" s="43"/>
      <c r="F25" s="48"/>
    </row>
    <row r="26" spans="2:6" x14ac:dyDescent="0.25">
      <c r="B26" s="8" t="s">
        <v>6</v>
      </c>
      <c r="C26" s="145"/>
      <c r="D26" s="144"/>
      <c r="E26" s="47"/>
      <c r="F26" s="48"/>
    </row>
    <row r="27" spans="2:6" x14ac:dyDescent="0.25">
      <c r="B27" s="8" t="s">
        <v>103</v>
      </c>
      <c r="C27" s="145"/>
      <c r="D27" s="140"/>
      <c r="E27" s="47"/>
      <c r="F27" s="48"/>
    </row>
    <row r="28" spans="2:6" x14ac:dyDescent="0.25">
      <c r="B28" s="8" t="s">
        <v>17</v>
      </c>
      <c r="C28" s="145"/>
      <c r="D28" s="140"/>
      <c r="E28" s="47"/>
      <c r="F28" s="48"/>
    </row>
    <row r="29" spans="2:6" x14ac:dyDescent="0.25">
      <c r="B29" s="8"/>
      <c r="C29" s="146"/>
      <c r="D29" s="147"/>
      <c r="E29" s="52"/>
      <c r="F29" s="48"/>
    </row>
    <row r="30" spans="2:6" x14ac:dyDescent="0.25">
      <c r="B30" s="53" t="s">
        <v>29</v>
      </c>
      <c r="C30" s="148"/>
      <c r="D30" s="149"/>
      <c r="E30" s="66"/>
      <c r="F30" s="67"/>
    </row>
    <row r="31" spans="2:6" x14ac:dyDescent="0.25">
      <c r="B31" s="53"/>
      <c r="C31" s="27"/>
      <c r="D31" s="52"/>
      <c r="E31" s="52"/>
      <c r="F31" s="48"/>
    </row>
    <row r="32" spans="2:6" ht="66" customHeight="1" thickBot="1" x14ac:dyDescent="0.3">
      <c r="B32" s="214" t="s">
        <v>131</v>
      </c>
      <c r="C32" s="210"/>
      <c r="D32" s="210"/>
      <c r="E32" s="210"/>
      <c r="F32" s="21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72</v>
      </c>
      <c r="C3" s="201"/>
      <c r="D3" s="201"/>
      <c r="E3" s="201"/>
      <c r="F3" s="202"/>
    </row>
    <row r="4" spans="2:6" x14ac:dyDescent="0.25">
      <c r="B4" s="185" t="s">
        <v>134</v>
      </c>
      <c r="C4" s="186"/>
      <c r="D4" s="186"/>
      <c r="E4" s="186"/>
      <c r="F4" s="187"/>
    </row>
    <row r="5" spans="2:6" x14ac:dyDescent="0.25">
      <c r="B5" s="42"/>
      <c r="C5" s="190" t="s">
        <v>73</v>
      </c>
      <c r="D5" s="186"/>
      <c r="E5" s="203" t="s">
        <v>74</v>
      </c>
      <c r="F5" s="204"/>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85">
        <v>2.0486111111111113E-3</v>
      </c>
      <c r="D21" s="86">
        <f t="shared" ref="D21:D23" si="0">C21/$C$30</f>
        <v>2.5412778176597275E-2</v>
      </c>
      <c r="E21" s="65"/>
      <c r="F21" s="69"/>
    </row>
    <row r="22" spans="2:6" x14ac:dyDescent="0.25">
      <c r="B22" s="8" t="s">
        <v>15</v>
      </c>
      <c r="C22" s="134">
        <v>1.2847222222222223E-3</v>
      </c>
      <c r="D22" s="86">
        <f t="shared" si="0"/>
        <v>1.5936826992103376E-2</v>
      </c>
      <c r="E22" s="65"/>
      <c r="F22" s="69"/>
    </row>
    <row r="23" spans="2:6" s="49" customFormat="1" x14ac:dyDescent="0.25">
      <c r="B23" s="8" t="s">
        <v>92</v>
      </c>
      <c r="C23" s="134">
        <v>9.2592592592592596E-4</v>
      </c>
      <c r="D23" s="86">
        <f t="shared" si="0"/>
        <v>1.148600143575018E-2</v>
      </c>
      <c r="E23" s="75"/>
      <c r="F23" s="70"/>
    </row>
    <row r="24" spans="2:6" x14ac:dyDescent="0.25">
      <c r="B24" s="79" t="s">
        <v>12</v>
      </c>
      <c r="C24" s="88"/>
      <c r="D24" s="86"/>
      <c r="E24" s="45"/>
      <c r="F24" s="71"/>
    </row>
    <row r="25" spans="2:6" s="50" customFormat="1" x14ac:dyDescent="0.25">
      <c r="B25" s="79" t="s">
        <v>5</v>
      </c>
      <c r="C25" s="85">
        <v>7.5995370370370366E-2</v>
      </c>
      <c r="D25" s="86">
        <f t="shared" ref="D25:D26" si="1">C25/$C$30</f>
        <v>0.94271356783919602</v>
      </c>
      <c r="E25" s="43"/>
      <c r="F25" s="44"/>
    </row>
    <row r="26" spans="2:6" x14ac:dyDescent="0.25">
      <c r="B26" s="8" t="s">
        <v>6</v>
      </c>
      <c r="C26" s="105">
        <v>3.5879629629629635E-4</v>
      </c>
      <c r="D26" s="86">
        <f t="shared" si="1"/>
        <v>4.4508255563531956E-3</v>
      </c>
      <c r="E26" s="47"/>
      <c r="F26" s="69"/>
    </row>
    <row r="27" spans="2:6" x14ac:dyDescent="0.25">
      <c r="B27" s="8" t="s">
        <v>103</v>
      </c>
      <c r="C27" s="105"/>
      <c r="D27" s="86"/>
      <c r="E27" s="47"/>
      <c r="F27" s="69"/>
    </row>
    <row r="28" spans="2:6" x14ac:dyDescent="0.25">
      <c r="B28" s="8" t="s">
        <v>17</v>
      </c>
      <c r="C28" s="105"/>
      <c r="D28" s="86"/>
      <c r="E28" s="47"/>
      <c r="F28" s="69"/>
    </row>
    <row r="29" spans="2:6" x14ac:dyDescent="0.25">
      <c r="B29" s="8"/>
      <c r="C29" s="106"/>
      <c r="D29" s="89"/>
      <c r="E29" s="52"/>
      <c r="F29" s="48"/>
    </row>
    <row r="30" spans="2:6" x14ac:dyDescent="0.25">
      <c r="B30" s="53" t="s">
        <v>29</v>
      </c>
      <c r="C30" s="93">
        <f>SUM(C7:C28)</f>
        <v>8.0613425925925922E-2</v>
      </c>
      <c r="D30" s="128">
        <f>SUM(D7:D28)</f>
        <v>1</v>
      </c>
      <c r="E30" s="47"/>
      <c r="F30" s="69"/>
    </row>
    <row r="31" spans="2:6" x14ac:dyDescent="0.25">
      <c r="B31" s="53"/>
      <c r="C31" s="27"/>
      <c r="D31" s="52"/>
      <c r="E31" s="52"/>
      <c r="F31" s="48"/>
    </row>
    <row r="32" spans="2:6" ht="81" customHeight="1" thickBot="1" x14ac:dyDescent="0.3">
      <c r="B32" s="197" t="s">
        <v>140</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104</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s="82" customFormat="1" x14ac:dyDescent="0.25">
      <c r="B5" s="80"/>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1.4861111111111108E-2</v>
      </c>
      <c r="E7" s="85"/>
      <c r="F7" s="85">
        <v>3.3564814814814811E-3</v>
      </c>
      <c r="G7" s="85">
        <v>1.3958333333333335E-2</v>
      </c>
      <c r="H7" s="85"/>
      <c r="I7" s="85"/>
      <c r="J7" s="85"/>
      <c r="K7" s="87">
        <f t="shared" ref="K7:K28" si="0">J7+I7+H7+G7+F7+E7+D7+C7</f>
        <v>3.2175925925925927E-2</v>
      </c>
    </row>
    <row r="8" spans="2:11" x14ac:dyDescent="0.25">
      <c r="B8" s="8" t="s">
        <v>13</v>
      </c>
      <c r="C8" s="85">
        <v>3.0532407407407407E-2</v>
      </c>
      <c r="D8" s="85">
        <v>3.5150462962962953E-2</v>
      </c>
      <c r="E8" s="85">
        <v>3.0555555555555557E-3</v>
      </c>
      <c r="F8" s="85">
        <v>2.1990740740740741E-2</v>
      </c>
      <c r="G8" s="85"/>
      <c r="H8" s="85"/>
      <c r="I8" s="85"/>
      <c r="J8" s="85"/>
      <c r="K8" s="87">
        <f t="shared" si="0"/>
        <v>9.0729166666666652E-2</v>
      </c>
    </row>
    <row r="9" spans="2:11" x14ac:dyDescent="0.25">
      <c r="B9" s="8" t="s">
        <v>0</v>
      </c>
      <c r="C9" s="85">
        <v>3.8136574074074073E-2</v>
      </c>
      <c r="D9" s="85">
        <v>8.3807870370370352E-2</v>
      </c>
      <c r="E9" s="85">
        <v>4.2083333333333278E-2</v>
      </c>
      <c r="F9" s="85">
        <v>3.5451388888888893E-2</v>
      </c>
      <c r="G9" s="85">
        <v>3.4560185185185187E-2</v>
      </c>
      <c r="H9" s="85"/>
      <c r="I9" s="85">
        <v>1.4236111111111112E-3</v>
      </c>
      <c r="J9" s="85"/>
      <c r="K9" s="87">
        <f t="shared" si="0"/>
        <v>0.23546296296296287</v>
      </c>
    </row>
    <row r="10" spans="2:11" x14ac:dyDescent="0.25">
      <c r="B10" s="8" t="s">
        <v>8</v>
      </c>
      <c r="C10" s="85">
        <v>1.8148148148148149E-2</v>
      </c>
      <c r="D10" s="85">
        <v>2.0046296296296295E-2</v>
      </c>
      <c r="E10" s="85"/>
      <c r="F10" s="85">
        <v>1.0925925925925927E-2</v>
      </c>
      <c r="G10" s="85">
        <v>2.5138888888888884E-2</v>
      </c>
      <c r="H10" s="85"/>
      <c r="I10" s="85">
        <v>3.2523148148148147E-3</v>
      </c>
      <c r="J10" s="85"/>
      <c r="K10" s="87">
        <f t="shared" si="0"/>
        <v>7.7511574074074066E-2</v>
      </c>
    </row>
    <row r="11" spans="2:11" x14ac:dyDescent="0.25">
      <c r="B11" s="8" t="s">
        <v>26</v>
      </c>
      <c r="C11" s="85">
        <v>7.8472222222222224E-3</v>
      </c>
      <c r="D11" s="85">
        <v>1.5486111111111114E-2</v>
      </c>
      <c r="E11" s="85">
        <v>1.0069444444444444E-3</v>
      </c>
      <c r="F11" s="85"/>
      <c r="G11" s="85"/>
      <c r="H11" s="85"/>
      <c r="I11" s="85"/>
      <c r="J11" s="85"/>
      <c r="K11" s="87">
        <f t="shared" si="0"/>
        <v>2.434027777777778E-2</v>
      </c>
    </row>
    <row r="12" spans="2:11" x14ac:dyDescent="0.25">
      <c r="B12" s="8" t="s">
        <v>3</v>
      </c>
      <c r="C12" s="85">
        <v>5.6666666666666671E-2</v>
      </c>
      <c r="D12" s="85">
        <v>9.211805555555562E-2</v>
      </c>
      <c r="E12" s="85">
        <v>0.21363425925925963</v>
      </c>
      <c r="F12" s="85">
        <v>3.2071759259259258E-2</v>
      </c>
      <c r="G12" s="85">
        <v>0.13019675925925928</v>
      </c>
      <c r="H12" s="85">
        <v>4.4907407407407405E-3</v>
      </c>
      <c r="I12" s="85">
        <v>1.300925925925926E-2</v>
      </c>
      <c r="J12" s="85"/>
      <c r="K12" s="87">
        <f t="shared" si="0"/>
        <v>0.54218750000000049</v>
      </c>
    </row>
    <row r="13" spans="2:11" x14ac:dyDescent="0.25">
      <c r="B13" s="8" t="s">
        <v>7</v>
      </c>
      <c r="C13" s="85">
        <v>2.6828703703703702E-2</v>
      </c>
      <c r="D13" s="85">
        <v>6.8923611111111116E-2</v>
      </c>
      <c r="E13" s="85">
        <v>2.1759259259259263E-2</v>
      </c>
      <c r="F13" s="85">
        <v>4.4513888888888895E-2</v>
      </c>
      <c r="G13" s="85">
        <v>5.7291666666666671E-2</v>
      </c>
      <c r="H13" s="85"/>
      <c r="I13" s="85">
        <v>6.7210648148148144E-2</v>
      </c>
      <c r="J13" s="85"/>
      <c r="K13" s="87">
        <f t="shared" si="0"/>
        <v>0.28652777777777783</v>
      </c>
    </row>
    <row r="14" spans="2:11" x14ac:dyDescent="0.25">
      <c r="B14" s="8" t="s">
        <v>2</v>
      </c>
      <c r="C14" s="85">
        <v>3.8877314814814816E-2</v>
      </c>
      <c r="D14" s="85">
        <v>5.7187499999999974E-2</v>
      </c>
      <c r="E14" s="85">
        <v>3.2291666666666666E-3</v>
      </c>
      <c r="F14" s="85">
        <v>2.721064814814815E-2</v>
      </c>
      <c r="G14" s="85">
        <v>8.1249999999999989E-2</v>
      </c>
      <c r="H14" s="85"/>
      <c r="I14" s="85">
        <v>3.1157407407407404E-2</v>
      </c>
      <c r="J14" s="85"/>
      <c r="K14" s="87">
        <f t="shared" si="0"/>
        <v>0.23891203703703703</v>
      </c>
    </row>
    <row r="15" spans="2:11" x14ac:dyDescent="0.25">
      <c r="B15" s="8" t="s">
        <v>9</v>
      </c>
      <c r="C15" s="85">
        <v>8.6342592592592582E-3</v>
      </c>
      <c r="D15" s="85">
        <v>2.1331018518518517E-2</v>
      </c>
      <c r="E15" s="85"/>
      <c r="F15" s="85"/>
      <c r="G15" s="85">
        <v>9.6874999999999999E-3</v>
      </c>
      <c r="H15" s="85"/>
      <c r="I15" s="85"/>
      <c r="J15" s="85"/>
      <c r="K15" s="87">
        <f t="shared" si="0"/>
        <v>3.9652777777777773E-2</v>
      </c>
    </row>
    <row r="16" spans="2:11" x14ac:dyDescent="0.25">
      <c r="B16" s="8" t="s">
        <v>1</v>
      </c>
      <c r="C16" s="85">
        <v>2.4062500000000001E-2</v>
      </c>
      <c r="D16" s="85">
        <v>2.7800925925925927E-2</v>
      </c>
      <c r="E16" s="85"/>
      <c r="F16" s="85">
        <v>1.621527777777778E-2</v>
      </c>
      <c r="G16" s="85">
        <v>2.042824074074074E-2</v>
      </c>
      <c r="H16" s="85"/>
      <c r="I16" s="85"/>
      <c r="J16" s="85"/>
      <c r="K16" s="87">
        <f t="shared" si="0"/>
        <v>8.8506944444444444E-2</v>
      </c>
    </row>
    <row r="17" spans="2:11" x14ac:dyDescent="0.25">
      <c r="B17" s="8" t="s">
        <v>27</v>
      </c>
      <c r="C17" s="85">
        <v>7.18287037037037E-2</v>
      </c>
      <c r="D17" s="85">
        <v>8.1226851851851842E-2</v>
      </c>
      <c r="E17" s="85">
        <v>2.8124999999999999E-3</v>
      </c>
      <c r="F17" s="85">
        <v>5.6400462962962965E-2</v>
      </c>
      <c r="G17" s="85">
        <v>4.0810185185185199E-2</v>
      </c>
      <c r="H17" s="85"/>
      <c r="I17" s="85">
        <v>2.1099537037037035E-2</v>
      </c>
      <c r="J17" s="85"/>
      <c r="K17" s="87">
        <f t="shared" si="0"/>
        <v>0.27417824074074071</v>
      </c>
    </row>
    <row r="18" spans="2:11" x14ac:dyDescent="0.25">
      <c r="B18" s="8" t="s">
        <v>16</v>
      </c>
      <c r="C18" s="85"/>
      <c r="D18" s="85">
        <v>3.9699074074074072E-3</v>
      </c>
      <c r="E18" s="85"/>
      <c r="F18" s="85"/>
      <c r="G18" s="85"/>
      <c r="H18" s="85"/>
      <c r="I18" s="85"/>
      <c r="J18" s="85"/>
      <c r="K18" s="87">
        <f t="shared" si="0"/>
        <v>3.9699074074074072E-3</v>
      </c>
    </row>
    <row r="19" spans="2:11" x14ac:dyDescent="0.25">
      <c r="B19" s="8" t="s">
        <v>4</v>
      </c>
      <c r="C19" s="85">
        <v>1.6689814814814814E-2</v>
      </c>
      <c r="D19" s="85">
        <v>4.6064814814814815E-2</v>
      </c>
      <c r="E19" s="85">
        <v>1.803240740740741E-2</v>
      </c>
      <c r="F19" s="85">
        <v>4.355324074074074E-2</v>
      </c>
      <c r="G19" s="85">
        <v>5.3206018518518521E-2</v>
      </c>
      <c r="H19" s="85">
        <v>1.8287037037037037E-3</v>
      </c>
      <c r="I19" s="85">
        <v>2.0833333333333336E-2</v>
      </c>
      <c r="J19" s="85"/>
      <c r="K19" s="87">
        <f t="shared" si="0"/>
        <v>0.20020833333333335</v>
      </c>
    </row>
    <row r="20" spans="2:11" x14ac:dyDescent="0.25">
      <c r="B20" s="8" t="s">
        <v>14</v>
      </c>
      <c r="C20" s="85">
        <v>7.7314814814814815E-3</v>
      </c>
      <c r="D20" s="85">
        <v>3.5543981481481475E-2</v>
      </c>
      <c r="E20" s="85">
        <v>2.3414351851851856E-2</v>
      </c>
      <c r="F20" s="85">
        <v>2.7800925925925923E-2</v>
      </c>
      <c r="G20" s="85">
        <v>3.2557870370370362E-2</v>
      </c>
      <c r="H20" s="85"/>
      <c r="I20" s="85">
        <v>4.8414351851851847E-2</v>
      </c>
      <c r="J20" s="85"/>
      <c r="K20" s="87">
        <f t="shared" si="0"/>
        <v>0.17546296296296293</v>
      </c>
    </row>
    <row r="21" spans="2:11" x14ac:dyDescent="0.25">
      <c r="B21" s="8" t="s">
        <v>11</v>
      </c>
      <c r="C21" s="85">
        <v>7.1620370370370348E-2</v>
      </c>
      <c r="D21" s="85">
        <v>9.9988425925925925E-2</v>
      </c>
      <c r="E21" s="85">
        <v>8.4479166666666661E-2</v>
      </c>
      <c r="F21" s="85">
        <v>3.4768518518518518E-2</v>
      </c>
      <c r="G21" s="85">
        <v>6.306712962962964E-2</v>
      </c>
      <c r="H21" s="85"/>
      <c r="I21" s="85">
        <v>7.5138888888888894E-2</v>
      </c>
      <c r="J21" s="85"/>
      <c r="K21" s="87">
        <f t="shared" si="0"/>
        <v>0.42906250000000001</v>
      </c>
    </row>
    <row r="22" spans="2:11" x14ac:dyDescent="0.25">
      <c r="B22" s="8" t="s">
        <v>15</v>
      </c>
      <c r="C22" s="85">
        <v>3.8958333333333331E-2</v>
      </c>
      <c r="D22" s="85">
        <v>7.092592592592592E-2</v>
      </c>
      <c r="E22" s="85">
        <v>5.3530092592592601E-2</v>
      </c>
      <c r="F22" s="85">
        <v>9.7453703703703695E-3</v>
      </c>
      <c r="G22" s="85">
        <v>1.9293981481481481E-2</v>
      </c>
      <c r="H22" s="85"/>
      <c r="I22" s="85">
        <v>2.9884259259259256E-2</v>
      </c>
      <c r="J22" s="85"/>
      <c r="K22" s="87">
        <f t="shared" si="0"/>
        <v>0.22233796296296293</v>
      </c>
    </row>
    <row r="23" spans="2:11" x14ac:dyDescent="0.25">
      <c r="B23" s="8" t="s">
        <v>92</v>
      </c>
      <c r="C23" s="85">
        <v>0.1902430555555556</v>
      </c>
      <c r="D23" s="85">
        <v>0.22255787037037039</v>
      </c>
      <c r="E23" s="85">
        <v>3.5115740740740739E-2</v>
      </c>
      <c r="F23" s="85">
        <v>4.5289351851851851E-2</v>
      </c>
      <c r="G23" s="85">
        <v>0.14565972222222232</v>
      </c>
      <c r="H23" s="85">
        <v>3.3796296296296291E-3</v>
      </c>
      <c r="I23" s="85">
        <v>0.11324074074074067</v>
      </c>
      <c r="J23" s="85">
        <v>1.1689814814814816E-3</v>
      </c>
      <c r="K23" s="87">
        <f t="shared" si="0"/>
        <v>0.75665509259259278</v>
      </c>
    </row>
    <row r="24" spans="2:11" x14ac:dyDescent="0.25">
      <c r="B24" s="8" t="s">
        <v>12</v>
      </c>
      <c r="C24" s="85">
        <v>1.8124999999999999E-2</v>
      </c>
      <c r="D24" s="85">
        <v>3.0370370370370367E-2</v>
      </c>
      <c r="E24" s="85">
        <v>1.2442129629629629E-2</v>
      </c>
      <c r="F24" s="85">
        <v>1.863425925925926E-2</v>
      </c>
      <c r="G24" s="85">
        <v>7.0833333333333321E-3</v>
      </c>
      <c r="H24" s="85"/>
      <c r="I24" s="85"/>
      <c r="J24" s="85"/>
      <c r="K24" s="87">
        <f t="shared" si="0"/>
        <v>8.6655092592592589E-2</v>
      </c>
    </row>
    <row r="25" spans="2:11" x14ac:dyDescent="0.25">
      <c r="B25" s="8" t="s">
        <v>5</v>
      </c>
      <c r="C25" s="85">
        <v>2.5000000000000001E-3</v>
      </c>
      <c r="D25" s="85">
        <v>4.2708333333333331E-3</v>
      </c>
      <c r="E25" s="85">
        <v>6.2893518518518543E-2</v>
      </c>
      <c r="F25" s="85"/>
      <c r="G25" s="85"/>
      <c r="H25" s="85">
        <v>6.4351851851851853E-3</v>
      </c>
      <c r="I25" s="85"/>
      <c r="J25" s="85"/>
      <c r="K25" s="87">
        <f t="shared" si="0"/>
        <v>7.6099537037037063E-2</v>
      </c>
    </row>
    <row r="26" spans="2:11" x14ac:dyDescent="0.25">
      <c r="B26" s="8" t="s">
        <v>6</v>
      </c>
      <c r="C26" s="85">
        <v>1.0879629629629629E-3</v>
      </c>
      <c r="D26" s="85">
        <v>7.4421296296296293E-3</v>
      </c>
      <c r="E26" s="85">
        <v>2.2499999999999999E-2</v>
      </c>
      <c r="F26" s="85">
        <v>4.4444444444444436E-3</v>
      </c>
      <c r="G26" s="85"/>
      <c r="H26" s="85"/>
      <c r="I26" s="85">
        <v>3.703703703703703E-3</v>
      </c>
      <c r="J26" s="85">
        <v>1.3888888888888889E-4</v>
      </c>
      <c r="K26" s="87">
        <f t="shared" si="0"/>
        <v>3.9317129629629632E-2</v>
      </c>
    </row>
    <row r="27" spans="2:11" x14ac:dyDescent="0.25">
      <c r="B27" s="8" t="s">
        <v>103</v>
      </c>
      <c r="C27" s="85">
        <v>7.0023148148148145E-3</v>
      </c>
      <c r="D27" s="85">
        <v>9.2824074074074076E-3</v>
      </c>
      <c r="E27" s="85"/>
      <c r="F27" s="85"/>
      <c r="G27" s="85"/>
      <c r="H27" s="85"/>
      <c r="I27" s="85">
        <v>4.8263888888888887E-3</v>
      </c>
      <c r="J27" s="85"/>
      <c r="K27" s="87">
        <f t="shared" si="0"/>
        <v>2.1111111111111112E-2</v>
      </c>
    </row>
    <row r="28" spans="2:11" x14ac:dyDescent="0.25">
      <c r="B28" s="8" t="s">
        <v>17</v>
      </c>
      <c r="C28" s="85"/>
      <c r="D28" s="85">
        <v>2.5925925925925925E-3</v>
      </c>
      <c r="E28" s="85"/>
      <c r="F28" s="85"/>
      <c r="G28" s="85">
        <v>1.8865740740740739E-3</v>
      </c>
      <c r="H28" s="85"/>
      <c r="I28" s="85"/>
      <c r="J28" s="85"/>
      <c r="K28" s="87">
        <f t="shared" si="0"/>
        <v>4.479166666666666E-3</v>
      </c>
    </row>
    <row r="29" spans="2:11" x14ac:dyDescent="0.25">
      <c r="B29" s="53"/>
      <c r="C29" s="89"/>
      <c r="D29" s="89"/>
      <c r="E29" s="90"/>
      <c r="F29" s="90"/>
      <c r="G29" s="89"/>
      <c r="H29" s="89"/>
      <c r="I29" s="89"/>
      <c r="J29" s="89"/>
      <c r="K29" s="87"/>
    </row>
    <row r="30" spans="2:11" x14ac:dyDescent="0.25">
      <c r="B30" s="53" t="s">
        <v>29</v>
      </c>
      <c r="C30" s="91">
        <f>SUM(C7:C28)</f>
        <v>0.67552083333333335</v>
      </c>
      <c r="D30" s="91">
        <f t="shared" ref="D30:J30" si="1">SUM(D7:D28)</f>
        <v>1.0509490740740743</v>
      </c>
      <c r="E30" s="91">
        <f t="shared" si="1"/>
        <v>0.59998842592592627</v>
      </c>
      <c r="F30" s="91">
        <f t="shared" si="1"/>
        <v>0.43237268518518518</v>
      </c>
      <c r="G30" s="91">
        <f t="shared" si="1"/>
        <v>0.73607638888888915</v>
      </c>
      <c r="H30" s="91">
        <f t="shared" si="1"/>
        <v>1.6134259259259258E-2</v>
      </c>
      <c r="I30" s="91">
        <f t="shared" si="1"/>
        <v>0.43319444444444438</v>
      </c>
      <c r="J30" s="91">
        <f t="shared" si="1"/>
        <v>1.3078703703703705E-3</v>
      </c>
      <c r="K30" s="92">
        <f>SUM(K7:K28)</f>
        <v>3.9455439814814821</v>
      </c>
    </row>
    <row r="31" spans="2:11" x14ac:dyDescent="0.25">
      <c r="B31" s="53"/>
      <c r="C31" s="56"/>
      <c r="D31" s="56"/>
      <c r="E31" s="56"/>
      <c r="F31" s="56"/>
      <c r="G31" s="56"/>
      <c r="H31" s="56"/>
      <c r="I31" s="56"/>
      <c r="J31" s="52"/>
      <c r="K31" s="83"/>
    </row>
    <row r="32" spans="2:11" ht="66" customHeight="1" thickBot="1" x14ac:dyDescent="0.3">
      <c r="B32" s="215" t="s">
        <v>83</v>
      </c>
      <c r="C32" s="216"/>
      <c r="D32" s="216"/>
      <c r="E32" s="216"/>
      <c r="F32" s="216"/>
      <c r="G32" s="216"/>
      <c r="H32" s="216"/>
      <c r="I32" s="216"/>
      <c r="J32" s="216"/>
      <c r="K32" s="217"/>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4" t="s">
        <v>35</v>
      </c>
      <c r="C3" s="155"/>
      <c r="D3" s="155"/>
      <c r="E3" s="155"/>
      <c r="F3" s="155"/>
      <c r="G3" s="155"/>
      <c r="H3" s="156"/>
    </row>
    <row r="4" spans="2:8" s="1" customFormat="1" x14ac:dyDescent="0.25">
      <c r="B4" s="157" t="s">
        <v>134</v>
      </c>
      <c r="C4" s="158"/>
      <c r="D4" s="158"/>
      <c r="E4" s="158"/>
      <c r="F4" s="158"/>
      <c r="G4" s="158"/>
      <c r="H4" s="159"/>
    </row>
    <row r="5" spans="2:8" s="1" customFormat="1" x14ac:dyDescent="0.25">
      <c r="B5" s="2"/>
      <c r="C5" s="160" t="s">
        <v>36</v>
      </c>
      <c r="D5" s="158"/>
      <c r="E5" s="164" t="s">
        <v>37</v>
      </c>
      <c r="F5" s="164"/>
      <c r="G5" s="158" t="s">
        <v>38</v>
      </c>
      <c r="H5" s="159"/>
    </row>
    <row r="6" spans="2:8" s="1" customFormat="1" x14ac:dyDescent="0.25">
      <c r="B6" s="3" t="s">
        <v>23</v>
      </c>
      <c r="C6" s="5" t="s">
        <v>24</v>
      </c>
      <c r="D6" s="5" t="s">
        <v>25</v>
      </c>
      <c r="E6" s="5" t="s">
        <v>24</v>
      </c>
      <c r="F6" s="5" t="s">
        <v>25</v>
      </c>
      <c r="G6" s="5" t="s">
        <v>24</v>
      </c>
      <c r="H6" s="7" t="s">
        <v>25</v>
      </c>
    </row>
    <row r="7" spans="2:8" s="1" customFormat="1" x14ac:dyDescent="0.25">
      <c r="B7" s="8" t="s">
        <v>10</v>
      </c>
      <c r="C7" s="99">
        <v>2.2175925925925908E-2</v>
      </c>
      <c r="D7" s="97">
        <f>C7/$C$30</f>
        <v>1.0460285310287211E-2</v>
      </c>
      <c r="E7" s="99"/>
      <c r="F7" s="97"/>
      <c r="G7" s="99">
        <f>C7+E7</f>
        <v>2.2175925925925908E-2</v>
      </c>
      <c r="H7" s="98">
        <f>G7/$G$30</f>
        <v>8.8250195753304707E-3</v>
      </c>
    </row>
    <row r="8" spans="2:8" s="1" customFormat="1" x14ac:dyDescent="0.25">
      <c r="B8" s="8" t="s">
        <v>13</v>
      </c>
      <c r="C8" s="99">
        <v>0.14822916666666672</v>
      </c>
      <c r="D8" s="97">
        <f t="shared" ref="D8:D28" si="0">C8/$C$30</f>
        <v>6.9919036518188135E-2</v>
      </c>
      <c r="E8" s="99">
        <v>9.3749999999999962E-3</v>
      </c>
      <c r="F8" s="97">
        <f t="shared" ref="F8:F28" si="1">E8/$E$30</f>
        <v>2.3864942105418233E-2</v>
      </c>
      <c r="G8" s="99">
        <f t="shared" ref="G8:G28" si="2">C8+E8</f>
        <v>0.15760416666666671</v>
      </c>
      <c r="H8" s="98">
        <f t="shared" ref="H8:H28" si="3">G8/$G$30</f>
        <v>6.2719358850352375E-2</v>
      </c>
    </row>
    <row r="9" spans="2:8" s="1" customFormat="1" x14ac:dyDescent="0.25">
      <c r="B9" s="8" t="s">
        <v>0</v>
      </c>
      <c r="C9" s="99">
        <v>0.22195601851851854</v>
      </c>
      <c r="D9" s="97">
        <f t="shared" si="0"/>
        <v>0.10469566356752506</v>
      </c>
      <c r="E9" s="99">
        <v>9.0694444444444272E-2</v>
      </c>
      <c r="F9" s="97">
        <f t="shared" si="1"/>
        <v>0.23087121770130492</v>
      </c>
      <c r="G9" s="99">
        <f t="shared" si="2"/>
        <v>0.31265046296296284</v>
      </c>
      <c r="H9" s="98">
        <f t="shared" si="3"/>
        <v>0.12442080051586749</v>
      </c>
    </row>
    <row r="10" spans="2:8" s="1" customFormat="1" x14ac:dyDescent="0.25">
      <c r="B10" s="8" t="s">
        <v>8</v>
      </c>
      <c r="C10" s="99">
        <v>5.5439814814814838E-2</v>
      </c>
      <c r="D10" s="97">
        <f t="shared" si="0"/>
        <v>2.6150713275718059E-2</v>
      </c>
      <c r="E10" s="99">
        <v>5.8333333333333327E-3</v>
      </c>
      <c r="F10" s="97">
        <f t="shared" si="1"/>
        <v>1.4849297310038017E-2</v>
      </c>
      <c r="G10" s="99">
        <f t="shared" si="2"/>
        <v>6.1273148148148174E-2</v>
      </c>
      <c r="H10" s="98">
        <f t="shared" si="3"/>
        <v>2.4383952834968459E-2</v>
      </c>
    </row>
    <row r="11" spans="2:8" s="1" customFormat="1" x14ac:dyDescent="0.25">
      <c r="B11" s="8" t="s">
        <v>26</v>
      </c>
      <c r="C11" s="99">
        <v>1.0347222222222223E-2</v>
      </c>
      <c r="D11" s="97">
        <f t="shared" si="0"/>
        <v>4.8807385529210726E-3</v>
      </c>
      <c r="E11" s="99">
        <v>1.8518518518518518E-4</v>
      </c>
      <c r="F11" s="97">
        <f t="shared" si="1"/>
        <v>4.714062638107307E-4</v>
      </c>
      <c r="G11" s="99">
        <f t="shared" si="2"/>
        <v>1.0532407407407409E-2</v>
      </c>
      <c r="H11" s="98">
        <f t="shared" si="3"/>
        <v>4.1914237022707386E-3</v>
      </c>
    </row>
    <row r="12" spans="2:8" s="1" customFormat="1" x14ac:dyDescent="0.25">
      <c r="B12" s="8" t="s">
        <v>3</v>
      </c>
      <c r="C12" s="99">
        <v>0.18253472222222233</v>
      </c>
      <c r="D12" s="97">
        <f t="shared" si="0"/>
        <v>8.6100814002369436E-2</v>
      </c>
      <c r="E12" s="99">
        <v>5.2824074074074107E-2</v>
      </c>
      <c r="F12" s="97">
        <f t="shared" si="1"/>
        <v>0.13446863675201101</v>
      </c>
      <c r="G12" s="99">
        <f t="shared" si="2"/>
        <v>0.23535879629629644</v>
      </c>
      <c r="H12" s="98">
        <f t="shared" si="3"/>
        <v>9.3662198885357706E-2</v>
      </c>
    </row>
    <row r="13" spans="2:8" s="1" customFormat="1" x14ac:dyDescent="0.25">
      <c r="B13" s="8" t="s">
        <v>7</v>
      </c>
      <c r="C13" s="99">
        <v>4.0138888888888863E-2</v>
      </c>
      <c r="D13" s="97">
        <f t="shared" si="0"/>
        <v>1.8933334789183746E-2</v>
      </c>
      <c r="E13" s="99">
        <v>1.8240740740740738E-2</v>
      </c>
      <c r="F13" s="97">
        <f t="shared" si="1"/>
        <v>4.6433516985356971E-2</v>
      </c>
      <c r="G13" s="99">
        <f t="shared" si="2"/>
        <v>5.8379629629629601E-2</v>
      </c>
      <c r="H13" s="98">
        <f t="shared" si="3"/>
        <v>2.3232462806872082E-2</v>
      </c>
    </row>
    <row r="14" spans="2:8" s="1" customFormat="1" x14ac:dyDescent="0.25">
      <c r="B14" s="8" t="s">
        <v>2</v>
      </c>
      <c r="C14" s="99">
        <v>4.6863425925925919E-2</v>
      </c>
      <c r="D14" s="97">
        <f t="shared" si="0"/>
        <v>2.2105268904672726E-2</v>
      </c>
      <c r="E14" s="99">
        <v>2.4513888888888894E-2</v>
      </c>
      <c r="F14" s="97">
        <f t="shared" si="1"/>
        <v>6.2402404171945494E-2</v>
      </c>
      <c r="G14" s="99">
        <f t="shared" si="2"/>
        <v>7.137731481481481E-2</v>
      </c>
      <c r="H14" s="98">
        <f t="shared" si="3"/>
        <v>2.8404956013080924E-2</v>
      </c>
    </row>
    <row r="15" spans="2:8" s="1" customFormat="1" x14ac:dyDescent="0.25">
      <c r="B15" s="8" t="s">
        <v>9</v>
      </c>
      <c r="C15" s="99">
        <v>5.377314814814816E-2</v>
      </c>
      <c r="D15" s="97">
        <f t="shared" si="0"/>
        <v>2.5364554045717344E-2</v>
      </c>
      <c r="E15" s="99">
        <v>2.7453703703703685E-2</v>
      </c>
      <c r="F15" s="97">
        <f t="shared" si="1"/>
        <v>6.988597860994078E-2</v>
      </c>
      <c r="G15" s="99">
        <f t="shared" si="2"/>
        <v>8.1226851851851842E-2</v>
      </c>
      <c r="H15" s="98">
        <f t="shared" si="3"/>
        <v>3.2324628068720919E-2</v>
      </c>
    </row>
    <row r="16" spans="2:8" s="1" customFormat="1" x14ac:dyDescent="0.25">
      <c r="B16" s="8" t="s">
        <v>1</v>
      </c>
      <c r="C16" s="99">
        <v>3.7349537037037063E-2</v>
      </c>
      <c r="D16" s="97">
        <f t="shared" si="0"/>
        <v>1.7617609966752025E-2</v>
      </c>
      <c r="E16" s="99">
        <v>1.6493055555555552E-2</v>
      </c>
      <c r="F16" s="97">
        <f t="shared" si="1"/>
        <v>4.1984620370643197E-2</v>
      </c>
      <c r="G16" s="99">
        <f t="shared" si="2"/>
        <v>5.3842592592592615E-2</v>
      </c>
      <c r="H16" s="98">
        <f t="shared" si="3"/>
        <v>2.1426926442817015E-2</v>
      </c>
    </row>
    <row r="17" spans="2:8" s="1" customFormat="1" x14ac:dyDescent="0.25">
      <c r="B17" s="8" t="s">
        <v>27</v>
      </c>
      <c r="C17" s="99">
        <v>3.878472222222222E-2</v>
      </c>
      <c r="D17" s="97">
        <f t="shared" si="0"/>
        <v>1.8294580414808179E-2</v>
      </c>
      <c r="E17" s="99">
        <v>9.8148148148148109E-3</v>
      </c>
      <c r="F17" s="97">
        <f t="shared" si="1"/>
        <v>2.4984531981968719E-2</v>
      </c>
      <c r="G17" s="99">
        <f t="shared" si="2"/>
        <v>4.8599537037037031E-2</v>
      </c>
      <c r="H17" s="98">
        <f t="shared" si="3"/>
        <v>1.9340426511906404E-2</v>
      </c>
    </row>
    <row r="18" spans="2:8" s="1" customFormat="1" x14ac:dyDescent="0.25">
      <c r="B18" s="8" t="s">
        <v>16</v>
      </c>
      <c r="C18" s="99">
        <v>2.6979166666666662E-2</v>
      </c>
      <c r="D18" s="97">
        <f t="shared" si="0"/>
        <v>1.2725952535636485E-2</v>
      </c>
      <c r="E18" s="99">
        <v>6.2500000000000001E-4</v>
      </c>
      <c r="F18" s="97">
        <f t="shared" si="1"/>
        <v>1.5909961403612163E-3</v>
      </c>
      <c r="G18" s="99">
        <f t="shared" si="2"/>
        <v>2.7604166666666662E-2</v>
      </c>
      <c r="H18" s="98">
        <f t="shared" si="3"/>
        <v>1.0985214868039241E-2</v>
      </c>
    </row>
    <row r="19" spans="2:8" s="1" customFormat="1" x14ac:dyDescent="0.25">
      <c r="B19" s="8" t="s">
        <v>4</v>
      </c>
      <c r="C19" s="99">
        <v>0.30251157407407414</v>
      </c>
      <c r="D19" s="97">
        <f t="shared" si="0"/>
        <v>0.14269335968422606</v>
      </c>
      <c r="E19" s="99">
        <v>1.418981481481482E-2</v>
      </c>
      <c r="F19" s="97">
        <f t="shared" si="1"/>
        <v>3.6121504964497259E-2</v>
      </c>
      <c r="G19" s="99">
        <f t="shared" si="2"/>
        <v>0.31670138888888894</v>
      </c>
      <c r="H19" s="98">
        <f t="shared" si="3"/>
        <v>0.12603288655520245</v>
      </c>
    </row>
    <row r="20" spans="2:8" s="1" customFormat="1" x14ac:dyDescent="0.25">
      <c r="B20" s="8" t="s">
        <v>14</v>
      </c>
      <c r="C20" s="99">
        <v>5.581018518518524E-2</v>
      </c>
      <c r="D20" s="97">
        <f t="shared" si="0"/>
        <v>2.6325415326829343E-2</v>
      </c>
      <c r="E20" s="99">
        <v>3.2245370370370334E-2</v>
      </c>
      <c r="F20" s="97">
        <f t="shared" si="1"/>
        <v>8.2083615686043401E-2</v>
      </c>
      <c r="G20" s="99">
        <f t="shared" si="2"/>
        <v>8.8055555555555581E-2</v>
      </c>
      <c r="H20" s="98">
        <f t="shared" si="3"/>
        <v>3.5042144535028338E-2</v>
      </c>
    </row>
    <row r="21" spans="2:8" s="1" customFormat="1" x14ac:dyDescent="0.25">
      <c r="B21" s="8" t="s">
        <v>11</v>
      </c>
      <c r="C21" s="99">
        <v>1.8877314814814822E-2</v>
      </c>
      <c r="D21" s="97">
        <f t="shared" si="0"/>
        <v>8.9043451675774859E-3</v>
      </c>
      <c r="E21" s="99">
        <v>3.5208333333333328E-2</v>
      </c>
      <c r="F21" s="97">
        <f t="shared" si="1"/>
        <v>8.9626115907015164E-2</v>
      </c>
      <c r="G21" s="99">
        <f t="shared" si="2"/>
        <v>5.4085648148148147E-2</v>
      </c>
      <c r="H21" s="98">
        <f t="shared" si="3"/>
        <v>2.1523651605177097E-2</v>
      </c>
    </row>
    <row r="22" spans="2:8" s="1" customFormat="1" x14ac:dyDescent="0.25">
      <c r="B22" s="8" t="s">
        <v>15</v>
      </c>
      <c r="C22" s="99">
        <v>1.724537037037037E-3</v>
      </c>
      <c r="D22" s="97">
        <f t="shared" si="0"/>
        <v>8.1345642548684535E-4</v>
      </c>
      <c r="E22" s="99">
        <v>9.6990740740740752E-3</v>
      </c>
      <c r="F22" s="97">
        <f t="shared" si="1"/>
        <v>2.4689903067087026E-2</v>
      </c>
      <c r="G22" s="99">
        <f t="shared" si="2"/>
        <v>1.1423611111111112E-2</v>
      </c>
      <c r="H22" s="98">
        <f t="shared" si="3"/>
        <v>4.5460826309244168E-3</v>
      </c>
    </row>
    <row r="23" spans="2:8" s="1" customFormat="1" x14ac:dyDescent="0.25">
      <c r="B23" s="8" t="s">
        <v>92</v>
      </c>
      <c r="C23" s="99">
        <v>1.9756944444444438E-2</v>
      </c>
      <c r="D23" s="97">
        <f t="shared" si="0"/>
        <v>9.3192625389667428E-3</v>
      </c>
      <c r="E23" s="99">
        <v>1.0439814814814813E-2</v>
      </c>
      <c r="F23" s="97">
        <f t="shared" si="1"/>
        <v>2.6575528122329939E-2</v>
      </c>
      <c r="G23" s="99">
        <f t="shared" si="2"/>
        <v>3.019675925925925E-2</v>
      </c>
      <c r="H23" s="98">
        <f t="shared" si="3"/>
        <v>1.2016949933213575E-2</v>
      </c>
    </row>
    <row r="24" spans="2:8" s="1" customFormat="1" x14ac:dyDescent="0.25">
      <c r="B24" s="8" t="s">
        <v>12</v>
      </c>
      <c r="C24" s="99">
        <v>2.7604166666666669E-2</v>
      </c>
      <c r="D24" s="97">
        <f t="shared" si="0"/>
        <v>1.3020762246886754E-2</v>
      </c>
      <c r="E24" s="99">
        <v>6.7708333333333344E-3</v>
      </c>
      <c r="F24" s="97">
        <f t="shared" si="1"/>
        <v>1.7235791520579843E-2</v>
      </c>
      <c r="G24" s="99">
        <f t="shared" si="2"/>
        <v>3.4375000000000003E-2</v>
      </c>
      <c r="H24" s="98">
        <f t="shared" si="3"/>
        <v>1.3679701533784719E-2</v>
      </c>
    </row>
    <row r="25" spans="2:8" s="1" customFormat="1" x14ac:dyDescent="0.25">
      <c r="B25" s="8" t="s">
        <v>5</v>
      </c>
      <c r="C25" s="99">
        <v>3.9988425925925927E-2</v>
      </c>
      <c r="D25" s="97">
        <f t="shared" si="0"/>
        <v>1.8862362080919803E-2</v>
      </c>
      <c r="E25" s="99">
        <v>6.8634259259259273E-3</v>
      </c>
      <c r="F25" s="97">
        <f t="shared" si="1"/>
        <v>1.7471494652485212E-2</v>
      </c>
      <c r="G25" s="99">
        <f t="shared" si="2"/>
        <v>4.6851851851851853E-2</v>
      </c>
      <c r="H25" s="98">
        <f t="shared" si="3"/>
        <v>1.8644926534936209E-2</v>
      </c>
    </row>
    <row r="26" spans="2:8" s="1" customFormat="1" x14ac:dyDescent="0.25">
      <c r="B26" s="8" t="s">
        <v>6</v>
      </c>
      <c r="C26" s="99">
        <v>0.34807870370370331</v>
      </c>
      <c r="D26" s="97">
        <f t="shared" si="0"/>
        <v>0.16418717141000913</v>
      </c>
      <c r="E26" s="99">
        <v>4.2824074074074075E-4</v>
      </c>
      <c r="F26" s="97">
        <f t="shared" si="1"/>
        <v>1.0901269850623148E-3</v>
      </c>
      <c r="G26" s="99">
        <f t="shared" si="2"/>
        <v>0.34850694444444402</v>
      </c>
      <c r="H26" s="98">
        <f t="shared" si="3"/>
        <v>0.13869006494403741</v>
      </c>
    </row>
    <row r="27" spans="2:8" s="1" customFormat="1" x14ac:dyDescent="0.25">
      <c r="B27" s="8" t="s">
        <v>103</v>
      </c>
      <c r="C27" s="99">
        <v>0.41950231481481459</v>
      </c>
      <c r="D27" s="97">
        <f t="shared" si="0"/>
        <v>0.19787737007899794</v>
      </c>
      <c r="E27" s="99">
        <v>2.3842592592592596E-3</v>
      </c>
      <c r="F27" s="97">
        <f t="shared" si="1"/>
        <v>6.0693556465631592E-3</v>
      </c>
      <c r="G27" s="99">
        <f t="shared" si="2"/>
        <v>0.42188657407407387</v>
      </c>
      <c r="H27" s="98">
        <f t="shared" si="3"/>
        <v>0.1678918520565611</v>
      </c>
    </row>
    <row r="28" spans="2:8" s="1" customFormat="1" x14ac:dyDescent="0.25">
      <c r="B28" s="36" t="s">
        <v>17</v>
      </c>
      <c r="C28" s="109">
        <v>1.5856481481481481E-3</v>
      </c>
      <c r="D28" s="97">
        <f t="shared" si="0"/>
        <v>7.4794315632011955E-4</v>
      </c>
      <c r="E28" s="109">
        <v>1.8553240740740745E-2</v>
      </c>
      <c r="F28" s="97">
        <f t="shared" si="1"/>
        <v>4.7229015055537595E-2</v>
      </c>
      <c r="G28" s="99">
        <f t="shared" si="2"/>
        <v>2.0138888888888894E-2</v>
      </c>
      <c r="H28" s="98">
        <f t="shared" si="3"/>
        <v>8.0143705955506451E-3</v>
      </c>
    </row>
    <row r="29" spans="2:8" s="1" customFormat="1" x14ac:dyDescent="0.25">
      <c r="B29" s="8"/>
      <c r="C29" s="100"/>
      <c r="D29" s="111"/>
      <c r="E29" s="100"/>
      <c r="F29" s="100"/>
      <c r="G29" s="100"/>
      <c r="H29" s="101"/>
    </row>
    <row r="30" spans="2:8" s="1" customFormat="1" x14ac:dyDescent="0.25">
      <c r="B30" s="37" t="s">
        <v>29</v>
      </c>
      <c r="C30" s="112">
        <f>SUM(C7:C28)</f>
        <v>2.1200115740740744</v>
      </c>
      <c r="D30" s="113">
        <f t="shared" ref="D30:H30" si="4">SUM(D7:D28)</f>
        <v>0.99999999999999967</v>
      </c>
      <c r="E30" s="112">
        <f>SUM(E7:E28)</f>
        <v>0.39283564814814786</v>
      </c>
      <c r="F30" s="113">
        <f>SUM(F7:F28)</f>
        <v>1.0000000000000004</v>
      </c>
      <c r="G30" s="112">
        <f t="shared" si="4"/>
        <v>2.5128472222222222</v>
      </c>
      <c r="H30" s="114">
        <f t="shared" si="4"/>
        <v>0.99999999999999978</v>
      </c>
    </row>
    <row r="31" spans="2:8" s="1" customFormat="1" ht="66" customHeight="1" thickBot="1" x14ac:dyDescent="0.3">
      <c r="B31" s="151" t="s">
        <v>39</v>
      </c>
      <c r="C31" s="152"/>
      <c r="D31" s="152"/>
      <c r="E31" s="152"/>
      <c r="F31" s="152"/>
      <c r="G31" s="152"/>
      <c r="H31" s="153"/>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105</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v>2.8240740740740739E-3</v>
      </c>
      <c r="D10" s="85">
        <v>2.0486111111111113E-3</v>
      </c>
      <c r="E10" s="85"/>
      <c r="F10" s="85"/>
      <c r="G10" s="85"/>
      <c r="H10" s="85"/>
      <c r="I10" s="85"/>
      <c r="J10" s="85"/>
      <c r="K10" s="87">
        <f>J10+I10+H10+G10+F10+E10+D10+C10</f>
        <v>4.8726851851851848E-3</v>
      </c>
    </row>
    <row r="11" spans="2:11" x14ac:dyDescent="0.25">
      <c r="B11" s="8" t="s">
        <v>26</v>
      </c>
      <c r="C11" s="85"/>
      <c r="D11" s="85"/>
      <c r="E11" s="85"/>
      <c r="F11" s="85"/>
      <c r="G11" s="85">
        <v>2.8124999999999995E-3</v>
      </c>
      <c r="H11" s="85"/>
      <c r="I11" s="85"/>
      <c r="J11" s="85"/>
      <c r="K11" s="87">
        <f t="shared" ref="K11:K28" si="0">J11+I11+H11+G11+F11+E11+D11+C11</f>
        <v>2.8124999999999995E-3</v>
      </c>
    </row>
    <row r="12" spans="2:11" x14ac:dyDescent="0.25">
      <c r="B12" s="8" t="s">
        <v>3</v>
      </c>
      <c r="C12" s="85"/>
      <c r="D12" s="85"/>
      <c r="E12" s="85"/>
      <c r="F12" s="85"/>
      <c r="G12" s="85">
        <v>3.1597222222222218E-3</v>
      </c>
      <c r="H12" s="85"/>
      <c r="I12" s="85"/>
      <c r="J12" s="85"/>
      <c r="K12" s="87">
        <f t="shared" si="0"/>
        <v>3.1597222222222218E-3</v>
      </c>
    </row>
    <row r="13" spans="2:11" x14ac:dyDescent="0.25">
      <c r="B13" s="8" t="s">
        <v>7</v>
      </c>
      <c r="C13" s="85">
        <v>2.4189814814814816E-3</v>
      </c>
      <c r="D13" s="85"/>
      <c r="E13" s="85"/>
      <c r="F13" s="85"/>
      <c r="G13" s="85">
        <v>9.5601851851851855E-3</v>
      </c>
      <c r="H13" s="85"/>
      <c r="I13" s="85"/>
      <c r="J13" s="85"/>
      <c r="K13" s="87">
        <f t="shared" si="0"/>
        <v>1.1979166666666667E-2</v>
      </c>
    </row>
    <row r="14" spans="2:11" x14ac:dyDescent="0.25">
      <c r="B14" s="8" t="s">
        <v>2</v>
      </c>
      <c r="C14" s="85"/>
      <c r="D14" s="85">
        <v>9.0740740740740729E-3</v>
      </c>
      <c r="E14" s="85"/>
      <c r="F14" s="85"/>
      <c r="G14" s="85"/>
      <c r="H14" s="85"/>
      <c r="I14" s="85"/>
      <c r="J14" s="85"/>
      <c r="K14" s="87">
        <f t="shared" si="0"/>
        <v>9.0740740740740729E-3</v>
      </c>
    </row>
    <row r="15" spans="2:11" x14ac:dyDescent="0.25">
      <c r="B15" s="8" t="s">
        <v>9</v>
      </c>
      <c r="C15" s="85">
        <v>2.8472222222222219E-3</v>
      </c>
      <c r="D15" s="85">
        <v>9.2013888888888892E-3</v>
      </c>
      <c r="E15" s="85"/>
      <c r="F15" s="85"/>
      <c r="G15" s="85">
        <v>9.5370370370370366E-3</v>
      </c>
      <c r="H15" s="85"/>
      <c r="I15" s="85"/>
      <c r="J15" s="85"/>
      <c r="K15" s="87">
        <f t="shared" si="0"/>
        <v>2.1585648148148149E-2</v>
      </c>
    </row>
    <row r="16" spans="2:11" x14ac:dyDescent="0.25">
      <c r="B16" s="8" t="s">
        <v>1</v>
      </c>
      <c r="C16" s="85"/>
      <c r="D16" s="85"/>
      <c r="E16" s="85"/>
      <c r="F16" s="85"/>
      <c r="G16" s="85">
        <v>6.5509259259259253E-3</v>
      </c>
      <c r="H16" s="85"/>
      <c r="I16" s="85"/>
      <c r="J16" s="85"/>
      <c r="K16" s="87">
        <f t="shared" si="0"/>
        <v>6.5509259259259253E-3</v>
      </c>
    </row>
    <row r="17" spans="2:11" x14ac:dyDescent="0.25">
      <c r="B17" s="8" t="s">
        <v>27</v>
      </c>
      <c r="C17" s="85">
        <v>3.4490740740740745E-3</v>
      </c>
      <c r="D17" s="85">
        <v>2.4537037037037036E-3</v>
      </c>
      <c r="E17" s="85"/>
      <c r="F17" s="85"/>
      <c r="G17" s="85">
        <v>1.4768518518518519E-2</v>
      </c>
      <c r="H17" s="85"/>
      <c r="I17" s="85"/>
      <c r="J17" s="85"/>
      <c r="K17" s="87">
        <f t="shared" si="0"/>
        <v>2.0671296296296295E-2</v>
      </c>
    </row>
    <row r="18" spans="2:11" x14ac:dyDescent="0.25">
      <c r="B18" s="8" t="s">
        <v>16</v>
      </c>
      <c r="C18" s="85"/>
      <c r="D18" s="85"/>
      <c r="E18" s="85"/>
      <c r="F18" s="85"/>
      <c r="G18" s="85">
        <v>3.2754629629629627E-3</v>
      </c>
      <c r="H18" s="85"/>
      <c r="I18" s="85"/>
      <c r="J18" s="85"/>
      <c r="K18" s="87">
        <f t="shared" si="0"/>
        <v>3.2754629629629627E-3</v>
      </c>
    </row>
    <row r="19" spans="2:11" x14ac:dyDescent="0.25">
      <c r="B19" s="8" t="s">
        <v>4</v>
      </c>
      <c r="C19" s="85"/>
      <c r="D19" s="85"/>
      <c r="E19" s="85"/>
      <c r="F19" s="85"/>
      <c r="G19" s="85">
        <v>8.4606481481481477E-3</v>
      </c>
      <c r="H19" s="85"/>
      <c r="I19" s="85"/>
      <c r="J19" s="85"/>
      <c r="K19" s="87">
        <f t="shared" si="0"/>
        <v>8.4606481481481477E-3</v>
      </c>
    </row>
    <row r="20" spans="2:11" x14ac:dyDescent="0.25">
      <c r="B20" s="8" t="s">
        <v>14</v>
      </c>
      <c r="C20" s="85"/>
      <c r="D20" s="85"/>
      <c r="E20" s="85"/>
      <c r="F20" s="85"/>
      <c r="G20" s="85"/>
      <c r="H20" s="85"/>
      <c r="I20" s="85"/>
      <c r="J20" s="85"/>
      <c r="K20" s="87"/>
    </row>
    <row r="21" spans="2:11" x14ac:dyDescent="0.25">
      <c r="B21" s="8" t="s">
        <v>11</v>
      </c>
      <c r="C21" s="85">
        <v>4.8877314814814811E-2</v>
      </c>
      <c r="D21" s="85">
        <v>4.2256944444444437E-2</v>
      </c>
      <c r="E21" s="85">
        <v>2.2997685185185187E-2</v>
      </c>
      <c r="F21" s="85"/>
      <c r="G21" s="85">
        <v>4.746527777777778E-2</v>
      </c>
      <c r="H21" s="85"/>
      <c r="I21" s="85"/>
      <c r="J21" s="85"/>
      <c r="K21" s="87">
        <f t="shared" si="0"/>
        <v>0.1615972222222222</v>
      </c>
    </row>
    <row r="22" spans="2:11" x14ac:dyDescent="0.25">
      <c r="B22" s="8" t="s">
        <v>15</v>
      </c>
      <c r="C22" s="85">
        <v>2.8356481481481479E-3</v>
      </c>
      <c r="D22" s="85">
        <v>1.846064814814815E-2</v>
      </c>
      <c r="E22" s="85">
        <v>2.1400462962962961E-2</v>
      </c>
      <c r="F22" s="85"/>
      <c r="G22" s="85">
        <v>3.0740740740740742E-2</v>
      </c>
      <c r="H22" s="85"/>
      <c r="I22" s="85"/>
      <c r="J22" s="85"/>
      <c r="K22" s="87">
        <f t="shared" si="0"/>
        <v>7.3437500000000003E-2</v>
      </c>
    </row>
    <row r="23" spans="2:11" x14ac:dyDescent="0.25">
      <c r="B23" s="8" t="s">
        <v>92</v>
      </c>
      <c r="C23" s="85">
        <v>6.1689814814814819E-3</v>
      </c>
      <c r="D23" s="85">
        <v>3.8680555555555558E-2</v>
      </c>
      <c r="E23" s="85">
        <v>2.3449074074074074E-2</v>
      </c>
      <c r="F23" s="85"/>
      <c r="G23" s="85">
        <v>4.0844907407407406E-2</v>
      </c>
      <c r="H23" s="85"/>
      <c r="I23" s="85"/>
      <c r="J23" s="85"/>
      <c r="K23" s="87">
        <f t="shared" si="0"/>
        <v>0.10914351851851853</v>
      </c>
    </row>
    <row r="24" spans="2:11" x14ac:dyDescent="0.25">
      <c r="B24" s="8" t="s">
        <v>12</v>
      </c>
      <c r="C24" s="85">
        <v>3.3449074074074076E-2</v>
      </c>
      <c r="D24" s="85">
        <v>4.7962962962962964E-2</v>
      </c>
      <c r="E24" s="85">
        <v>2.2037037037037039E-2</v>
      </c>
      <c r="F24" s="85"/>
      <c r="G24" s="85">
        <v>2.1192129629629627E-2</v>
      </c>
      <c r="H24" s="85"/>
      <c r="I24" s="85"/>
      <c r="J24" s="85"/>
      <c r="K24" s="87">
        <f t="shared" si="0"/>
        <v>0.12464120370370371</v>
      </c>
    </row>
    <row r="25" spans="2:11" x14ac:dyDescent="0.25">
      <c r="B25" s="8" t="s">
        <v>5</v>
      </c>
      <c r="C25" s="85">
        <v>4.7453703703703703E-3</v>
      </c>
      <c r="D25" s="85">
        <v>4.4293981481481476E-2</v>
      </c>
      <c r="E25" s="85">
        <v>5.8136574074074077E-2</v>
      </c>
      <c r="F25" s="85"/>
      <c r="G25" s="85">
        <v>1.4062499999999999E-2</v>
      </c>
      <c r="H25" s="85"/>
      <c r="I25" s="85"/>
      <c r="J25" s="85"/>
      <c r="K25" s="87">
        <f t="shared" si="0"/>
        <v>0.12123842592592593</v>
      </c>
    </row>
    <row r="26" spans="2:11" x14ac:dyDescent="0.25">
      <c r="B26" s="8" t="s">
        <v>6</v>
      </c>
      <c r="C26" s="85"/>
      <c r="D26" s="85">
        <v>6.4467592592592588E-3</v>
      </c>
      <c r="E26" s="85"/>
      <c r="F26" s="85"/>
      <c r="G26" s="85">
        <v>9.386574074074075E-3</v>
      </c>
      <c r="H26" s="85"/>
      <c r="I26" s="85"/>
      <c r="J26" s="85"/>
      <c r="K26" s="87">
        <f t="shared" si="0"/>
        <v>1.5833333333333335E-2</v>
      </c>
    </row>
    <row r="27" spans="2:11" x14ac:dyDescent="0.25">
      <c r="B27" s="8" t="s">
        <v>103</v>
      </c>
      <c r="C27" s="85"/>
      <c r="D27" s="85"/>
      <c r="E27" s="85"/>
      <c r="F27" s="85"/>
      <c r="G27" s="85">
        <v>1.9791666666666668E-3</v>
      </c>
      <c r="H27" s="85"/>
      <c r="I27" s="85"/>
      <c r="J27" s="85"/>
      <c r="K27" s="87">
        <f t="shared" si="0"/>
        <v>1.9791666666666668E-3</v>
      </c>
    </row>
    <row r="28" spans="2:11" x14ac:dyDescent="0.25">
      <c r="B28" s="8" t="s">
        <v>17</v>
      </c>
      <c r="C28" s="85"/>
      <c r="D28" s="85"/>
      <c r="E28" s="85"/>
      <c r="F28" s="85"/>
      <c r="G28" s="85">
        <v>1.0115740740740741E-2</v>
      </c>
      <c r="H28" s="85"/>
      <c r="I28" s="85"/>
      <c r="J28" s="85"/>
      <c r="K28" s="87">
        <f t="shared" si="0"/>
        <v>1.0115740740740741E-2</v>
      </c>
    </row>
    <row r="29" spans="2:11" x14ac:dyDescent="0.25">
      <c r="B29" s="53"/>
      <c r="C29" s="89"/>
      <c r="D29" s="89"/>
      <c r="E29" s="90"/>
      <c r="F29" s="90"/>
      <c r="G29" s="89"/>
      <c r="H29" s="89"/>
      <c r="I29" s="89"/>
      <c r="J29" s="89"/>
      <c r="K29" s="87"/>
    </row>
    <row r="30" spans="2:11" x14ac:dyDescent="0.25">
      <c r="B30" s="53" t="s">
        <v>29</v>
      </c>
      <c r="C30" s="91">
        <f t="shared" ref="C30:G30" si="1">SUM(C7:C28)</f>
        <v>0.10761574074074073</v>
      </c>
      <c r="D30" s="91">
        <f t="shared" si="1"/>
        <v>0.22087962962962959</v>
      </c>
      <c r="E30" s="91">
        <f t="shared" si="1"/>
        <v>0.14802083333333332</v>
      </c>
      <c r="F30" s="91"/>
      <c r="G30" s="91">
        <f t="shared" si="1"/>
        <v>0.23391203703703703</v>
      </c>
      <c r="H30" s="91"/>
      <c r="I30" s="91"/>
      <c r="J30" s="91"/>
      <c r="K30" s="92">
        <f>SUM(K7:K28)</f>
        <v>0.71042824074074074</v>
      </c>
    </row>
    <row r="31" spans="2:11" x14ac:dyDescent="0.25">
      <c r="B31" s="150"/>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106</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1.539351851851852E-2</v>
      </c>
      <c r="E7" s="85"/>
      <c r="F7" s="85">
        <v>5.3819444444444444E-3</v>
      </c>
      <c r="G7" s="85"/>
      <c r="H7" s="85"/>
      <c r="I7" s="85"/>
      <c r="J7" s="85"/>
      <c r="K7" s="87">
        <f t="shared" ref="K7:K28" si="0">C7+D7+E7+F7+G7+H7+I7+J7</f>
        <v>2.0775462962962964E-2</v>
      </c>
    </row>
    <row r="8" spans="2:11" x14ac:dyDescent="0.25">
      <c r="B8" s="8" t="s">
        <v>13</v>
      </c>
      <c r="C8" s="85"/>
      <c r="D8" s="85">
        <v>3.3101851851851851E-3</v>
      </c>
      <c r="E8" s="85"/>
      <c r="F8" s="85"/>
      <c r="G8" s="85"/>
      <c r="H8" s="85"/>
      <c r="I8" s="85"/>
      <c r="J8" s="85">
        <v>6.5625000000000006E-3</v>
      </c>
      <c r="K8" s="87">
        <f t="shared" si="0"/>
        <v>9.8726851851851857E-3</v>
      </c>
    </row>
    <row r="9" spans="2:11" x14ac:dyDescent="0.25">
      <c r="B9" s="8" t="s">
        <v>0</v>
      </c>
      <c r="C9" s="85"/>
      <c r="D9" s="85">
        <v>3.8958333333333324E-2</v>
      </c>
      <c r="E9" s="85"/>
      <c r="F9" s="85">
        <v>2.2916666666666669E-2</v>
      </c>
      <c r="G9" s="85"/>
      <c r="H9" s="85"/>
      <c r="I9" s="85"/>
      <c r="J9" s="85"/>
      <c r="K9" s="87">
        <f t="shared" si="0"/>
        <v>6.1874999999999993E-2</v>
      </c>
    </row>
    <row r="10" spans="2:11" x14ac:dyDescent="0.25">
      <c r="B10" s="8" t="s">
        <v>8</v>
      </c>
      <c r="C10" s="85"/>
      <c r="D10" s="85">
        <v>6.9513888888888889E-2</v>
      </c>
      <c r="E10" s="85"/>
      <c r="F10" s="85">
        <v>1.3969907407407408E-2</v>
      </c>
      <c r="G10" s="85"/>
      <c r="H10" s="85"/>
      <c r="I10" s="85"/>
      <c r="J10" s="85"/>
      <c r="K10" s="87">
        <f t="shared" si="0"/>
        <v>8.3483796296296292E-2</v>
      </c>
    </row>
    <row r="11" spans="2:11" x14ac:dyDescent="0.25">
      <c r="B11" s="8" t="s">
        <v>26</v>
      </c>
      <c r="C11" s="85"/>
      <c r="D11" s="85">
        <v>3.2060185185185186E-3</v>
      </c>
      <c r="E11" s="85"/>
      <c r="F11" s="85"/>
      <c r="G11" s="85"/>
      <c r="H11" s="85"/>
      <c r="I11" s="85"/>
      <c r="J11" s="85"/>
      <c r="K11" s="87">
        <f t="shared" si="0"/>
        <v>3.2060185185185186E-3</v>
      </c>
    </row>
    <row r="12" spans="2:11" x14ac:dyDescent="0.25">
      <c r="B12" s="8" t="s">
        <v>3</v>
      </c>
      <c r="C12" s="85"/>
      <c r="D12" s="85">
        <v>1.4212962962962965E-2</v>
      </c>
      <c r="E12" s="85"/>
      <c r="F12" s="85">
        <v>1.105324074074074E-2</v>
      </c>
      <c r="G12" s="85"/>
      <c r="H12" s="85"/>
      <c r="I12" s="85"/>
      <c r="J12" s="85"/>
      <c r="K12" s="87">
        <f t="shared" si="0"/>
        <v>2.5266203703703707E-2</v>
      </c>
    </row>
    <row r="13" spans="2:11" x14ac:dyDescent="0.25">
      <c r="B13" s="8" t="s">
        <v>7</v>
      </c>
      <c r="C13" s="85"/>
      <c r="D13" s="85">
        <v>1.1597222222222222E-2</v>
      </c>
      <c r="E13" s="85"/>
      <c r="F13" s="85">
        <v>3.4606481481481485E-3</v>
      </c>
      <c r="G13" s="85">
        <v>4.8379629629629623E-3</v>
      </c>
      <c r="H13" s="85"/>
      <c r="I13" s="85"/>
      <c r="J13" s="85"/>
      <c r="K13" s="87">
        <f t="shared" si="0"/>
        <v>1.9895833333333335E-2</v>
      </c>
    </row>
    <row r="14" spans="2:11" x14ac:dyDescent="0.25">
      <c r="B14" s="8" t="s">
        <v>2</v>
      </c>
      <c r="C14" s="85"/>
      <c r="D14" s="85">
        <v>2.1273148148148145E-2</v>
      </c>
      <c r="E14" s="85"/>
      <c r="F14" s="85">
        <v>1.7777777777777778E-2</v>
      </c>
      <c r="G14" s="85"/>
      <c r="H14" s="85"/>
      <c r="I14" s="85"/>
      <c r="J14" s="85"/>
      <c r="K14" s="87">
        <f t="shared" si="0"/>
        <v>3.9050925925925919E-2</v>
      </c>
    </row>
    <row r="15" spans="2:11" x14ac:dyDescent="0.25">
      <c r="B15" s="8" t="s">
        <v>9</v>
      </c>
      <c r="C15" s="85"/>
      <c r="D15" s="85"/>
      <c r="E15" s="85"/>
      <c r="F15" s="85"/>
      <c r="G15" s="85">
        <v>1.3888888888888889E-4</v>
      </c>
      <c r="H15" s="85"/>
      <c r="I15" s="85"/>
      <c r="J15" s="85"/>
      <c r="K15" s="87">
        <f t="shared" si="0"/>
        <v>1.3888888888888889E-4</v>
      </c>
    </row>
    <row r="16" spans="2:11" x14ac:dyDescent="0.25">
      <c r="B16" s="8" t="s">
        <v>1</v>
      </c>
      <c r="C16" s="85"/>
      <c r="D16" s="85">
        <v>6.7974537037037028E-2</v>
      </c>
      <c r="E16" s="85"/>
      <c r="F16" s="85"/>
      <c r="G16" s="85"/>
      <c r="H16" s="85"/>
      <c r="I16" s="85"/>
      <c r="J16" s="85"/>
      <c r="K16" s="87">
        <f t="shared" si="0"/>
        <v>6.7974537037037028E-2</v>
      </c>
    </row>
    <row r="17" spans="2:11" x14ac:dyDescent="0.25">
      <c r="B17" s="8" t="s">
        <v>27</v>
      </c>
      <c r="C17" s="85"/>
      <c r="D17" s="85">
        <v>7.584490740740743E-2</v>
      </c>
      <c r="E17" s="85"/>
      <c r="F17" s="85">
        <v>5.9375000000000009E-3</v>
      </c>
      <c r="G17" s="85"/>
      <c r="H17" s="85"/>
      <c r="I17" s="85"/>
      <c r="J17" s="85">
        <v>1.5046296296296296E-3</v>
      </c>
      <c r="K17" s="87">
        <f t="shared" si="0"/>
        <v>8.3287037037037062E-2</v>
      </c>
    </row>
    <row r="18" spans="2:11" x14ac:dyDescent="0.25">
      <c r="B18" s="8" t="s">
        <v>16</v>
      </c>
      <c r="C18" s="85"/>
      <c r="D18" s="85"/>
      <c r="E18" s="85"/>
      <c r="F18" s="85"/>
      <c r="G18" s="85"/>
      <c r="H18" s="85"/>
      <c r="I18" s="85"/>
      <c r="J18" s="85"/>
      <c r="K18" s="87"/>
    </row>
    <row r="19" spans="2:11" x14ac:dyDescent="0.25">
      <c r="B19" s="8" t="s">
        <v>4</v>
      </c>
      <c r="C19" s="85"/>
      <c r="D19" s="85">
        <v>1.8680555555555554E-2</v>
      </c>
      <c r="E19" s="85"/>
      <c r="F19" s="85"/>
      <c r="G19" s="85"/>
      <c r="H19" s="85"/>
      <c r="I19" s="85"/>
      <c r="J19" s="85"/>
      <c r="K19" s="87">
        <f t="shared" si="0"/>
        <v>1.8680555555555554E-2</v>
      </c>
    </row>
    <row r="20" spans="2:11" x14ac:dyDescent="0.25">
      <c r="B20" s="8" t="s">
        <v>14</v>
      </c>
      <c r="C20" s="85"/>
      <c r="D20" s="85">
        <v>1.1111111111111111E-3</v>
      </c>
      <c r="E20" s="85"/>
      <c r="F20" s="85"/>
      <c r="G20" s="85"/>
      <c r="H20" s="85"/>
      <c r="I20" s="85"/>
      <c r="J20" s="85"/>
      <c r="K20" s="87">
        <f t="shared" si="0"/>
        <v>1.1111111111111111E-3</v>
      </c>
    </row>
    <row r="21" spans="2:11" x14ac:dyDescent="0.25">
      <c r="B21" s="8" t="s">
        <v>11</v>
      </c>
      <c r="C21" s="85">
        <v>8.0439814814814818E-3</v>
      </c>
      <c r="D21" s="85">
        <v>5.7615740740740724E-2</v>
      </c>
      <c r="E21" s="85"/>
      <c r="F21" s="85">
        <v>3.8240740740740749E-2</v>
      </c>
      <c r="G21" s="85"/>
      <c r="H21" s="85"/>
      <c r="I21" s="85"/>
      <c r="J21" s="85"/>
      <c r="K21" s="87">
        <f t="shared" si="0"/>
        <v>0.10390046296296296</v>
      </c>
    </row>
    <row r="22" spans="2:11" x14ac:dyDescent="0.25">
      <c r="B22" s="8" t="s">
        <v>15</v>
      </c>
      <c r="C22" s="85"/>
      <c r="D22" s="85">
        <v>2.7175925925925923E-2</v>
      </c>
      <c r="E22" s="85"/>
      <c r="F22" s="85"/>
      <c r="G22" s="85"/>
      <c r="H22" s="85"/>
      <c r="I22" s="85"/>
      <c r="J22" s="85"/>
      <c r="K22" s="87">
        <f t="shared" si="0"/>
        <v>2.7175925925925923E-2</v>
      </c>
    </row>
    <row r="23" spans="2:11" x14ac:dyDescent="0.25">
      <c r="B23" s="8" t="s">
        <v>92</v>
      </c>
      <c r="C23" s="85"/>
      <c r="D23" s="85">
        <v>0.17528935185185185</v>
      </c>
      <c r="E23" s="85"/>
      <c r="F23" s="85">
        <v>9.3530092592592609E-2</v>
      </c>
      <c r="G23" s="85"/>
      <c r="H23" s="85">
        <v>4.1319444444444442E-3</v>
      </c>
      <c r="I23" s="85"/>
      <c r="J23" s="85"/>
      <c r="K23" s="87">
        <f t="shared" si="0"/>
        <v>0.27295138888888887</v>
      </c>
    </row>
    <row r="24" spans="2:11" x14ac:dyDescent="0.25">
      <c r="B24" s="8" t="s">
        <v>12</v>
      </c>
      <c r="C24" s="88"/>
      <c r="D24" s="85">
        <v>4.6666666666666662E-2</v>
      </c>
      <c r="E24" s="85"/>
      <c r="F24" s="85">
        <v>0.35626157407407399</v>
      </c>
      <c r="G24" s="85"/>
      <c r="H24" s="85"/>
      <c r="I24" s="85"/>
      <c r="J24" s="85"/>
      <c r="K24" s="87">
        <f t="shared" si="0"/>
        <v>0.40292824074074063</v>
      </c>
    </row>
    <row r="25" spans="2:11" x14ac:dyDescent="0.25">
      <c r="B25" s="8" t="s">
        <v>5</v>
      </c>
      <c r="C25" s="43"/>
      <c r="D25" s="85">
        <v>2.2222222222222222E-3</v>
      </c>
      <c r="E25" s="85"/>
      <c r="F25" s="85"/>
      <c r="G25" s="85"/>
      <c r="H25" s="85">
        <v>4.3981481481481476E-3</v>
      </c>
      <c r="I25" s="85"/>
      <c r="J25" s="85"/>
      <c r="K25" s="87">
        <f t="shared" si="0"/>
        <v>6.6203703703703702E-3</v>
      </c>
    </row>
    <row r="26" spans="2:11" x14ac:dyDescent="0.25">
      <c r="B26" s="8" t="s">
        <v>6</v>
      </c>
      <c r="C26" s="85"/>
      <c r="D26" s="85"/>
      <c r="E26" s="85"/>
      <c r="F26" s="85"/>
      <c r="G26" s="85"/>
      <c r="H26" s="85"/>
      <c r="I26" s="85"/>
      <c r="J26" s="85"/>
      <c r="K26" s="87"/>
    </row>
    <row r="27" spans="2:11" x14ac:dyDescent="0.25">
      <c r="B27" s="8" t="s">
        <v>103</v>
      </c>
      <c r="C27" s="85"/>
      <c r="D27" s="85">
        <v>1.6666666666666666E-3</v>
      </c>
      <c r="E27" s="85"/>
      <c r="F27" s="85"/>
      <c r="G27" s="85"/>
      <c r="H27" s="85"/>
      <c r="I27" s="85"/>
      <c r="J27" s="85"/>
      <c r="K27" s="87">
        <f t="shared" si="0"/>
        <v>1.6666666666666666E-3</v>
      </c>
    </row>
    <row r="28" spans="2:11" x14ac:dyDescent="0.25">
      <c r="B28" s="8" t="s">
        <v>17</v>
      </c>
      <c r="C28" s="85">
        <v>3.1134259259259262E-3</v>
      </c>
      <c r="D28" s="85"/>
      <c r="E28" s="85"/>
      <c r="F28" s="85"/>
      <c r="G28" s="85"/>
      <c r="H28" s="85"/>
      <c r="I28" s="85"/>
      <c r="J28" s="85"/>
      <c r="K28" s="87">
        <f t="shared" si="0"/>
        <v>3.1134259259259262E-3</v>
      </c>
    </row>
    <row r="29" spans="2:11" x14ac:dyDescent="0.25">
      <c r="B29" s="8"/>
      <c r="C29" s="89"/>
      <c r="D29" s="89"/>
      <c r="E29" s="90"/>
      <c r="F29" s="89"/>
      <c r="G29" s="90"/>
      <c r="H29" s="90"/>
      <c r="I29" s="89"/>
      <c r="J29" s="89"/>
      <c r="K29" s="87"/>
    </row>
    <row r="30" spans="2:11" x14ac:dyDescent="0.25">
      <c r="B30" s="53" t="s">
        <v>29</v>
      </c>
      <c r="C30" s="91">
        <f t="shared" ref="C30:J30" si="1">SUM(C7:C28)</f>
        <v>1.1157407407407408E-2</v>
      </c>
      <c r="D30" s="91">
        <f t="shared" si="1"/>
        <v>0.65171296296296299</v>
      </c>
      <c r="E30" s="91"/>
      <c r="F30" s="91">
        <f t="shared" si="1"/>
        <v>0.56853009259259246</v>
      </c>
      <c r="G30" s="91">
        <f t="shared" si="1"/>
        <v>4.9768518518518512E-3</v>
      </c>
      <c r="H30" s="91">
        <f t="shared" si="1"/>
        <v>8.5300925925925926E-3</v>
      </c>
      <c r="I30" s="91"/>
      <c r="J30" s="91">
        <f t="shared" si="1"/>
        <v>8.0671296296296307E-3</v>
      </c>
      <c r="K30" s="92">
        <f>SUM(K7:K28)</f>
        <v>1.2529745370370371</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107</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v>1.3136574074074073E-2</v>
      </c>
      <c r="D8" s="85"/>
      <c r="E8" s="85">
        <v>5.0000000000000001E-3</v>
      </c>
      <c r="F8" s="85"/>
      <c r="G8" s="85">
        <v>3.8437499999999993E-2</v>
      </c>
      <c r="H8" s="85">
        <v>8.7615740740740744E-3</v>
      </c>
      <c r="I8" s="85"/>
      <c r="J8" s="85"/>
      <c r="K8" s="87">
        <f t="shared" ref="K8:K28" si="0">SUM(C8:J8)</f>
        <v>6.5335648148148143E-2</v>
      </c>
    </row>
    <row r="9" spans="2:11" x14ac:dyDescent="0.25">
      <c r="B9" s="8" t="s">
        <v>0</v>
      </c>
      <c r="C9" s="85">
        <v>8.958333333333332E-3</v>
      </c>
      <c r="D9" s="85">
        <v>1.8541666666666668E-2</v>
      </c>
      <c r="E9" s="85">
        <v>9.4212962962962957E-3</v>
      </c>
      <c r="F9" s="85">
        <v>4.0162037037037041E-3</v>
      </c>
      <c r="G9" s="85">
        <v>4.7222222222222214E-3</v>
      </c>
      <c r="H9" s="85">
        <v>9.7453703703703713E-3</v>
      </c>
      <c r="I9" s="85"/>
      <c r="J9" s="85"/>
      <c r="K9" s="87">
        <f t="shared" si="0"/>
        <v>5.5405092592592596E-2</v>
      </c>
    </row>
    <row r="10" spans="2:11" x14ac:dyDescent="0.25">
      <c r="B10" s="8" t="s">
        <v>8</v>
      </c>
      <c r="C10" s="85">
        <v>4.1087962962962962E-3</v>
      </c>
      <c r="D10" s="85">
        <v>6.0648148148148145E-3</v>
      </c>
      <c r="E10" s="85">
        <v>2.6967592592592594E-3</v>
      </c>
      <c r="F10" s="85">
        <v>5.9606481481481489E-3</v>
      </c>
      <c r="G10" s="85"/>
      <c r="H10" s="85">
        <v>3.1250000000000002E-3</v>
      </c>
      <c r="I10" s="85"/>
      <c r="J10" s="85"/>
      <c r="K10" s="87">
        <f t="shared" si="0"/>
        <v>2.1956018518518517E-2</v>
      </c>
    </row>
    <row r="11" spans="2:11" x14ac:dyDescent="0.25">
      <c r="B11" s="8" t="s">
        <v>26</v>
      </c>
      <c r="C11" s="85"/>
      <c r="D11" s="85"/>
      <c r="E11" s="85">
        <v>7.3379629629629637E-3</v>
      </c>
      <c r="F11" s="85"/>
      <c r="G11" s="85">
        <v>7.0138888888888881E-3</v>
      </c>
      <c r="H11" s="85">
        <v>2.0833333333333335E-4</v>
      </c>
      <c r="I11" s="85"/>
      <c r="J11" s="85"/>
      <c r="K11" s="87">
        <f t="shared" si="0"/>
        <v>1.4560185185185185E-2</v>
      </c>
    </row>
    <row r="12" spans="2:11" x14ac:dyDescent="0.25">
      <c r="B12" s="8" t="s">
        <v>3</v>
      </c>
      <c r="C12" s="85">
        <v>4.72222222222222E-2</v>
      </c>
      <c r="D12" s="85">
        <v>2.5821759259259256E-2</v>
      </c>
      <c r="E12" s="85">
        <v>7.7546296296296295E-3</v>
      </c>
      <c r="F12" s="85">
        <v>8.518518518518519E-3</v>
      </c>
      <c r="G12" s="85">
        <v>2.3032407407407408E-2</v>
      </c>
      <c r="H12" s="85">
        <v>2.6539351851851859E-2</v>
      </c>
      <c r="I12" s="85"/>
      <c r="J12" s="85"/>
      <c r="K12" s="87">
        <f t="shared" si="0"/>
        <v>0.13888888888888887</v>
      </c>
    </row>
    <row r="13" spans="2:11" x14ac:dyDescent="0.25">
      <c r="B13" s="8" t="s">
        <v>7</v>
      </c>
      <c r="C13" s="85">
        <v>4.6990740740740743E-2</v>
      </c>
      <c r="D13" s="85">
        <v>6.6666666666666662E-3</v>
      </c>
      <c r="E13" s="85">
        <v>8.9687500000000003E-2</v>
      </c>
      <c r="F13" s="85"/>
      <c r="G13" s="85">
        <v>8.4143518518518517E-3</v>
      </c>
      <c r="H13" s="85">
        <v>2.4884259259259256E-3</v>
      </c>
      <c r="I13" s="85"/>
      <c r="J13" s="85"/>
      <c r="K13" s="87">
        <f t="shared" si="0"/>
        <v>0.1542476851851852</v>
      </c>
    </row>
    <row r="14" spans="2:11" x14ac:dyDescent="0.25">
      <c r="B14" s="8" t="s">
        <v>2</v>
      </c>
      <c r="C14" s="85">
        <v>1.0104166666666666E-2</v>
      </c>
      <c r="D14" s="85">
        <v>7.4189814814814813E-3</v>
      </c>
      <c r="E14" s="85">
        <v>3.6932870370370366E-2</v>
      </c>
      <c r="F14" s="85">
        <v>4.7800925925925919E-3</v>
      </c>
      <c r="G14" s="85">
        <v>3.2986111111111111E-3</v>
      </c>
      <c r="H14" s="85">
        <v>1.9050925925925929E-2</v>
      </c>
      <c r="I14" s="85"/>
      <c r="J14" s="85"/>
      <c r="K14" s="87">
        <f t="shared" si="0"/>
        <v>8.1585648148148143E-2</v>
      </c>
    </row>
    <row r="15" spans="2:11" x14ac:dyDescent="0.25">
      <c r="B15" s="8" t="s">
        <v>9</v>
      </c>
      <c r="C15" s="85"/>
      <c r="D15" s="85"/>
      <c r="E15" s="85">
        <v>1.1527777777777777E-2</v>
      </c>
      <c r="F15" s="85"/>
      <c r="G15" s="85"/>
      <c r="H15" s="85">
        <v>3.0439814814814813E-3</v>
      </c>
      <c r="I15" s="85"/>
      <c r="J15" s="85"/>
      <c r="K15" s="87">
        <f t="shared" si="0"/>
        <v>1.4571759259259258E-2</v>
      </c>
    </row>
    <row r="16" spans="2:11" x14ac:dyDescent="0.25">
      <c r="B16" s="8" t="s">
        <v>1</v>
      </c>
      <c r="C16" s="85">
        <v>9.0162037037037034E-3</v>
      </c>
      <c r="D16" s="85"/>
      <c r="E16" s="85">
        <v>5.0000000000000001E-3</v>
      </c>
      <c r="F16" s="85"/>
      <c r="G16" s="85">
        <v>8.1018518518518516E-5</v>
      </c>
      <c r="H16" s="85">
        <v>8.449074074074075E-4</v>
      </c>
      <c r="I16" s="85"/>
      <c r="J16" s="85"/>
      <c r="K16" s="87">
        <f t="shared" si="0"/>
        <v>1.494212962962963E-2</v>
      </c>
    </row>
    <row r="17" spans="2:11" x14ac:dyDescent="0.25">
      <c r="B17" s="8" t="s">
        <v>27</v>
      </c>
      <c r="C17" s="85">
        <v>2.9189814814814814E-2</v>
      </c>
      <c r="D17" s="85">
        <v>3.9872685185185192E-2</v>
      </c>
      <c r="E17" s="85">
        <v>2.523148148148148E-2</v>
      </c>
      <c r="F17" s="85">
        <v>7.8240740740740736E-3</v>
      </c>
      <c r="G17" s="85">
        <v>1.3229166666666665E-2</v>
      </c>
      <c r="H17" s="85">
        <v>5.2083333333333339E-3</v>
      </c>
      <c r="I17" s="85"/>
      <c r="J17" s="85"/>
      <c r="K17" s="87">
        <f t="shared" si="0"/>
        <v>0.12055555555555555</v>
      </c>
    </row>
    <row r="18" spans="2:11" x14ac:dyDescent="0.25">
      <c r="B18" s="8" t="s">
        <v>16</v>
      </c>
      <c r="C18" s="85"/>
      <c r="D18" s="85"/>
      <c r="E18" s="85"/>
      <c r="F18" s="85"/>
      <c r="G18" s="85">
        <v>6.3773148148148148E-3</v>
      </c>
      <c r="H18" s="85">
        <v>1.9675925925925926E-4</v>
      </c>
      <c r="I18" s="85"/>
      <c r="J18" s="85"/>
      <c r="K18" s="87">
        <f t="shared" si="0"/>
        <v>6.5740740740740742E-3</v>
      </c>
    </row>
    <row r="19" spans="2:11" x14ac:dyDescent="0.25">
      <c r="B19" s="8" t="s">
        <v>4</v>
      </c>
      <c r="C19" s="85">
        <v>7.7083333333333335E-3</v>
      </c>
      <c r="D19" s="85">
        <v>5.7476851851851841E-2</v>
      </c>
      <c r="E19" s="85">
        <v>1.4074074074074076E-2</v>
      </c>
      <c r="F19" s="85">
        <v>3.0335648148148146E-2</v>
      </c>
      <c r="G19" s="85">
        <v>3.6226851851851854E-3</v>
      </c>
      <c r="H19" s="85">
        <v>2.7777777777777778E-4</v>
      </c>
      <c r="I19" s="85"/>
      <c r="J19" s="85"/>
      <c r="K19" s="87">
        <f t="shared" si="0"/>
        <v>0.11349537037037037</v>
      </c>
    </row>
    <row r="20" spans="2:11" x14ac:dyDescent="0.25">
      <c r="B20" s="8" t="s">
        <v>14</v>
      </c>
      <c r="C20" s="85">
        <v>1.891203703703704E-2</v>
      </c>
      <c r="D20" s="85">
        <v>2.1516203703703704E-2</v>
      </c>
      <c r="E20" s="85">
        <v>2.6655092592592598E-2</v>
      </c>
      <c r="F20" s="85">
        <v>1.380787037037037E-2</v>
      </c>
      <c r="G20" s="85">
        <v>6.3888888888888893E-3</v>
      </c>
      <c r="H20" s="85">
        <v>2.3032407407407411E-3</v>
      </c>
      <c r="I20" s="85"/>
      <c r="J20" s="85"/>
      <c r="K20" s="87">
        <f t="shared" si="0"/>
        <v>8.9583333333333348E-2</v>
      </c>
    </row>
    <row r="21" spans="2:11" x14ac:dyDescent="0.25">
      <c r="B21" s="8" t="s">
        <v>11</v>
      </c>
      <c r="C21" s="85">
        <v>4.8541666666666677E-2</v>
      </c>
      <c r="D21" s="85">
        <v>4.9965277777777775E-2</v>
      </c>
      <c r="E21" s="85">
        <v>1.0520833333333333E-2</v>
      </c>
      <c r="F21" s="85">
        <v>2.2013888888888888E-2</v>
      </c>
      <c r="G21" s="85">
        <v>2.5034722222222222E-2</v>
      </c>
      <c r="H21" s="85">
        <v>1.1851851851851851E-2</v>
      </c>
      <c r="I21" s="85"/>
      <c r="J21" s="85"/>
      <c r="K21" s="87">
        <f t="shared" si="0"/>
        <v>0.16792824074074075</v>
      </c>
    </row>
    <row r="22" spans="2:11" x14ac:dyDescent="0.25">
      <c r="B22" s="8" t="s">
        <v>15</v>
      </c>
      <c r="C22" s="85">
        <v>2.6527777777777775E-2</v>
      </c>
      <c r="D22" s="85">
        <v>1.4583333333333334E-2</v>
      </c>
      <c r="E22" s="85">
        <v>1.0509259259259258E-2</v>
      </c>
      <c r="F22" s="85">
        <v>4.7337962962962967E-3</v>
      </c>
      <c r="G22" s="85">
        <v>1.8287037037037036E-2</v>
      </c>
      <c r="H22" s="85">
        <v>6.1111111111111123E-3</v>
      </c>
      <c r="I22" s="85"/>
      <c r="J22" s="85"/>
      <c r="K22" s="87">
        <f t="shared" si="0"/>
        <v>8.0752314814814818E-2</v>
      </c>
    </row>
    <row r="23" spans="2:11" x14ac:dyDescent="0.25">
      <c r="B23" s="8" t="s">
        <v>92</v>
      </c>
      <c r="C23" s="85">
        <v>1.6574074074074074E-2</v>
      </c>
      <c r="D23" s="85">
        <v>3.9548611111111118E-2</v>
      </c>
      <c r="E23" s="85">
        <v>2.9976851851851853E-3</v>
      </c>
      <c r="F23" s="85">
        <v>3.2743055555555553E-2</v>
      </c>
      <c r="G23" s="85">
        <v>3.9004629629629632E-3</v>
      </c>
      <c r="H23" s="85">
        <v>3.6805555555555557E-2</v>
      </c>
      <c r="I23" s="85"/>
      <c r="J23" s="85"/>
      <c r="K23" s="87">
        <f t="shared" si="0"/>
        <v>0.13256944444444446</v>
      </c>
    </row>
    <row r="24" spans="2:11" x14ac:dyDescent="0.25">
      <c r="B24" s="8" t="s">
        <v>12</v>
      </c>
      <c r="C24" s="85">
        <v>5.7638888888888878E-3</v>
      </c>
      <c r="D24" s="85"/>
      <c r="E24" s="85">
        <v>7.0023148148148154E-3</v>
      </c>
      <c r="F24" s="85"/>
      <c r="G24" s="85">
        <v>2.5497685185185186E-2</v>
      </c>
      <c r="H24" s="85"/>
      <c r="I24" s="85"/>
      <c r="J24" s="85"/>
      <c r="K24" s="87">
        <f t="shared" si="0"/>
        <v>3.8263888888888889E-2</v>
      </c>
    </row>
    <row r="25" spans="2:11" x14ac:dyDescent="0.25">
      <c r="B25" s="8" t="s">
        <v>5</v>
      </c>
      <c r="C25" s="85">
        <v>2.3379629629629631E-3</v>
      </c>
      <c r="D25" s="85">
        <v>2.4733796296296299E-2</v>
      </c>
      <c r="E25" s="85"/>
      <c r="F25" s="85"/>
      <c r="G25" s="85">
        <v>4.704861111111111E-2</v>
      </c>
      <c r="H25" s="85">
        <v>3.1250000000000001E-4</v>
      </c>
      <c r="I25" s="85"/>
      <c r="J25" s="85"/>
      <c r="K25" s="87">
        <f t="shared" si="0"/>
        <v>7.4432870370370358E-2</v>
      </c>
    </row>
    <row r="26" spans="2:11" x14ac:dyDescent="0.25">
      <c r="B26" s="8" t="s">
        <v>6</v>
      </c>
      <c r="C26" s="85"/>
      <c r="D26" s="85">
        <v>1.5717592592592592E-2</v>
      </c>
      <c r="E26" s="85"/>
      <c r="F26" s="85"/>
      <c r="G26" s="85"/>
      <c r="H26" s="85"/>
      <c r="I26" s="85"/>
      <c r="J26" s="85"/>
      <c r="K26" s="87">
        <f t="shared" si="0"/>
        <v>1.5717592592592592E-2</v>
      </c>
    </row>
    <row r="27" spans="2:11" x14ac:dyDescent="0.25">
      <c r="B27" s="8" t="s">
        <v>103</v>
      </c>
      <c r="C27" s="85"/>
      <c r="D27" s="85"/>
      <c r="E27" s="85"/>
      <c r="F27" s="85"/>
      <c r="G27" s="85">
        <v>4.6759259259259254E-3</v>
      </c>
      <c r="H27" s="85"/>
      <c r="I27" s="85"/>
      <c r="J27" s="85"/>
      <c r="K27" s="87">
        <f t="shared" si="0"/>
        <v>4.6759259259259254E-3</v>
      </c>
    </row>
    <row r="28" spans="2:11" x14ac:dyDescent="0.25">
      <c r="B28" s="8" t="s">
        <v>17</v>
      </c>
      <c r="C28" s="85"/>
      <c r="D28" s="85"/>
      <c r="E28" s="85">
        <v>7.7546296296296304E-4</v>
      </c>
      <c r="F28" s="85"/>
      <c r="G28" s="85">
        <v>1.4363425925925925E-2</v>
      </c>
      <c r="H28" s="85"/>
      <c r="I28" s="85"/>
      <c r="J28" s="85"/>
      <c r="K28" s="87">
        <f t="shared" si="0"/>
        <v>1.5138888888888889E-2</v>
      </c>
    </row>
    <row r="29" spans="2:11" x14ac:dyDescent="0.25">
      <c r="B29" s="8"/>
      <c r="C29" s="89"/>
      <c r="D29" s="89"/>
      <c r="E29" s="90"/>
      <c r="F29" s="90"/>
      <c r="G29" s="90"/>
      <c r="H29" s="90"/>
      <c r="I29" s="89"/>
      <c r="J29" s="89"/>
      <c r="K29" s="95"/>
    </row>
    <row r="30" spans="2:11" x14ac:dyDescent="0.25">
      <c r="B30" s="53" t="s">
        <v>29</v>
      </c>
      <c r="C30" s="91">
        <f>SUM(C7:C28)</f>
        <v>0.29509259259259257</v>
      </c>
      <c r="D30" s="91">
        <f t="shared" ref="D30:H30" si="1">SUM(D7:D28)</f>
        <v>0.32792824074074073</v>
      </c>
      <c r="E30" s="91">
        <f t="shared" si="1"/>
        <v>0.27312500000000001</v>
      </c>
      <c r="F30" s="91">
        <f t="shared" si="1"/>
        <v>0.13473379629629628</v>
      </c>
      <c r="G30" s="91">
        <f t="shared" si="1"/>
        <v>0.25342592592592589</v>
      </c>
      <c r="H30" s="91">
        <f t="shared" si="1"/>
        <v>0.136875</v>
      </c>
      <c r="I30" s="91"/>
      <c r="J30" s="85"/>
      <c r="K30" s="92">
        <f>SUM(K7:K28)</f>
        <v>1.4211805555555552</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108</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v>3.2175925925925926E-3</v>
      </c>
      <c r="D25" s="85"/>
      <c r="E25" s="85">
        <v>7.4537037037037028E-3</v>
      </c>
      <c r="F25" s="85"/>
      <c r="G25" s="85"/>
      <c r="H25" s="85"/>
      <c r="I25" s="85"/>
      <c r="J25" s="85"/>
      <c r="K25" s="87">
        <f>SUM(C25:J25)</f>
        <v>1.0671296296296295E-2</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f t="shared" ref="C30:E30" si="0">SUM(C7:C29)</f>
        <v>3.2175925925925926E-3</v>
      </c>
      <c r="D30" s="91"/>
      <c r="E30" s="91">
        <f t="shared" si="0"/>
        <v>7.4537037037037028E-3</v>
      </c>
      <c r="F30" s="91"/>
      <c r="G30" s="91"/>
      <c r="H30" s="91"/>
      <c r="I30" s="91"/>
      <c r="J30" s="91"/>
      <c r="K30" s="92">
        <f>SUM(K9:K28)</f>
        <v>1.0671296296296295E-2</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109</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129</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v>6.712962962962964E-3</v>
      </c>
      <c r="F12" s="85"/>
      <c r="G12" s="85"/>
      <c r="H12" s="85"/>
      <c r="I12" s="85"/>
      <c r="J12" s="85"/>
      <c r="K12" s="87">
        <f t="shared" ref="K12:K26" si="0">J12+I12+H12+G12+F12+E12+D12+C12</f>
        <v>6.712962962962964E-3</v>
      </c>
    </row>
    <row r="13" spans="2:11" x14ac:dyDescent="0.25">
      <c r="B13" s="8" t="s">
        <v>7</v>
      </c>
      <c r="C13" s="85">
        <v>1.6319444444444445E-3</v>
      </c>
      <c r="D13" s="85"/>
      <c r="E13" s="85"/>
      <c r="F13" s="85"/>
      <c r="G13" s="85"/>
      <c r="H13" s="85"/>
      <c r="I13" s="85"/>
      <c r="J13" s="85"/>
      <c r="K13" s="87">
        <f t="shared" si="0"/>
        <v>1.6319444444444445E-3</v>
      </c>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v>1.1400462962962961E-2</v>
      </c>
      <c r="E19" s="85"/>
      <c r="F19" s="85"/>
      <c r="G19" s="85"/>
      <c r="H19" s="85"/>
      <c r="I19" s="85"/>
      <c r="J19" s="85"/>
      <c r="K19" s="87">
        <f t="shared" si="0"/>
        <v>1.1400462962962961E-2</v>
      </c>
    </row>
    <row r="20" spans="2:11" x14ac:dyDescent="0.25">
      <c r="B20" s="8" t="s">
        <v>14</v>
      </c>
      <c r="C20" s="85"/>
      <c r="D20" s="85"/>
      <c r="E20" s="85"/>
      <c r="F20" s="85"/>
      <c r="G20" s="85"/>
      <c r="H20" s="85"/>
      <c r="I20" s="85"/>
      <c r="J20" s="85"/>
      <c r="K20" s="87"/>
    </row>
    <row r="21" spans="2:11" x14ac:dyDescent="0.25">
      <c r="B21" s="8" t="s">
        <v>11</v>
      </c>
      <c r="C21" s="85">
        <v>1.0879629629629629E-3</v>
      </c>
      <c r="D21" s="85">
        <v>5.6944444444444438E-3</v>
      </c>
      <c r="E21" s="85"/>
      <c r="F21" s="85"/>
      <c r="G21" s="85"/>
      <c r="H21" s="85"/>
      <c r="I21" s="85"/>
      <c r="J21" s="85"/>
      <c r="K21" s="87">
        <f t="shared" si="0"/>
        <v>6.7824074074074071E-3</v>
      </c>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v>3.6574074074074078E-3</v>
      </c>
      <c r="I23" s="85"/>
      <c r="J23" s="85"/>
      <c r="K23" s="87">
        <f t="shared" si="0"/>
        <v>3.6574074074074078E-3</v>
      </c>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v>2.9398148148148152E-3</v>
      </c>
      <c r="E26" s="85"/>
      <c r="F26" s="85"/>
      <c r="G26" s="85"/>
      <c r="H26" s="85"/>
      <c r="I26" s="85"/>
      <c r="J26" s="85"/>
      <c r="K26" s="87">
        <f t="shared" si="0"/>
        <v>2.9398148148148152E-3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3">
        <f t="shared" ref="C30:H30" si="1">SUM(C7:C28)</f>
        <v>2.7199074074074074E-3</v>
      </c>
      <c r="D30" s="93">
        <f t="shared" si="1"/>
        <v>2.0034722222222221E-2</v>
      </c>
      <c r="E30" s="93">
        <f t="shared" si="1"/>
        <v>6.712962962962964E-3</v>
      </c>
      <c r="F30" s="93"/>
      <c r="G30" s="93"/>
      <c r="H30" s="93">
        <f t="shared" si="1"/>
        <v>3.6574074074074078E-3</v>
      </c>
      <c r="I30" s="91"/>
      <c r="J30" s="91"/>
      <c r="K30" s="92">
        <f>SUM(K7:K28)</f>
        <v>3.3125000000000002E-2</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128</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94"/>
    </row>
    <row r="8" spans="2:11" x14ac:dyDescent="0.25">
      <c r="B8" s="8" t="s">
        <v>13</v>
      </c>
      <c r="C8" s="85">
        <v>2.8935185185185189E-4</v>
      </c>
      <c r="D8" s="85"/>
      <c r="E8" s="85"/>
      <c r="F8" s="85"/>
      <c r="G8" s="85"/>
      <c r="H8" s="85"/>
      <c r="I8" s="85"/>
      <c r="J8" s="85"/>
      <c r="K8" s="94">
        <f>C8</f>
        <v>2.8935185185185189E-4</v>
      </c>
    </row>
    <row r="9" spans="2:11" x14ac:dyDescent="0.25">
      <c r="B9" s="8" t="s">
        <v>0</v>
      </c>
      <c r="C9" s="85">
        <v>3.5185185185185185E-3</v>
      </c>
      <c r="D9" s="85"/>
      <c r="E9" s="85"/>
      <c r="F9" s="85"/>
      <c r="G9" s="85"/>
      <c r="H9" s="85"/>
      <c r="I9" s="85"/>
      <c r="J9" s="85"/>
      <c r="K9" s="94">
        <f t="shared" ref="K9:K26" si="0">C9</f>
        <v>3.5185185185185185E-3</v>
      </c>
    </row>
    <row r="10" spans="2:11" x14ac:dyDescent="0.25">
      <c r="B10" s="8" t="s">
        <v>8</v>
      </c>
      <c r="C10" s="85">
        <v>2.199074074074074E-4</v>
      </c>
      <c r="D10" s="85"/>
      <c r="E10" s="85"/>
      <c r="F10" s="85"/>
      <c r="G10" s="85"/>
      <c r="H10" s="85"/>
      <c r="I10" s="85"/>
      <c r="J10" s="85"/>
      <c r="K10" s="94">
        <f t="shared" si="0"/>
        <v>2.199074074074074E-4</v>
      </c>
    </row>
    <row r="11" spans="2:11" x14ac:dyDescent="0.25">
      <c r="B11" s="8" t="s">
        <v>26</v>
      </c>
      <c r="C11" s="85">
        <v>1.7824074074074072E-3</v>
      </c>
      <c r="D11" s="85"/>
      <c r="E11" s="85"/>
      <c r="F11" s="85"/>
      <c r="G11" s="85"/>
      <c r="H11" s="85"/>
      <c r="I11" s="85"/>
      <c r="J11" s="85"/>
      <c r="K11" s="94">
        <f t="shared" si="0"/>
        <v>1.7824074074074072E-3</v>
      </c>
    </row>
    <row r="12" spans="2:11" x14ac:dyDescent="0.25">
      <c r="B12" s="8" t="s">
        <v>3</v>
      </c>
      <c r="C12" s="85">
        <v>2.9050925925925932E-3</v>
      </c>
      <c r="D12" s="85"/>
      <c r="E12" s="85"/>
      <c r="F12" s="85"/>
      <c r="G12" s="85"/>
      <c r="H12" s="85"/>
      <c r="I12" s="85"/>
      <c r="J12" s="85"/>
      <c r="K12" s="94">
        <f t="shared" si="0"/>
        <v>2.9050925925925932E-3</v>
      </c>
    </row>
    <row r="13" spans="2:11" x14ac:dyDescent="0.25">
      <c r="B13" s="8" t="s">
        <v>7</v>
      </c>
      <c r="C13" s="85">
        <v>3.0902777777777773E-3</v>
      </c>
      <c r="D13" s="85"/>
      <c r="E13" s="85"/>
      <c r="F13" s="85"/>
      <c r="G13" s="85"/>
      <c r="H13" s="85"/>
      <c r="I13" s="85"/>
      <c r="J13" s="85"/>
      <c r="K13" s="94">
        <f t="shared" si="0"/>
        <v>3.0902777777777773E-3</v>
      </c>
    </row>
    <row r="14" spans="2:11" x14ac:dyDescent="0.25">
      <c r="B14" s="8" t="s">
        <v>2</v>
      </c>
      <c r="C14" s="85">
        <v>1.1226851851851853E-3</v>
      </c>
      <c r="D14" s="85"/>
      <c r="E14" s="85"/>
      <c r="F14" s="85"/>
      <c r="G14" s="85"/>
      <c r="H14" s="85"/>
      <c r="I14" s="85"/>
      <c r="J14" s="85"/>
      <c r="K14" s="94">
        <f t="shared" si="0"/>
        <v>1.1226851851851853E-3</v>
      </c>
    </row>
    <row r="15" spans="2:11" x14ac:dyDescent="0.25">
      <c r="B15" s="8" t="s">
        <v>9</v>
      </c>
      <c r="C15" s="85">
        <v>2.0833333333333337E-3</v>
      </c>
      <c r="D15" s="85"/>
      <c r="E15" s="85"/>
      <c r="F15" s="85"/>
      <c r="G15" s="85"/>
      <c r="H15" s="85"/>
      <c r="I15" s="85"/>
      <c r="J15" s="85"/>
      <c r="K15" s="94">
        <f t="shared" si="0"/>
        <v>2.0833333333333337E-3</v>
      </c>
    </row>
    <row r="16" spans="2:11" x14ac:dyDescent="0.25">
      <c r="B16" s="8" t="s">
        <v>1</v>
      </c>
      <c r="C16" s="85">
        <v>1.5856481481481481E-3</v>
      </c>
      <c r="D16" s="85"/>
      <c r="E16" s="85"/>
      <c r="F16" s="85"/>
      <c r="G16" s="85"/>
      <c r="H16" s="85"/>
      <c r="I16" s="85"/>
      <c r="J16" s="85"/>
      <c r="K16" s="94">
        <f t="shared" si="0"/>
        <v>1.5856481481481481E-3</v>
      </c>
    </row>
    <row r="17" spans="2:11" x14ac:dyDescent="0.25">
      <c r="B17" s="8" t="s">
        <v>27</v>
      </c>
      <c r="C17" s="85">
        <v>1.9571759259259264E-2</v>
      </c>
      <c r="D17" s="85"/>
      <c r="E17" s="85"/>
      <c r="F17" s="85"/>
      <c r="G17" s="85"/>
      <c r="H17" s="85"/>
      <c r="I17" s="85"/>
      <c r="J17" s="85"/>
      <c r="K17" s="94">
        <f t="shared" si="0"/>
        <v>1.9571759259259264E-2</v>
      </c>
    </row>
    <row r="18" spans="2:11" x14ac:dyDescent="0.25">
      <c r="B18" s="8" t="s">
        <v>16</v>
      </c>
      <c r="C18" s="85"/>
      <c r="D18" s="85"/>
      <c r="E18" s="85"/>
      <c r="F18" s="85"/>
      <c r="G18" s="85"/>
      <c r="H18" s="85"/>
      <c r="I18" s="85"/>
      <c r="J18" s="85"/>
      <c r="K18" s="94"/>
    </row>
    <row r="19" spans="2:11" x14ac:dyDescent="0.25">
      <c r="B19" s="8" t="s">
        <v>4</v>
      </c>
      <c r="C19" s="85">
        <v>7.9976851851851841E-3</v>
      </c>
      <c r="D19" s="85"/>
      <c r="E19" s="85"/>
      <c r="F19" s="85"/>
      <c r="G19" s="85"/>
      <c r="H19" s="85"/>
      <c r="I19" s="85"/>
      <c r="J19" s="85"/>
      <c r="K19" s="94">
        <f t="shared" si="0"/>
        <v>7.9976851851851841E-3</v>
      </c>
    </row>
    <row r="20" spans="2:11" x14ac:dyDescent="0.25">
      <c r="B20" s="8" t="s">
        <v>14</v>
      </c>
      <c r="C20" s="85">
        <v>3.7037037037037034E-3</v>
      </c>
      <c r="D20" s="85"/>
      <c r="E20" s="85"/>
      <c r="F20" s="85"/>
      <c r="G20" s="85"/>
      <c r="H20" s="85"/>
      <c r="I20" s="85"/>
      <c r="J20" s="85"/>
      <c r="K20" s="94">
        <f t="shared" si="0"/>
        <v>3.7037037037037034E-3</v>
      </c>
    </row>
    <row r="21" spans="2:11" x14ac:dyDescent="0.25">
      <c r="B21" s="8" t="s">
        <v>11</v>
      </c>
      <c r="C21" s="85"/>
      <c r="D21" s="85"/>
      <c r="E21" s="85"/>
      <c r="F21" s="85"/>
      <c r="G21" s="85"/>
      <c r="H21" s="85"/>
      <c r="I21" s="85"/>
      <c r="J21" s="85"/>
      <c r="K21" s="94"/>
    </row>
    <row r="22" spans="2:11" x14ac:dyDescent="0.25">
      <c r="B22" s="8" t="s">
        <v>15</v>
      </c>
      <c r="C22" s="85">
        <v>5.6944444444444429E-3</v>
      </c>
      <c r="D22" s="85"/>
      <c r="E22" s="85"/>
      <c r="F22" s="85"/>
      <c r="G22" s="85"/>
      <c r="H22" s="85"/>
      <c r="I22" s="85"/>
      <c r="J22" s="85"/>
      <c r="K22" s="94">
        <f t="shared" si="0"/>
        <v>5.6944444444444429E-3</v>
      </c>
    </row>
    <row r="23" spans="2:11" x14ac:dyDescent="0.25">
      <c r="B23" s="8" t="s">
        <v>92</v>
      </c>
      <c r="C23" s="85">
        <v>2.1319444444444446E-2</v>
      </c>
      <c r="D23" s="85"/>
      <c r="E23" s="85"/>
      <c r="F23" s="85"/>
      <c r="G23" s="85"/>
      <c r="H23" s="85"/>
      <c r="I23" s="85"/>
      <c r="J23" s="85"/>
      <c r="K23" s="94">
        <f t="shared" si="0"/>
        <v>2.1319444444444446E-2</v>
      </c>
    </row>
    <row r="24" spans="2:11" x14ac:dyDescent="0.25">
      <c r="B24" s="8" t="s">
        <v>12</v>
      </c>
      <c r="C24" s="85"/>
      <c r="D24" s="85"/>
      <c r="E24" s="85"/>
      <c r="F24" s="85"/>
      <c r="G24" s="85"/>
      <c r="H24" s="85"/>
      <c r="I24" s="85"/>
      <c r="J24" s="85"/>
      <c r="K24" s="94"/>
    </row>
    <row r="25" spans="2:11" x14ac:dyDescent="0.25">
      <c r="B25" s="8" t="s">
        <v>5</v>
      </c>
      <c r="C25" s="85">
        <v>3.9004629629629628E-3</v>
      </c>
      <c r="D25" s="85"/>
      <c r="E25" s="85"/>
      <c r="F25" s="85"/>
      <c r="G25" s="85"/>
      <c r="H25" s="85"/>
      <c r="I25" s="85"/>
      <c r="J25" s="85"/>
      <c r="K25" s="94">
        <f t="shared" si="0"/>
        <v>3.9004629629629628E-3</v>
      </c>
    </row>
    <row r="26" spans="2:11" x14ac:dyDescent="0.25">
      <c r="B26" s="8" t="s">
        <v>6</v>
      </c>
      <c r="C26" s="85">
        <v>1.9675925925925926E-4</v>
      </c>
      <c r="D26" s="85"/>
      <c r="E26" s="85"/>
      <c r="F26" s="85"/>
      <c r="G26" s="85"/>
      <c r="H26" s="85"/>
      <c r="I26" s="85"/>
      <c r="J26" s="85"/>
      <c r="K26" s="94">
        <f t="shared" si="0"/>
        <v>1.9675925925925926E-4</v>
      </c>
    </row>
    <row r="27" spans="2:11" x14ac:dyDescent="0.25">
      <c r="B27" s="8" t="s">
        <v>103</v>
      </c>
      <c r="C27" s="85"/>
      <c r="D27" s="85"/>
      <c r="E27" s="85"/>
      <c r="F27" s="85"/>
      <c r="G27" s="85"/>
      <c r="H27" s="85"/>
      <c r="I27" s="85"/>
      <c r="J27" s="85"/>
      <c r="K27" s="94"/>
    </row>
    <row r="28" spans="2:11" x14ac:dyDescent="0.25">
      <c r="B28" s="8" t="s">
        <v>17</v>
      </c>
      <c r="C28" s="85">
        <v>1.9791666666666664E-3</v>
      </c>
      <c r="D28" s="85"/>
      <c r="E28" s="85"/>
      <c r="F28" s="85"/>
      <c r="G28" s="85"/>
      <c r="H28" s="85"/>
      <c r="I28" s="85"/>
      <c r="J28" s="85"/>
      <c r="K28" s="94">
        <f t="shared" ref="K28" si="1">C28</f>
        <v>1.9791666666666664E-3</v>
      </c>
    </row>
    <row r="29" spans="2:11" x14ac:dyDescent="0.25">
      <c r="B29" s="8"/>
      <c r="C29" s="89"/>
      <c r="D29" s="89"/>
      <c r="E29" s="90"/>
      <c r="F29" s="90"/>
      <c r="G29" s="90"/>
      <c r="H29" s="90"/>
      <c r="I29" s="89"/>
      <c r="J29" s="89"/>
      <c r="K29" s="95"/>
    </row>
    <row r="30" spans="2:11" x14ac:dyDescent="0.25">
      <c r="B30" s="53" t="s">
        <v>29</v>
      </c>
      <c r="C30" s="91">
        <f>SUM(C7:C28)</f>
        <v>8.0960648148148157E-2</v>
      </c>
      <c r="D30" s="91"/>
      <c r="E30" s="91"/>
      <c r="F30" s="91"/>
      <c r="G30" s="91"/>
      <c r="H30" s="91"/>
      <c r="I30" s="91"/>
      <c r="J30" s="85"/>
      <c r="K30" s="92">
        <f>SUM(K7:K28)</f>
        <v>8.0960648148148157E-2</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110</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111</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112</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v>1.1909722222222221E-2</v>
      </c>
      <c r="H7" s="85"/>
      <c r="I7" s="85"/>
      <c r="J7" s="85"/>
      <c r="K7" s="87">
        <f t="shared" ref="K7:K27" si="0">J7+I7+H7+G7+F7+E7+D7+C7</f>
        <v>1.1909722222222221E-2</v>
      </c>
    </row>
    <row r="8" spans="2:11" x14ac:dyDescent="0.25">
      <c r="B8" s="8" t="s">
        <v>13</v>
      </c>
      <c r="C8" s="85"/>
      <c r="D8" s="85"/>
      <c r="E8" s="85"/>
      <c r="F8" s="85"/>
      <c r="G8" s="85">
        <v>1.724537037037037E-3</v>
      </c>
      <c r="H8" s="85"/>
      <c r="I8" s="85"/>
      <c r="J8" s="85"/>
      <c r="K8" s="87">
        <f t="shared" si="0"/>
        <v>1.724537037037037E-3</v>
      </c>
    </row>
    <row r="9" spans="2:11" x14ac:dyDescent="0.25">
      <c r="B9" s="8" t="s">
        <v>0</v>
      </c>
      <c r="C9" s="85">
        <v>2.4305555555555552E-4</v>
      </c>
      <c r="D9" s="85"/>
      <c r="E9" s="85"/>
      <c r="F9" s="85"/>
      <c r="G9" s="85">
        <v>3.7962962962962963E-3</v>
      </c>
      <c r="H9" s="85"/>
      <c r="I9" s="85"/>
      <c r="J9" s="85"/>
      <c r="K9" s="87">
        <f t="shared" si="0"/>
        <v>4.0393518518518521E-3</v>
      </c>
    </row>
    <row r="10" spans="2:11" x14ac:dyDescent="0.25">
      <c r="B10" s="8" t="s">
        <v>8</v>
      </c>
      <c r="C10" s="85"/>
      <c r="D10" s="85"/>
      <c r="E10" s="85"/>
      <c r="F10" s="85"/>
      <c r="G10" s="85"/>
      <c r="H10" s="85"/>
      <c r="I10" s="85"/>
      <c r="J10" s="85"/>
      <c r="K10" s="87"/>
    </row>
    <row r="11" spans="2:11" x14ac:dyDescent="0.25">
      <c r="B11" s="8" t="s">
        <v>26</v>
      </c>
      <c r="C11" s="85"/>
      <c r="D11" s="85"/>
      <c r="E11" s="85"/>
      <c r="F11" s="85"/>
      <c r="G11" s="85">
        <v>4.7453703703703698E-4</v>
      </c>
      <c r="H11" s="85"/>
      <c r="I11" s="85"/>
      <c r="J11" s="85"/>
      <c r="K11" s="87">
        <f t="shared" si="0"/>
        <v>4.7453703703703698E-4</v>
      </c>
    </row>
    <row r="12" spans="2:11" x14ac:dyDescent="0.25">
      <c r="B12" s="8" t="s">
        <v>3</v>
      </c>
      <c r="C12" s="85">
        <v>3.8541666666666668E-3</v>
      </c>
      <c r="D12" s="85"/>
      <c r="E12" s="85"/>
      <c r="F12" s="85"/>
      <c r="G12" s="85">
        <v>6.5844907407407421E-2</v>
      </c>
      <c r="H12" s="85"/>
      <c r="I12" s="85"/>
      <c r="J12" s="85"/>
      <c r="K12" s="87">
        <f t="shared" si="0"/>
        <v>6.9699074074074094E-2</v>
      </c>
    </row>
    <row r="13" spans="2:11" x14ac:dyDescent="0.25">
      <c r="B13" s="8" t="s">
        <v>7</v>
      </c>
      <c r="C13" s="85"/>
      <c r="D13" s="85"/>
      <c r="E13" s="85">
        <v>2.4074074074074076E-3</v>
      </c>
      <c r="F13" s="85">
        <v>3.3333333333333335E-3</v>
      </c>
      <c r="G13" s="85">
        <v>3.7280092592592594E-2</v>
      </c>
      <c r="H13" s="85"/>
      <c r="I13" s="85"/>
      <c r="J13" s="85"/>
      <c r="K13" s="87">
        <f t="shared" si="0"/>
        <v>4.3020833333333335E-2</v>
      </c>
    </row>
    <row r="14" spans="2:11" x14ac:dyDescent="0.25">
      <c r="B14" s="8" t="s">
        <v>2</v>
      </c>
      <c r="C14" s="85">
        <v>4.3981481481481481E-4</v>
      </c>
      <c r="D14" s="85"/>
      <c r="E14" s="85"/>
      <c r="F14" s="85"/>
      <c r="G14" s="85">
        <v>9.7800925925925937E-3</v>
      </c>
      <c r="H14" s="85"/>
      <c r="I14" s="85"/>
      <c r="J14" s="85"/>
      <c r="K14" s="87">
        <f t="shared" si="0"/>
        <v>1.0219907407407408E-2</v>
      </c>
    </row>
    <row r="15" spans="2:11" x14ac:dyDescent="0.25">
      <c r="B15" s="8" t="s">
        <v>9</v>
      </c>
      <c r="C15" s="85"/>
      <c r="D15" s="85"/>
      <c r="E15" s="85"/>
      <c r="F15" s="85">
        <v>3.2523148148148147E-3</v>
      </c>
      <c r="G15" s="85"/>
      <c r="H15" s="85"/>
      <c r="I15" s="85"/>
      <c r="J15" s="85"/>
      <c r="K15" s="87">
        <f t="shared" si="0"/>
        <v>3.2523148148148147E-3</v>
      </c>
    </row>
    <row r="16" spans="2:11" x14ac:dyDescent="0.25">
      <c r="B16" s="8" t="s">
        <v>1</v>
      </c>
      <c r="C16" s="85"/>
      <c r="D16" s="85"/>
      <c r="E16" s="85"/>
      <c r="F16" s="85"/>
      <c r="G16" s="85">
        <v>1.5046296296296297E-4</v>
      </c>
      <c r="H16" s="85"/>
      <c r="I16" s="85"/>
      <c r="J16" s="85"/>
      <c r="K16" s="87">
        <f t="shared" si="0"/>
        <v>1.5046296296296297E-4</v>
      </c>
    </row>
    <row r="17" spans="2:11" x14ac:dyDescent="0.25">
      <c r="B17" s="8" t="s">
        <v>27</v>
      </c>
      <c r="C17" s="85">
        <v>1.6203703703703703E-4</v>
      </c>
      <c r="D17" s="85"/>
      <c r="E17" s="85">
        <v>1.9791666666666664E-3</v>
      </c>
      <c r="F17" s="85"/>
      <c r="G17" s="85">
        <v>1.1909722222222223E-2</v>
      </c>
      <c r="H17" s="85"/>
      <c r="I17" s="85"/>
      <c r="J17" s="85"/>
      <c r="K17" s="87">
        <f t="shared" si="0"/>
        <v>1.4050925925925925E-2</v>
      </c>
    </row>
    <row r="18" spans="2:11" x14ac:dyDescent="0.25">
      <c r="B18" s="8" t="s">
        <v>16</v>
      </c>
      <c r="C18" s="85"/>
      <c r="D18" s="85"/>
      <c r="E18" s="85"/>
      <c r="F18" s="85"/>
      <c r="G18" s="85"/>
      <c r="H18" s="85"/>
      <c r="I18" s="85"/>
      <c r="J18" s="85"/>
      <c r="K18" s="87"/>
    </row>
    <row r="19" spans="2:11" x14ac:dyDescent="0.25">
      <c r="B19" s="8" t="s">
        <v>4</v>
      </c>
      <c r="C19" s="85"/>
      <c r="D19" s="85"/>
      <c r="E19" s="85">
        <v>2.5810185185185185E-3</v>
      </c>
      <c r="F19" s="85"/>
      <c r="G19" s="85">
        <v>3.1585648148148147E-2</v>
      </c>
      <c r="H19" s="85"/>
      <c r="I19" s="85"/>
      <c r="J19" s="85"/>
      <c r="K19" s="87">
        <f t="shared" si="0"/>
        <v>3.4166666666666665E-2</v>
      </c>
    </row>
    <row r="20" spans="2:11" x14ac:dyDescent="0.25">
      <c r="B20" s="8" t="s">
        <v>14</v>
      </c>
      <c r="C20" s="85"/>
      <c r="D20" s="85"/>
      <c r="E20" s="85"/>
      <c r="F20" s="85"/>
      <c r="G20" s="85">
        <v>1.2743055555555556E-2</v>
      </c>
      <c r="H20" s="85"/>
      <c r="I20" s="85"/>
      <c r="J20" s="85"/>
      <c r="K20" s="87">
        <f t="shared" si="0"/>
        <v>1.2743055555555556E-2</v>
      </c>
    </row>
    <row r="21" spans="2:11" x14ac:dyDescent="0.25">
      <c r="B21" s="8" t="s">
        <v>11</v>
      </c>
      <c r="C21" s="85">
        <v>2.3981481481481486E-2</v>
      </c>
      <c r="D21" s="85"/>
      <c r="E21" s="85"/>
      <c r="F21" s="85"/>
      <c r="G21" s="85">
        <v>6.1944444444444434E-2</v>
      </c>
      <c r="H21" s="85"/>
      <c r="I21" s="85"/>
      <c r="J21" s="85"/>
      <c r="K21" s="87">
        <f t="shared" si="0"/>
        <v>8.5925925925925919E-2</v>
      </c>
    </row>
    <row r="22" spans="2:11" x14ac:dyDescent="0.25">
      <c r="B22" s="8" t="s">
        <v>15</v>
      </c>
      <c r="C22" s="85"/>
      <c r="D22" s="85"/>
      <c r="E22" s="85"/>
      <c r="F22" s="85"/>
      <c r="G22" s="85"/>
      <c r="H22" s="85"/>
      <c r="I22" s="85"/>
      <c r="J22" s="85"/>
      <c r="K22" s="87"/>
    </row>
    <row r="23" spans="2:11" x14ac:dyDescent="0.25">
      <c r="B23" s="8" t="s">
        <v>92</v>
      </c>
      <c r="C23" s="85"/>
      <c r="D23" s="85">
        <v>2.3958333333333336E-3</v>
      </c>
      <c r="E23" s="85"/>
      <c r="F23" s="85"/>
      <c r="G23" s="85">
        <v>5.7951388888888899E-2</v>
      </c>
      <c r="H23" s="85"/>
      <c r="I23" s="85"/>
      <c r="J23" s="85"/>
      <c r="K23" s="87">
        <f t="shared" si="0"/>
        <v>6.0347222222222233E-2</v>
      </c>
    </row>
    <row r="24" spans="2:11" x14ac:dyDescent="0.25">
      <c r="B24" s="8" t="s">
        <v>12</v>
      </c>
      <c r="C24" s="85"/>
      <c r="D24" s="85">
        <v>1.8518518518518518E-4</v>
      </c>
      <c r="E24" s="85"/>
      <c r="F24" s="85"/>
      <c r="G24" s="85">
        <v>5.1504629629629629E-2</v>
      </c>
      <c r="H24" s="85"/>
      <c r="I24" s="85"/>
      <c r="J24" s="85"/>
      <c r="K24" s="87">
        <f t="shared" si="0"/>
        <v>5.1689814814814813E-2</v>
      </c>
    </row>
    <row r="25" spans="2:11" x14ac:dyDescent="0.25">
      <c r="B25" s="8" t="s">
        <v>5</v>
      </c>
      <c r="C25" s="85"/>
      <c r="D25" s="85"/>
      <c r="E25" s="85">
        <v>1.8865740740740744E-3</v>
      </c>
      <c r="F25" s="85"/>
      <c r="G25" s="85">
        <v>2.8634259259259262E-2</v>
      </c>
      <c r="H25" s="85"/>
      <c r="I25" s="85"/>
      <c r="J25" s="85"/>
      <c r="K25" s="87">
        <f t="shared" si="0"/>
        <v>3.0520833333333337E-2</v>
      </c>
    </row>
    <row r="26" spans="2:11" x14ac:dyDescent="0.25">
      <c r="B26" s="8" t="s">
        <v>6</v>
      </c>
      <c r="C26" s="85"/>
      <c r="D26" s="85"/>
      <c r="E26" s="85"/>
      <c r="F26" s="85"/>
      <c r="G26" s="85">
        <v>9.9999999999999985E-3</v>
      </c>
      <c r="H26" s="85"/>
      <c r="I26" s="85"/>
      <c r="J26" s="85"/>
      <c r="K26" s="87">
        <f t="shared" si="0"/>
        <v>9.9999999999999985E-3</v>
      </c>
    </row>
    <row r="27" spans="2:11" x14ac:dyDescent="0.25">
      <c r="B27" s="8" t="s">
        <v>103</v>
      </c>
      <c r="C27" s="85"/>
      <c r="D27" s="85"/>
      <c r="E27" s="85"/>
      <c r="F27" s="85"/>
      <c r="G27" s="85">
        <v>1.1574074074074073E-3</v>
      </c>
      <c r="H27" s="85"/>
      <c r="I27" s="85"/>
      <c r="J27" s="85"/>
      <c r="K27" s="87">
        <f t="shared" si="0"/>
        <v>1.1574074074074073E-3</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2.868055555555556E-2</v>
      </c>
      <c r="D30" s="91">
        <f t="shared" ref="D30:G30" si="1">SUM(D7:D28)</f>
        <v>2.5810185185185189E-3</v>
      </c>
      <c r="E30" s="91">
        <f t="shared" si="1"/>
        <v>8.8541666666666664E-3</v>
      </c>
      <c r="F30" s="91">
        <f t="shared" si="1"/>
        <v>6.5856481481481478E-3</v>
      </c>
      <c r="G30" s="91">
        <f t="shared" si="1"/>
        <v>0.39839120370370373</v>
      </c>
      <c r="H30" s="91"/>
      <c r="I30" s="91"/>
      <c r="J30" s="91"/>
      <c r="K30" s="92">
        <f>SUM(K7:K28)</f>
        <v>0.4450925925925926</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84</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4.6643518518518518E-3</v>
      </c>
      <c r="D7" s="97">
        <f>C7/$C$30</f>
        <v>1.2479871175523353E-2</v>
      </c>
      <c r="E7" s="99"/>
      <c r="F7" s="97"/>
      <c r="G7" s="99">
        <f t="shared" ref="G7" si="0">C7+E7</f>
        <v>4.6643518518518518E-3</v>
      </c>
      <c r="H7" s="98">
        <f t="shared" ref="H7" si="1">G7/$G$30</f>
        <v>1.207237433347313E-2</v>
      </c>
    </row>
    <row r="8" spans="2:8" s="1" customFormat="1" x14ac:dyDescent="0.25">
      <c r="B8" s="8" t="s">
        <v>13</v>
      </c>
      <c r="C8" s="99">
        <v>1.1655092592592592E-2</v>
      </c>
      <c r="D8" s="97">
        <f t="shared" ref="D8:D28" si="2">C8/$C$30</f>
        <v>3.1184194227672494E-2</v>
      </c>
      <c r="E8" s="99"/>
      <c r="F8" s="97"/>
      <c r="G8" s="99">
        <f t="shared" ref="G8:G28" si="3">C8+E8</f>
        <v>1.1655092592592592E-2</v>
      </c>
      <c r="H8" s="98">
        <f t="shared" ref="H8:H28" si="4">G8/$G$30</f>
        <v>3.0165957701755439E-2</v>
      </c>
    </row>
    <row r="9" spans="2:8" s="1" customFormat="1" x14ac:dyDescent="0.25">
      <c r="B9" s="8" t="s">
        <v>0</v>
      </c>
      <c r="C9" s="99">
        <v>5.9097222222222155E-2</v>
      </c>
      <c r="D9" s="97">
        <f t="shared" si="2"/>
        <v>0.15811965811965797</v>
      </c>
      <c r="E9" s="99"/>
      <c r="F9" s="97"/>
      <c r="G9" s="99">
        <f t="shared" si="3"/>
        <v>5.9097222222222155E-2</v>
      </c>
      <c r="H9" s="98">
        <f t="shared" si="4"/>
        <v>0.15295668324246584</v>
      </c>
    </row>
    <row r="10" spans="2:8" s="1" customFormat="1" x14ac:dyDescent="0.25">
      <c r="B10" s="8" t="s">
        <v>8</v>
      </c>
      <c r="C10" s="99">
        <v>1.2650462962962964E-2</v>
      </c>
      <c r="D10" s="97">
        <f t="shared" si="2"/>
        <v>3.3847392543044724E-2</v>
      </c>
      <c r="E10" s="99"/>
      <c r="F10" s="97"/>
      <c r="G10" s="99">
        <f t="shared" si="3"/>
        <v>1.2650462962962964E-2</v>
      </c>
      <c r="H10" s="98">
        <f t="shared" si="4"/>
        <v>3.2742196393265838E-2</v>
      </c>
    </row>
    <row r="11" spans="2:8" s="1" customFormat="1" x14ac:dyDescent="0.25">
      <c r="B11" s="8" t="s">
        <v>26</v>
      </c>
      <c r="C11" s="99">
        <v>2.5578703703703709E-3</v>
      </c>
      <c r="D11" s="97">
        <f t="shared" si="2"/>
        <v>6.8438003220611943E-3</v>
      </c>
      <c r="E11" s="99"/>
      <c r="F11" s="97"/>
      <c r="G11" s="99">
        <f t="shared" si="3"/>
        <v>2.5578703703703709E-3</v>
      </c>
      <c r="H11" s="98">
        <f t="shared" si="4"/>
        <v>6.6203343119046213E-3</v>
      </c>
    </row>
    <row r="12" spans="2:8" s="1" customFormat="1" x14ac:dyDescent="0.25">
      <c r="B12" s="8" t="s">
        <v>3</v>
      </c>
      <c r="C12" s="99">
        <v>2.7673611111111086E-2</v>
      </c>
      <c r="D12" s="97">
        <f t="shared" si="2"/>
        <v>7.4043106651802248E-2</v>
      </c>
      <c r="E12" s="99"/>
      <c r="F12" s="97"/>
      <c r="G12" s="99">
        <f t="shared" si="3"/>
        <v>2.7673611111111086E-2</v>
      </c>
      <c r="H12" s="98">
        <f t="shared" si="4"/>
        <v>7.1625426876759879E-2</v>
      </c>
    </row>
    <row r="13" spans="2:8" s="1" customFormat="1" x14ac:dyDescent="0.25">
      <c r="B13" s="8" t="s">
        <v>7</v>
      </c>
      <c r="C13" s="99">
        <v>7.9629629629629616E-3</v>
      </c>
      <c r="D13" s="97">
        <f t="shared" si="2"/>
        <v>2.1305586522977829E-2</v>
      </c>
      <c r="E13" s="99"/>
      <c r="F13" s="97"/>
      <c r="G13" s="99">
        <f t="shared" si="3"/>
        <v>7.9629629629629616E-3</v>
      </c>
      <c r="H13" s="98">
        <f t="shared" si="4"/>
        <v>2.0609909532083158E-2</v>
      </c>
    </row>
    <row r="14" spans="2:8" s="1" customFormat="1" x14ac:dyDescent="0.25">
      <c r="B14" s="8" t="s">
        <v>2</v>
      </c>
      <c r="C14" s="99">
        <v>2.4594907407407392E-2</v>
      </c>
      <c r="D14" s="97">
        <f t="shared" si="2"/>
        <v>6.5805772327511433E-2</v>
      </c>
      <c r="E14" s="99"/>
      <c r="F14" s="97"/>
      <c r="G14" s="99">
        <f t="shared" si="3"/>
        <v>2.4594907407407392E-2</v>
      </c>
      <c r="H14" s="98">
        <f t="shared" si="4"/>
        <v>6.365706069139053E-2</v>
      </c>
    </row>
    <row r="15" spans="2:8" s="1" customFormat="1" x14ac:dyDescent="0.25">
      <c r="B15" s="8" t="s">
        <v>9</v>
      </c>
      <c r="C15" s="99">
        <v>1.2789351851851854E-2</v>
      </c>
      <c r="D15" s="97">
        <f t="shared" si="2"/>
        <v>3.4219001610305971E-2</v>
      </c>
      <c r="E15" s="99"/>
      <c r="F15" s="97"/>
      <c r="G15" s="99">
        <f t="shared" si="3"/>
        <v>1.2789351851851854E-2</v>
      </c>
      <c r="H15" s="98">
        <f t="shared" si="4"/>
        <v>3.3101671559523108E-2</v>
      </c>
    </row>
    <row r="16" spans="2:8" s="1" customFormat="1" x14ac:dyDescent="0.25">
      <c r="B16" s="8" t="s">
        <v>1</v>
      </c>
      <c r="C16" s="99">
        <v>7.9166666666666656E-3</v>
      </c>
      <c r="D16" s="97">
        <f t="shared" si="2"/>
        <v>2.1181716833890748E-2</v>
      </c>
      <c r="E16" s="99"/>
      <c r="F16" s="97"/>
      <c r="G16" s="99">
        <f t="shared" si="3"/>
        <v>7.9166666666666656E-3</v>
      </c>
      <c r="H16" s="98">
        <f t="shared" si="4"/>
        <v>2.0490084476664068E-2</v>
      </c>
    </row>
    <row r="17" spans="2:8" s="1" customFormat="1" x14ac:dyDescent="0.25">
      <c r="B17" s="8" t="s">
        <v>27</v>
      </c>
      <c r="C17" s="99">
        <v>6.8865740740740779E-3</v>
      </c>
      <c r="D17" s="97">
        <f t="shared" si="2"/>
        <v>1.8425616251703223E-2</v>
      </c>
      <c r="E17" s="99"/>
      <c r="F17" s="97"/>
      <c r="G17" s="99">
        <f t="shared" si="3"/>
        <v>6.8865740740740779E-3</v>
      </c>
      <c r="H17" s="98">
        <f t="shared" si="4"/>
        <v>1.7823976993589372E-2</v>
      </c>
    </row>
    <row r="18" spans="2:8" s="1" customFormat="1" x14ac:dyDescent="0.25">
      <c r="B18" s="8" t="s">
        <v>16</v>
      </c>
      <c r="C18" s="99">
        <v>2.777777777777777E-3</v>
      </c>
      <c r="D18" s="97">
        <f t="shared" si="2"/>
        <v>7.4321813452248231E-3</v>
      </c>
      <c r="E18" s="99"/>
      <c r="F18" s="97"/>
      <c r="G18" s="99">
        <f t="shared" si="3"/>
        <v>2.777777777777777E-3</v>
      </c>
      <c r="H18" s="98">
        <f t="shared" si="4"/>
        <v>7.1895033251452864E-3</v>
      </c>
    </row>
    <row r="19" spans="2:8" s="1" customFormat="1" x14ac:dyDescent="0.25">
      <c r="B19" s="8" t="s">
        <v>4</v>
      </c>
      <c r="C19" s="99">
        <v>1.6851851851851844E-2</v>
      </c>
      <c r="D19" s="97">
        <f t="shared" si="2"/>
        <v>4.5088566827697248E-2</v>
      </c>
      <c r="E19" s="99"/>
      <c r="F19" s="97"/>
      <c r="G19" s="99">
        <f t="shared" si="3"/>
        <v>1.6851851851851844E-2</v>
      </c>
      <c r="H19" s="98">
        <f t="shared" si="4"/>
        <v>4.3616320172548059E-2</v>
      </c>
    </row>
    <row r="20" spans="2:8" s="1" customFormat="1" x14ac:dyDescent="0.25">
      <c r="B20" s="8" t="s">
        <v>14</v>
      </c>
      <c r="C20" s="99">
        <v>7.0717592592592585E-3</v>
      </c>
      <c r="D20" s="97">
        <f t="shared" si="2"/>
        <v>1.8921095008051531E-2</v>
      </c>
      <c r="E20" s="99"/>
      <c r="F20" s="97"/>
      <c r="G20" s="99">
        <f t="shared" si="3"/>
        <v>7.0717592592592585E-3</v>
      </c>
      <c r="H20" s="98">
        <f t="shared" si="4"/>
        <v>1.8303277215265711E-2</v>
      </c>
    </row>
    <row r="21" spans="2:8" s="1" customFormat="1" x14ac:dyDescent="0.25">
      <c r="B21" s="8" t="s">
        <v>11</v>
      </c>
      <c r="C21" s="99">
        <v>9.4907407407407397E-4</v>
      </c>
      <c r="D21" s="97">
        <f t="shared" si="2"/>
        <v>2.5393286262851483E-3</v>
      </c>
      <c r="E21" s="99">
        <v>1.2615740740740742E-2</v>
      </c>
      <c r="F21" s="97">
        <f t="shared" ref="F21" si="5">E21/$E$30</f>
        <v>1</v>
      </c>
      <c r="G21" s="99">
        <f t="shared" si="3"/>
        <v>1.3564814814814816E-2</v>
      </c>
      <c r="H21" s="98">
        <f t="shared" si="4"/>
        <v>3.5108741237792826E-2</v>
      </c>
    </row>
    <row r="22" spans="2:8" s="1" customFormat="1" x14ac:dyDescent="0.25">
      <c r="B22" s="8" t="s">
        <v>15</v>
      </c>
      <c r="C22" s="99">
        <v>3.078703703703702E-3</v>
      </c>
      <c r="D22" s="97">
        <f t="shared" si="2"/>
        <v>8.2373343242908431E-3</v>
      </c>
      <c r="E22" s="99"/>
      <c r="F22" s="97"/>
      <c r="G22" s="99">
        <f t="shared" si="3"/>
        <v>3.078703703703702E-3</v>
      </c>
      <c r="H22" s="98">
        <f t="shared" si="4"/>
        <v>7.9683661853693563E-3</v>
      </c>
    </row>
    <row r="23" spans="2:8" s="1" customFormat="1" x14ac:dyDescent="0.25">
      <c r="B23" s="8" t="s">
        <v>92</v>
      </c>
      <c r="C23" s="99">
        <v>1.8402777777777777E-3</v>
      </c>
      <c r="D23" s="97">
        <f t="shared" si="2"/>
        <v>4.9238201412114468E-3</v>
      </c>
      <c r="E23" s="99"/>
      <c r="F23" s="97"/>
      <c r="G23" s="99">
        <f t="shared" si="3"/>
        <v>1.8402777777777777E-3</v>
      </c>
      <c r="H23" s="98">
        <f t="shared" si="4"/>
        <v>4.7630459529087532E-3</v>
      </c>
    </row>
    <row r="24" spans="2:8" s="1" customFormat="1" x14ac:dyDescent="0.25">
      <c r="B24" s="8" t="s">
        <v>12</v>
      </c>
      <c r="C24" s="99"/>
      <c r="D24" s="97"/>
      <c r="E24" s="99"/>
      <c r="F24" s="97"/>
      <c r="G24" s="99"/>
      <c r="H24" s="98"/>
    </row>
    <row r="25" spans="2:8" s="1" customFormat="1" x14ac:dyDescent="0.25">
      <c r="B25" s="8" t="s">
        <v>5</v>
      </c>
      <c r="C25" s="99">
        <v>6.3541666666666651E-3</v>
      </c>
      <c r="D25" s="97">
        <f t="shared" si="2"/>
        <v>1.7001114827201784E-2</v>
      </c>
      <c r="E25" s="99"/>
      <c r="F25" s="97"/>
      <c r="G25" s="99">
        <f t="shared" si="3"/>
        <v>6.3541666666666651E-3</v>
      </c>
      <c r="H25" s="98">
        <f t="shared" si="4"/>
        <v>1.6445988856269845E-2</v>
      </c>
    </row>
    <row r="26" spans="2:8" s="1" customFormat="1" x14ac:dyDescent="0.25">
      <c r="B26" s="8" t="s">
        <v>6</v>
      </c>
      <c r="C26" s="99">
        <v>6.7442129629629685E-2</v>
      </c>
      <c r="D26" s="97">
        <f t="shared" si="2"/>
        <v>0.18044716957760454</v>
      </c>
      <c r="E26" s="99"/>
      <c r="F26" s="97"/>
      <c r="G26" s="99">
        <f t="shared" si="3"/>
        <v>6.7442129629629685E-2</v>
      </c>
      <c r="H26" s="98">
        <f t="shared" si="4"/>
        <v>0.17455514948175679</v>
      </c>
    </row>
    <row r="27" spans="2:8" s="1" customFormat="1" x14ac:dyDescent="0.25">
      <c r="B27" s="8" t="s">
        <v>103</v>
      </c>
      <c r="C27" s="99">
        <v>8.3819444444444474E-2</v>
      </c>
      <c r="D27" s="97">
        <f t="shared" si="2"/>
        <v>0.22426607209215918</v>
      </c>
      <c r="E27" s="99"/>
      <c r="F27" s="97"/>
      <c r="G27" s="99">
        <f t="shared" si="3"/>
        <v>8.3819444444444474E-2</v>
      </c>
      <c r="H27" s="98">
        <f t="shared" si="4"/>
        <v>0.21694326283625917</v>
      </c>
    </row>
    <row r="28" spans="2:8" s="1" customFormat="1" x14ac:dyDescent="0.25">
      <c r="B28" s="36" t="s">
        <v>17</v>
      </c>
      <c r="C28" s="109">
        <v>5.1157407407407375E-3</v>
      </c>
      <c r="D28" s="115">
        <f t="shared" si="2"/>
        <v>1.3687600644122378E-2</v>
      </c>
      <c r="E28" s="109"/>
      <c r="F28" s="97"/>
      <c r="G28" s="99">
        <f t="shared" si="3"/>
        <v>5.1157407407407375E-3</v>
      </c>
      <c r="H28" s="98">
        <f t="shared" si="4"/>
        <v>1.3240668623809232E-2</v>
      </c>
    </row>
    <row r="29" spans="2:8" s="1" customFormat="1" x14ac:dyDescent="0.25">
      <c r="B29" s="8"/>
      <c r="C29" s="100"/>
      <c r="D29" s="111"/>
      <c r="E29" s="100"/>
      <c r="F29" s="100"/>
      <c r="G29" s="100"/>
      <c r="H29" s="101"/>
    </row>
    <row r="30" spans="2:8" s="1" customFormat="1" x14ac:dyDescent="0.25">
      <c r="B30" s="37" t="s">
        <v>29</v>
      </c>
      <c r="C30" s="112">
        <f t="shared" ref="C30:H30" si="6">SUM(C7:C28)</f>
        <v>0.37374999999999992</v>
      </c>
      <c r="D30" s="113">
        <f t="shared" si="6"/>
        <v>1.0000000000000002</v>
      </c>
      <c r="E30" s="112">
        <f t="shared" si="6"/>
        <v>1.2615740740740742E-2</v>
      </c>
      <c r="F30" s="113">
        <f t="shared" si="6"/>
        <v>1</v>
      </c>
      <c r="G30" s="112">
        <f t="shared" si="6"/>
        <v>0.3863657407407407</v>
      </c>
      <c r="H30" s="116">
        <f t="shared" si="6"/>
        <v>0.99999999999999989</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113</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114</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3.1550925925925927E-2</v>
      </c>
      <c r="D9" s="85"/>
      <c r="E9" s="85"/>
      <c r="F9" s="85"/>
      <c r="G9" s="85"/>
      <c r="H9" s="85"/>
      <c r="I9" s="85"/>
      <c r="J9" s="85"/>
      <c r="K9" s="87">
        <f t="shared" ref="K9:K28" si="0">SUM(C9:J9)</f>
        <v>3.1550925925925927E-2</v>
      </c>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3.0358796296296293E-2</v>
      </c>
      <c r="D12" s="85"/>
      <c r="E12" s="85"/>
      <c r="F12" s="85"/>
      <c r="G12" s="85"/>
      <c r="H12" s="85"/>
      <c r="I12" s="85"/>
      <c r="J12" s="85"/>
      <c r="K12" s="87">
        <f t="shared" si="0"/>
        <v>3.0358796296296293E-2</v>
      </c>
    </row>
    <row r="13" spans="2:11" x14ac:dyDescent="0.25">
      <c r="B13" s="8" t="s">
        <v>7</v>
      </c>
      <c r="C13" s="85">
        <v>8.1365740740740738E-3</v>
      </c>
      <c r="D13" s="85"/>
      <c r="E13" s="85"/>
      <c r="F13" s="85"/>
      <c r="G13" s="85"/>
      <c r="H13" s="85"/>
      <c r="I13" s="85"/>
      <c r="J13" s="85"/>
      <c r="K13" s="87">
        <f t="shared" si="0"/>
        <v>8.1365740740740738E-3</v>
      </c>
    </row>
    <row r="14" spans="2:11" x14ac:dyDescent="0.25">
      <c r="B14" s="8" t="s">
        <v>2</v>
      </c>
      <c r="C14" s="85">
        <v>4.386574074074074E-3</v>
      </c>
      <c r="D14" s="85"/>
      <c r="E14" s="85"/>
      <c r="F14" s="85"/>
      <c r="G14" s="85"/>
      <c r="H14" s="85"/>
      <c r="I14" s="85"/>
      <c r="J14" s="85"/>
      <c r="K14" s="87">
        <f t="shared" si="0"/>
        <v>4.386574074074074E-3</v>
      </c>
    </row>
    <row r="15" spans="2:11" x14ac:dyDescent="0.25">
      <c r="B15" s="8" t="s">
        <v>9</v>
      </c>
      <c r="C15" s="85">
        <v>1.1886574074074074E-2</v>
      </c>
      <c r="D15" s="85"/>
      <c r="E15" s="85"/>
      <c r="F15" s="85"/>
      <c r="G15" s="85"/>
      <c r="H15" s="85"/>
      <c r="I15" s="85"/>
      <c r="J15" s="85"/>
      <c r="K15" s="87">
        <f t="shared" si="0"/>
        <v>1.1886574074074074E-2</v>
      </c>
    </row>
    <row r="16" spans="2:11" x14ac:dyDescent="0.25">
      <c r="B16" s="8" t="s">
        <v>1</v>
      </c>
      <c r="C16" s="85">
        <v>1.9212962962962966E-2</v>
      </c>
      <c r="D16" s="85"/>
      <c r="E16" s="85"/>
      <c r="F16" s="85"/>
      <c r="G16" s="85"/>
      <c r="H16" s="85"/>
      <c r="I16" s="85"/>
      <c r="J16" s="85"/>
      <c r="K16" s="87">
        <f t="shared" si="0"/>
        <v>1.9212962962962966E-2</v>
      </c>
    </row>
    <row r="17" spans="2:11" x14ac:dyDescent="0.25">
      <c r="B17" s="8" t="s">
        <v>27</v>
      </c>
      <c r="C17" s="85">
        <v>1.8969907407407408E-2</v>
      </c>
      <c r="D17" s="85"/>
      <c r="E17" s="85"/>
      <c r="F17" s="85"/>
      <c r="G17" s="85"/>
      <c r="H17" s="85"/>
      <c r="I17" s="85"/>
      <c r="J17" s="85"/>
      <c r="K17" s="87">
        <f t="shared" si="0"/>
        <v>1.8969907407407408E-2</v>
      </c>
    </row>
    <row r="18" spans="2:11" x14ac:dyDescent="0.25">
      <c r="B18" s="8" t="s">
        <v>16</v>
      </c>
      <c r="C18" s="85"/>
      <c r="D18" s="85"/>
      <c r="E18" s="85"/>
      <c r="F18" s="85"/>
      <c r="G18" s="85"/>
      <c r="H18" s="85"/>
      <c r="I18" s="85"/>
      <c r="J18" s="85"/>
      <c r="K18" s="87"/>
    </row>
    <row r="19" spans="2:11" x14ac:dyDescent="0.25">
      <c r="B19" s="8" t="s">
        <v>4</v>
      </c>
      <c r="C19" s="85">
        <v>2.7835648148148158E-2</v>
      </c>
      <c r="D19" s="85"/>
      <c r="E19" s="85"/>
      <c r="F19" s="85"/>
      <c r="G19" s="85"/>
      <c r="H19" s="85"/>
      <c r="I19" s="85"/>
      <c r="J19" s="85"/>
      <c r="K19" s="87">
        <f t="shared" si="0"/>
        <v>2.7835648148148158E-2</v>
      </c>
    </row>
    <row r="20" spans="2:11" x14ac:dyDescent="0.25">
      <c r="B20" s="8" t="s">
        <v>14</v>
      </c>
      <c r="C20" s="85"/>
      <c r="D20" s="85"/>
      <c r="E20" s="85"/>
      <c r="F20" s="85"/>
      <c r="G20" s="85"/>
      <c r="H20" s="85"/>
      <c r="I20" s="85"/>
      <c r="J20" s="85"/>
      <c r="K20" s="87"/>
    </row>
    <row r="21" spans="2:11" x14ac:dyDescent="0.25">
      <c r="B21" s="8" t="s">
        <v>11</v>
      </c>
      <c r="C21" s="85">
        <v>0.19446759259259264</v>
      </c>
      <c r="D21" s="85"/>
      <c r="E21" s="85"/>
      <c r="F21" s="85"/>
      <c r="G21" s="85"/>
      <c r="H21" s="85"/>
      <c r="I21" s="85"/>
      <c r="J21" s="85"/>
      <c r="K21" s="87">
        <f t="shared" si="0"/>
        <v>0.19446759259259264</v>
      </c>
    </row>
    <row r="22" spans="2:11" x14ac:dyDescent="0.25">
      <c r="B22" s="8" t="s">
        <v>15</v>
      </c>
      <c r="C22" s="85">
        <v>2.4768518518518516E-3</v>
      </c>
      <c r="D22" s="85"/>
      <c r="E22" s="85"/>
      <c r="F22" s="85"/>
      <c r="G22" s="85"/>
      <c r="H22" s="85"/>
      <c r="I22" s="85"/>
      <c r="J22" s="85"/>
      <c r="K22" s="87">
        <f t="shared" si="0"/>
        <v>2.4768518518518516E-3</v>
      </c>
    </row>
    <row r="23" spans="2:11" x14ac:dyDescent="0.25">
      <c r="B23" s="8" t="s">
        <v>92</v>
      </c>
      <c r="C23" s="85">
        <v>2.072916666666667E-2</v>
      </c>
      <c r="D23" s="85"/>
      <c r="E23" s="85"/>
      <c r="F23" s="85"/>
      <c r="G23" s="85"/>
      <c r="H23" s="85"/>
      <c r="I23" s="85"/>
      <c r="J23" s="85"/>
      <c r="K23" s="87">
        <f t="shared" si="0"/>
        <v>2.072916666666667E-2</v>
      </c>
    </row>
    <row r="24" spans="2:11" x14ac:dyDescent="0.25">
      <c r="B24" s="8" t="s">
        <v>12</v>
      </c>
      <c r="C24" s="85">
        <v>6.9791666666666674E-3</v>
      </c>
      <c r="D24" s="85"/>
      <c r="E24" s="85"/>
      <c r="F24" s="85"/>
      <c r="G24" s="85"/>
      <c r="H24" s="85"/>
      <c r="I24" s="85"/>
      <c r="J24" s="85"/>
      <c r="K24" s="87">
        <f t="shared" si="0"/>
        <v>6.9791666666666674E-3</v>
      </c>
    </row>
    <row r="25" spans="2:11" x14ac:dyDescent="0.25">
      <c r="B25" s="8" t="s">
        <v>5</v>
      </c>
      <c r="C25" s="85">
        <v>8.6805555555555559E-3</v>
      </c>
      <c r="D25" s="85"/>
      <c r="E25" s="85"/>
      <c r="F25" s="85"/>
      <c r="G25" s="85"/>
      <c r="H25" s="85"/>
      <c r="I25" s="85"/>
      <c r="J25" s="85"/>
      <c r="K25" s="87">
        <f t="shared" si="0"/>
        <v>8.6805555555555559E-3</v>
      </c>
    </row>
    <row r="26" spans="2:11" x14ac:dyDescent="0.25">
      <c r="B26" s="8" t="s">
        <v>6</v>
      </c>
      <c r="C26" s="85">
        <v>1.8055555555555554E-2</v>
      </c>
      <c r="D26" s="85"/>
      <c r="E26" s="85"/>
      <c r="F26" s="85"/>
      <c r="G26" s="85"/>
      <c r="H26" s="85"/>
      <c r="I26" s="85"/>
      <c r="J26" s="85"/>
      <c r="K26" s="87">
        <f t="shared" si="0"/>
        <v>1.8055555555555554E-2</v>
      </c>
    </row>
    <row r="27" spans="2:11" x14ac:dyDescent="0.25">
      <c r="B27" s="8" t="s">
        <v>103</v>
      </c>
      <c r="C27" s="85"/>
      <c r="D27" s="85"/>
      <c r="E27" s="85"/>
      <c r="F27" s="85"/>
      <c r="G27" s="85"/>
      <c r="H27" s="85"/>
      <c r="I27" s="85"/>
      <c r="J27" s="85"/>
      <c r="K27" s="87"/>
    </row>
    <row r="28" spans="2:11" x14ac:dyDescent="0.25">
      <c r="B28" s="8" t="s">
        <v>17</v>
      </c>
      <c r="C28" s="85">
        <v>7.2916666666666668E-3</v>
      </c>
      <c r="D28" s="85"/>
      <c r="E28" s="85"/>
      <c r="F28" s="85"/>
      <c r="G28" s="85"/>
      <c r="H28" s="85"/>
      <c r="I28" s="85"/>
      <c r="J28" s="85"/>
      <c r="K28" s="87">
        <f t="shared" si="0"/>
        <v>7.2916666666666668E-3</v>
      </c>
    </row>
    <row r="29" spans="2:11" x14ac:dyDescent="0.25">
      <c r="B29" s="8"/>
      <c r="C29" s="89"/>
      <c r="D29" s="89"/>
      <c r="E29" s="90"/>
      <c r="F29" s="90"/>
      <c r="G29" s="90"/>
      <c r="H29" s="90"/>
      <c r="I29" s="89"/>
      <c r="J29" s="89"/>
      <c r="K29" s="95"/>
    </row>
    <row r="30" spans="2:11" x14ac:dyDescent="0.25">
      <c r="B30" s="53" t="s">
        <v>29</v>
      </c>
      <c r="C30" s="91">
        <f>SUM(C7:C28)</f>
        <v>0.41101851851851856</v>
      </c>
      <c r="D30" s="91"/>
      <c r="E30" s="91"/>
      <c r="F30" s="91"/>
      <c r="G30" s="91"/>
      <c r="H30" s="91"/>
      <c r="I30" s="91"/>
      <c r="J30" s="91"/>
      <c r="K30" s="92">
        <f t="shared" ref="K30" si="1">SUM(K7:K28)</f>
        <v>0.41101851851851856</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115</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2" t="s">
        <v>116</v>
      </c>
      <c r="C3" s="183"/>
      <c r="D3" s="183"/>
      <c r="E3" s="183"/>
      <c r="F3" s="183"/>
      <c r="G3" s="183"/>
      <c r="H3" s="183"/>
      <c r="I3" s="183"/>
      <c r="J3" s="183"/>
      <c r="K3" s="184"/>
    </row>
    <row r="4" spans="2:11" x14ac:dyDescent="0.25">
      <c r="B4" s="185" t="s">
        <v>134</v>
      </c>
      <c r="C4" s="186"/>
      <c r="D4" s="186"/>
      <c r="E4" s="186"/>
      <c r="F4" s="186"/>
      <c r="G4" s="186"/>
      <c r="H4" s="186"/>
      <c r="I4" s="186"/>
      <c r="J4" s="186"/>
      <c r="K4" s="187"/>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v>4.1666666666666669E-4</v>
      </c>
      <c r="D21" s="85">
        <v>4.5138888888888887E-4</v>
      </c>
      <c r="E21" s="85">
        <v>1.1805555555555556E-3</v>
      </c>
      <c r="F21" s="85"/>
      <c r="G21" s="85"/>
      <c r="H21" s="85"/>
      <c r="I21" s="85"/>
      <c r="J21" s="85"/>
      <c r="K21" s="87">
        <f t="shared" ref="K21:K26" si="0">SUM(C21:J21)</f>
        <v>2.0486111111111113E-3</v>
      </c>
    </row>
    <row r="22" spans="2:11" x14ac:dyDescent="0.25">
      <c r="B22" s="8" t="s">
        <v>15</v>
      </c>
      <c r="C22" s="85">
        <v>7.9861111111111116E-4</v>
      </c>
      <c r="D22" s="85">
        <v>4.861111111111111E-4</v>
      </c>
      <c r="E22" s="85"/>
      <c r="F22" s="85"/>
      <c r="G22" s="85"/>
      <c r="H22" s="85"/>
      <c r="I22" s="85"/>
      <c r="J22" s="85"/>
      <c r="K22" s="87">
        <f t="shared" si="0"/>
        <v>1.2847222222222223E-3</v>
      </c>
    </row>
    <row r="23" spans="2:11" x14ac:dyDescent="0.25">
      <c r="B23" s="8" t="s">
        <v>92</v>
      </c>
      <c r="C23" s="85"/>
      <c r="D23" s="85">
        <v>9.2592592592592596E-4</v>
      </c>
      <c r="E23" s="85"/>
      <c r="F23" s="85"/>
      <c r="G23" s="85"/>
      <c r="H23" s="85"/>
      <c r="I23" s="85"/>
      <c r="J23" s="85"/>
      <c r="K23" s="87">
        <f t="shared" si="0"/>
        <v>9.2592592592592596E-4</v>
      </c>
    </row>
    <row r="24" spans="2:11" x14ac:dyDescent="0.25">
      <c r="B24" s="8" t="s">
        <v>12</v>
      </c>
      <c r="C24" s="85"/>
      <c r="D24" s="85"/>
      <c r="E24" s="85"/>
      <c r="F24" s="85"/>
      <c r="G24" s="85"/>
      <c r="H24" s="85"/>
      <c r="I24" s="85"/>
      <c r="J24" s="85"/>
      <c r="K24" s="87"/>
    </row>
    <row r="25" spans="2:11" x14ac:dyDescent="0.25">
      <c r="B25" s="8" t="s">
        <v>5</v>
      </c>
      <c r="C25" s="85">
        <v>2.3842592592592591E-3</v>
      </c>
      <c r="D25" s="85">
        <v>9.5486111111111084E-3</v>
      </c>
      <c r="E25" s="85">
        <v>7.8009259259259247E-3</v>
      </c>
      <c r="F25" s="85">
        <v>4.0694444444444422E-2</v>
      </c>
      <c r="G25" s="85">
        <v>1.556712962962963E-2</v>
      </c>
      <c r="H25" s="85"/>
      <c r="I25" s="85"/>
      <c r="J25" s="85"/>
      <c r="K25" s="87">
        <f t="shared" si="0"/>
        <v>7.5995370370370338E-2</v>
      </c>
    </row>
    <row r="26" spans="2:11" x14ac:dyDescent="0.25">
      <c r="B26" s="8" t="s">
        <v>6</v>
      </c>
      <c r="C26" s="85"/>
      <c r="D26" s="85">
        <v>3.5879629629629635E-4</v>
      </c>
      <c r="E26" s="85"/>
      <c r="F26" s="85"/>
      <c r="G26" s="85"/>
      <c r="H26" s="85"/>
      <c r="I26" s="85"/>
      <c r="J26" s="85"/>
      <c r="K26" s="87">
        <f t="shared" si="0"/>
        <v>3.5879629629629635E-4</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 t="shared" ref="C30:G30" si="1">SUM(C7:C28)</f>
        <v>3.5995370370370369E-3</v>
      </c>
      <c r="D30" s="91">
        <f t="shared" si="1"/>
        <v>1.1770833333333331E-2</v>
      </c>
      <c r="E30" s="91">
        <f t="shared" si="1"/>
        <v>8.9814814814814809E-3</v>
      </c>
      <c r="F30" s="91">
        <f t="shared" si="1"/>
        <v>4.0694444444444422E-2</v>
      </c>
      <c r="G30" s="91">
        <f t="shared" si="1"/>
        <v>1.556712962962963E-2</v>
      </c>
      <c r="H30" s="91"/>
      <c r="I30" s="91"/>
      <c r="J30" s="85"/>
      <c r="K30" s="92">
        <f>SUM(K7:K28)</f>
        <v>8.0613425925925894E-2</v>
      </c>
    </row>
    <row r="31" spans="2:11" x14ac:dyDescent="0.25">
      <c r="B31" s="53"/>
      <c r="C31" s="52"/>
      <c r="D31" s="52"/>
      <c r="E31" s="51"/>
      <c r="F31" s="51"/>
      <c r="G31" s="51"/>
      <c r="H31" s="51"/>
      <c r="I31" s="52"/>
      <c r="J31" s="52"/>
      <c r="K31" s="48"/>
    </row>
    <row r="32" spans="2:11" ht="66" customHeight="1" thickBot="1" x14ac:dyDescent="0.3">
      <c r="B32" s="215" t="s">
        <v>83</v>
      </c>
      <c r="C32" s="216"/>
      <c r="D32" s="216"/>
      <c r="E32" s="216"/>
      <c r="F32" s="216"/>
      <c r="G32" s="216"/>
      <c r="H32" s="216"/>
      <c r="I32" s="216"/>
      <c r="J32" s="216"/>
      <c r="K32" s="21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85</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1.3194444444444445E-3</v>
      </c>
      <c r="D7" s="97">
        <f>C7/$C$30</f>
        <v>9.6544715447154494E-3</v>
      </c>
      <c r="E7" s="99"/>
      <c r="F7" s="97"/>
      <c r="G7" s="99">
        <f>E7+C7</f>
        <v>1.3194444444444445E-3</v>
      </c>
      <c r="H7" s="98">
        <f>G7/$G$30</f>
        <v>9.6544715447154494E-3</v>
      </c>
    </row>
    <row r="8" spans="2:8" s="1" customFormat="1" x14ac:dyDescent="0.25">
      <c r="B8" s="8" t="s">
        <v>13</v>
      </c>
      <c r="C8" s="99">
        <v>4.1550925925925922E-3</v>
      </c>
      <c r="D8" s="97">
        <f t="shared" ref="D8:D27" si="0">C8/$C$30</f>
        <v>3.0403116531165317E-2</v>
      </c>
      <c r="E8" s="99"/>
      <c r="F8" s="97"/>
      <c r="G8" s="99">
        <f t="shared" ref="G8:G27" si="1">E8+C8</f>
        <v>4.1550925925925922E-3</v>
      </c>
      <c r="H8" s="98">
        <f t="shared" ref="H8:H27" si="2">G8/$G$30</f>
        <v>3.0403116531165317E-2</v>
      </c>
    </row>
    <row r="9" spans="2:8" s="1" customFormat="1" x14ac:dyDescent="0.25">
      <c r="B9" s="8" t="s">
        <v>0</v>
      </c>
      <c r="C9" s="99">
        <v>2.5648148148148142E-2</v>
      </c>
      <c r="D9" s="97">
        <f t="shared" si="0"/>
        <v>0.18766937669376693</v>
      </c>
      <c r="E9" s="99"/>
      <c r="F9" s="97"/>
      <c r="G9" s="99">
        <f t="shared" si="1"/>
        <v>2.5648148148148142E-2</v>
      </c>
      <c r="H9" s="98">
        <f t="shared" si="2"/>
        <v>0.18766937669376693</v>
      </c>
    </row>
    <row r="10" spans="2:8" s="1" customFormat="1" x14ac:dyDescent="0.25">
      <c r="B10" s="8" t="s">
        <v>8</v>
      </c>
      <c r="C10" s="99">
        <v>3.7847222222222214E-3</v>
      </c>
      <c r="D10" s="97">
        <f t="shared" si="0"/>
        <v>2.769308943089431E-2</v>
      </c>
      <c r="E10" s="99"/>
      <c r="F10" s="97"/>
      <c r="G10" s="99">
        <f t="shared" si="1"/>
        <v>3.7847222222222214E-3</v>
      </c>
      <c r="H10" s="98">
        <f t="shared" si="2"/>
        <v>2.769308943089431E-2</v>
      </c>
    </row>
    <row r="11" spans="2:8" s="1" customFormat="1" x14ac:dyDescent="0.25">
      <c r="B11" s="8" t="s">
        <v>26</v>
      </c>
      <c r="C11" s="99">
        <v>7.8703703703703705E-4</v>
      </c>
      <c r="D11" s="97">
        <f t="shared" si="0"/>
        <v>5.7588075880758826E-3</v>
      </c>
      <c r="E11" s="99"/>
      <c r="F11" s="97"/>
      <c r="G11" s="99">
        <f t="shared" si="1"/>
        <v>7.8703703703703705E-4</v>
      </c>
      <c r="H11" s="98">
        <f t="shared" si="2"/>
        <v>5.7588075880758826E-3</v>
      </c>
    </row>
    <row r="12" spans="2:8" s="1" customFormat="1" x14ac:dyDescent="0.25">
      <c r="B12" s="8" t="s">
        <v>3</v>
      </c>
      <c r="C12" s="99">
        <v>9.3171296296296283E-3</v>
      </c>
      <c r="D12" s="97">
        <f t="shared" si="0"/>
        <v>6.8174119241192419E-2</v>
      </c>
      <c r="E12" s="99"/>
      <c r="F12" s="97"/>
      <c r="G12" s="99">
        <f t="shared" si="1"/>
        <v>9.3171296296296283E-3</v>
      </c>
      <c r="H12" s="98">
        <f t="shared" si="2"/>
        <v>6.8174119241192419E-2</v>
      </c>
    </row>
    <row r="13" spans="2:8" s="1" customFormat="1" x14ac:dyDescent="0.25">
      <c r="B13" s="8" t="s">
        <v>7</v>
      </c>
      <c r="C13" s="99">
        <v>2.2569444444444447E-3</v>
      </c>
      <c r="D13" s="97">
        <f t="shared" si="0"/>
        <v>1.6514227642276429E-2</v>
      </c>
      <c r="E13" s="99"/>
      <c r="F13" s="97"/>
      <c r="G13" s="99">
        <f t="shared" si="1"/>
        <v>2.2569444444444447E-3</v>
      </c>
      <c r="H13" s="98">
        <f t="shared" si="2"/>
        <v>1.6514227642276429E-2</v>
      </c>
    </row>
    <row r="14" spans="2:8" s="1" customFormat="1" x14ac:dyDescent="0.25">
      <c r="B14" s="8" t="s">
        <v>2</v>
      </c>
      <c r="C14" s="99">
        <v>1.3599537037037032E-2</v>
      </c>
      <c r="D14" s="97">
        <f t="shared" si="0"/>
        <v>9.950880758807587E-2</v>
      </c>
      <c r="E14" s="99"/>
      <c r="F14" s="97"/>
      <c r="G14" s="99">
        <f t="shared" si="1"/>
        <v>1.3599537037037032E-2</v>
      </c>
      <c r="H14" s="98">
        <f t="shared" si="2"/>
        <v>9.950880758807587E-2</v>
      </c>
    </row>
    <row r="15" spans="2:8" s="1" customFormat="1" x14ac:dyDescent="0.25">
      <c r="B15" s="8" t="s">
        <v>9</v>
      </c>
      <c r="C15" s="99">
        <v>5.115740740740741E-3</v>
      </c>
      <c r="D15" s="97">
        <f t="shared" si="0"/>
        <v>3.7432249322493234E-2</v>
      </c>
      <c r="E15" s="99"/>
      <c r="F15" s="97"/>
      <c r="G15" s="99">
        <f t="shared" si="1"/>
        <v>5.115740740740741E-3</v>
      </c>
      <c r="H15" s="98">
        <f t="shared" si="2"/>
        <v>3.7432249322493234E-2</v>
      </c>
    </row>
    <row r="16" spans="2:8" s="1" customFormat="1" x14ac:dyDescent="0.25">
      <c r="B16" s="8" t="s">
        <v>1</v>
      </c>
      <c r="C16" s="99">
        <v>3.7499999999999994E-3</v>
      </c>
      <c r="D16" s="97">
        <f t="shared" si="0"/>
        <v>2.7439024390243906E-2</v>
      </c>
      <c r="E16" s="99"/>
      <c r="F16" s="97"/>
      <c r="G16" s="99">
        <f t="shared" si="1"/>
        <v>3.7499999999999994E-3</v>
      </c>
      <c r="H16" s="98">
        <f t="shared" si="2"/>
        <v>2.7439024390243906E-2</v>
      </c>
    </row>
    <row r="17" spans="2:8" s="1" customFormat="1" x14ac:dyDescent="0.25">
      <c r="B17" s="8" t="s">
        <v>27</v>
      </c>
      <c r="C17" s="99">
        <v>1.1689814814814816E-3</v>
      </c>
      <c r="D17" s="97">
        <f t="shared" si="0"/>
        <v>8.5535230352303555E-3</v>
      </c>
      <c r="E17" s="99"/>
      <c r="F17" s="97"/>
      <c r="G17" s="99">
        <f t="shared" si="1"/>
        <v>1.1689814814814816E-3</v>
      </c>
      <c r="H17" s="98">
        <f t="shared" si="2"/>
        <v>8.5535230352303555E-3</v>
      </c>
    </row>
    <row r="18" spans="2:8" s="1" customFormat="1" x14ac:dyDescent="0.25">
      <c r="B18" s="8" t="s">
        <v>16</v>
      </c>
      <c r="C18" s="99">
        <v>1.25E-3</v>
      </c>
      <c r="D18" s="97">
        <f t="shared" si="0"/>
        <v>9.1463414634146371E-3</v>
      </c>
      <c r="E18" s="99"/>
      <c r="F18" s="97"/>
      <c r="G18" s="99">
        <f t="shared" si="1"/>
        <v>1.25E-3</v>
      </c>
      <c r="H18" s="98">
        <f t="shared" si="2"/>
        <v>9.1463414634146371E-3</v>
      </c>
    </row>
    <row r="19" spans="2:8" s="1" customFormat="1" x14ac:dyDescent="0.25">
      <c r="B19" s="8" t="s">
        <v>4</v>
      </c>
      <c r="C19" s="99">
        <v>4.0740740740740746E-3</v>
      </c>
      <c r="D19" s="97">
        <f t="shared" si="0"/>
        <v>2.9810298102981043E-2</v>
      </c>
      <c r="E19" s="99"/>
      <c r="F19" s="97"/>
      <c r="G19" s="99">
        <f t="shared" si="1"/>
        <v>4.0740740740740746E-3</v>
      </c>
      <c r="H19" s="98">
        <f t="shared" si="2"/>
        <v>2.9810298102981043E-2</v>
      </c>
    </row>
    <row r="20" spans="2:8" s="1" customFormat="1" x14ac:dyDescent="0.25">
      <c r="B20" s="8" t="s">
        <v>14</v>
      </c>
      <c r="C20" s="99">
        <v>2.4652777777777776E-3</v>
      </c>
      <c r="D20" s="97">
        <f t="shared" si="0"/>
        <v>1.8038617886178866E-2</v>
      </c>
      <c r="E20" s="99"/>
      <c r="F20" s="97"/>
      <c r="G20" s="99">
        <f t="shared" si="1"/>
        <v>2.4652777777777776E-3</v>
      </c>
      <c r="H20" s="98">
        <f t="shared" si="2"/>
        <v>1.8038617886178866E-2</v>
      </c>
    </row>
    <row r="21" spans="2:8" s="1" customFormat="1" x14ac:dyDescent="0.25">
      <c r="B21" s="8" t="s">
        <v>11</v>
      </c>
      <c r="C21" s="99"/>
      <c r="D21" s="97"/>
      <c r="E21" s="99"/>
      <c r="F21" s="97"/>
      <c r="G21" s="99"/>
      <c r="H21" s="98"/>
    </row>
    <row r="22" spans="2:8" s="1" customFormat="1" x14ac:dyDescent="0.25">
      <c r="B22" s="8" t="s">
        <v>15</v>
      </c>
      <c r="C22" s="99">
        <v>5.7870370370370366E-5</v>
      </c>
      <c r="D22" s="97">
        <f t="shared" ref="D22" si="3">C22/$C$30</f>
        <v>4.2344173441734425E-4</v>
      </c>
      <c r="E22" s="99"/>
      <c r="F22" s="97"/>
      <c r="G22" s="99">
        <f t="shared" ref="G22" si="4">E22+C22</f>
        <v>5.7870370370370366E-5</v>
      </c>
      <c r="H22" s="98">
        <f t="shared" ref="H22" si="5">G22/$G$30</f>
        <v>4.2344173441734425E-4</v>
      </c>
    </row>
    <row r="23" spans="2:8" s="1" customFormat="1" x14ac:dyDescent="0.25">
      <c r="B23" s="8" t="s">
        <v>92</v>
      </c>
      <c r="C23" s="99">
        <v>6.018518518518519E-4</v>
      </c>
      <c r="D23" s="97">
        <f t="shared" si="0"/>
        <v>4.4037940379403808E-3</v>
      </c>
      <c r="E23" s="99"/>
      <c r="F23" s="97"/>
      <c r="G23" s="99">
        <f t="shared" si="1"/>
        <v>6.018518518518519E-4</v>
      </c>
      <c r="H23" s="98">
        <f t="shared" si="2"/>
        <v>4.4037940379403808E-3</v>
      </c>
    </row>
    <row r="24" spans="2:8" s="1" customFormat="1" x14ac:dyDescent="0.25">
      <c r="B24" s="8" t="s">
        <v>12</v>
      </c>
      <c r="C24" s="99"/>
      <c r="D24" s="97"/>
      <c r="E24" s="99"/>
      <c r="F24" s="97"/>
      <c r="G24" s="99"/>
      <c r="H24" s="98"/>
    </row>
    <row r="25" spans="2:8" s="1" customFormat="1" x14ac:dyDescent="0.25">
      <c r="B25" s="8" t="s">
        <v>5</v>
      </c>
      <c r="C25" s="99">
        <v>1.3541666666666667E-3</v>
      </c>
      <c r="D25" s="97">
        <f t="shared" si="0"/>
        <v>9.9085365853658573E-3</v>
      </c>
      <c r="E25" s="99"/>
      <c r="F25" s="97"/>
      <c r="G25" s="99">
        <f t="shared" si="1"/>
        <v>1.3541666666666667E-3</v>
      </c>
      <c r="H25" s="98">
        <f t="shared" si="2"/>
        <v>9.9085365853658573E-3</v>
      </c>
    </row>
    <row r="26" spans="2:8" s="1" customFormat="1" x14ac:dyDescent="0.25">
      <c r="B26" s="8" t="s">
        <v>6</v>
      </c>
      <c r="C26" s="99">
        <v>3.0173611111111096E-2</v>
      </c>
      <c r="D26" s="97">
        <f t="shared" si="0"/>
        <v>0.22078252032520321</v>
      </c>
      <c r="E26" s="99"/>
      <c r="F26" s="97"/>
      <c r="G26" s="99">
        <f t="shared" si="1"/>
        <v>3.0173611111111096E-2</v>
      </c>
      <c r="H26" s="98">
        <f t="shared" si="2"/>
        <v>0.22078252032520321</v>
      </c>
    </row>
    <row r="27" spans="2:8" s="1" customFormat="1" x14ac:dyDescent="0.25">
      <c r="B27" s="8" t="s">
        <v>103</v>
      </c>
      <c r="C27" s="99">
        <v>2.5787037037037018E-2</v>
      </c>
      <c r="D27" s="97">
        <f t="shared" si="0"/>
        <v>0.18868563685636847</v>
      </c>
      <c r="E27" s="99"/>
      <c r="F27" s="97"/>
      <c r="G27" s="99">
        <f t="shared" si="1"/>
        <v>2.5787037037037018E-2</v>
      </c>
      <c r="H27" s="98">
        <f t="shared" si="2"/>
        <v>0.18868563685636847</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SUM(C7:C28)</f>
        <v>0.13666666666666663</v>
      </c>
      <c r="D30" s="113">
        <f t="shared" ref="D30:H30" si="6">SUM(D7:D28)</f>
        <v>1</v>
      </c>
      <c r="E30" s="112"/>
      <c r="F30" s="113"/>
      <c r="G30" s="112">
        <f>SUM(G7:G28)</f>
        <v>0.13666666666666663</v>
      </c>
      <c r="H30" s="116">
        <f t="shared" si="6"/>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132</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1.701388888888889E-3</v>
      </c>
      <c r="D7" s="97">
        <f>C7/$C$30</f>
        <v>1.7096999302163299E-2</v>
      </c>
      <c r="E7" s="99"/>
      <c r="F7" s="97"/>
      <c r="G7" s="99">
        <f>C7+E7</f>
        <v>1.701388888888889E-3</v>
      </c>
      <c r="H7" s="98">
        <f>G7/$G$30</f>
        <v>1.7096999302163299E-2</v>
      </c>
    </row>
    <row r="8" spans="2:8" s="1" customFormat="1" x14ac:dyDescent="0.25">
      <c r="B8" s="8" t="s">
        <v>13</v>
      </c>
      <c r="C8" s="99">
        <v>4.7685185185185174E-3</v>
      </c>
      <c r="D8" s="97">
        <f t="shared" ref="D8:D27" si="0">C8/$C$30</f>
        <v>4.7918120493137942E-2</v>
      </c>
      <c r="E8" s="99"/>
      <c r="F8" s="97"/>
      <c r="G8" s="99">
        <f t="shared" ref="G8:G27" si="1">C8+E8</f>
        <v>4.7685185185185174E-3</v>
      </c>
      <c r="H8" s="98">
        <f t="shared" ref="H8:H27" si="2">G8/$G$30</f>
        <v>4.7918120493137942E-2</v>
      </c>
    </row>
    <row r="9" spans="2:8" s="1" customFormat="1" x14ac:dyDescent="0.25">
      <c r="B9" s="8" t="s">
        <v>0</v>
      </c>
      <c r="C9" s="99">
        <v>1.6724537037037024E-2</v>
      </c>
      <c r="D9" s="97">
        <f t="shared" si="0"/>
        <v>0.16806234007908807</v>
      </c>
      <c r="E9" s="99"/>
      <c r="F9" s="97"/>
      <c r="G9" s="99">
        <f t="shared" si="1"/>
        <v>1.6724537037037024E-2</v>
      </c>
      <c r="H9" s="98">
        <f t="shared" si="2"/>
        <v>0.16806234007908807</v>
      </c>
    </row>
    <row r="10" spans="2:8" s="1" customFormat="1" x14ac:dyDescent="0.25">
      <c r="B10" s="8" t="s">
        <v>8</v>
      </c>
      <c r="C10" s="99">
        <v>2.6967592592592586E-3</v>
      </c>
      <c r="D10" s="97">
        <f t="shared" si="0"/>
        <v>2.7099325424517332E-2</v>
      </c>
      <c r="E10" s="99"/>
      <c r="F10" s="97"/>
      <c r="G10" s="99">
        <f t="shared" si="1"/>
        <v>2.6967592592592586E-3</v>
      </c>
      <c r="H10" s="98">
        <f t="shared" si="2"/>
        <v>2.7099325424517332E-2</v>
      </c>
    </row>
    <row r="11" spans="2:8" s="1" customFormat="1" x14ac:dyDescent="0.25">
      <c r="B11" s="8" t="s">
        <v>26</v>
      </c>
      <c r="C11" s="99">
        <v>7.6388888888888893E-4</v>
      </c>
      <c r="D11" s="97">
        <f t="shared" si="0"/>
        <v>7.6762037683182158E-3</v>
      </c>
      <c r="E11" s="99"/>
      <c r="F11" s="97"/>
      <c r="G11" s="99">
        <f t="shared" si="1"/>
        <v>7.6388888888888893E-4</v>
      </c>
      <c r="H11" s="98">
        <f t="shared" si="2"/>
        <v>7.6762037683182158E-3</v>
      </c>
    </row>
    <row r="12" spans="2:8" s="1" customFormat="1" x14ac:dyDescent="0.25">
      <c r="B12" s="8" t="s">
        <v>3</v>
      </c>
      <c r="C12" s="99">
        <v>1.1111111111111105E-2</v>
      </c>
      <c r="D12" s="97">
        <f t="shared" si="0"/>
        <v>0.11165387299371944</v>
      </c>
      <c r="E12" s="99"/>
      <c r="F12" s="97"/>
      <c r="G12" s="99">
        <f t="shared" si="1"/>
        <v>1.1111111111111105E-2</v>
      </c>
      <c r="H12" s="98">
        <f t="shared" si="2"/>
        <v>0.11165387299371944</v>
      </c>
    </row>
    <row r="13" spans="2:8" s="1" customFormat="1" x14ac:dyDescent="0.25">
      <c r="B13" s="8" t="s">
        <v>7</v>
      </c>
      <c r="C13" s="99">
        <v>2.2106481481481482E-3</v>
      </c>
      <c r="D13" s="97">
        <f t="shared" si="0"/>
        <v>2.221446848104211E-2</v>
      </c>
      <c r="E13" s="99"/>
      <c r="F13" s="97"/>
      <c r="G13" s="99">
        <f t="shared" si="1"/>
        <v>2.2106481481481482E-3</v>
      </c>
      <c r="H13" s="98">
        <f t="shared" si="2"/>
        <v>2.221446848104211E-2</v>
      </c>
    </row>
    <row r="14" spans="2:8" s="1" customFormat="1" x14ac:dyDescent="0.25">
      <c r="B14" s="8" t="s">
        <v>2</v>
      </c>
      <c r="C14" s="99">
        <v>5.9375000000000001E-3</v>
      </c>
      <c r="D14" s="97">
        <f t="shared" si="0"/>
        <v>5.9665038381018859E-2</v>
      </c>
      <c r="E14" s="99"/>
      <c r="F14" s="97"/>
      <c r="G14" s="99">
        <f t="shared" si="1"/>
        <v>5.9375000000000001E-3</v>
      </c>
      <c r="H14" s="98">
        <f t="shared" si="2"/>
        <v>5.9665038381018859E-2</v>
      </c>
    </row>
    <row r="15" spans="2:8" s="1" customFormat="1" x14ac:dyDescent="0.25">
      <c r="B15" s="8" t="s">
        <v>9</v>
      </c>
      <c r="C15" s="99">
        <v>4.293981481481482E-3</v>
      </c>
      <c r="D15" s="97">
        <f t="shared" si="0"/>
        <v>4.3149569667364523E-2</v>
      </c>
      <c r="E15" s="99"/>
      <c r="F15" s="97"/>
      <c r="G15" s="99">
        <f t="shared" si="1"/>
        <v>4.293981481481482E-3</v>
      </c>
      <c r="H15" s="98">
        <f t="shared" si="2"/>
        <v>4.3149569667364523E-2</v>
      </c>
    </row>
    <row r="16" spans="2:8" s="1" customFormat="1" x14ac:dyDescent="0.25">
      <c r="B16" s="8" t="s">
        <v>1</v>
      </c>
      <c r="C16" s="99">
        <v>3.2060185185185182E-3</v>
      </c>
      <c r="D16" s="97">
        <f t="shared" si="0"/>
        <v>3.2216794603396146E-2</v>
      </c>
      <c r="E16" s="99"/>
      <c r="F16" s="97"/>
      <c r="G16" s="99">
        <f t="shared" si="1"/>
        <v>3.2060185185185182E-3</v>
      </c>
      <c r="H16" s="98">
        <f t="shared" si="2"/>
        <v>3.2216794603396146E-2</v>
      </c>
    </row>
    <row r="17" spans="2:8" s="1" customFormat="1" x14ac:dyDescent="0.25">
      <c r="B17" s="8" t="s">
        <v>27</v>
      </c>
      <c r="C17" s="99">
        <v>9.8379629629629642E-4</v>
      </c>
      <c r="D17" s="97">
        <f t="shared" si="0"/>
        <v>9.8860200046522479E-3</v>
      </c>
      <c r="E17" s="99"/>
      <c r="F17" s="97"/>
      <c r="G17" s="99">
        <f t="shared" si="1"/>
        <v>9.8379629629629642E-4</v>
      </c>
      <c r="H17" s="98">
        <f t="shared" si="2"/>
        <v>9.8860200046522479E-3</v>
      </c>
    </row>
    <row r="18" spans="2:8" s="1" customFormat="1" x14ac:dyDescent="0.25">
      <c r="B18" s="8" t="s">
        <v>16</v>
      </c>
      <c r="C18" s="99">
        <v>2.1064814814814813E-3</v>
      </c>
      <c r="D18" s="97">
        <f t="shared" si="0"/>
        <v>2.1167713421725989E-2</v>
      </c>
      <c r="E18" s="99"/>
      <c r="F18" s="97"/>
      <c r="G18" s="99">
        <f t="shared" si="1"/>
        <v>2.1064814814814813E-3</v>
      </c>
      <c r="H18" s="98">
        <f t="shared" si="2"/>
        <v>2.1167713421725989E-2</v>
      </c>
    </row>
    <row r="19" spans="2:8" s="1" customFormat="1" x14ac:dyDescent="0.25">
      <c r="B19" s="8" t="s">
        <v>4</v>
      </c>
      <c r="C19" s="99">
        <v>5.6712962962962967E-3</v>
      </c>
      <c r="D19" s="97">
        <f t="shared" si="0"/>
        <v>5.698999767387767E-2</v>
      </c>
      <c r="E19" s="99"/>
      <c r="F19" s="97"/>
      <c r="G19" s="99">
        <f t="shared" si="1"/>
        <v>5.6712962962962967E-3</v>
      </c>
      <c r="H19" s="98">
        <f t="shared" si="2"/>
        <v>5.698999767387767E-2</v>
      </c>
    </row>
    <row r="20" spans="2:8" s="1" customFormat="1" x14ac:dyDescent="0.25">
      <c r="B20" s="8" t="s">
        <v>14</v>
      </c>
      <c r="C20" s="99">
        <v>5.7870370370370367E-4</v>
      </c>
      <c r="D20" s="97">
        <f t="shared" si="0"/>
        <v>5.815305885089557E-3</v>
      </c>
      <c r="E20" s="99"/>
      <c r="F20" s="97"/>
      <c r="G20" s="99">
        <f t="shared" si="1"/>
        <v>5.7870370370370367E-4</v>
      </c>
      <c r="H20" s="98">
        <f t="shared" si="2"/>
        <v>5.815305885089557E-3</v>
      </c>
    </row>
    <row r="21" spans="2:8" s="1" customFormat="1" x14ac:dyDescent="0.25">
      <c r="B21" s="8" t="s">
        <v>11</v>
      </c>
      <c r="C21" s="99">
        <v>4.9768518518518521E-4</v>
      </c>
      <c r="D21" s="97">
        <f t="shared" si="0"/>
        <v>5.0011630611770195E-3</v>
      </c>
      <c r="E21" s="99"/>
      <c r="F21" s="97"/>
      <c r="G21" s="99">
        <f t="shared" ref="G21" si="3">C21+E21</f>
        <v>4.9768518518518521E-4</v>
      </c>
      <c r="H21" s="98">
        <f t="shared" ref="H21" si="4">G21/$G$30</f>
        <v>5.0011630611770195E-3</v>
      </c>
    </row>
    <row r="22" spans="2:8" s="1" customFormat="1" x14ac:dyDescent="0.25">
      <c r="B22" s="8" t="s">
        <v>15</v>
      </c>
      <c r="C22" s="99">
        <v>5.3240740740740733E-4</v>
      </c>
      <c r="D22" s="97">
        <f t="shared" si="0"/>
        <v>5.3500814142823918E-3</v>
      </c>
      <c r="E22" s="99"/>
      <c r="F22" s="97"/>
      <c r="G22" s="99">
        <f t="shared" si="1"/>
        <v>5.3240740740740733E-4</v>
      </c>
      <c r="H22" s="98">
        <f t="shared" si="2"/>
        <v>5.3500814142823918E-3</v>
      </c>
    </row>
    <row r="23" spans="2:8" s="1" customFormat="1" x14ac:dyDescent="0.25">
      <c r="B23" s="8" t="s">
        <v>92</v>
      </c>
      <c r="C23" s="99">
        <v>5.5555555555555556E-4</v>
      </c>
      <c r="D23" s="97">
        <f t="shared" si="0"/>
        <v>5.5826936496859748E-3</v>
      </c>
      <c r="E23" s="99"/>
      <c r="F23" s="97"/>
      <c r="G23" s="99">
        <f t="shared" si="1"/>
        <v>5.5555555555555556E-4</v>
      </c>
      <c r="H23" s="98">
        <f t="shared" si="2"/>
        <v>5.5826936496859748E-3</v>
      </c>
    </row>
    <row r="24" spans="2:8" s="1" customFormat="1" x14ac:dyDescent="0.25">
      <c r="B24" s="8" t="s">
        <v>12</v>
      </c>
      <c r="C24" s="99"/>
      <c r="D24" s="97"/>
      <c r="E24" s="99"/>
      <c r="F24" s="97"/>
      <c r="G24" s="99"/>
      <c r="H24" s="98"/>
    </row>
    <row r="25" spans="2:8" s="1" customFormat="1" x14ac:dyDescent="0.25">
      <c r="B25" s="8" t="s">
        <v>5</v>
      </c>
      <c r="C25" s="99">
        <v>1.4814814814814814E-3</v>
      </c>
      <c r="D25" s="97">
        <f t="shared" si="0"/>
        <v>1.4887183065829266E-2</v>
      </c>
      <c r="E25" s="99"/>
      <c r="F25" s="97"/>
      <c r="G25" s="99">
        <f t="shared" si="1"/>
        <v>1.4814814814814814E-3</v>
      </c>
      <c r="H25" s="98">
        <f t="shared" si="2"/>
        <v>1.4887183065829266E-2</v>
      </c>
    </row>
    <row r="26" spans="2:8" s="1" customFormat="1" x14ac:dyDescent="0.25">
      <c r="B26" s="8" t="s">
        <v>6</v>
      </c>
      <c r="C26" s="99">
        <v>1.7349537037037035E-2</v>
      </c>
      <c r="D26" s="97">
        <f t="shared" si="0"/>
        <v>0.17434287043498492</v>
      </c>
      <c r="E26" s="99"/>
      <c r="F26" s="97"/>
      <c r="G26" s="99">
        <f t="shared" si="1"/>
        <v>1.7349537037037035E-2</v>
      </c>
      <c r="H26" s="98">
        <f t="shared" si="2"/>
        <v>0.17434287043498492</v>
      </c>
    </row>
    <row r="27" spans="2:8" s="1" customFormat="1" x14ac:dyDescent="0.25">
      <c r="B27" s="8" t="s">
        <v>103</v>
      </c>
      <c r="C27" s="99">
        <v>1.6342592592592575E-2</v>
      </c>
      <c r="D27" s="97">
        <f t="shared" si="0"/>
        <v>0.16422423819492893</v>
      </c>
      <c r="E27" s="99"/>
      <c r="F27" s="97"/>
      <c r="G27" s="99">
        <f t="shared" si="1"/>
        <v>1.6342592592592575E-2</v>
      </c>
      <c r="H27" s="98">
        <f t="shared" si="2"/>
        <v>0.16422423819492893</v>
      </c>
    </row>
    <row r="28" spans="2:8" s="1" customFormat="1" x14ac:dyDescent="0.25">
      <c r="B28" s="36" t="s">
        <v>17</v>
      </c>
      <c r="C28" s="109"/>
      <c r="D28" s="115"/>
      <c r="E28" s="109"/>
      <c r="F28" s="115"/>
      <c r="G28" s="109"/>
      <c r="H28" s="110"/>
    </row>
    <row r="29" spans="2:8" s="1" customFormat="1" x14ac:dyDescent="0.25">
      <c r="B29" s="8"/>
      <c r="C29" s="100"/>
      <c r="D29" s="111"/>
      <c r="E29" s="100"/>
      <c r="F29" s="100"/>
      <c r="G29" s="100"/>
      <c r="H29" s="101"/>
    </row>
    <row r="30" spans="2:8" s="1" customFormat="1" x14ac:dyDescent="0.25">
      <c r="B30" s="37" t="s">
        <v>29</v>
      </c>
      <c r="C30" s="112">
        <f t="shared" ref="C30:H30" si="5">SUM(C7:C28)</f>
        <v>9.951388888888886E-2</v>
      </c>
      <c r="D30" s="113">
        <f t="shared" si="5"/>
        <v>0.99999999999999989</v>
      </c>
      <c r="E30" s="112"/>
      <c r="F30" s="113"/>
      <c r="G30" s="112">
        <f t="shared" si="5"/>
        <v>9.951388888888886E-2</v>
      </c>
      <c r="H30" s="116">
        <f t="shared" si="5"/>
        <v>0.99999999999999989</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133</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58"/>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8.2291666666666659E-3</v>
      </c>
      <c r="D7" s="97">
        <f>C7/$C$30</f>
        <v>1.5556625240679155E-2</v>
      </c>
      <c r="E7" s="99">
        <v>7.7546296296296293E-4</v>
      </c>
      <c r="F7" s="97">
        <f>E7/$E$30</f>
        <v>7.0779632368476652E-3</v>
      </c>
      <c r="G7" s="99">
        <f>C7+E7</f>
        <v>9.0046296296296281E-3</v>
      </c>
      <c r="H7" s="98">
        <f>G7/$G$30</f>
        <v>1.4101866956679355E-2</v>
      </c>
    </row>
    <row r="8" spans="2:8" s="1" customFormat="1" x14ac:dyDescent="0.25">
      <c r="B8" s="8" t="s">
        <v>13</v>
      </c>
      <c r="C8" s="99">
        <v>1.3298611111111115E-2</v>
      </c>
      <c r="D8" s="97">
        <f t="shared" ref="D8:D28" si="0">C8/$C$30</f>
        <v>2.5140031507089107E-2</v>
      </c>
      <c r="E8" s="99">
        <v>1.8518518518518517E-3</v>
      </c>
      <c r="F8" s="97">
        <f t="shared" ref="F8:F19" si="1">E8/$E$30</f>
        <v>1.690259877456159E-2</v>
      </c>
      <c r="G8" s="99">
        <f t="shared" ref="G8:G28" si="2">C8+E8</f>
        <v>1.5150462962962966E-2</v>
      </c>
      <c r="H8" s="98">
        <f t="shared" ref="H8:H28" si="3">G8/$G$30</f>
        <v>2.3726663041508073E-2</v>
      </c>
    </row>
    <row r="9" spans="2:8" s="1" customFormat="1" x14ac:dyDescent="0.25">
      <c r="B9" s="8" t="s">
        <v>0</v>
      </c>
      <c r="C9" s="99">
        <v>8.6516203703703776E-2</v>
      </c>
      <c r="D9" s="97">
        <f t="shared" si="0"/>
        <v>0.16355242429546665</v>
      </c>
      <c r="E9" s="99">
        <v>2.3946759259259265E-2</v>
      </c>
      <c r="F9" s="97">
        <f t="shared" si="1"/>
        <v>0.2185717304035496</v>
      </c>
      <c r="G9" s="99">
        <f t="shared" si="2"/>
        <v>0.11046296296296304</v>
      </c>
      <c r="H9" s="98">
        <f t="shared" si="3"/>
        <v>0.17299256842486874</v>
      </c>
    </row>
    <row r="10" spans="2:8" s="1" customFormat="1" x14ac:dyDescent="0.25">
      <c r="B10" s="8" t="s">
        <v>8</v>
      </c>
      <c r="C10" s="99">
        <v>1.9328703703703709E-2</v>
      </c>
      <c r="D10" s="97">
        <f t="shared" si="0"/>
        <v>3.6539471381060756E-2</v>
      </c>
      <c r="E10" s="99">
        <v>7.2916666666666659E-4</v>
      </c>
      <c r="F10" s="97">
        <f t="shared" si="1"/>
        <v>6.6553982674836254E-3</v>
      </c>
      <c r="G10" s="99">
        <f t="shared" si="2"/>
        <v>2.0057870370370375E-2</v>
      </c>
      <c r="H10" s="98">
        <f t="shared" si="3"/>
        <v>3.1411999274968294E-2</v>
      </c>
    </row>
    <row r="11" spans="2:8" s="1" customFormat="1" x14ac:dyDescent="0.25">
      <c r="B11" s="8" t="s">
        <v>26</v>
      </c>
      <c r="C11" s="99">
        <v>2.743055555555555E-3</v>
      </c>
      <c r="D11" s="97">
        <f t="shared" si="0"/>
        <v>5.185541746893051E-3</v>
      </c>
      <c r="E11" s="99">
        <v>6.9444444444444444E-5</v>
      </c>
      <c r="F11" s="97">
        <f t="shared" si="1"/>
        <v>6.3384745404605964E-4</v>
      </c>
      <c r="G11" s="99">
        <f t="shared" si="2"/>
        <v>2.8124999999999995E-3</v>
      </c>
      <c r="H11" s="98">
        <f t="shared" si="3"/>
        <v>4.404567699836868E-3</v>
      </c>
    </row>
    <row r="12" spans="2:8" s="1" customFormat="1" x14ac:dyDescent="0.25">
      <c r="B12" s="8" t="s">
        <v>3</v>
      </c>
      <c r="C12" s="99">
        <v>4.2893518518518484E-2</v>
      </c>
      <c r="D12" s="97">
        <f t="shared" si="0"/>
        <v>8.1086994573779048E-2</v>
      </c>
      <c r="E12" s="99">
        <v>1.5034722222222222E-2</v>
      </c>
      <c r="F12" s="97">
        <f t="shared" si="1"/>
        <v>0.1372279738009719</v>
      </c>
      <c r="G12" s="99">
        <f t="shared" si="2"/>
        <v>5.7928240740740704E-2</v>
      </c>
      <c r="H12" s="98">
        <f t="shared" si="3"/>
        <v>9.0719593982236682E-2</v>
      </c>
    </row>
    <row r="13" spans="2:8" s="1" customFormat="1" x14ac:dyDescent="0.25">
      <c r="B13" s="8" t="s">
        <v>7</v>
      </c>
      <c r="C13" s="99">
        <v>1.1979166666666661E-2</v>
      </c>
      <c r="D13" s="97">
        <f t="shared" si="0"/>
        <v>2.2645720287064582E-2</v>
      </c>
      <c r="E13" s="99">
        <v>6.5740740740740751E-3</v>
      </c>
      <c r="F13" s="97">
        <f t="shared" si="1"/>
        <v>6.0004225649693654E-2</v>
      </c>
      <c r="G13" s="99">
        <f t="shared" si="2"/>
        <v>1.8553240740740735E-2</v>
      </c>
      <c r="H13" s="98">
        <f t="shared" si="3"/>
        <v>2.9055646184520566E-2</v>
      </c>
    </row>
    <row r="14" spans="2:8" s="1" customFormat="1" x14ac:dyDescent="0.25">
      <c r="B14" s="8" t="s">
        <v>2</v>
      </c>
      <c r="C14" s="99">
        <v>5.4386574074074046E-2</v>
      </c>
      <c r="D14" s="97">
        <f t="shared" si="0"/>
        <v>0.10281375809557147</v>
      </c>
      <c r="E14" s="99">
        <v>6.4699074074074077E-3</v>
      </c>
      <c r="F14" s="97">
        <f t="shared" si="1"/>
        <v>5.9053454468624561E-2</v>
      </c>
      <c r="G14" s="99">
        <f t="shared" si="2"/>
        <v>6.0856481481481456E-2</v>
      </c>
      <c r="H14" s="98">
        <f t="shared" si="3"/>
        <v>9.5305419612108006E-2</v>
      </c>
    </row>
    <row r="15" spans="2:8" s="1" customFormat="1" x14ac:dyDescent="0.25">
      <c r="B15" s="8" t="s">
        <v>9</v>
      </c>
      <c r="C15" s="99">
        <v>5.5243055555555511E-2</v>
      </c>
      <c r="D15" s="97">
        <f t="shared" si="0"/>
        <v>0.10443287239628909</v>
      </c>
      <c r="E15" s="99">
        <v>6.0763888888888899E-3</v>
      </c>
      <c r="F15" s="97">
        <f t="shared" si="1"/>
        <v>5.5461652229030226E-2</v>
      </c>
      <c r="G15" s="99">
        <f t="shared" si="2"/>
        <v>6.1319444444444399E-2</v>
      </c>
      <c r="H15" s="98">
        <f t="shared" si="3"/>
        <v>9.6030451332245734E-2</v>
      </c>
    </row>
    <row r="16" spans="2:8" s="1" customFormat="1" x14ac:dyDescent="0.25">
      <c r="B16" s="8" t="s">
        <v>1</v>
      </c>
      <c r="C16" s="99">
        <v>1.8715277777777772E-2</v>
      </c>
      <c r="D16" s="97">
        <f t="shared" si="0"/>
        <v>3.5379835462979167E-2</v>
      </c>
      <c r="E16" s="99">
        <v>7.905092592592592E-3</v>
      </c>
      <c r="F16" s="97">
        <f t="shared" si="1"/>
        <v>7.2152968518909788E-2</v>
      </c>
      <c r="G16" s="99">
        <f t="shared" si="2"/>
        <v>2.6620370370370364E-2</v>
      </c>
      <c r="H16" s="98">
        <f t="shared" si="3"/>
        <v>4.1689323907920968E-2</v>
      </c>
    </row>
    <row r="17" spans="2:8" s="1" customFormat="1" x14ac:dyDescent="0.25">
      <c r="B17" s="8" t="s">
        <v>27</v>
      </c>
      <c r="C17" s="99">
        <v>9.8148148148148092E-3</v>
      </c>
      <c r="D17" s="97">
        <f t="shared" si="0"/>
        <v>1.8554174689305085E-2</v>
      </c>
      <c r="E17" s="99">
        <v>7.905092592592592E-3</v>
      </c>
      <c r="F17" s="97">
        <f t="shared" si="1"/>
        <v>7.2152968518909788E-2</v>
      </c>
      <c r="G17" s="99">
        <f t="shared" si="2"/>
        <v>1.77199074074074E-2</v>
      </c>
      <c r="H17" s="98">
        <f t="shared" si="3"/>
        <v>2.7750589088272604E-2</v>
      </c>
    </row>
    <row r="18" spans="2:8" s="1" customFormat="1" x14ac:dyDescent="0.25">
      <c r="B18" s="8" t="s">
        <v>16</v>
      </c>
      <c r="C18" s="99">
        <v>4.0625000000000001E-3</v>
      </c>
      <c r="D18" s="97">
        <f t="shared" si="0"/>
        <v>7.6798529669175582E-3</v>
      </c>
      <c r="E18" s="99">
        <v>5.9027777777777778E-4</v>
      </c>
      <c r="F18" s="97">
        <f t="shared" si="1"/>
        <v>5.3877033593915068E-3</v>
      </c>
      <c r="G18" s="99">
        <f t="shared" si="2"/>
        <v>4.6527777777777782E-3</v>
      </c>
      <c r="H18" s="98">
        <f t="shared" si="3"/>
        <v>7.2865687873844504E-3</v>
      </c>
    </row>
    <row r="19" spans="2:8" s="1" customFormat="1" x14ac:dyDescent="0.25">
      <c r="B19" s="8" t="s">
        <v>4</v>
      </c>
      <c r="C19" s="99">
        <v>2.1724537037037032E-2</v>
      </c>
      <c r="D19" s="97">
        <f t="shared" si="0"/>
        <v>4.1068615438473656E-2</v>
      </c>
      <c r="E19" s="99">
        <v>4.6412037037037047E-3</v>
      </c>
      <c r="F19" s="97">
        <f t="shared" si="1"/>
        <v>4.2362138178744992E-2</v>
      </c>
      <c r="G19" s="99">
        <f t="shared" si="2"/>
        <v>2.6365740740740738E-2</v>
      </c>
      <c r="H19" s="98">
        <f t="shared" si="3"/>
        <v>4.1290556461845207E-2</v>
      </c>
    </row>
    <row r="20" spans="2:8" s="1" customFormat="1" x14ac:dyDescent="0.25">
      <c r="B20" s="8" t="s">
        <v>14</v>
      </c>
      <c r="C20" s="99">
        <v>1.8460648148148157E-2</v>
      </c>
      <c r="D20" s="97">
        <f t="shared" si="0"/>
        <v>3.4898477157360427E-2</v>
      </c>
      <c r="E20" s="99">
        <v>7.3842592592592588E-3</v>
      </c>
      <c r="F20" s="97">
        <f t="shared" ref="F20:F24" si="4">E20/$E$30</f>
        <v>6.7399112613564335E-2</v>
      </c>
      <c r="G20" s="99">
        <f t="shared" si="2"/>
        <v>2.5844907407407414E-2</v>
      </c>
      <c r="H20" s="98">
        <f t="shared" si="3"/>
        <v>4.0474895776690244E-2</v>
      </c>
    </row>
    <row r="21" spans="2:8" s="1" customFormat="1" x14ac:dyDescent="0.25">
      <c r="B21" s="8" t="s">
        <v>11</v>
      </c>
      <c r="C21" s="99">
        <v>4.6412037037037029E-3</v>
      </c>
      <c r="D21" s="97">
        <f t="shared" si="0"/>
        <v>8.7738491160511117E-3</v>
      </c>
      <c r="E21" s="99">
        <v>5.2083333333333333E-4</v>
      </c>
      <c r="F21" s="97">
        <f t="shared" si="4"/>
        <v>4.7538559053454475E-3</v>
      </c>
      <c r="G21" s="99">
        <f t="shared" si="2"/>
        <v>5.1620370370370362E-3</v>
      </c>
      <c r="H21" s="98">
        <f t="shared" si="3"/>
        <v>8.08410367953598E-3</v>
      </c>
    </row>
    <row r="22" spans="2:8" s="1" customFormat="1" x14ac:dyDescent="0.25">
      <c r="B22" s="8" t="s">
        <v>15</v>
      </c>
      <c r="C22" s="99">
        <v>2.5347222222222216E-3</v>
      </c>
      <c r="D22" s="97">
        <f t="shared" si="0"/>
        <v>4.7917031332049709E-3</v>
      </c>
      <c r="E22" s="99">
        <v>2.7199074074074074E-3</v>
      </c>
      <c r="F22" s="97">
        <f t="shared" si="4"/>
        <v>2.4825691950137337E-2</v>
      </c>
      <c r="G22" s="99">
        <f t="shared" si="2"/>
        <v>5.2546296296296291E-3</v>
      </c>
      <c r="H22" s="98">
        <f t="shared" si="3"/>
        <v>8.2291100235635309E-3</v>
      </c>
    </row>
    <row r="23" spans="2:8" s="1" customFormat="1" x14ac:dyDescent="0.25">
      <c r="B23" s="8" t="s">
        <v>92</v>
      </c>
      <c r="C23" s="99">
        <v>6.1226851851851859E-3</v>
      </c>
      <c r="D23" s="97">
        <f t="shared" si="0"/>
        <v>1.1574479257833016E-2</v>
      </c>
      <c r="E23" s="99">
        <v>7.5347222222222239E-3</v>
      </c>
      <c r="F23" s="97">
        <f t="shared" si="4"/>
        <v>6.877244876399749E-2</v>
      </c>
      <c r="G23" s="99">
        <f t="shared" si="2"/>
        <v>1.365740740740741E-2</v>
      </c>
      <c r="H23" s="98">
        <f t="shared" si="3"/>
        <v>2.1388435744063811E-2</v>
      </c>
    </row>
    <row r="24" spans="2:8" s="1" customFormat="1" x14ac:dyDescent="0.25">
      <c r="B24" s="8" t="s">
        <v>12</v>
      </c>
      <c r="C24" s="99">
        <v>2.9166666666666664E-3</v>
      </c>
      <c r="D24" s="97">
        <f t="shared" si="0"/>
        <v>5.513740591633118E-3</v>
      </c>
      <c r="E24" s="99">
        <v>3.3217592592592591E-3</v>
      </c>
      <c r="F24" s="97">
        <f t="shared" si="4"/>
        <v>3.0319036551869852E-2</v>
      </c>
      <c r="G24" s="99">
        <f t="shared" si="2"/>
        <v>6.238425925925925E-3</v>
      </c>
      <c r="H24" s="98">
        <f t="shared" si="3"/>
        <v>9.7698024288562623E-3</v>
      </c>
    </row>
    <row r="25" spans="2:8" s="1" customFormat="1" x14ac:dyDescent="0.25">
      <c r="B25" s="8" t="s">
        <v>5</v>
      </c>
      <c r="C25" s="99">
        <v>7.8935185185185202E-3</v>
      </c>
      <c r="D25" s="97">
        <f t="shared" si="0"/>
        <v>1.4922107474181696E-2</v>
      </c>
      <c r="E25" s="99">
        <v>3.3912037037037036E-3</v>
      </c>
      <c r="F25" s="97">
        <f>E25/$E$30</f>
        <v>3.095288400591591E-2</v>
      </c>
      <c r="G25" s="99">
        <f t="shared" si="2"/>
        <v>1.1284722222222224E-2</v>
      </c>
      <c r="H25" s="98">
        <f t="shared" si="3"/>
        <v>1.7672648178357807E-2</v>
      </c>
    </row>
    <row r="26" spans="2:8" s="1" customFormat="1" x14ac:dyDescent="0.25">
      <c r="B26" s="8" t="s">
        <v>6</v>
      </c>
      <c r="C26" s="99">
        <v>8.3622685185185189E-2</v>
      </c>
      <c r="D26" s="97">
        <f t="shared" si="0"/>
        <v>0.15808244354979875</v>
      </c>
      <c r="E26" s="99">
        <v>1.4351851851851852E-3</v>
      </c>
      <c r="F26" s="97">
        <f>E26/$E$30</f>
        <v>1.3099514050285232E-2</v>
      </c>
      <c r="G26" s="99">
        <f t="shared" si="2"/>
        <v>8.5057870370370381E-2</v>
      </c>
      <c r="H26" s="98">
        <f t="shared" si="3"/>
        <v>0.13320645278230928</v>
      </c>
    </row>
    <row r="27" spans="2:8" s="1" customFormat="1" x14ac:dyDescent="0.25">
      <c r="B27" s="8" t="s">
        <v>103</v>
      </c>
      <c r="C27" s="99">
        <v>5.0243055555555513E-2</v>
      </c>
      <c r="D27" s="97">
        <f t="shared" si="0"/>
        <v>9.4980745667775188E-2</v>
      </c>
      <c r="E27" s="99">
        <v>6.8287037037037036E-4</v>
      </c>
      <c r="F27" s="97">
        <f>E27/$E$30</f>
        <v>6.2328332981195864E-3</v>
      </c>
      <c r="G27" s="99">
        <f t="shared" si="2"/>
        <v>5.0925925925925881E-2</v>
      </c>
      <c r="H27" s="98">
        <f t="shared" si="3"/>
        <v>7.9753489215153101E-2</v>
      </c>
    </row>
    <row r="28" spans="2:8" s="1" customFormat="1" x14ac:dyDescent="0.25">
      <c r="B28" s="36" t="s">
        <v>17</v>
      </c>
      <c r="C28" s="109">
        <v>3.6111111111111109E-3</v>
      </c>
      <c r="D28" s="97">
        <f t="shared" si="0"/>
        <v>6.8265359705933842E-3</v>
      </c>
      <c r="E28" s="109"/>
      <c r="F28" s="97"/>
      <c r="G28" s="99">
        <f t="shared" si="2"/>
        <v>3.6111111111111109E-3</v>
      </c>
      <c r="H28" s="98">
        <f t="shared" si="3"/>
        <v>5.6552474170744977E-3</v>
      </c>
    </row>
    <row r="29" spans="2:8" s="1" customFormat="1" x14ac:dyDescent="0.25">
      <c r="B29" s="8"/>
      <c r="C29" s="100"/>
      <c r="D29" s="111"/>
      <c r="E29" s="100"/>
      <c r="F29" s="100"/>
      <c r="G29" s="100"/>
      <c r="H29" s="101"/>
    </row>
    <row r="30" spans="2:8" s="1" customFormat="1" x14ac:dyDescent="0.25">
      <c r="B30" s="37" t="s">
        <v>29</v>
      </c>
      <c r="C30" s="112">
        <f t="shared" ref="C30:H30" si="5">SUM(C7:C28)</f>
        <v>0.52898148148148139</v>
      </c>
      <c r="D30" s="113">
        <f t="shared" si="5"/>
        <v>0.99999999999999978</v>
      </c>
      <c r="E30" s="112">
        <f t="shared" si="5"/>
        <v>0.10956018518518518</v>
      </c>
      <c r="F30" s="113">
        <f t="shared" si="5"/>
        <v>1</v>
      </c>
      <c r="G30" s="112">
        <f t="shared" si="5"/>
        <v>0.63854166666666656</v>
      </c>
      <c r="H30" s="116">
        <f t="shared" si="5"/>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4" t="s">
        <v>86</v>
      </c>
      <c r="C3" s="155"/>
      <c r="D3" s="155"/>
      <c r="E3" s="155"/>
      <c r="F3" s="156"/>
      <c r="G3" s="155"/>
      <c r="H3" s="156"/>
    </row>
    <row r="4" spans="2:8" s="1" customFormat="1" x14ac:dyDescent="0.25">
      <c r="B4" s="157" t="s">
        <v>134</v>
      </c>
      <c r="C4" s="158"/>
      <c r="D4" s="158"/>
      <c r="E4" s="158"/>
      <c r="F4" s="158"/>
      <c r="G4" s="158"/>
      <c r="H4" s="159"/>
    </row>
    <row r="5" spans="2:8" s="1" customFormat="1" x14ac:dyDescent="0.25">
      <c r="B5" s="2"/>
      <c r="C5" s="160" t="s">
        <v>36</v>
      </c>
      <c r="D5" s="175"/>
      <c r="E5" s="160" t="s">
        <v>37</v>
      </c>
      <c r="F5" s="175"/>
      <c r="G5" s="158" t="s">
        <v>38</v>
      </c>
      <c r="H5" s="159"/>
    </row>
    <row r="6" spans="2:8" s="1" customFormat="1" x14ac:dyDescent="0.25">
      <c r="B6" s="3" t="s">
        <v>23</v>
      </c>
      <c r="C6" s="5" t="s">
        <v>24</v>
      </c>
      <c r="D6" s="5" t="s">
        <v>25</v>
      </c>
      <c r="E6" s="5" t="s">
        <v>24</v>
      </c>
      <c r="F6" s="5" t="s">
        <v>25</v>
      </c>
      <c r="G6" s="5" t="s">
        <v>24</v>
      </c>
      <c r="H6" s="39" t="s">
        <v>25</v>
      </c>
    </row>
    <row r="7" spans="2:8" s="1" customFormat="1" x14ac:dyDescent="0.25">
      <c r="B7" s="8" t="s">
        <v>10</v>
      </c>
      <c r="C7" s="99">
        <v>3.7037037037037041E-4</v>
      </c>
      <c r="D7" s="97">
        <f t="shared" ref="D7:D27" si="0">C7/$C$30</f>
        <v>5.9813084112149539E-3</v>
      </c>
      <c r="E7" s="99"/>
      <c r="F7" s="97"/>
      <c r="G7" s="99">
        <f>C7+E7</f>
        <v>3.7037037037037041E-4</v>
      </c>
      <c r="H7" s="98">
        <f t="shared" ref="H7" si="1">G7/$G$30</f>
        <v>5.9813084112149539E-3</v>
      </c>
    </row>
    <row r="8" spans="2:8" s="1" customFormat="1" x14ac:dyDescent="0.25">
      <c r="B8" s="8" t="s">
        <v>13</v>
      </c>
      <c r="C8" s="99">
        <v>2.6273148148148145E-3</v>
      </c>
      <c r="D8" s="97">
        <f t="shared" si="0"/>
        <v>4.242990654205607E-2</v>
      </c>
      <c r="E8" s="99"/>
      <c r="F8" s="97"/>
      <c r="G8" s="99">
        <f t="shared" ref="G8:G27" si="2">C8+E8</f>
        <v>2.6273148148148145E-3</v>
      </c>
      <c r="H8" s="98">
        <f t="shared" ref="H8:H27" si="3">G8/$G$30</f>
        <v>4.242990654205607E-2</v>
      </c>
    </row>
    <row r="9" spans="2:8" s="1" customFormat="1" x14ac:dyDescent="0.25">
      <c r="B9" s="8" t="s">
        <v>0</v>
      </c>
      <c r="C9" s="99">
        <v>4.6412037037037038E-3</v>
      </c>
      <c r="D9" s="97">
        <f t="shared" si="0"/>
        <v>7.4953271028037394E-2</v>
      </c>
      <c r="E9" s="99"/>
      <c r="F9" s="97"/>
      <c r="G9" s="99">
        <f t="shared" si="2"/>
        <v>4.6412037037037038E-3</v>
      </c>
      <c r="H9" s="98">
        <f t="shared" si="3"/>
        <v>7.4953271028037394E-2</v>
      </c>
    </row>
    <row r="10" spans="2:8" s="1" customFormat="1" x14ac:dyDescent="0.25">
      <c r="B10" s="8" t="s">
        <v>8</v>
      </c>
      <c r="C10" s="99"/>
      <c r="D10" s="97"/>
      <c r="E10" s="99"/>
      <c r="F10" s="97"/>
      <c r="G10" s="99"/>
      <c r="H10" s="98"/>
    </row>
    <row r="11" spans="2:8" s="1" customFormat="1" x14ac:dyDescent="0.25">
      <c r="B11" s="8" t="s">
        <v>26</v>
      </c>
      <c r="C11" s="99">
        <v>3.0092592592592595E-4</v>
      </c>
      <c r="D11" s="97">
        <f t="shared" si="0"/>
        <v>4.8598130841121497E-3</v>
      </c>
      <c r="E11" s="99"/>
      <c r="F11" s="97"/>
      <c r="G11" s="99">
        <f t="shared" ref="G11:G14" si="4">C11+E11</f>
        <v>3.0092592592592595E-4</v>
      </c>
      <c r="H11" s="98">
        <f t="shared" ref="H11:H14" si="5">G11/$G$30</f>
        <v>4.8598130841121497E-3</v>
      </c>
    </row>
    <row r="12" spans="2:8" s="1" customFormat="1" x14ac:dyDescent="0.25">
      <c r="B12" s="8" t="s">
        <v>3</v>
      </c>
      <c r="C12" s="99">
        <v>3.1249999999999997E-3</v>
      </c>
      <c r="D12" s="97">
        <f t="shared" si="0"/>
        <v>5.0467289719626163E-2</v>
      </c>
      <c r="E12" s="99"/>
      <c r="F12" s="97"/>
      <c r="G12" s="99">
        <f t="shared" si="4"/>
        <v>3.1249999999999997E-3</v>
      </c>
      <c r="H12" s="98">
        <f t="shared" si="5"/>
        <v>5.0467289719626163E-2</v>
      </c>
    </row>
    <row r="13" spans="2:8" s="1" customFormat="1" x14ac:dyDescent="0.25">
      <c r="B13" s="8" t="s">
        <v>7</v>
      </c>
      <c r="C13" s="99">
        <v>5.0925925925925932E-4</v>
      </c>
      <c r="D13" s="97">
        <f t="shared" si="0"/>
        <v>8.2242990654205622E-3</v>
      </c>
      <c r="E13" s="99"/>
      <c r="F13" s="97"/>
      <c r="G13" s="99">
        <f t="shared" si="4"/>
        <v>5.0925925925925932E-4</v>
      </c>
      <c r="H13" s="98">
        <f t="shared" si="5"/>
        <v>8.2242990654205622E-3</v>
      </c>
    </row>
    <row r="14" spans="2:8" s="1" customFormat="1" x14ac:dyDescent="0.25">
      <c r="B14" s="8" t="s">
        <v>2</v>
      </c>
      <c r="C14" s="99">
        <v>7.407407407407407E-4</v>
      </c>
      <c r="D14" s="97">
        <f t="shared" si="0"/>
        <v>1.1962616822429906E-2</v>
      </c>
      <c r="E14" s="99"/>
      <c r="F14" s="97"/>
      <c r="G14" s="99">
        <f t="shared" si="4"/>
        <v>7.407407407407407E-4</v>
      </c>
      <c r="H14" s="98">
        <f t="shared" si="5"/>
        <v>1.1962616822429906E-2</v>
      </c>
    </row>
    <row r="15" spans="2:8" s="1" customFormat="1" x14ac:dyDescent="0.25">
      <c r="B15" s="8" t="s">
        <v>9</v>
      </c>
      <c r="C15" s="99">
        <v>8.1018518518518516E-5</v>
      </c>
      <c r="D15" s="97">
        <f t="shared" si="0"/>
        <v>1.3084112149532711E-3</v>
      </c>
      <c r="E15" s="99"/>
      <c r="F15" s="97"/>
      <c r="G15" s="99">
        <f t="shared" ref="G15:G20" si="6">C15+E15</f>
        <v>8.1018518518518516E-5</v>
      </c>
      <c r="H15" s="98">
        <f t="shared" ref="H15:H20" si="7">G15/$G$30</f>
        <v>1.3084112149532711E-3</v>
      </c>
    </row>
    <row r="16" spans="2:8" s="1" customFormat="1" x14ac:dyDescent="0.25">
      <c r="B16" s="8" t="s">
        <v>1</v>
      </c>
      <c r="C16" s="99">
        <v>1.1805555555555554E-3</v>
      </c>
      <c r="D16" s="97">
        <f t="shared" si="0"/>
        <v>1.906542056074766E-2</v>
      </c>
      <c r="E16" s="99"/>
      <c r="F16" s="97"/>
      <c r="G16" s="99">
        <f t="shared" ref="G16" si="8">C16+E16</f>
        <v>1.1805555555555554E-3</v>
      </c>
      <c r="H16" s="98">
        <f t="shared" ref="H16" si="9">G16/$G$30</f>
        <v>1.906542056074766E-2</v>
      </c>
    </row>
    <row r="17" spans="2:8" s="1" customFormat="1" x14ac:dyDescent="0.25">
      <c r="B17" s="8" t="s">
        <v>27</v>
      </c>
      <c r="C17" s="99">
        <v>4.5138888888888887E-4</v>
      </c>
      <c r="D17" s="97">
        <f t="shared" si="0"/>
        <v>7.2897196261682241E-3</v>
      </c>
      <c r="E17" s="99"/>
      <c r="F17" s="97"/>
      <c r="G17" s="99">
        <f t="shared" si="6"/>
        <v>4.5138888888888887E-4</v>
      </c>
      <c r="H17" s="98">
        <f t="shared" si="7"/>
        <v>7.2897196261682241E-3</v>
      </c>
    </row>
    <row r="18" spans="2:8" s="1" customFormat="1" x14ac:dyDescent="0.25">
      <c r="B18" s="8" t="s">
        <v>16</v>
      </c>
      <c r="C18" s="99">
        <v>2.3148148148148146E-4</v>
      </c>
      <c r="D18" s="97">
        <f t="shared" si="0"/>
        <v>3.7383177570093455E-3</v>
      </c>
      <c r="E18" s="99"/>
      <c r="F18" s="97"/>
      <c r="G18" s="99">
        <f t="shared" si="6"/>
        <v>2.3148148148148146E-4</v>
      </c>
      <c r="H18" s="98">
        <f t="shared" si="7"/>
        <v>3.7383177570093455E-3</v>
      </c>
    </row>
    <row r="19" spans="2:8" s="1" customFormat="1" x14ac:dyDescent="0.25">
      <c r="B19" s="8" t="s">
        <v>4</v>
      </c>
      <c r="C19" s="99">
        <v>2.1527777777777778E-3</v>
      </c>
      <c r="D19" s="97">
        <f t="shared" si="0"/>
        <v>3.4766355140186916E-2</v>
      </c>
      <c r="E19" s="99"/>
      <c r="F19" s="97"/>
      <c r="G19" s="99">
        <f t="shared" si="6"/>
        <v>2.1527777777777778E-3</v>
      </c>
      <c r="H19" s="98">
        <f t="shared" si="7"/>
        <v>3.4766355140186916E-2</v>
      </c>
    </row>
    <row r="20" spans="2:8" s="1" customFormat="1" x14ac:dyDescent="0.25">
      <c r="B20" s="8" t="s">
        <v>14</v>
      </c>
      <c r="C20" s="99">
        <v>1.273148148148148E-4</v>
      </c>
      <c r="D20" s="97">
        <f t="shared" si="0"/>
        <v>2.0560747663551401E-3</v>
      </c>
      <c r="E20" s="99"/>
      <c r="F20" s="97"/>
      <c r="G20" s="99">
        <f t="shared" si="6"/>
        <v>1.273148148148148E-4</v>
      </c>
      <c r="H20" s="98">
        <f t="shared" si="7"/>
        <v>2.0560747663551401E-3</v>
      </c>
    </row>
    <row r="21" spans="2:8" s="1" customFormat="1" x14ac:dyDescent="0.25">
      <c r="B21" s="8" t="s">
        <v>11</v>
      </c>
      <c r="C21" s="99"/>
      <c r="D21" s="97"/>
      <c r="E21" s="99"/>
      <c r="F21" s="97"/>
      <c r="G21" s="99"/>
      <c r="H21" s="98"/>
    </row>
    <row r="22" spans="2:8" s="1" customFormat="1" x14ac:dyDescent="0.25">
      <c r="B22" s="8" t="s">
        <v>15</v>
      </c>
      <c r="C22" s="99">
        <v>2.5462962962962961E-4</v>
      </c>
      <c r="D22" s="97">
        <f t="shared" si="0"/>
        <v>4.1121495327102802E-3</v>
      </c>
      <c r="E22" s="99"/>
      <c r="F22" s="97"/>
      <c r="G22" s="99">
        <f t="shared" si="2"/>
        <v>2.5462962962962961E-4</v>
      </c>
      <c r="H22" s="98">
        <f t="shared" si="3"/>
        <v>4.1121495327102802E-3</v>
      </c>
    </row>
    <row r="23" spans="2:8" s="1" customFormat="1" x14ac:dyDescent="0.25">
      <c r="B23" s="8" t="s">
        <v>92</v>
      </c>
      <c r="C23" s="99">
        <v>3.4722222222222222E-5</v>
      </c>
      <c r="D23" s="97">
        <f t="shared" si="0"/>
        <v>5.6074766355140187E-4</v>
      </c>
      <c r="E23" s="102"/>
      <c r="F23" s="119"/>
      <c r="G23" s="99">
        <f t="shared" si="2"/>
        <v>3.4722222222222222E-5</v>
      </c>
      <c r="H23" s="98">
        <f t="shared" si="3"/>
        <v>5.6074766355140187E-4</v>
      </c>
    </row>
    <row r="24" spans="2:8" s="1" customFormat="1" x14ac:dyDescent="0.25">
      <c r="B24" s="8" t="s">
        <v>12</v>
      </c>
      <c r="C24" s="99"/>
      <c r="D24" s="97"/>
      <c r="E24" s="117"/>
      <c r="F24" s="117"/>
      <c r="G24" s="99"/>
      <c r="H24" s="98"/>
    </row>
    <row r="25" spans="2:8" s="1" customFormat="1" x14ac:dyDescent="0.25">
      <c r="B25" s="8" t="s">
        <v>5</v>
      </c>
      <c r="C25" s="99">
        <v>7.8703703703703694E-4</v>
      </c>
      <c r="D25" s="97">
        <f t="shared" si="0"/>
        <v>1.2710280373831775E-2</v>
      </c>
      <c r="E25" s="84"/>
      <c r="F25" s="84"/>
      <c r="G25" s="99">
        <f t="shared" si="2"/>
        <v>7.8703703703703694E-4</v>
      </c>
      <c r="H25" s="98">
        <f t="shared" si="3"/>
        <v>1.2710280373831775E-2</v>
      </c>
    </row>
    <row r="26" spans="2:8" s="1" customFormat="1" x14ac:dyDescent="0.25">
      <c r="B26" s="8" t="s">
        <v>6</v>
      </c>
      <c r="C26" s="99">
        <v>3.6574074074074071E-2</v>
      </c>
      <c r="D26" s="97">
        <f t="shared" si="0"/>
        <v>0.59065420560747661</v>
      </c>
      <c r="E26" s="99"/>
      <c r="F26" s="97"/>
      <c r="G26" s="99">
        <f t="shared" ref="G26" si="10">C26+E26</f>
        <v>3.6574074074074071E-2</v>
      </c>
      <c r="H26" s="98">
        <f t="shared" ref="H26" si="11">G26/$G$30</f>
        <v>0.59065420560747661</v>
      </c>
    </row>
    <row r="27" spans="2:8" s="1" customFormat="1" x14ac:dyDescent="0.25">
      <c r="B27" s="8" t="s">
        <v>103</v>
      </c>
      <c r="C27" s="99">
        <v>7.7314814814814789E-3</v>
      </c>
      <c r="D27" s="97">
        <f t="shared" si="0"/>
        <v>0.12485981308411212</v>
      </c>
      <c r="E27" s="99"/>
      <c r="F27" s="97"/>
      <c r="G27" s="99">
        <f t="shared" si="2"/>
        <v>7.7314814814814789E-3</v>
      </c>
      <c r="H27" s="98">
        <f t="shared" si="3"/>
        <v>0.12485981308411212</v>
      </c>
    </row>
    <row r="28" spans="2:8" s="1" customFormat="1" x14ac:dyDescent="0.25">
      <c r="B28" s="36" t="s">
        <v>17</v>
      </c>
      <c r="C28" s="109"/>
      <c r="D28" s="97"/>
      <c r="E28" s="109"/>
      <c r="F28" s="115"/>
      <c r="G28" s="99"/>
      <c r="H28" s="98"/>
    </row>
    <row r="29" spans="2:8" s="1" customFormat="1" x14ac:dyDescent="0.25">
      <c r="B29" s="8"/>
      <c r="C29" s="100"/>
      <c r="D29" s="111"/>
      <c r="E29" s="100"/>
      <c r="F29" s="100"/>
      <c r="G29" s="99"/>
      <c r="H29" s="98"/>
    </row>
    <row r="30" spans="2:8" s="1" customFormat="1" x14ac:dyDescent="0.25">
      <c r="B30" s="37" t="s">
        <v>29</v>
      </c>
      <c r="C30" s="112">
        <f>SUM(C7:C28)</f>
        <v>6.1921296296296294E-2</v>
      </c>
      <c r="D30" s="113">
        <f>SUM(D7:D28)</f>
        <v>1</v>
      </c>
      <c r="E30" s="112"/>
      <c r="F30" s="113"/>
      <c r="G30" s="112">
        <f>SUM(G7:G28)</f>
        <v>6.1921296296296294E-2</v>
      </c>
      <c r="H30" s="114">
        <f t="shared" ref="H30" si="12">SUM(H7:H28)</f>
        <v>1</v>
      </c>
    </row>
    <row r="31" spans="2:8" s="1" customFormat="1" ht="66" customHeight="1" thickBot="1" x14ac:dyDescent="0.3">
      <c r="B31" s="151" t="s">
        <v>39</v>
      </c>
      <c r="C31" s="152"/>
      <c r="D31" s="152"/>
      <c r="E31" s="152"/>
      <c r="F31" s="153"/>
      <c r="G31" s="152"/>
      <c r="H31" s="15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2017-04-20T14:01:57Z</cp:lastPrinted>
  <dcterms:created xsi:type="dcterms:W3CDTF">2016-01-08T16:06:43Z</dcterms:created>
  <dcterms:modified xsi:type="dcterms:W3CDTF">2017-04-20T14:02:14Z</dcterms:modified>
</cp:coreProperties>
</file>