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hidePivotFieldList="1" autoCompressPictures="0"/>
  <bookViews>
    <workbookView xWindow="1875" yWindow="525" windowWidth="21840" windowHeight="13680" tabRatio="770"/>
  </bookViews>
  <sheets>
    <sheet name="E1" sheetId="3" r:id="rId1"/>
    <sheet name="E2" sheetId="4" r:id="rId2"/>
    <sheet name="E3" sheetId="5" r:id="rId3"/>
    <sheet name="E4" sheetId="6" r:id="rId4"/>
    <sheet name="E5" sheetId="9" r:id="rId5"/>
    <sheet name="E6" sheetId="13" r:id="rId6"/>
    <sheet name="E7" sheetId="14" r:id="rId7"/>
    <sheet name="E8" sheetId="16" r:id="rId8"/>
    <sheet name="E9" sheetId="7" r:id="rId9"/>
    <sheet name="E10" sheetId="11" r:id="rId10"/>
    <sheet name="E11" sheetId="15" r:id="rId11"/>
    <sheet name="E12" sheetId="8" r:id="rId12"/>
    <sheet name="E13" sheetId="10" r:id="rId13"/>
    <sheet name="E14" sheetId="12" r:id="rId14"/>
    <sheet name="E15" sheetId="17" r:id="rId15"/>
    <sheet name="E16" sheetId="18" r:id="rId16"/>
    <sheet name="E17" sheetId="19" r:id="rId17"/>
    <sheet name="E18" sheetId="20" r:id="rId18"/>
    <sheet name="E19" sheetId="21" r:id="rId19"/>
    <sheet name="E20" sheetId="24" r:id="rId20"/>
    <sheet name="E21" sheetId="25" r:id="rId21"/>
    <sheet name="E22" sheetId="22" r:id="rId22"/>
    <sheet name="E23" sheetId="23" r:id="rId23"/>
    <sheet name="E24" sheetId="26" r:id="rId24"/>
    <sheet name="F1" sheetId="27" r:id="rId25"/>
    <sheet name="F2" sheetId="28" r:id="rId26"/>
    <sheet name="F3" sheetId="29" r:id="rId27"/>
    <sheet name="F4" sheetId="32" r:id="rId28"/>
    <sheet name="F5" sheetId="36" r:id="rId29"/>
    <sheet name="F6" sheetId="39" r:id="rId30"/>
    <sheet name="F7" sheetId="37" r:id="rId31"/>
    <sheet name="F8" sheetId="30" r:id="rId32"/>
    <sheet name="F9" sheetId="34" r:id="rId33"/>
    <sheet name="F10" sheetId="38" r:id="rId34"/>
    <sheet name="F11" sheetId="31" r:id="rId35"/>
    <sheet name="F12" sheetId="33" r:id="rId36"/>
    <sheet name="F13" sheetId="35" r:id="rId37"/>
    <sheet name="F14" sheetId="40" r:id="rId38"/>
    <sheet name="G1" sheetId="41" r:id="rId39"/>
    <sheet name="G2" sheetId="42" r:id="rId40"/>
    <sheet name="G3" sheetId="43" r:id="rId41"/>
    <sheet name="G4" sheetId="44" r:id="rId42"/>
    <sheet name="G5" sheetId="47" r:id="rId43"/>
    <sheet name="G6" sheetId="51" r:id="rId44"/>
    <sheet name="G7" sheetId="54" r:id="rId45"/>
    <sheet name="G8" sheetId="52" r:id="rId46"/>
    <sheet name="G9" sheetId="45" r:id="rId47"/>
    <sheet name="G10" sheetId="49" r:id="rId48"/>
    <sheet name="G11" sheetId="53" r:id="rId49"/>
    <sheet name="G12" sheetId="46" r:id="rId50"/>
    <sheet name="G13" sheetId="48" r:id="rId51"/>
    <sheet name="G14" sheetId="50" r:id="rId52"/>
    <sheet name="G15" sheetId="55" r:id="rId53"/>
  </sheet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K22" i="48" l="1"/>
  <c r="K23" i="48"/>
  <c r="K24" i="48"/>
  <c r="K25" i="48"/>
  <c r="K26" i="48"/>
  <c r="K9" i="48"/>
  <c r="K10" i="48"/>
  <c r="K11" i="48"/>
  <c r="K12" i="48"/>
  <c r="K13" i="48"/>
  <c r="K15" i="48"/>
  <c r="K16" i="48"/>
  <c r="K17" i="48"/>
  <c r="K27" i="53"/>
  <c r="K10" i="53"/>
  <c r="K11" i="53"/>
  <c r="K12" i="53"/>
  <c r="K13" i="53"/>
  <c r="K15" i="53"/>
  <c r="K16" i="53"/>
  <c r="K18" i="53"/>
  <c r="K19" i="53"/>
  <c r="K20" i="53"/>
  <c r="K21" i="53"/>
  <c r="K21" i="52"/>
  <c r="K22" i="52"/>
  <c r="K23" i="52"/>
  <c r="K19" i="52"/>
  <c r="K9" i="52"/>
  <c r="K10" i="52"/>
  <c r="K11" i="52"/>
  <c r="K12" i="52"/>
  <c r="K13" i="52"/>
  <c r="K14" i="52"/>
  <c r="K15" i="52"/>
  <c r="K16" i="52"/>
  <c r="K17" i="52"/>
  <c r="K7" i="52"/>
  <c r="K27" i="54"/>
  <c r="K19" i="54"/>
  <c r="K8" i="54"/>
  <c r="K24" i="47"/>
  <c r="K24" i="44"/>
  <c r="K25" i="44"/>
  <c r="K26" i="44"/>
  <c r="K15" i="43"/>
  <c r="K10" i="42"/>
  <c r="K19" i="42"/>
  <c r="K20" i="42"/>
  <c r="K21" i="42"/>
  <c r="K22" i="42"/>
  <c r="K23" i="42"/>
  <c r="K24" i="42"/>
  <c r="K25" i="42"/>
  <c r="K26" i="42"/>
  <c r="K27" i="42"/>
  <c r="H30" i="42"/>
  <c r="F26" i="33"/>
  <c r="F22" i="33"/>
  <c r="F10" i="33"/>
  <c r="F11" i="33"/>
  <c r="F12" i="33"/>
  <c r="F13" i="33"/>
  <c r="D15" i="33"/>
  <c r="F27" i="38"/>
  <c r="F10" i="38"/>
  <c r="F11" i="38"/>
  <c r="F12" i="38"/>
  <c r="F13" i="38"/>
  <c r="F15" i="38"/>
  <c r="F16" i="38"/>
  <c r="F18" i="38"/>
  <c r="F30" i="37"/>
  <c r="E30" i="37"/>
  <c r="F21" i="37"/>
  <c r="F19" i="37"/>
  <c r="F9" i="37"/>
  <c r="F10" i="37"/>
  <c r="F11" i="37"/>
  <c r="F12" i="37"/>
  <c r="F13" i="37"/>
  <c r="F14" i="37"/>
  <c r="F15" i="37"/>
  <c r="F16" i="37"/>
  <c r="F7" i="37"/>
  <c r="D19" i="39"/>
  <c r="D27" i="39"/>
  <c r="D8" i="39"/>
  <c r="D24" i="32"/>
  <c r="F26" i="29"/>
  <c r="D22" i="29"/>
  <c r="D15" i="29"/>
  <c r="I27" i="27"/>
  <c r="I30" i="27"/>
  <c r="J27" i="27"/>
  <c r="H15" i="27"/>
  <c r="F10" i="27"/>
  <c r="F12" i="27"/>
  <c r="F13" i="27"/>
  <c r="F14" i="27"/>
  <c r="F15" i="27"/>
  <c r="F17" i="27"/>
  <c r="F18" i="27"/>
  <c r="F19" i="27"/>
  <c r="F20" i="27"/>
  <c r="F21" i="27"/>
  <c r="F22" i="27"/>
  <c r="F23" i="27"/>
  <c r="F24" i="27"/>
  <c r="F25" i="27"/>
  <c r="F26" i="27"/>
  <c r="F27" i="27"/>
  <c r="F28" i="27"/>
  <c r="G24" i="26"/>
  <c r="G30" i="26"/>
  <c r="H24" i="26"/>
  <c r="D24" i="26"/>
  <c r="G28" i="23"/>
  <c r="G30" i="23"/>
  <c r="H28" i="23"/>
  <c r="F26" i="23"/>
  <c r="F27" i="23"/>
  <c r="F28" i="23"/>
  <c r="E30" i="23"/>
  <c r="F19" i="23"/>
  <c r="F20" i="23"/>
  <c r="F21" i="23"/>
  <c r="F10" i="23"/>
  <c r="F11" i="23"/>
  <c r="F12" i="23"/>
  <c r="F13" i="23"/>
  <c r="F14" i="23"/>
  <c r="F15" i="23"/>
  <c r="F16" i="23"/>
  <c r="F17" i="23"/>
  <c r="D28" i="25"/>
  <c r="G24" i="24"/>
  <c r="G30" i="24"/>
  <c r="H24" i="24"/>
  <c r="E30" i="24"/>
  <c r="F26" i="24"/>
  <c r="F27" i="24"/>
  <c r="F19" i="24"/>
  <c r="F11" i="24"/>
  <c r="F12" i="24"/>
  <c r="F13" i="24"/>
  <c r="F14" i="24"/>
  <c r="F15" i="24"/>
  <c r="D24" i="24"/>
  <c r="F26" i="21"/>
  <c r="F27" i="21"/>
  <c r="H28" i="19"/>
  <c r="E30" i="19"/>
  <c r="F22" i="19"/>
  <c r="D28" i="19"/>
  <c r="E30" i="18"/>
  <c r="F18" i="18"/>
  <c r="F7" i="18"/>
  <c r="F8" i="18"/>
  <c r="C30" i="18"/>
  <c r="D18" i="18"/>
  <c r="F27" i="12"/>
  <c r="D24" i="12"/>
  <c r="D25" i="12"/>
  <c r="D26" i="12"/>
  <c r="D27" i="12"/>
  <c r="D28" i="12"/>
  <c r="E30" i="10"/>
  <c r="F10" i="10"/>
  <c r="F11" i="10"/>
  <c r="F12" i="10"/>
  <c r="F13" i="10"/>
  <c r="F14" i="10"/>
  <c r="F15" i="10"/>
  <c r="F16" i="10"/>
  <c r="F17" i="10"/>
  <c r="F18" i="10"/>
  <c r="F19" i="10"/>
  <c r="F20" i="10"/>
  <c r="F21" i="10"/>
  <c r="F22" i="10"/>
  <c r="F23" i="10"/>
  <c r="F25" i="10"/>
  <c r="F26" i="10"/>
  <c r="F27" i="10"/>
  <c r="F28" i="10"/>
  <c r="F20" i="11"/>
  <c r="F28" i="11"/>
  <c r="E30" i="11"/>
  <c r="F14" i="11"/>
  <c r="G20" i="7"/>
  <c r="G30" i="7"/>
  <c r="H20" i="7"/>
  <c r="D20" i="7"/>
  <c r="E30" i="14"/>
  <c r="F11" i="14"/>
  <c r="F12" i="14"/>
  <c r="F13" i="14"/>
  <c r="F14" i="14"/>
  <c r="F15" i="14"/>
  <c r="F16" i="14"/>
  <c r="F17" i="14"/>
  <c r="E30" i="9"/>
  <c r="F18" i="9"/>
  <c r="F26" i="6"/>
  <c r="H28" i="4"/>
  <c r="F8" i="3"/>
  <c r="F9" i="3"/>
  <c r="F10" i="3"/>
  <c r="F11" i="3"/>
  <c r="F12" i="3"/>
  <c r="F13" i="3"/>
  <c r="F14" i="3"/>
  <c r="F15" i="3"/>
  <c r="F16" i="3"/>
  <c r="F17" i="3"/>
  <c r="F18" i="3"/>
  <c r="F19" i="3"/>
  <c r="F20" i="3"/>
  <c r="F21" i="3"/>
  <c r="F22" i="3"/>
  <c r="F23" i="3"/>
  <c r="F24" i="3"/>
  <c r="F25" i="3"/>
  <c r="F26" i="3"/>
  <c r="D18" i="3"/>
  <c r="C30" i="39"/>
  <c r="D14" i="39"/>
  <c r="D15" i="39"/>
  <c r="D16" i="39"/>
  <c r="D17" i="39"/>
  <c r="D20" i="39"/>
  <c r="D21" i="39"/>
  <c r="D22" i="39"/>
  <c r="D23" i="39"/>
  <c r="D24" i="39"/>
  <c r="D25" i="39"/>
  <c r="D9" i="39"/>
  <c r="D10" i="39"/>
  <c r="D12" i="39"/>
  <c r="C30" i="23"/>
  <c r="D7" i="23"/>
  <c r="D23" i="23"/>
  <c r="G30" i="5"/>
  <c r="K25" i="55"/>
  <c r="F30" i="55"/>
  <c r="E30" i="55"/>
  <c r="K19" i="48"/>
  <c r="K20" i="48"/>
  <c r="K21" i="48"/>
  <c r="I30" i="48"/>
  <c r="F30" i="48"/>
  <c r="D30" i="53"/>
  <c r="F30" i="53"/>
  <c r="G30" i="53"/>
  <c r="K9" i="53"/>
  <c r="K22" i="53"/>
  <c r="K23" i="53"/>
  <c r="K25" i="53"/>
  <c r="K8" i="53"/>
  <c r="K10" i="54"/>
  <c r="K12" i="54"/>
  <c r="K13" i="54"/>
  <c r="K14" i="54"/>
  <c r="K15" i="54"/>
  <c r="K16" i="54"/>
  <c r="K17" i="54"/>
  <c r="K20" i="54"/>
  <c r="K21" i="54"/>
  <c r="K22" i="54"/>
  <c r="K23" i="54"/>
  <c r="K24" i="54"/>
  <c r="K25" i="54"/>
  <c r="K8" i="52"/>
  <c r="K20" i="52"/>
  <c r="K25" i="52"/>
  <c r="K28" i="52"/>
  <c r="K30" i="52"/>
  <c r="C30" i="52"/>
  <c r="K25" i="47"/>
  <c r="K30" i="47"/>
  <c r="E30" i="47"/>
  <c r="H30" i="47"/>
  <c r="K8" i="44"/>
  <c r="K9" i="44"/>
  <c r="K10" i="44"/>
  <c r="K11" i="44"/>
  <c r="K12" i="44"/>
  <c r="K13" i="44"/>
  <c r="K14" i="44"/>
  <c r="K15" i="44"/>
  <c r="K16" i="44"/>
  <c r="K17" i="44"/>
  <c r="K19" i="44"/>
  <c r="K20" i="44"/>
  <c r="K21" i="44"/>
  <c r="K22" i="44"/>
  <c r="K23" i="44"/>
  <c r="K27" i="44"/>
  <c r="K28" i="44"/>
  <c r="K7" i="44"/>
  <c r="H30" i="44"/>
  <c r="K10" i="43"/>
  <c r="K11" i="43"/>
  <c r="K12" i="43"/>
  <c r="K13" i="43"/>
  <c r="K14" i="43"/>
  <c r="K16" i="43"/>
  <c r="K17" i="43"/>
  <c r="K19" i="43"/>
  <c r="K20" i="43"/>
  <c r="K21" i="43"/>
  <c r="K22" i="43"/>
  <c r="K23" i="43"/>
  <c r="K24" i="43"/>
  <c r="K25" i="43"/>
  <c r="K8" i="43"/>
  <c r="K9" i="43"/>
  <c r="G30" i="42"/>
  <c r="E30" i="42"/>
  <c r="D30" i="42"/>
  <c r="C30" i="42"/>
  <c r="K13" i="42"/>
  <c r="K14" i="42"/>
  <c r="K15" i="42"/>
  <c r="K17" i="42"/>
  <c r="K18" i="42"/>
  <c r="K28" i="42"/>
  <c r="K10" i="41"/>
  <c r="K11" i="41"/>
  <c r="K12" i="41"/>
  <c r="K13" i="41"/>
  <c r="K14" i="41"/>
  <c r="K15" i="41"/>
  <c r="K16" i="41"/>
  <c r="K17" i="41"/>
  <c r="K19" i="41"/>
  <c r="K20" i="41"/>
  <c r="K21" i="41"/>
  <c r="K22" i="41"/>
  <c r="K23" i="41"/>
  <c r="K24" i="41"/>
  <c r="K25" i="41"/>
  <c r="K26" i="41"/>
  <c r="K27" i="41"/>
  <c r="K28" i="41"/>
  <c r="K7" i="41"/>
  <c r="K8" i="41"/>
  <c r="I30" i="41"/>
  <c r="J30" i="41"/>
  <c r="F8" i="37"/>
  <c r="F17" i="37"/>
  <c r="F20" i="37"/>
  <c r="F22" i="37"/>
  <c r="F23" i="37"/>
  <c r="F25" i="37"/>
  <c r="F28" i="37"/>
  <c r="C30" i="40"/>
  <c r="D25" i="40"/>
  <c r="E30" i="33"/>
  <c r="F20" i="33"/>
  <c r="C30" i="33"/>
  <c r="E30" i="38"/>
  <c r="F8" i="38"/>
  <c r="F9" i="38"/>
  <c r="F19" i="38"/>
  <c r="F20" i="38"/>
  <c r="F21" i="38"/>
  <c r="F22" i="38"/>
  <c r="F23" i="38"/>
  <c r="F25" i="38"/>
  <c r="F30" i="38"/>
  <c r="C30" i="38"/>
  <c r="D12" i="38"/>
  <c r="C30" i="32"/>
  <c r="D25" i="32"/>
  <c r="D30" i="32"/>
  <c r="E30" i="29"/>
  <c r="F8" i="29"/>
  <c r="F9" i="29"/>
  <c r="F10" i="29"/>
  <c r="F11" i="29"/>
  <c r="F12" i="29"/>
  <c r="F13" i="29"/>
  <c r="F14" i="29"/>
  <c r="F15" i="29"/>
  <c r="F16" i="29"/>
  <c r="F17" i="29"/>
  <c r="F19" i="29"/>
  <c r="F20" i="29"/>
  <c r="F21" i="29"/>
  <c r="F22" i="29"/>
  <c r="F23" i="29"/>
  <c r="F24" i="29"/>
  <c r="F25" i="29"/>
  <c r="F27" i="29"/>
  <c r="F28" i="29"/>
  <c r="F7" i="29"/>
  <c r="I8" i="28"/>
  <c r="I9" i="28"/>
  <c r="I10" i="28"/>
  <c r="I11" i="28"/>
  <c r="I12" i="28"/>
  <c r="I13" i="28"/>
  <c r="I14" i="28"/>
  <c r="I15" i="28"/>
  <c r="I16" i="28"/>
  <c r="I17" i="28"/>
  <c r="I19" i="28"/>
  <c r="I20" i="28"/>
  <c r="I21" i="28"/>
  <c r="I22" i="28"/>
  <c r="I23" i="28"/>
  <c r="I24" i="28"/>
  <c r="I25" i="28"/>
  <c r="I26" i="28"/>
  <c r="I27" i="28"/>
  <c r="I28" i="28"/>
  <c r="I7" i="28"/>
  <c r="I30" i="28"/>
  <c r="J8" i="28"/>
  <c r="J9" i="28"/>
  <c r="J10" i="28"/>
  <c r="J11" i="28"/>
  <c r="J12" i="28"/>
  <c r="J13" i="28"/>
  <c r="J14" i="28"/>
  <c r="J15" i="28"/>
  <c r="J16" i="28"/>
  <c r="J17" i="28"/>
  <c r="J19" i="28"/>
  <c r="J20" i="28"/>
  <c r="J21" i="28"/>
  <c r="J22" i="28"/>
  <c r="J23" i="28"/>
  <c r="J24" i="28"/>
  <c r="J25" i="28"/>
  <c r="J26" i="28"/>
  <c r="J27" i="28"/>
  <c r="J28" i="28"/>
  <c r="J7" i="28"/>
  <c r="C30" i="28"/>
  <c r="D11" i="28"/>
  <c r="D12" i="28"/>
  <c r="D13" i="28"/>
  <c r="D14" i="28"/>
  <c r="D15" i="28"/>
  <c r="D16" i="28"/>
  <c r="D17" i="28"/>
  <c r="D19" i="28"/>
  <c r="D20" i="28"/>
  <c r="D21" i="28"/>
  <c r="D22" i="28"/>
  <c r="D23" i="28"/>
  <c r="D24" i="28"/>
  <c r="D25" i="28"/>
  <c r="D26" i="28"/>
  <c r="D27" i="28"/>
  <c r="D28" i="28"/>
  <c r="D7" i="28"/>
  <c r="D8" i="28"/>
  <c r="I8" i="27"/>
  <c r="I9" i="27"/>
  <c r="I10" i="27"/>
  <c r="I11" i="27"/>
  <c r="I12" i="27"/>
  <c r="I13" i="27"/>
  <c r="I14" i="27"/>
  <c r="I15" i="27"/>
  <c r="I16" i="27"/>
  <c r="I17" i="27"/>
  <c r="I18" i="27"/>
  <c r="I19" i="27"/>
  <c r="I20" i="27"/>
  <c r="I21" i="27"/>
  <c r="I22" i="27"/>
  <c r="I23" i="27"/>
  <c r="I24" i="27"/>
  <c r="I25" i="27"/>
  <c r="I26" i="27"/>
  <c r="I28" i="27"/>
  <c r="J8" i="27"/>
  <c r="J9" i="27"/>
  <c r="J10" i="27"/>
  <c r="J11" i="27"/>
  <c r="J12" i="27"/>
  <c r="J13" i="27"/>
  <c r="J14" i="27"/>
  <c r="J15" i="27"/>
  <c r="J16" i="27"/>
  <c r="J17" i="27"/>
  <c r="J18" i="27"/>
  <c r="J19" i="27"/>
  <c r="J20" i="27"/>
  <c r="J21" i="27"/>
  <c r="J22" i="27"/>
  <c r="J23" i="27"/>
  <c r="J24" i="27"/>
  <c r="J25" i="27"/>
  <c r="J26" i="27"/>
  <c r="J28" i="27"/>
  <c r="G30" i="27"/>
  <c r="H11" i="27"/>
  <c r="H12" i="27"/>
  <c r="H13" i="27"/>
  <c r="H14" i="27"/>
  <c r="H16" i="27"/>
  <c r="H17" i="27"/>
  <c r="E30" i="27"/>
  <c r="G23" i="23"/>
  <c r="G7" i="23"/>
  <c r="G8" i="23"/>
  <c r="G9" i="23"/>
  <c r="G10" i="23"/>
  <c r="G11" i="23"/>
  <c r="G12" i="23"/>
  <c r="G13" i="23"/>
  <c r="G14" i="23"/>
  <c r="G15" i="23"/>
  <c r="G16" i="23"/>
  <c r="G17" i="23"/>
  <c r="G18" i="23"/>
  <c r="G19" i="23"/>
  <c r="G20" i="23"/>
  <c r="G21" i="23"/>
  <c r="G22" i="23"/>
  <c r="G24" i="23"/>
  <c r="G25" i="23"/>
  <c r="G26" i="23"/>
  <c r="G27" i="23"/>
  <c r="H23" i="23"/>
  <c r="H7" i="23"/>
  <c r="F9" i="23"/>
  <c r="F22" i="23"/>
  <c r="F23" i="23"/>
  <c r="F25" i="23"/>
  <c r="F8" i="23"/>
  <c r="E30" i="25"/>
  <c r="F9" i="25"/>
  <c r="F10" i="25"/>
  <c r="F11" i="25"/>
  <c r="F12" i="25"/>
  <c r="F13" i="25"/>
  <c r="F14" i="25"/>
  <c r="F15" i="25"/>
  <c r="F16" i="25"/>
  <c r="F17" i="25"/>
  <c r="F18" i="25"/>
  <c r="F19" i="25"/>
  <c r="F20" i="25"/>
  <c r="F21" i="25"/>
  <c r="F22" i="25"/>
  <c r="F23" i="25"/>
  <c r="F25" i="25"/>
  <c r="F26" i="25"/>
  <c r="F27" i="25"/>
  <c r="F28" i="25"/>
  <c r="F8" i="25"/>
  <c r="F9" i="24"/>
  <c r="F10" i="24"/>
  <c r="F16" i="24"/>
  <c r="F17" i="24"/>
  <c r="F20" i="24"/>
  <c r="F21" i="24"/>
  <c r="F22" i="24"/>
  <c r="F23" i="24"/>
  <c r="F25" i="24"/>
  <c r="F8" i="24"/>
  <c r="G8" i="21"/>
  <c r="G9" i="21"/>
  <c r="G10" i="21"/>
  <c r="G11" i="21"/>
  <c r="G12" i="21"/>
  <c r="G13" i="21"/>
  <c r="G14" i="21"/>
  <c r="G15" i="21"/>
  <c r="G16" i="21"/>
  <c r="G17" i="21"/>
  <c r="G18" i="21"/>
  <c r="G19" i="21"/>
  <c r="G20" i="21"/>
  <c r="G21" i="21"/>
  <c r="G22" i="21"/>
  <c r="G23" i="21"/>
  <c r="G24" i="21"/>
  <c r="G25" i="21"/>
  <c r="G26" i="21"/>
  <c r="G27" i="21"/>
  <c r="G28" i="21"/>
  <c r="G7" i="21"/>
  <c r="G30" i="21"/>
  <c r="H8" i="21"/>
  <c r="H9" i="21"/>
  <c r="H10" i="21"/>
  <c r="H11" i="21"/>
  <c r="H12" i="21"/>
  <c r="H13" i="21"/>
  <c r="H14" i="21"/>
  <c r="H15" i="21"/>
  <c r="H16" i="21"/>
  <c r="H17" i="21"/>
  <c r="H18" i="21"/>
  <c r="H19" i="21"/>
  <c r="H20" i="21"/>
  <c r="H21" i="21"/>
  <c r="H22" i="21"/>
  <c r="H23" i="21"/>
  <c r="H24" i="21"/>
  <c r="H25" i="21"/>
  <c r="H26" i="21"/>
  <c r="H27" i="21"/>
  <c r="H28" i="21"/>
  <c r="E30" i="21"/>
  <c r="F28" i="21"/>
  <c r="F9" i="21"/>
  <c r="F10" i="21"/>
  <c r="F11" i="21"/>
  <c r="F12" i="21"/>
  <c r="F13" i="21"/>
  <c r="F14" i="21"/>
  <c r="F15" i="21"/>
  <c r="F16" i="21"/>
  <c r="F17" i="21"/>
  <c r="F19" i="21"/>
  <c r="F20" i="21"/>
  <c r="F21" i="21"/>
  <c r="F22" i="21"/>
  <c r="F23" i="21"/>
  <c r="F24" i="21"/>
  <c r="F25" i="21"/>
  <c r="F8" i="21"/>
  <c r="G30" i="18"/>
  <c r="H8" i="18"/>
  <c r="H9" i="18"/>
  <c r="H10" i="18"/>
  <c r="H11" i="18"/>
  <c r="H12" i="18"/>
  <c r="H13" i="18"/>
  <c r="H14" i="18"/>
  <c r="H15" i="18"/>
  <c r="H16" i="18"/>
  <c r="H17" i="18"/>
  <c r="G8" i="12"/>
  <c r="G9" i="12"/>
  <c r="G10" i="12"/>
  <c r="G11" i="12"/>
  <c r="G12" i="12"/>
  <c r="G13" i="12"/>
  <c r="G14" i="12"/>
  <c r="G15" i="12"/>
  <c r="G16" i="12"/>
  <c r="G17" i="12"/>
  <c r="G18" i="12"/>
  <c r="G19" i="12"/>
  <c r="G20" i="12"/>
  <c r="G21" i="12"/>
  <c r="G22" i="12"/>
  <c r="G23" i="12"/>
  <c r="G24" i="12"/>
  <c r="G25" i="12"/>
  <c r="G26" i="12"/>
  <c r="G27" i="12"/>
  <c r="G28" i="12"/>
  <c r="G7" i="12"/>
  <c r="G30" i="12"/>
  <c r="H8" i="12"/>
  <c r="H9" i="12"/>
  <c r="H10" i="12"/>
  <c r="H11" i="12"/>
  <c r="H12" i="12"/>
  <c r="H13" i="12"/>
  <c r="H14" i="12"/>
  <c r="H15" i="12"/>
  <c r="H16" i="12"/>
  <c r="H17" i="12"/>
  <c r="H18" i="12"/>
  <c r="H19" i="12"/>
  <c r="H20" i="12"/>
  <c r="H21" i="12"/>
  <c r="H22" i="12"/>
  <c r="H23" i="12"/>
  <c r="H24" i="12"/>
  <c r="H25" i="12"/>
  <c r="H26" i="12"/>
  <c r="H27" i="12"/>
  <c r="H28" i="12"/>
  <c r="E30" i="12"/>
  <c r="F8" i="12"/>
  <c r="F9" i="12"/>
  <c r="F10" i="12"/>
  <c r="F11" i="12"/>
  <c r="F12" i="12"/>
  <c r="F13" i="12"/>
  <c r="F14" i="12"/>
  <c r="F15" i="12"/>
  <c r="F16" i="12"/>
  <c r="F17" i="12"/>
  <c r="F19" i="12"/>
  <c r="F20" i="12"/>
  <c r="F21" i="12"/>
  <c r="F22" i="12"/>
  <c r="F23" i="12"/>
  <c r="F24" i="12"/>
  <c r="F25" i="12"/>
  <c r="F28" i="12"/>
  <c r="C30" i="12"/>
  <c r="D22" i="12"/>
  <c r="G7" i="10"/>
  <c r="G8" i="10"/>
  <c r="G9" i="10"/>
  <c r="G10" i="10"/>
  <c r="G11" i="10"/>
  <c r="G12" i="10"/>
  <c r="G13" i="10"/>
  <c r="G14" i="10"/>
  <c r="G15" i="10"/>
  <c r="G16" i="10"/>
  <c r="G17" i="10"/>
  <c r="G18" i="10"/>
  <c r="G19" i="10"/>
  <c r="G20" i="10"/>
  <c r="G21" i="10"/>
  <c r="G22" i="10"/>
  <c r="G23" i="10"/>
  <c r="G24" i="10"/>
  <c r="G25" i="10"/>
  <c r="G26" i="10"/>
  <c r="G27" i="10"/>
  <c r="G28" i="10"/>
  <c r="G30" i="10"/>
  <c r="H7" i="10"/>
  <c r="F8" i="10"/>
  <c r="C30" i="10"/>
  <c r="D7" i="10"/>
  <c r="G8" i="15"/>
  <c r="G9" i="15"/>
  <c r="G10" i="15"/>
  <c r="G11" i="15"/>
  <c r="G12" i="15"/>
  <c r="G13" i="15"/>
  <c r="G14" i="15"/>
  <c r="G15" i="15"/>
  <c r="G16" i="15"/>
  <c r="G17" i="15"/>
  <c r="G18" i="15"/>
  <c r="G19" i="15"/>
  <c r="G20" i="15"/>
  <c r="G21" i="15"/>
  <c r="G22" i="15"/>
  <c r="G23" i="15"/>
  <c r="G24" i="15"/>
  <c r="G25" i="15"/>
  <c r="G26" i="15"/>
  <c r="G27" i="15"/>
  <c r="G28" i="15"/>
  <c r="G7" i="15"/>
  <c r="G30" i="15"/>
  <c r="H8" i="15"/>
  <c r="H9" i="15"/>
  <c r="H10" i="15"/>
  <c r="H11" i="15"/>
  <c r="H12" i="15"/>
  <c r="H13" i="15"/>
  <c r="H14" i="15"/>
  <c r="H15" i="15"/>
  <c r="H16" i="15"/>
  <c r="H17" i="15"/>
  <c r="H18" i="15"/>
  <c r="H19" i="15"/>
  <c r="H20" i="15"/>
  <c r="H21" i="15"/>
  <c r="H22" i="15"/>
  <c r="H23" i="15"/>
  <c r="H24" i="15"/>
  <c r="H25" i="15"/>
  <c r="H26" i="15"/>
  <c r="H27" i="15"/>
  <c r="H28" i="15"/>
  <c r="E30" i="15"/>
  <c r="F24" i="15"/>
  <c r="F8" i="15"/>
  <c r="G8" i="11"/>
  <c r="G9" i="11"/>
  <c r="G10" i="11"/>
  <c r="G11" i="11"/>
  <c r="G12" i="11"/>
  <c r="G13" i="11"/>
  <c r="G14" i="11"/>
  <c r="G15" i="11"/>
  <c r="G16" i="11"/>
  <c r="G17" i="11"/>
  <c r="G18" i="11"/>
  <c r="G19" i="11"/>
  <c r="G20" i="11"/>
  <c r="G21" i="11"/>
  <c r="G22" i="11"/>
  <c r="G23" i="11"/>
  <c r="G24" i="11"/>
  <c r="G25" i="11"/>
  <c r="G26" i="11"/>
  <c r="G27" i="11"/>
  <c r="G28" i="11"/>
  <c r="G7" i="11"/>
  <c r="G30" i="11"/>
  <c r="H8" i="11"/>
  <c r="H9" i="11"/>
  <c r="H10" i="11"/>
  <c r="H11" i="11"/>
  <c r="H12" i="11"/>
  <c r="H13" i="11"/>
  <c r="H14" i="11"/>
  <c r="H15" i="11"/>
  <c r="H16" i="11"/>
  <c r="H17" i="11"/>
  <c r="H18" i="11"/>
  <c r="H19" i="11"/>
  <c r="H20" i="11"/>
  <c r="H21" i="11"/>
  <c r="H22" i="11"/>
  <c r="H23" i="11"/>
  <c r="H24" i="11"/>
  <c r="H25" i="11"/>
  <c r="H26" i="11"/>
  <c r="H27" i="11"/>
  <c r="H28" i="11"/>
  <c r="F9" i="11"/>
  <c r="F12" i="11"/>
  <c r="F13" i="11"/>
  <c r="F15" i="11"/>
  <c r="F16" i="11"/>
  <c r="F27" i="11"/>
  <c r="F30" i="11"/>
  <c r="G8" i="7"/>
  <c r="G9" i="7"/>
  <c r="G10" i="7"/>
  <c r="G12" i="7"/>
  <c r="G13" i="7"/>
  <c r="G14" i="7"/>
  <c r="G15" i="7"/>
  <c r="G16" i="7"/>
  <c r="G18" i="7"/>
  <c r="G19" i="7"/>
  <c r="G21" i="7"/>
  <c r="G22" i="7"/>
  <c r="G23" i="7"/>
  <c r="G25" i="7"/>
  <c r="G27" i="7"/>
  <c r="G28" i="7"/>
  <c r="G7" i="7"/>
  <c r="H8" i="7"/>
  <c r="H9" i="7"/>
  <c r="H10" i="7"/>
  <c r="H12" i="7"/>
  <c r="H13" i="7"/>
  <c r="H14" i="7"/>
  <c r="H15" i="7"/>
  <c r="H16" i="7"/>
  <c r="H18" i="7"/>
  <c r="H19" i="7"/>
  <c r="H21" i="7"/>
  <c r="H22" i="7"/>
  <c r="H23" i="7"/>
  <c r="H25" i="7"/>
  <c r="H27" i="7"/>
  <c r="H28" i="7"/>
  <c r="C30" i="7"/>
  <c r="D8" i="7"/>
  <c r="D9" i="7"/>
  <c r="D10" i="7"/>
  <c r="D12" i="7"/>
  <c r="D13" i="7"/>
  <c r="D14" i="7"/>
  <c r="D15" i="7"/>
  <c r="D16" i="7"/>
  <c r="D18" i="7"/>
  <c r="D19" i="7"/>
  <c r="D21" i="7"/>
  <c r="D22" i="7"/>
  <c r="D23" i="7"/>
  <c r="D25" i="7"/>
  <c r="D27" i="7"/>
  <c r="D28" i="7"/>
  <c r="G8" i="14"/>
  <c r="G9" i="14"/>
  <c r="G10" i="14"/>
  <c r="G11" i="14"/>
  <c r="G12" i="14"/>
  <c r="G13" i="14"/>
  <c r="G14" i="14"/>
  <c r="G15" i="14"/>
  <c r="G16" i="14"/>
  <c r="G17" i="14"/>
  <c r="G18" i="14"/>
  <c r="G19" i="14"/>
  <c r="G20" i="14"/>
  <c r="G21" i="14"/>
  <c r="G22" i="14"/>
  <c r="G23" i="14"/>
  <c r="G24" i="14"/>
  <c r="G25" i="14"/>
  <c r="G26" i="14"/>
  <c r="G27" i="14"/>
  <c r="G28" i="14"/>
  <c r="G7" i="14"/>
  <c r="G30" i="14"/>
  <c r="H8" i="14"/>
  <c r="H9" i="14"/>
  <c r="H10" i="14"/>
  <c r="H11" i="14"/>
  <c r="H12" i="14"/>
  <c r="H13" i="14"/>
  <c r="H14" i="14"/>
  <c r="H15" i="14"/>
  <c r="H16" i="14"/>
  <c r="H17" i="14"/>
  <c r="H18" i="14"/>
  <c r="H19" i="14"/>
  <c r="H20" i="14"/>
  <c r="H21" i="14"/>
  <c r="H22" i="14"/>
  <c r="H23" i="14"/>
  <c r="H24" i="14"/>
  <c r="H25" i="14"/>
  <c r="H26" i="14"/>
  <c r="H27" i="14"/>
  <c r="H28" i="14"/>
  <c r="F8" i="14"/>
  <c r="F9" i="14"/>
  <c r="F10" i="14"/>
  <c r="F19" i="14"/>
  <c r="G7" i="13"/>
  <c r="G8" i="13"/>
  <c r="G9" i="13"/>
  <c r="G10" i="13"/>
  <c r="G11" i="13"/>
  <c r="G12" i="13"/>
  <c r="G13" i="13"/>
  <c r="G14" i="13"/>
  <c r="G15" i="13"/>
  <c r="G16" i="13"/>
  <c r="G17" i="13"/>
  <c r="G18" i="13"/>
  <c r="G19" i="13"/>
  <c r="G20" i="13"/>
  <c r="G21" i="13"/>
  <c r="G23" i="13"/>
  <c r="G25" i="13"/>
  <c r="G26" i="13"/>
  <c r="G27" i="13"/>
  <c r="G30" i="13"/>
  <c r="H8" i="13"/>
  <c r="H9" i="13"/>
  <c r="H10" i="13"/>
  <c r="H11" i="13"/>
  <c r="H12" i="13"/>
  <c r="H13" i="13"/>
  <c r="H14" i="13"/>
  <c r="H15" i="13"/>
  <c r="H16" i="13"/>
  <c r="H17" i="13"/>
  <c r="H18" i="13"/>
  <c r="H19" i="13"/>
  <c r="H20" i="13"/>
  <c r="H21" i="13"/>
  <c r="H23" i="13"/>
  <c r="H25" i="13"/>
  <c r="H26" i="13"/>
  <c r="H27" i="13"/>
  <c r="C30" i="13"/>
  <c r="D25" i="13"/>
  <c r="D23" i="13"/>
  <c r="G8" i="9"/>
  <c r="G9" i="9"/>
  <c r="G10" i="9"/>
  <c r="G11" i="9"/>
  <c r="G12" i="9"/>
  <c r="G13" i="9"/>
  <c r="G14" i="9"/>
  <c r="G15" i="9"/>
  <c r="G16" i="9"/>
  <c r="G17" i="9"/>
  <c r="G18" i="9"/>
  <c r="G19" i="9"/>
  <c r="G20" i="9"/>
  <c r="G21" i="9"/>
  <c r="G22" i="9"/>
  <c r="G23" i="9"/>
  <c r="G24" i="9"/>
  <c r="G25" i="9"/>
  <c r="G26" i="9"/>
  <c r="G27" i="9"/>
  <c r="G28" i="9"/>
  <c r="G7" i="9"/>
  <c r="G30" i="9"/>
  <c r="H8" i="9"/>
  <c r="H9" i="9"/>
  <c r="H10" i="9"/>
  <c r="H11" i="9"/>
  <c r="H12" i="9"/>
  <c r="H13" i="9"/>
  <c r="H14" i="9"/>
  <c r="H15" i="9"/>
  <c r="H16" i="9"/>
  <c r="H17" i="9"/>
  <c r="H18" i="9"/>
  <c r="H19" i="9"/>
  <c r="H20" i="9"/>
  <c r="H21" i="9"/>
  <c r="H22" i="9"/>
  <c r="H23" i="9"/>
  <c r="H24" i="9"/>
  <c r="H25" i="9"/>
  <c r="H26" i="9"/>
  <c r="H27" i="9"/>
  <c r="H28" i="9"/>
  <c r="F10" i="9"/>
  <c r="F12" i="9"/>
  <c r="F13" i="9"/>
  <c r="F14" i="9"/>
  <c r="F15" i="9"/>
  <c r="F16" i="9"/>
  <c r="F17" i="9"/>
  <c r="F19" i="9"/>
  <c r="F20" i="9"/>
  <c r="F21" i="9"/>
  <c r="F22" i="9"/>
  <c r="F23" i="9"/>
  <c r="F26" i="9"/>
  <c r="F27" i="9"/>
  <c r="F28" i="9"/>
  <c r="G8" i="6"/>
  <c r="G9" i="6"/>
  <c r="G10" i="6"/>
  <c r="G11" i="6"/>
  <c r="G12" i="6"/>
  <c r="G13" i="6"/>
  <c r="G14" i="6"/>
  <c r="G15" i="6"/>
  <c r="G16" i="6"/>
  <c r="G17" i="6"/>
  <c r="G18" i="6"/>
  <c r="G19" i="6"/>
  <c r="G20" i="6"/>
  <c r="G21" i="6"/>
  <c r="G22" i="6"/>
  <c r="G23" i="6"/>
  <c r="G24" i="6"/>
  <c r="G25" i="6"/>
  <c r="G26" i="6"/>
  <c r="G27" i="6"/>
  <c r="G28" i="6"/>
  <c r="G7" i="6"/>
  <c r="G30" i="6"/>
  <c r="H8" i="6"/>
  <c r="H9" i="6"/>
  <c r="H10" i="6"/>
  <c r="H11" i="6"/>
  <c r="H12" i="6"/>
  <c r="H13" i="6"/>
  <c r="H14" i="6"/>
  <c r="H15" i="6"/>
  <c r="H16" i="6"/>
  <c r="H17" i="6"/>
  <c r="H18" i="6"/>
  <c r="H19" i="6"/>
  <c r="H20" i="6"/>
  <c r="H21" i="6"/>
  <c r="H22" i="6"/>
  <c r="H23" i="6"/>
  <c r="H24" i="6"/>
  <c r="H25" i="6"/>
  <c r="H26" i="6"/>
  <c r="H27" i="6"/>
  <c r="H28" i="6"/>
  <c r="E30" i="6"/>
  <c r="F8" i="6"/>
  <c r="F9" i="6"/>
  <c r="F10" i="6"/>
  <c r="F11" i="6"/>
  <c r="F12" i="6"/>
  <c r="F13" i="6"/>
  <c r="F14" i="6"/>
  <c r="F15" i="6"/>
  <c r="F16" i="6"/>
  <c r="F17" i="6"/>
  <c r="F19" i="6"/>
  <c r="F20" i="6"/>
  <c r="F21" i="6"/>
  <c r="F22" i="6"/>
  <c r="F23" i="6"/>
  <c r="F24" i="6"/>
  <c r="F25" i="6"/>
  <c r="F27" i="6"/>
  <c r="F28" i="6"/>
  <c r="F30" i="6"/>
  <c r="C30" i="6"/>
  <c r="G30" i="3"/>
  <c r="H8" i="3"/>
  <c r="H7" i="3"/>
  <c r="H9" i="3"/>
  <c r="H10" i="3"/>
  <c r="H11" i="3"/>
  <c r="H12" i="3"/>
  <c r="H13" i="3"/>
  <c r="H14" i="3"/>
  <c r="H15" i="3"/>
  <c r="H16" i="3"/>
  <c r="H17" i="3"/>
  <c r="H19" i="3"/>
  <c r="H20" i="3"/>
  <c r="H21" i="3"/>
  <c r="H22" i="3"/>
  <c r="H23" i="3"/>
  <c r="H24" i="3"/>
  <c r="H25" i="3"/>
  <c r="H27" i="3"/>
  <c r="H28" i="3"/>
  <c r="H30" i="3"/>
  <c r="K9" i="54"/>
  <c r="K12" i="42"/>
  <c r="D18" i="23"/>
  <c r="D8" i="23"/>
  <c r="D9" i="23"/>
  <c r="D10" i="23"/>
  <c r="D11" i="23"/>
  <c r="D12" i="23"/>
  <c r="D13" i="23"/>
  <c r="D14" i="23"/>
  <c r="D15" i="23"/>
  <c r="D16" i="23"/>
  <c r="D17" i="23"/>
  <c r="D19" i="23"/>
  <c r="D20" i="23"/>
  <c r="D21" i="23"/>
  <c r="D22" i="23"/>
  <c r="D24" i="23"/>
  <c r="D25" i="23"/>
  <c r="D26" i="23"/>
  <c r="D27" i="23"/>
  <c r="D30" i="23"/>
  <c r="F30" i="24"/>
  <c r="I8" i="18"/>
  <c r="I9" i="18"/>
  <c r="I10" i="18"/>
  <c r="I11" i="18"/>
  <c r="I12" i="18"/>
  <c r="I13" i="18"/>
  <c r="I14" i="18"/>
  <c r="I15" i="18"/>
  <c r="I16" i="18"/>
  <c r="I17" i="18"/>
  <c r="I18" i="18"/>
  <c r="I19" i="18"/>
  <c r="I20" i="18"/>
  <c r="I21" i="18"/>
  <c r="I22" i="18"/>
  <c r="I23" i="18"/>
  <c r="I24" i="18"/>
  <c r="I25" i="18"/>
  <c r="I26" i="18"/>
  <c r="I27" i="18"/>
  <c r="I28" i="18"/>
  <c r="I7" i="18"/>
  <c r="H28" i="10"/>
  <c r="F7" i="15"/>
  <c r="F9" i="15"/>
  <c r="F10" i="15"/>
  <c r="F11" i="15"/>
  <c r="F12" i="15"/>
  <c r="F13" i="15"/>
  <c r="F14" i="15"/>
  <c r="F15" i="15"/>
  <c r="F16" i="15"/>
  <c r="F17" i="15"/>
  <c r="F18" i="15"/>
  <c r="F19" i="15"/>
  <c r="F20" i="15"/>
  <c r="F21" i="15"/>
  <c r="F22" i="15"/>
  <c r="F23" i="15"/>
  <c r="F25" i="15"/>
  <c r="F26" i="15"/>
  <c r="F27" i="15"/>
  <c r="F28" i="15"/>
  <c r="F30" i="15"/>
  <c r="G8" i="16"/>
  <c r="G9" i="16"/>
  <c r="G10" i="16"/>
  <c r="G11" i="16"/>
  <c r="G12" i="16"/>
  <c r="G13" i="16"/>
  <c r="G14" i="16"/>
  <c r="G15" i="16"/>
  <c r="G16" i="16"/>
  <c r="G17" i="16"/>
  <c r="G18" i="16"/>
  <c r="G19" i="16"/>
  <c r="G20" i="16"/>
  <c r="G21" i="16"/>
  <c r="G22" i="16"/>
  <c r="G23" i="16"/>
  <c r="G25" i="16"/>
  <c r="G26" i="16"/>
  <c r="G27" i="16"/>
  <c r="I18" i="3"/>
  <c r="F23" i="33"/>
  <c r="F24" i="33"/>
  <c r="D23" i="38"/>
  <c r="D13" i="39"/>
  <c r="C30" i="29"/>
  <c r="G21" i="26"/>
  <c r="G22" i="22"/>
  <c r="G23" i="22"/>
  <c r="G28" i="25"/>
  <c r="G27" i="24"/>
  <c r="G28" i="24"/>
  <c r="C30" i="54"/>
  <c r="G25" i="25"/>
  <c r="G23" i="24"/>
  <c r="G25" i="24"/>
  <c r="I19" i="3"/>
  <c r="I28" i="19"/>
  <c r="I28" i="4"/>
  <c r="K9" i="41"/>
  <c r="G8" i="25"/>
  <c r="G9" i="25"/>
  <c r="G10" i="25"/>
  <c r="G11" i="25"/>
  <c r="G12" i="25"/>
  <c r="G13" i="25"/>
  <c r="G14" i="25"/>
  <c r="G15" i="25"/>
  <c r="G16" i="25"/>
  <c r="G17" i="25"/>
  <c r="G18" i="25"/>
  <c r="G19" i="25"/>
  <c r="G20" i="25"/>
  <c r="G21" i="25"/>
  <c r="G22" i="25"/>
  <c r="G23" i="25"/>
  <c r="G26" i="25"/>
  <c r="G27" i="25"/>
  <c r="G7" i="25"/>
  <c r="G8" i="24"/>
  <c r="G7" i="24"/>
  <c r="G9" i="24"/>
  <c r="G10" i="24"/>
  <c r="G11" i="24"/>
  <c r="G12" i="24"/>
  <c r="G13" i="24"/>
  <c r="G14" i="24"/>
  <c r="G15" i="24"/>
  <c r="G16" i="24"/>
  <c r="G17" i="24"/>
  <c r="G18" i="24"/>
  <c r="G19" i="24"/>
  <c r="G20" i="24"/>
  <c r="G21" i="24"/>
  <c r="G22" i="24"/>
  <c r="G26" i="24"/>
  <c r="C30" i="24"/>
  <c r="D28" i="24"/>
  <c r="D7" i="24"/>
  <c r="D8" i="24"/>
  <c r="D9" i="24"/>
  <c r="D10" i="24"/>
  <c r="D11" i="24"/>
  <c r="D12" i="24"/>
  <c r="D13" i="24"/>
  <c r="D14" i="24"/>
  <c r="D15" i="24"/>
  <c r="D16" i="24"/>
  <c r="D17" i="24"/>
  <c r="D18" i="24"/>
  <c r="D19" i="24"/>
  <c r="D20" i="24"/>
  <c r="D21" i="24"/>
  <c r="D22" i="24"/>
  <c r="D23" i="24"/>
  <c r="D25" i="24"/>
  <c r="D26" i="24"/>
  <c r="D27" i="24"/>
  <c r="D30" i="24"/>
  <c r="C30" i="21"/>
  <c r="D11" i="21"/>
  <c r="D7" i="21"/>
  <c r="D8" i="21"/>
  <c r="D9" i="21"/>
  <c r="D10" i="21"/>
  <c r="D12" i="21"/>
  <c r="D13" i="21"/>
  <c r="D14" i="21"/>
  <c r="D15" i="21"/>
  <c r="D16" i="21"/>
  <c r="D17" i="21"/>
  <c r="D18" i="21"/>
  <c r="D19" i="21"/>
  <c r="D20" i="21"/>
  <c r="D21" i="21"/>
  <c r="D22" i="21"/>
  <c r="D23" i="21"/>
  <c r="D24" i="21"/>
  <c r="D25" i="21"/>
  <c r="D26" i="21"/>
  <c r="D27" i="21"/>
  <c r="D30" i="21"/>
  <c r="F9" i="18"/>
  <c r="F10" i="18"/>
  <c r="F12" i="18"/>
  <c r="F13" i="18"/>
  <c r="F14" i="18"/>
  <c r="F15" i="18"/>
  <c r="F16" i="18"/>
  <c r="F17" i="18"/>
  <c r="F19" i="18"/>
  <c r="F20" i="18"/>
  <c r="F22" i="18"/>
  <c r="F23" i="18"/>
  <c r="F24" i="18"/>
  <c r="F25" i="18"/>
  <c r="F27" i="18"/>
  <c r="F28" i="18"/>
  <c r="F30" i="18"/>
  <c r="D8" i="18"/>
  <c r="D7" i="18"/>
  <c r="D9" i="18"/>
  <c r="D10" i="18"/>
  <c r="D11" i="18"/>
  <c r="D12" i="18"/>
  <c r="D13" i="18"/>
  <c r="D14" i="18"/>
  <c r="D15" i="18"/>
  <c r="D16" i="18"/>
  <c r="D17" i="18"/>
  <c r="D19" i="18"/>
  <c r="D20" i="18"/>
  <c r="D21" i="18"/>
  <c r="D22" i="18"/>
  <c r="D23" i="18"/>
  <c r="D24" i="18"/>
  <c r="D25" i="18"/>
  <c r="D26" i="18"/>
  <c r="D27" i="18"/>
  <c r="D28" i="18"/>
  <c r="D30" i="18"/>
  <c r="E30" i="16"/>
  <c r="F7" i="14"/>
  <c r="F20" i="14"/>
  <c r="F21" i="14"/>
  <c r="F22" i="14"/>
  <c r="F23" i="14"/>
  <c r="F24" i="14"/>
  <c r="F25" i="14"/>
  <c r="F26" i="14"/>
  <c r="F27" i="14"/>
  <c r="F28" i="14"/>
  <c r="F30" i="14"/>
  <c r="C30" i="11"/>
  <c r="D20" i="11"/>
  <c r="I7" i="4"/>
  <c r="I7" i="3"/>
  <c r="I8" i="3"/>
  <c r="I9" i="3"/>
  <c r="I10" i="3"/>
  <c r="I11" i="3"/>
  <c r="I12" i="3"/>
  <c r="I13" i="3"/>
  <c r="I14" i="3"/>
  <c r="I15" i="3"/>
  <c r="I16" i="3"/>
  <c r="I17" i="3"/>
  <c r="I20" i="3"/>
  <c r="I21" i="3"/>
  <c r="I22" i="3"/>
  <c r="I23" i="3"/>
  <c r="I24" i="3"/>
  <c r="I25" i="3"/>
  <c r="I26" i="3"/>
  <c r="I27" i="3"/>
  <c r="I28" i="3"/>
  <c r="E30" i="3"/>
  <c r="F7" i="3"/>
  <c r="F27" i="3"/>
  <c r="F28" i="3"/>
  <c r="F30" i="3"/>
  <c r="C30" i="3"/>
  <c r="I11" i="19"/>
  <c r="I7" i="19"/>
  <c r="I8" i="19"/>
  <c r="I9" i="19"/>
  <c r="I10" i="19"/>
  <c r="I12" i="19"/>
  <c r="I13" i="19"/>
  <c r="I14" i="19"/>
  <c r="I15" i="19"/>
  <c r="I16" i="19"/>
  <c r="I17" i="19"/>
  <c r="I18" i="19"/>
  <c r="I19" i="19"/>
  <c r="I20" i="19"/>
  <c r="I21" i="19"/>
  <c r="I22" i="19"/>
  <c r="I23" i="19"/>
  <c r="I24" i="19"/>
  <c r="I25" i="19"/>
  <c r="I26" i="19"/>
  <c r="I27" i="19"/>
  <c r="C30" i="19"/>
  <c r="H28" i="18"/>
  <c r="H7" i="18"/>
  <c r="H19" i="18"/>
  <c r="H20" i="18"/>
  <c r="H21" i="18"/>
  <c r="H22" i="18"/>
  <c r="H23" i="18"/>
  <c r="H24" i="18"/>
  <c r="H25" i="18"/>
  <c r="H27" i="18"/>
  <c r="H30" i="18"/>
  <c r="C30" i="14"/>
  <c r="D28" i="14"/>
  <c r="D7" i="14"/>
  <c r="D8" i="14"/>
  <c r="D9" i="14"/>
  <c r="D10" i="14"/>
  <c r="D11" i="14"/>
  <c r="D12" i="14"/>
  <c r="D13" i="14"/>
  <c r="D14" i="14"/>
  <c r="D15" i="14"/>
  <c r="D16" i="14"/>
  <c r="D17" i="14"/>
  <c r="D18" i="14"/>
  <c r="D19" i="14"/>
  <c r="D20" i="14"/>
  <c r="D21" i="14"/>
  <c r="D22" i="14"/>
  <c r="D23" i="14"/>
  <c r="D24" i="14"/>
  <c r="D25" i="14"/>
  <c r="D26" i="14"/>
  <c r="D27" i="14"/>
  <c r="D30" i="14"/>
  <c r="F9" i="10"/>
  <c r="F30" i="10"/>
  <c r="G8" i="8"/>
  <c r="G9" i="8"/>
  <c r="G10" i="8"/>
  <c r="G11" i="8"/>
  <c r="G12" i="8"/>
  <c r="G13" i="8"/>
  <c r="G14" i="8"/>
  <c r="G15" i="8"/>
  <c r="G16" i="8"/>
  <c r="G17" i="8"/>
  <c r="G18" i="8"/>
  <c r="G19" i="8"/>
  <c r="G20" i="8"/>
  <c r="G21" i="8"/>
  <c r="G22" i="8"/>
  <c r="G23" i="8"/>
  <c r="G25" i="8"/>
  <c r="G26" i="8"/>
  <c r="G27" i="8"/>
  <c r="G28" i="8"/>
  <c r="G7" i="8"/>
  <c r="I28" i="5"/>
  <c r="E30" i="4"/>
  <c r="C30" i="4"/>
  <c r="D30" i="48"/>
  <c r="C30" i="48"/>
  <c r="G28" i="22"/>
  <c r="G7" i="22"/>
  <c r="G8" i="22"/>
  <c r="G9" i="22"/>
  <c r="G10" i="22"/>
  <c r="G11" i="22"/>
  <c r="G12" i="22"/>
  <c r="G13" i="22"/>
  <c r="G14" i="22"/>
  <c r="G15" i="22"/>
  <c r="G16" i="22"/>
  <c r="G17" i="22"/>
  <c r="G18" i="22"/>
  <c r="G19" i="22"/>
  <c r="G20" i="22"/>
  <c r="G21" i="22"/>
  <c r="G25" i="22"/>
  <c r="G26" i="22"/>
  <c r="G27" i="22"/>
  <c r="C30" i="22"/>
  <c r="F21" i="19"/>
  <c r="C30" i="8"/>
  <c r="D30" i="40"/>
  <c r="G7" i="16"/>
  <c r="G30" i="54"/>
  <c r="D30" i="54"/>
  <c r="C30" i="53"/>
  <c r="G30" i="44"/>
  <c r="F30" i="44"/>
  <c r="E30" i="44"/>
  <c r="D30" i="44"/>
  <c r="C30" i="44"/>
  <c r="H30" i="43"/>
  <c r="G30" i="43"/>
  <c r="F30" i="43"/>
  <c r="D30" i="43"/>
  <c r="H30" i="41"/>
  <c r="G30" i="41"/>
  <c r="F30" i="41"/>
  <c r="E30" i="41"/>
  <c r="D30" i="41"/>
  <c r="C30" i="41"/>
  <c r="D10" i="28"/>
  <c r="G7" i="26"/>
  <c r="G8" i="26"/>
  <c r="G9" i="26"/>
  <c r="G10" i="26"/>
  <c r="G11" i="26"/>
  <c r="G12" i="26"/>
  <c r="G13" i="26"/>
  <c r="G14" i="26"/>
  <c r="G15" i="26"/>
  <c r="G16" i="26"/>
  <c r="G17" i="26"/>
  <c r="G18" i="26"/>
  <c r="G19" i="26"/>
  <c r="G20" i="26"/>
  <c r="G22" i="26"/>
  <c r="G23" i="26"/>
  <c r="G25" i="26"/>
  <c r="G26" i="26"/>
  <c r="G27" i="26"/>
  <c r="G28" i="26"/>
  <c r="C30" i="26"/>
  <c r="C30" i="25"/>
  <c r="D27" i="25"/>
  <c r="I7" i="20"/>
  <c r="I8" i="20"/>
  <c r="I9" i="20"/>
  <c r="I10" i="20"/>
  <c r="I11" i="20"/>
  <c r="I12" i="20"/>
  <c r="I13" i="20"/>
  <c r="I14" i="20"/>
  <c r="I15" i="20"/>
  <c r="I16" i="20"/>
  <c r="I17" i="20"/>
  <c r="I18" i="20"/>
  <c r="I19" i="20"/>
  <c r="I20" i="20"/>
  <c r="I21" i="20"/>
  <c r="I22" i="20"/>
  <c r="I23" i="20"/>
  <c r="I24" i="20"/>
  <c r="I25" i="20"/>
  <c r="I26" i="20"/>
  <c r="I27" i="20"/>
  <c r="I28" i="20"/>
  <c r="G30" i="20"/>
  <c r="E30" i="20"/>
  <c r="F9" i="20"/>
  <c r="C30" i="20"/>
  <c r="D18" i="20"/>
  <c r="G30" i="19"/>
  <c r="H7" i="19"/>
  <c r="F9" i="19"/>
  <c r="D7" i="19"/>
  <c r="D8" i="19"/>
  <c r="D9" i="19"/>
  <c r="D12" i="19"/>
  <c r="D13" i="19"/>
  <c r="D14" i="19"/>
  <c r="D17" i="19"/>
  <c r="D18" i="19"/>
  <c r="D20" i="19"/>
  <c r="D22" i="19"/>
  <c r="D23" i="19"/>
  <c r="D24" i="19"/>
  <c r="D25" i="19"/>
  <c r="D26" i="19"/>
  <c r="D27" i="19"/>
  <c r="G7" i="17"/>
  <c r="G8" i="17"/>
  <c r="G9" i="17"/>
  <c r="G10" i="17"/>
  <c r="G11" i="17"/>
  <c r="G12" i="17"/>
  <c r="G13" i="17"/>
  <c r="G14" i="17"/>
  <c r="G15" i="17"/>
  <c r="G16" i="17"/>
  <c r="G17" i="17"/>
  <c r="G18" i="17"/>
  <c r="G19" i="17"/>
  <c r="G20" i="17"/>
  <c r="G21" i="17"/>
  <c r="G22" i="17"/>
  <c r="G23" i="17"/>
  <c r="G24" i="17"/>
  <c r="G25" i="17"/>
  <c r="G26" i="17"/>
  <c r="G27" i="17"/>
  <c r="G28" i="17"/>
  <c r="C30" i="17"/>
  <c r="D7" i="17"/>
  <c r="D8" i="17"/>
  <c r="D9" i="17"/>
  <c r="D10" i="17"/>
  <c r="D11" i="17"/>
  <c r="D12" i="17"/>
  <c r="D13" i="17"/>
  <c r="D14" i="17"/>
  <c r="D15" i="17"/>
  <c r="D16" i="17"/>
  <c r="D17" i="17"/>
  <c r="D18" i="17"/>
  <c r="D19" i="17"/>
  <c r="D20" i="17"/>
  <c r="D21" i="17"/>
  <c r="D22" i="17"/>
  <c r="D23" i="17"/>
  <c r="D24" i="17"/>
  <c r="D25" i="17"/>
  <c r="D26" i="17"/>
  <c r="D27" i="17"/>
  <c r="D28" i="17"/>
  <c r="D30" i="17"/>
  <c r="C30" i="16"/>
  <c r="D10" i="16"/>
  <c r="D7" i="16"/>
  <c r="D8" i="16"/>
  <c r="D9" i="16"/>
  <c r="D11" i="16"/>
  <c r="D12" i="16"/>
  <c r="D13" i="16"/>
  <c r="D14" i="16"/>
  <c r="D15" i="16"/>
  <c r="D16" i="16"/>
  <c r="D17" i="16"/>
  <c r="D18" i="16"/>
  <c r="D19" i="16"/>
  <c r="D20" i="16"/>
  <c r="D21" i="16"/>
  <c r="D22" i="16"/>
  <c r="D23" i="16"/>
  <c r="D25" i="16"/>
  <c r="D26" i="16"/>
  <c r="D27" i="16"/>
  <c r="D30" i="16"/>
  <c r="C30" i="15"/>
  <c r="D16" i="15"/>
  <c r="D7" i="11"/>
  <c r="D11" i="11"/>
  <c r="D15" i="11"/>
  <c r="D26" i="11"/>
  <c r="D17" i="10"/>
  <c r="D18" i="10"/>
  <c r="C30" i="9"/>
  <c r="D22" i="9"/>
  <c r="D8" i="6"/>
  <c r="D9" i="6"/>
  <c r="D11" i="6"/>
  <c r="D13" i="6"/>
  <c r="D14" i="6"/>
  <c r="I7" i="5"/>
  <c r="I8" i="5"/>
  <c r="I9" i="5"/>
  <c r="I10" i="5"/>
  <c r="I11" i="5"/>
  <c r="I12" i="5"/>
  <c r="I13" i="5"/>
  <c r="I14" i="5"/>
  <c r="I15" i="5"/>
  <c r="I16" i="5"/>
  <c r="I17" i="5"/>
  <c r="I18" i="5"/>
  <c r="I19" i="5"/>
  <c r="I20" i="5"/>
  <c r="I21" i="5"/>
  <c r="I22" i="5"/>
  <c r="I23" i="5"/>
  <c r="I24" i="5"/>
  <c r="I25" i="5"/>
  <c r="I26" i="5"/>
  <c r="I27" i="5"/>
  <c r="E30" i="5"/>
  <c r="F7" i="5"/>
  <c r="C30" i="5"/>
  <c r="D11" i="5"/>
  <c r="I8" i="4"/>
  <c r="I9" i="4"/>
  <c r="I10" i="4"/>
  <c r="I11" i="4"/>
  <c r="I12" i="4"/>
  <c r="I13" i="4"/>
  <c r="I14" i="4"/>
  <c r="I15" i="4"/>
  <c r="I16" i="4"/>
  <c r="I17" i="4"/>
  <c r="I18" i="4"/>
  <c r="I19" i="4"/>
  <c r="I20" i="4"/>
  <c r="I21" i="4"/>
  <c r="I22" i="4"/>
  <c r="I23" i="4"/>
  <c r="I24" i="4"/>
  <c r="I25" i="4"/>
  <c r="I26" i="4"/>
  <c r="I27" i="4"/>
  <c r="G30" i="4"/>
  <c r="H16" i="4"/>
  <c r="H7" i="4"/>
  <c r="H8" i="4"/>
  <c r="H9" i="4"/>
  <c r="H10" i="4"/>
  <c r="H11" i="4"/>
  <c r="H12" i="4"/>
  <c r="H13" i="4"/>
  <c r="H14" i="4"/>
  <c r="H15" i="4"/>
  <c r="H17" i="4"/>
  <c r="H18" i="4"/>
  <c r="H19" i="4"/>
  <c r="H20" i="4"/>
  <c r="H21" i="4"/>
  <c r="H22" i="4"/>
  <c r="H23" i="4"/>
  <c r="H24" i="4"/>
  <c r="H25" i="4"/>
  <c r="H27" i="4"/>
  <c r="H30" i="4"/>
  <c r="F8" i="4"/>
  <c r="F12" i="4"/>
  <c r="F16" i="4"/>
  <c r="F20" i="4"/>
  <c r="F26" i="4"/>
  <c r="D9" i="4"/>
  <c r="D12" i="4"/>
  <c r="D17" i="4"/>
  <c r="D18" i="4"/>
  <c r="D24" i="4"/>
  <c r="D25" i="4"/>
  <c r="F25" i="4"/>
  <c r="F19" i="4"/>
  <c r="F15" i="4"/>
  <c r="F11" i="4"/>
  <c r="F7" i="4"/>
  <c r="D18" i="9"/>
  <c r="D26" i="10"/>
  <c r="D10" i="10"/>
  <c r="D25" i="11"/>
  <c r="D14" i="11"/>
  <c r="D10" i="11"/>
  <c r="D21" i="15"/>
  <c r="D10" i="15"/>
  <c r="H22" i="19"/>
  <c r="F28" i="20"/>
  <c r="F7" i="20"/>
  <c r="D9" i="28"/>
  <c r="D22" i="20"/>
  <c r="F24" i="4"/>
  <c r="F18" i="4"/>
  <c r="F14" i="4"/>
  <c r="F10" i="4"/>
  <c r="D9" i="10"/>
  <c r="D13" i="11"/>
  <c r="D9" i="11"/>
  <c r="D7" i="7"/>
  <c r="K30" i="43"/>
  <c r="D22" i="3"/>
  <c r="F27" i="4"/>
  <c r="F23" i="4"/>
  <c r="F17" i="4"/>
  <c r="F13" i="4"/>
  <c r="F9" i="4"/>
  <c r="D26" i="9"/>
  <c r="D27" i="11"/>
  <c r="D16" i="11"/>
  <c r="D12" i="11"/>
  <c r="D8" i="11"/>
  <c r="D22" i="11"/>
  <c r="D17" i="29"/>
  <c r="D9" i="13"/>
  <c r="K30" i="55"/>
  <c r="K30" i="48"/>
  <c r="K30" i="42"/>
  <c r="K30" i="41"/>
  <c r="D27" i="26"/>
  <c r="D23" i="26"/>
  <c r="D19" i="26"/>
  <c r="D15" i="26"/>
  <c r="D11" i="26"/>
  <c r="D7" i="26"/>
  <c r="D28" i="26"/>
  <c r="D20" i="26"/>
  <c r="D16" i="26"/>
  <c r="D12" i="26"/>
  <c r="D11" i="25"/>
  <c r="D7" i="25"/>
  <c r="G30" i="25"/>
  <c r="D25" i="25"/>
  <c r="D19" i="22"/>
  <c r="D9" i="22"/>
  <c r="D13" i="22"/>
  <c r="D14" i="8"/>
  <c r="D9" i="8"/>
  <c r="D27" i="8"/>
  <c r="D11" i="8"/>
  <c r="D26" i="8"/>
  <c r="D10" i="8"/>
  <c r="D14" i="22"/>
  <c r="D10" i="22"/>
  <c r="D20" i="22"/>
  <c r="D28" i="22"/>
  <c r="G30" i="22"/>
  <c r="H14" i="22"/>
  <c r="H7" i="22"/>
  <c r="H8" i="22"/>
  <c r="H9" i="22"/>
  <c r="H10" i="22"/>
  <c r="H11" i="22"/>
  <c r="H12" i="22"/>
  <c r="H13" i="22"/>
  <c r="H15" i="22"/>
  <c r="H16" i="22"/>
  <c r="H17" i="22"/>
  <c r="H18" i="22"/>
  <c r="H19" i="22"/>
  <c r="H20" i="22"/>
  <c r="H21" i="22"/>
  <c r="H22" i="22"/>
  <c r="H23" i="22"/>
  <c r="H25" i="22"/>
  <c r="H26" i="22"/>
  <c r="H27" i="22"/>
  <c r="H28" i="22"/>
  <c r="H30" i="22"/>
  <c r="D27" i="22"/>
  <c r="D16" i="22"/>
  <c r="D12" i="22"/>
  <c r="D8" i="22"/>
  <c r="D25" i="22"/>
  <c r="D18" i="22"/>
  <c r="D26" i="22"/>
  <c r="D15" i="22"/>
  <c r="D11" i="22"/>
  <c r="D7" i="22"/>
  <c r="D21" i="22"/>
  <c r="H14" i="20"/>
  <c r="H19" i="20"/>
  <c r="H24" i="20"/>
  <c r="F17" i="20"/>
  <c r="D27" i="20"/>
  <c r="D23" i="20"/>
  <c r="D11" i="20"/>
  <c r="D7" i="20"/>
  <c r="D24" i="20"/>
  <c r="D20" i="20"/>
  <c r="D16" i="20"/>
  <c r="D8" i="20"/>
  <c r="D19" i="20"/>
  <c r="D25" i="20"/>
  <c r="D17" i="20"/>
  <c r="D13" i="20"/>
  <c r="F17" i="19"/>
  <c r="F26" i="19"/>
  <c r="D21" i="19"/>
  <c r="D16" i="19"/>
  <c r="D10" i="19"/>
  <c r="F27" i="19"/>
  <c r="F18" i="19"/>
  <c r="F10" i="19"/>
  <c r="F23" i="19"/>
  <c r="F14" i="19"/>
  <c r="F13" i="19"/>
  <c r="H25" i="19"/>
  <c r="H20" i="19"/>
  <c r="H16" i="19"/>
  <c r="H12" i="19"/>
  <c r="H8" i="19"/>
  <c r="H24" i="19"/>
  <c r="H19" i="19"/>
  <c r="H15" i="19"/>
  <c r="H11" i="19"/>
  <c r="F24" i="19"/>
  <c r="F19" i="19"/>
  <c r="F15" i="19"/>
  <c r="F7" i="19"/>
  <c r="F25" i="19"/>
  <c r="F20" i="19"/>
  <c r="F16" i="19"/>
  <c r="F12" i="19"/>
  <c r="F8" i="19"/>
  <c r="D19" i="19"/>
  <c r="D15" i="19"/>
  <c r="D11" i="19"/>
  <c r="G30" i="16"/>
  <c r="H7" i="16"/>
  <c r="H8" i="16"/>
  <c r="H9" i="16"/>
  <c r="H10" i="16"/>
  <c r="H11" i="16"/>
  <c r="H12" i="16"/>
  <c r="H13" i="16"/>
  <c r="H14" i="16"/>
  <c r="H15" i="16"/>
  <c r="H16" i="16"/>
  <c r="H17" i="16"/>
  <c r="H18" i="16"/>
  <c r="H19" i="16"/>
  <c r="H20" i="16"/>
  <c r="H21" i="16"/>
  <c r="H22" i="16"/>
  <c r="H23" i="16"/>
  <c r="H25" i="16"/>
  <c r="H26" i="16"/>
  <c r="H27" i="16"/>
  <c r="H30" i="16"/>
  <c r="D19" i="15"/>
  <c r="D11" i="15"/>
  <c r="D8" i="13"/>
  <c r="D27" i="13"/>
  <c r="D10" i="13"/>
  <c r="D26" i="13"/>
  <c r="D7" i="12"/>
  <c r="D25" i="10"/>
  <c r="D14" i="10"/>
  <c r="D21" i="10"/>
  <c r="D13" i="10"/>
  <c r="D20" i="10"/>
  <c r="D16" i="10"/>
  <c r="D12" i="10"/>
  <c r="D8" i="10"/>
  <c r="D27" i="10"/>
  <c r="D23" i="10"/>
  <c r="D19" i="10"/>
  <c r="D15" i="10"/>
  <c r="D11" i="10"/>
  <c r="D27" i="9"/>
  <c r="D23" i="9"/>
  <c r="D19" i="9"/>
  <c r="D11" i="9"/>
  <c r="D7" i="9"/>
  <c r="D28" i="9"/>
  <c r="D24" i="9"/>
  <c r="D20" i="9"/>
  <c r="D16" i="9"/>
  <c r="D12" i="9"/>
  <c r="D8" i="9"/>
  <c r="D14" i="9"/>
  <c r="D10" i="9"/>
  <c r="D15" i="9"/>
  <c r="D25" i="9"/>
  <c r="D21" i="9"/>
  <c r="D17" i="9"/>
  <c r="D13" i="9"/>
  <c r="D28" i="8"/>
  <c r="D12" i="8"/>
  <c r="D10" i="6"/>
  <c r="H7" i="6"/>
  <c r="H30" i="6"/>
  <c r="H19" i="5"/>
  <c r="H15" i="5"/>
  <c r="H25" i="5"/>
  <c r="H21" i="5"/>
  <c r="H13" i="5"/>
  <c r="H9" i="5"/>
  <c r="H24" i="5"/>
  <c r="H16" i="5"/>
  <c r="H12" i="5"/>
  <c r="F25" i="5"/>
  <c r="F21" i="5"/>
  <c r="F17" i="5"/>
  <c r="F13" i="5"/>
  <c r="D28" i="5"/>
  <c r="D24" i="5"/>
  <c r="D20" i="5"/>
  <c r="D16" i="5"/>
  <c r="D12" i="5"/>
  <c r="D26" i="4"/>
  <c r="D21" i="4"/>
  <c r="D16" i="4"/>
  <c r="D10" i="4"/>
  <c r="D27" i="4"/>
  <c r="D23" i="4"/>
  <c r="D19" i="4"/>
  <c r="D15" i="4"/>
  <c r="D11" i="4"/>
  <c r="D26" i="3"/>
  <c r="D14" i="3"/>
  <c r="D10" i="3"/>
  <c r="D24" i="3"/>
  <c r="D12" i="3"/>
  <c r="D27" i="3"/>
  <c r="D23" i="3"/>
  <c r="D11" i="3"/>
  <c r="D7" i="3"/>
  <c r="D28" i="3"/>
  <c r="D20" i="3"/>
  <c r="D8" i="3"/>
  <c r="D25" i="3"/>
  <c r="D21" i="3"/>
  <c r="D13" i="3"/>
  <c r="H18" i="25"/>
  <c r="K30" i="53"/>
  <c r="K30" i="54"/>
  <c r="F9" i="33"/>
  <c r="D18" i="15"/>
  <c r="D20" i="15"/>
  <c r="H10" i="5"/>
  <c r="H28" i="5"/>
  <c r="D8" i="26"/>
  <c r="D21" i="26"/>
  <c r="D17" i="22"/>
  <c r="D22" i="22"/>
  <c r="D23" i="22"/>
  <c r="D30" i="22"/>
  <c r="H8" i="20"/>
  <c r="H28" i="20"/>
  <c r="F22" i="4"/>
  <c r="F28" i="4"/>
  <c r="D17" i="11"/>
  <c r="D18" i="11"/>
  <c r="D28" i="11"/>
  <c r="F11" i="19"/>
  <c r="D8" i="12"/>
  <c r="H9" i="19"/>
  <c r="H21" i="26"/>
  <c r="D8" i="8"/>
  <c r="D16" i="8"/>
  <c r="D20" i="8"/>
  <c r="D17" i="8"/>
  <c r="D21" i="8"/>
  <c r="D25" i="8"/>
  <c r="D18" i="8"/>
  <c r="D22" i="8"/>
  <c r="D15" i="8"/>
  <c r="D19" i="8"/>
  <c r="D23" i="8"/>
  <c r="H16" i="26"/>
  <c r="H17" i="26"/>
  <c r="H25" i="26"/>
  <c r="H9" i="26"/>
  <c r="H15" i="25"/>
  <c r="H28" i="25"/>
  <c r="H17" i="25"/>
  <c r="H16" i="25"/>
  <c r="D13" i="25"/>
  <c r="D12" i="25"/>
  <c r="D8" i="25"/>
  <c r="H11" i="20"/>
  <c r="H22" i="20"/>
  <c r="H16" i="20"/>
  <c r="H27" i="20"/>
  <c r="D27" i="15"/>
  <c r="D13" i="15"/>
  <c r="D12" i="15"/>
  <c r="D9" i="15"/>
  <c r="D15" i="15"/>
  <c r="D24" i="15"/>
  <c r="D25" i="15"/>
  <c r="D7" i="13"/>
  <c r="H20" i="5"/>
  <c r="H17" i="5"/>
  <c r="H11" i="5"/>
  <c r="H27" i="5"/>
  <c r="H14" i="5"/>
  <c r="H7" i="5"/>
  <c r="H23" i="5"/>
  <c r="D7" i="5"/>
  <c r="D9" i="5"/>
  <c r="D14" i="25"/>
  <c r="D18" i="25"/>
  <c r="D22" i="25"/>
  <c r="D15" i="25"/>
  <c r="D16" i="25"/>
  <c r="D21" i="25"/>
  <c r="D19" i="25"/>
  <c r="D23" i="25"/>
  <c r="D17" i="25"/>
  <c r="D20" i="25"/>
  <c r="D16" i="3"/>
  <c r="D17" i="3"/>
  <c r="D19" i="3"/>
  <c r="D15" i="3"/>
  <c r="D22" i="10"/>
  <c r="D24" i="10"/>
  <c r="F24" i="5"/>
  <c r="D13" i="29"/>
  <c r="F19" i="5"/>
  <c r="H23" i="19"/>
  <c r="D26" i="25"/>
  <c r="K30" i="44"/>
  <c r="H10" i="27"/>
  <c r="H22" i="27"/>
  <c r="H9" i="27"/>
  <c r="H21" i="27"/>
  <c r="H25" i="27"/>
  <c r="H8" i="27"/>
  <c r="H20" i="27"/>
  <c r="H24" i="27"/>
  <c r="H19" i="27"/>
  <c r="H23" i="27"/>
  <c r="H26" i="26"/>
  <c r="H10" i="26"/>
  <c r="H20" i="26"/>
  <c r="H13" i="26"/>
  <c r="H7" i="26"/>
  <c r="H12" i="26"/>
  <c r="H19" i="25"/>
  <c r="H25" i="25"/>
  <c r="H21" i="25"/>
  <c r="H10" i="25"/>
  <c r="H8" i="25"/>
  <c r="H22" i="25"/>
  <c r="H11" i="25"/>
  <c r="D10" i="25"/>
  <c r="H12" i="20"/>
  <c r="H7" i="20"/>
  <c r="H23" i="20"/>
  <c r="H18" i="20"/>
  <c r="H17" i="20"/>
  <c r="H21" i="20"/>
  <c r="H20" i="20"/>
  <c r="H15" i="20"/>
  <c r="H10" i="20"/>
  <c r="H25" i="20"/>
  <c r="H14" i="19"/>
  <c r="H21" i="19"/>
  <c r="H27" i="19"/>
  <c r="H13" i="19"/>
  <c r="F9" i="9"/>
  <c r="F26" i="5"/>
  <c r="F20" i="5"/>
  <c r="F10" i="5"/>
  <c r="F27" i="5"/>
  <c r="F22" i="5"/>
  <c r="F15" i="5"/>
  <c r="F28" i="5"/>
  <c r="F23" i="5"/>
  <c r="F18" i="5"/>
  <c r="D14" i="5"/>
  <c r="D13" i="5"/>
  <c r="D21" i="5"/>
  <c r="D27" i="5"/>
  <c r="D30" i="19"/>
  <c r="F16" i="5"/>
  <c r="F11" i="5"/>
  <c r="F9" i="5"/>
  <c r="H8" i="5"/>
  <c r="G30" i="17"/>
  <c r="H13" i="17"/>
  <c r="H7" i="17"/>
  <c r="H8" i="17"/>
  <c r="H9" i="17"/>
  <c r="H10" i="17"/>
  <c r="H11" i="17"/>
  <c r="H12" i="17"/>
  <c r="H14" i="17"/>
  <c r="H15" i="17"/>
  <c r="H16" i="17"/>
  <c r="H17" i="17"/>
  <c r="H18" i="17"/>
  <c r="H19" i="17"/>
  <c r="H20" i="17"/>
  <c r="H21" i="17"/>
  <c r="H22" i="17"/>
  <c r="H23" i="17"/>
  <c r="H24" i="17"/>
  <c r="H25" i="17"/>
  <c r="H26" i="17"/>
  <c r="H27" i="17"/>
  <c r="H28" i="17"/>
  <c r="H30" i="17"/>
  <c r="D7" i="6"/>
  <c r="D17" i="6"/>
  <c r="D23" i="6"/>
  <c r="D18" i="6"/>
  <c r="D19" i="6"/>
  <c r="D15" i="6"/>
  <c r="D16" i="6"/>
  <c r="D20" i="6"/>
  <c r="D24" i="6"/>
  <c r="D21" i="6"/>
  <c r="D25" i="6"/>
  <c r="D22" i="6"/>
  <c r="D26" i="6"/>
  <c r="D27" i="6"/>
  <c r="G30" i="8"/>
  <c r="D24" i="11"/>
  <c r="D9" i="12"/>
  <c r="D10" i="12"/>
  <c r="D11" i="12"/>
  <c r="D12" i="12"/>
  <c r="D13" i="12"/>
  <c r="D14" i="12"/>
  <c r="D15" i="12"/>
  <c r="D16" i="12"/>
  <c r="D17" i="12"/>
  <c r="D18" i="12"/>
  <c r="D19" i="12"/>
  <c r="D20" i="12"/>
  <c r="D21" i="12"/>
  <c r="D23" i="12"/>
  <c r="D30" i="12"/>
  <c r="H18" i="19"/>
  <c r="H10" i="19"/>
  <c r="F26" i="20"/>
  <c r="H13" i="20"/>
  <c r="D8" i="4"/>
  <c r="D28" i="4"/>
  <c r="D23" i="11"/>
  <c r="F17" i="33"/>
  <c r="F21" i="33"/>
  <c r="F19" i="33"/>
  <c r="F16" i="33"/>
  <c r="F15" i="33"/>
  <c r="F14" i="5"/>
  <c r="F8" i="5"/>
  <c r="H17" i="19"/>
  <c r="F19" i="20"/>
  <c r="H9" i="20"/>
  <c r="D13" i="26"/>
  <c r="D11" i="13"/>
  <c r="D16" i="13"/>
  <c r="D17" i="13"/>
  <c r="D13" i="13"/>
  <c r="D14" i="13"/>
  <c r="D18" i="13"/>
  <c r="D15" i="13"/>
  <c r="D19" i="13"/>
  <c r="D12" i="13"/>
  <c r="D20" i="13"/>
  <c r="D21" i="13"/>
  <c r="F12" i="5"/>
  <c r="H22" i="5"/>
  <c r="D7" i="15"/>
  <c r="F11" i="20"/>
  <c r="D26" i="26"/>
  <c r="D18" i="26"/>
  <c r="D10" i="26"/>
  <c r="D25" i="26"/>
  <c r="D17" i="26"/>
  <c r="D9" i="26"/>
  <c r="D22" i="26"/>
  <c r="D14" i="26"/>
  <c r="H17" i="23"/>
  <c r="H7" i="25"/>
  <c r="H20" i="25"/>
  <c r="H13" i="25"/>
  <c r="H23" i="25"/>
  <c r="H12" i="25"/>
  <c r="H26" i="25"/>
  <c r="H27" i="25"/>
  <c r="H9" i="25"/>
  <c r="H14" i="25"/>
  <c r="D9" i="25"/>
  <c r="H7" i="21"/>
  <c r="F21" i="20"/>
  <c r="F12" i="20"/>
  <c r="F24" i="20"/>
  <c r="F16" i="20"/>
  <c r="F10" i="20"/>
  <c r="F25" i="20"/>
  <c r="F18" i="20"/>
  <c r="F22" i="20"/>
  <c r="F15" i="20"/>
  <c r="F8" i="20"/>
  <c r="I30" i="20"/>
  <c r="J19" i="20"/>
  <c r="J7" i="20"/>
  <c r="J8" i="20"/>
  <c r="J9" i="20"/>
  <c r="J10" i="20"/>
  <c r="J11" i="20"/>
  <c r="J12" i="20"/>
  <c r="J13" i="20"/>
  <c r="J14" i="20"/>
  <c r="J15" i="20"/>
  <c r="J16" i="20"/>
  <c r="J17" i="20"/>
  <c r="J18" i="20"/>
  <c r="J20" i="20"/>
  <c r="J21" i="20"/>
  <c r="J22" i="20"/>
  <c r="J23" i="20"/>
  <c r="J24" i="20"/>
  <c r="J25" i="20"/>
  <c r="J26" i="20"/>
  <c r="J27" i="20"/>
  <c r="J28" i="20"/>
  <c r="J30" i="20"/>
  <c r="F13" i="20"/>
  <c r="F23" i="20"/>
  <c r="F27" i="20"/>
  <c r="F20" i="20"/>
  <c r="F14" i="20"/>
  <c r="D21" i="20"/>
  <c r="D12" i="20"/>
  <c r="D28" i="20"/>
  <c r="D15" i="20"/>
  <c r="D10" i="20"/>
  <c r="D26" i="20"/>
  <c r="D14" i="20"/>
  <c r="D9" i="20"/>
  <c r="I30" i="19"/>
  <c r="J26" i="19"/>
  <c r="F30" i="19"/>
  <c r="I30" i="18"/>
  <c r="J18" i="18"/>
  <c r="J7" i="18"/>
  <c r="J8" i="18"/>
  <c r="J9" i="18"/>
  <c r="J10" i="18"/>
  <c r="J11" i="18"/>
  <c r="J12" i="18"/>
  <c r="J13" i="18"/>
  <c r="J14" i="18"/>
  <c r="J15" i="18"/>
  <c r="J16" i="18"/>
  <c r="J17" i="18"/>
  <c r="J19" i="18"/>
  <c r="J20" i="18"/>
  <c r="J21" i="18"/>
  <c r="J22" i="18"/>
  <c r="J23" i="18"/>
  <c r="J24" i="18"/>
  <c r="J25" i="18"/>
  <c r="J26" i="18"/>
  <c r="J27" i="18"/>
  <c r="J28" i="18"/>
  <c r="J30" i="18"/>
  <c r="H7" i="12"/>
  <c r="H15" i="8"/>
  <c r="H27" i="8"/>
  <c r="H7" i="8"/>
  <c r="H13" i="8"/>
  <c r="H28" i="8"/>
  <c r="D13" i="8"/>
  <c r="D7" i="8"/>
  <c r="H7" i="15"/>
  <c r="H30" i="15"/>
  <c r="D23" i="15"/>
  <c r="D8" i="15"/>
  <c r="D14" i="15"/>
  <c r="D26" i="15"/>
  <c r="D17" i="15"/>
  <c r="D22" i="15"/>
  <c r="H7" i="14"/>
  <c r="H30" i="14"/>
  <c r="H7" i="9"/>
  <c r="D9" i="9"/>
  <c r="D30" i="9"/>
  <c r="D12" i="6"/>
  <c r="H18" i="5"/>
  <c r="H30" i="5"/>
  <c r="I30" i="5"/>
  <c r="J13" i="5"/>
  <c r="D19" i="5"/>
  <c r="D23" i="5"/>
  <c r="D17" i="5"/>
  <c r="D10" i="5"/>
  <c r="D25" i="5"/>
  <c r="D22" i="5"/>
  <c r="D15" i="5"/>
  <c r="D8" i="5"/>
  <c r="D26" i="5"/>
  <c r="D18" i="5"/>
  <c r="F21" i="4"/>
  <c r="F30" i="4"/>
  <c r="I30" i="4"/>
  <c r="J14" i="4"/>
  <c r="D20" i="4"/>
  <c r="D13" i="4"/>
  <c r="D7" i="4"/>
  <c r="D22" i="4"/>
  <c r="D14" i="4"/>
  <c r="H23" i="26"/>
  <c r="D30" i="10"/>
  <c r="H8" i="26"/>
  <c r="H22" i="26"/>
  <c r="H27" i="26"/>
  <c r="H18" i="26"/>
  <c r="H15" i="26"/>
  <c r="H11" i="26"/>
  <c r="H14" i="26"/>
  <c r="H19" i="26"/>
  <c r="H28" i="26"/>
  <c r="H30" i="26"/>
  <c r="D30" i="25"/>
  <c r="H28" i="24"/>
  <c r="H27" i="24"/>
  <c r="H14" i="8"/>
  <c r="H23" i="8"/>
  <c r="H25" i="8"/>
  <c r="H19" i="8"/>
  <c r="H16" i="8"/>
  <c r="D30" i="6"/>
  <c r="D30" i="4"/>
  <c r="H30" i="27"/>
  <c r="H20" i="24"/>
  <c r="H25" i="24"/>
  <c r="H23" i="24"/>
  <c r="H30" i="20"/>
  <c r="H30" i="19"/>
  <c r="J24" i="19"/>
  <c r="J11" i="19"/>
  <c r="F30" i="12"/>
  <c r="H10" i="8"/>
  <c r="H8" i="8"/>
  <c r="H12" i="8"/>
  <c r="H9" i="8"/>
  <c r="H21" i="8"/>
  <c r="H18" i="8"/>
  <c r="D30" i="8"/>
  <c r="H17" i="8"/>
  <c r="H11" i="8"/>
  <c r="H20" i="8"/>
  <c r="H22" i="8"/>
  <c r="H26" i="8"/>
  <c r="F30" i="16"/>
  <c r="D30" i="13"/>
  <c r="J15" i="5"/>
  <c r="J16" i="5"/>
  <c r="J18" i="5"/>
  <c r="J26" i="5"/>
  <c r="F30" i="9"/>
  <c r="J7" i="19"/>
  <c r="J8" i="19"/>
  <c r="F30" i="5"/>
  <c r="J20" i="4"/>
  <c r="J15" i="19"/>
  <c r="J12" i="19"/>
  <c r="D30" i="26"/>
  <c r="J18" i="19"/>
  <c r="D30" i="20"/>
  <c r="F30" i="20"/>
  <c r="H13" i="23"/>
  <c r="H9" i="23"/>
  <c r="H11" i="23"/>
  <c r="H12" i="23"/>
  <c r="H8" i="23"/>
  <c r="H14" i="23"/>
  <c r="H10" i="23"/>
  <c r="H30" i="25"/>
  <c r="H15" i="24"/>
  <c r="H11" i="24"/>
  <c r="H17" i="24"/>
  <c r="H18" i="24"/>
  <c r="H21" i="24"/>
  <c r="H22" i="24"/>
  <c r="H7" i="24"/>
  <c r="H8" i="24"/>
  <c r="H12" i="24"/>
  <c r="H9" i="24"/>
  <c r="H10" i="24"/>
  <c r="H26" i="24"/>
  <c r="H19" i="24"/>
  <c r="H16" i="24"/>
  <c r="H13" i="24"/>
  <c r="H14" i="24"/>
  <c r="F30" i="21"/>
  <c r="H30" i="21"/>
  <c r="J27" i="19"/>
  <c r="J28" i="19"/>
  <c r="J21" i="19"/>
  <c r="J22" i="19"/>
  <c r="J16" i="19"/>
  <c r="J23" i="19"/>
  <c r="J9" i="19"/>
  <c r="J14" i="19"/>
  <c r="J13" i="19"/>
  <c r="J19" i="19"/>
  <c r="J25" i="19"/>
  <c r="J20" i="19"/>
  <c r="J10" i="19"/>
  <c r="J17" i="19"/>
  <c r="H30" i="12"/>
  <c r="H7" i="11"/>
  <c r="H30" i="9"/>
  <c r="J20" i="5"/>
  <c r="J23" i="5"/>
  <c r="J7" i="5"/>
  <c r="J21" i="5"/>
  <c r="J8" i="5"/>
  <c r="J17" i="5"/>
  <c r="J9" i="5"/>
  <c r="J11" i="5"/>
  <c r="J19" i="5"/>
  <c r="J12" i="5"/>
  <c r="J14" i="5"/>
  <c r="J25" i="5"/>
  <c r="J28" i="5"/>
  <c r="J27" i="5"/>
  <c r="J10" i="5"/>
  <c r="J22" i="5"/>
  <c r="J24" i="5"/>
  <c r="J9" i="4"/>
  <c r="J26" i="4"/>
  <c r="J28" i="4"/>
  <c r="J13" i="4"/>
  <c r="J17" i="4"/>
  <c r="J18" i="4"/>
  <c r="J10" i="4"/>
  <c r="J27" i="4"/>
  <c r="J8" i="4"/>
  <c r="J21" i="4"/>
  <c r="J19" i="4"/>
  <c r="J24" i="4"/>
  <c r="J11" i="4"/>
  <c r="J23" i="4"/>
  <c r="J25" i="4"/>
  <c r="J7" i="4"/>
  <c r="J15" i="4"/>
  <c r="J12" i="4"/>
  <c r="J22" i="4"/>
  <c r="J16" i="4"/>
  <c r="H30" i="8"/>
  <c r="J30" i="28"/>
  <c r="J30" i="19"/>
  <c r="J30" i="27"/>
  <c r="H30" i="24"/>
  <c r="H30" i="11"/>
  <c r="H7" i="7"/>
  <c r="H7" i="13"/>
  <c r="H24" i="10"/>
  <c r="H13" i="10"/>
  <c r="H14" i="10"/>
  <c r="H19" i="10"/>
  <c r="H20" i="10"/>
  <c r="H18" i="10"/>
  <c r="H8" i="10"/>
  <c r="H17" i="10"/>
  <c r="H12" i="10"/>
  <c r="H22" i="10"/>
  <c r="H21" i="10"/>
  <c r="H9" i="10"/>
  <c r="H15" i="10"/>
  <c r="H10" i="10"/>
  <c r="H23" i="10"/>
  <c r="H16" i="10"/>
  <c r="H27" i="10"/>
  <c r="H26" i="10"/>
  <c r="H11" i="10"/>
  <c r="H25" i="10"/>
  <c r="D19" i="11"/>
  <c r="D28" i="15"/>
  <c r="D30" i="15"/>
  <c r="F30" i="23"/>
  <c r="D21" i="11"/>
  <c r="D30" i="28"/>
  <c r="F25" i="33"/>
  <c r="D30" i="7"/>
  <c r="J30" i="4"/>
  <c r="F30" i="29"/>
  <c r="F30" i="27"/>
  <c r="D20" i="33"/>
  <c r="F30" i="33"/>
  <c r="F30" i="25"/>
  <c r="D30" i="5"/>
  <c r="J30" i="5"/>
  <c r="D9" i="3"/>
  <c r="D30" i="3"/>
  <c r="D23" i="29"/>
  <c r="D20" i="29"/>
  <c r="D10" i="29"/>
  <c r="D19" i="29"/>
  <c r="H27" i="23"/>
  <c r="H22" i="23"/>
  <c r="H18" i="23"/>
  <c r="H24" i="23"/>
  <c r="H19" i="23"/>
  <c r="H15" i="23"/>
  <c r="H25" i="23"/>
  <c r="H20" i="23"/>
  <c r="H16" i="23"/>
  <c r="H26" i="23"/>
  <c r="H21" i="23"/>
  <c r="I30" i="3"/>
  <c r="J8" i="3"/>
  <c r="D30" i="39"/>
  <c r="H30" i="13"/>
  <c r="D30" i="33"/>
  <c r="H30" i="7"/>
  <c r="D30" i="38"/>
  <c r="D30" i="11"/>
  <c r="H30" i="10"/>
  <c r="D30" i="29"/>
  <c r="H30" i="23"/>
  <c r="J12" i="3"/>
  <c r="J22" i="3"/>
  <c r="J21" i="3"/>
  <c r="J17" i="3"/>
  <c r="J14" i="3"/>
  <c r="J15" i="3"/>
  <c r="J28" i="3"/>
  <c r="J27" i="3"/>
  <c r="J26" i="3"/>
  <c r="J24" i="3"/>
  <c r="J7" i="3"/>
  <c r="J19" i="3"/>
  <c r="J13" i="3"/>
  <c r="J16" i="3"/>
  <c r="J11" i="3"/>
  <c r="J18" i="3"/>
  <c r="J20" i="3"/>
  <c r="J10" i="3"/>
  <c r="J9" i="3"/>
  <c r="J23" i="3"/>
  <c r="J25" i="3"/>
  <c r="J30" i="3"/>
</calcChain>
</file>

<file path=xl/sharedStrings.xml><?xml version="1.0" encoding="utf-8"?>
<sst xmlns="http://schemas.openxmlformats.org/spreadsheetml/2006/main" count="2029" uniqueCount="143">
  <si>
    <t>Soggetti e organi costituzionali</t>
  </si>
  <si>
    <t>Vaticano e altri soggetti confessionali</t>
  </si>
  <si>
    <t>Giustizia</t>
  </si>
  <si>
    <t>Partiti, movimenti politici, esponenti di partito italiani</t>
  </si>
  <si>
    <t>Mondo economico e finanziario</t>
  </si>
  <si>
    <t>Mondo dello spettacolo</t>
  </si>
  <si>
    <t>Mondo dello sport</t>
  </si>
  <si>
    <t>Amministratori locali</t>
  </si>
  <si>
    <t>Istituzioni pubbliche e organismi nazionali</t>
  </si>
  <si>
    <t>Forze armate e sicurezza pubblica</t>
  </si>
  <si>
    <t>Soggetti sovranazionali</t>
  </si>
  <si>
    <t>Mondo dell'informazione</t>
  </si>
  <si>
    <t>Mondo della cultura</t>
  </si>
  <si>
    <t>Unione Europea</t>
  </si>
  <si>
    <t>Sindacati e associazioni di categoria</t>
  </si>
  <si>
    <t>Mondo delle professioni</t>
  </si>
  <si>
    <t>Protagonisti sociali</t>
  </si>
  <si>
    <t>Gente comune</t>
  </si>
  <si>
    <t>Tab. E1 - Tempo di parola dei soggetti del pluralismo sociale nei Radiogiornali RAI - tutte le edizioni</t>
  </si>
  <si>
    <t>GR1</t>
  </si>
  <si>
    <t>GR2</t>
  </si>
  <si>
    <t>GR3</t>
  </si>
  <si>
    <t>Totale</t>
  </si>
  <si>
    <t>Categorie di soggetti</t>
  </si>
  <si>
    <t>V.A</t>
  </si>
  <si>
    <t>%</t>
  </si>
  <si>
    <t>Soggetti politico - istituzionali non italiani</t>
  </si>
  <si>
    <t>Associazioni di soggetti di rilievo del pluralismo sociale</t>
  </si>
  <si>
    <t>Esperti e  mondo della scienza</t>
  </si>
  <si>
    <t>TOTALE</t>
  </si>
  <si>
    <t>Tempo di parola: indica il tempo in cui il soggetto politico/istituzionale parla direttamente in voce</t>
  </si>
  <si>
    <t>Tab. E2 - Tempo di notizia dei  soggetti del pluralismo sociale nei Radiogiornali RAI - tutte le edizioni</t>
  </si>
  <si>
    <t>Tempo di notizia: indica il tempo dedicato dal giornalista all'illustrazione di un argomento/evento  in relazione ad un soggetto politico/istituzionale</t>
  </si>
  <si>
    <t>Tab. E3 - Tempo di antenna dei soggetti del pluralismo sociale nei Radiogiornali RAI - tutte le edizioni</t>
  </si>
  <si>
    <t>Tempo di antenna: indica il tempo complessivamente dedicato al soggetto politico/istituzionale ed è dato dalla somma del tempo di notizia e del tempo di parola del soggetto</t>
  </si>
  <si>
    <t>Tab. E4 - Tempo di notizia, parola e antenna  dei soggetti del pluralismo sociale nei Radiogiornali di Radio 24 - Il Sole 24 ore - tutte le edizioni</t>
  </si>
  <si>
    <t>Tempo di notizia</t>
  </si>
  <si>
    <t>Tempo di parola</t>
  </si>
  <si>
    <t>Tempo di antenna</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</si>
  <si>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t>
  </si>
  <si>
    <t>Tab. E15 - Tempo di notizia, parola e antenna  dei soggetti del pluralismo sociale nei Radiogiornali di Radio Italia - tutte le edizioni</t>
  </si>
  <si>
    <t>Tab. E16 - Tempo di parola dei soggetti del pluralismo sociale nei Radiogiornali RAI - edizioni principali</t>
  </si>
  <si>
    <t>Tempo di Parola: indica il tempo in cui il soggetto politico/istituzionale parla direttamente in voce</t>
  </si>
  <si>
    <t>Tab. E17 - Tempo di notizia dei soggetti del pluralismo sociale nei Radiogiornali RAI - edizioni principali</t>
  </si>
  <si>
    <t>Tab. F1 - Tempo di parola dei soggetti del pluralismo sociale nei programmi extra - gr di rete. Reti Radio RAI: Radio Uno, Radio Due, Radio Tre</t>
  </si>
  <si>
    <t>Radio Uno</t>
  </si>
  <si>
    <t>Radio Due</t>
  </si>
  <si>
    <t>Radio Tre</t>
  </si>
  <si>
    <t>Tab. F2 - Tempo di parola dei soggetti del pluralismo sociale nei programmi extra - gr di testata. Testata Radio RAI: Radio Uno, Radio Due, Radio Tre</t>
  </si>
  <si>
    <t>Tab. F3 - Tempo di parola dei soggetti del pluralismo sociale nei programmi extra - gr di rete e di testata. Rete Radio 24 Il Sole 24 ore - Testata Radio 24 Il Sole 24 ore</t>
  </si>
  <si>
    <t>Rete Radio 24</t>
  </si>
  <si>
    <t>Testata Radio 24</t>
  </si>
  <si>
    <t>Rete m2o</t>
  </si>
  <si>
    <t>Testata m2o</t>
  </si>
  <si>
    <t>Rete Radio Kiss Kiss</t>
  </si>
  <si>
    <t>Testata Radio Kiss Kiss</t>
  </si>
  <si>
    <t>Rete Radio 101</t>
  </si>
  <si>
    <t>Testata Pagina 101</t>
  </si>
  <si>
    <t>Rete RTL 102.5</t>
  </si>
  <si>
    <t>Testata RTL 102.5</t>
  </si>
  <si>
    <t>Rete Radio Deejay</t>
  </si>
  <si>
    <t>Testata Radio Deejay</t>
  </si>
  <si>
    <t>Rete RDS</t>
  </si>
  <si>
    <t>Testata RDS</t>
  </si>
  <si>
    <t>Rete Virgin Radio</t>
  </si>
  <si>
    <t>Testata Virgin Radio</t>
  </si>
  <si>
    <t>Rete Radio Monte Carlo</t>
  </si>
  <si>
    <t>Testata Radio Monte Carlo</t>
  </si>
  <si>
    <t>Rete Radio Capital</t>
  </si>
  <si>
    <t>Testata Radio Capital</t>
  </si>
  <si>
    <t>Rete Radio 105 network</t>
  </si>
  <si>
    <t>Testata Rete 105</t>
  </si>
  <si>
    <t>Tab. F14 - Tempo di parola dei soggetti del pluralismo sociale nei programmi extra - gr di rete e di testata. Rete Radio Italia - Testata Radio Italia Notizie</t>
  </si>
  <si>
    <t>Rete Radio Italia</t>
  </si>
  <si>
    <t>Testata Radio Italia Notizie</t>
  </si>
  <si>
    <t>06:00 - 08:59</t>
  </si>
  <si>
    <t>09:00 - 11:59</t>
  </si>
  <si>
    <t>12:00 - 14:59</t>
  </si>
  <si>
    <t>15:00 - 17:59</t>
  </si>
  <si>
    <t>18:00 - 20:59</t>
  </si>
  <si>
    <t>21:00 - 23:59</t>
  </si>
  <si>
    <t>00:00 - 02:59</t>
  </si>
  <si>
    <t>03:00 - 05:59</t>
  </si>
  <si>
    <t xml:space="preserve">Tempo di Parola: indica il tempo in cui il soggetto politico/istituzionale parla direttamente in voce
</t>
  </si>
  <si>
    <t>Tab. E5 - Tempo di notizia, parola e antenna  dei soggetti del pluralismo sociale nei Radiogiornali di Radio 101  - tutte le edizioni</t>
  </si>
  <si>
    <t>Tab. E6 - Tempo di notizia, parola e antenna  dei soggetti del pluralismo sociale nei Radiogiornali di Virgin Radio  - tutte le edizioni</t>
  </si>
  <si>
    <t>Tab. E7 - Tempo di notizia, parola e antenna  dei soggetti del pluralismo sociale nei Radiogiornali di Radio Montecarlo  - tutte le edizioni</t>
  </si>
  <si>
    <t>Tab. E8 - Tempo di notizia, parola e antenna  dei soggetti del pluralismo sociale nei Radiogiornali di Radio 105 - tutte le edizioni</t>
  </si>
  <si>
    <t>Tab. E9 - Tempo di notizia, parola e antenna  dei soggetti del pluralismo sociale nei Radiogiornali di Radio M2o - tutte le edizioni</t>
  </si>
  <si>
    <t>Tab. E10 - Tempo di notizia, parola e antenna  dei soggetti del pluralismo sociale nei Radiogiornali di Radio Deejay - tutte le edizioni</t>
  </si>
  <si>
    <t>Tab. E11 - Tempo di notizia, parola e antenna  dei soggetti del pluralismo sociale nei Radiogiornali di Radio Capital  - tutte le edizioni</t>
  </si>
  <si>
    <t>Tab. E12 - Tempo di notizia, parola e antenna  dei soggetti del pluralismo sociale nei Radiogiornali di Radio Kiss Kiss - tutte le edizioni</t>
  </si>
  <si>
    <t>Tab. E13 - Tempo di notizia, parola e antenna  dei soggetti del pluralismo sociale nei Radiogiornali di Radio RTL 102.5  - tutte le edizioni</t>
  </si>
  <si>
    <t>Tab. E14 - Tempo di notizia, parola e antenna  dei soggetti del pluralismo sociale nei Radiogiornali di Radio Dimensione Suono - tutte le edizioni</t>
  </si>
  <si>
    <t>Esperti e mondo della scienza</t>
  </si>
  <si>
    <t>Tab. F4 - Tempo di parola dei soggetti del pluralismo sociale nei programmi extra - gr di rete e di testata. Rete Radio 101 - Testata Pagina 101</t>
  </si>
  <si>
    <t>Tab. F5 - Tempo di parola dei soggetti del pluralismo sociale nei programmi extra - gr di rete e di testata. Rete Virgin Radio - Testata Virgin Radio</t>
  </si>
  <si>
    <t>Tab. F8 - Tempo di parola dei soggetti del pluralismo sociale nei programmi extra - gr di rete e di testata. Rete m2o - Testata m2o</t>
  </si>
  <si>
    <t>Tab. F9 - Tempo di parola dei soggetti del pluralismo sociale nei programmi extra - gr di rete e di testata. Rete Radio Deejay - Testata Radio Deejay</t>
  </si>
  <si>
    <t>Tab. F10 - Tempo di parola dei soggetti del pluralismo sociale nei programmi extra - gr di rete e di testata. Rete Radio Capital - Testata Radio Capital</t>
  </si>
  <si>
    <t>Tab. F11 - Tempo di parola dei soggetti del pluralismo sociale nei programmi extra - gr di rete e di testata. Rete Radio Kiss Kiss - Testata Radio Kiss Kiss</t>
  </si>
  <si>
    <t>Tab. F12 - Tempo di parola dei soggetti del pluralismo sociale nei programmi extra - gr di rete e di testata. Rete RTL 102.5 - Testata RTL 102.5</t>
  </si>
  <si>
    <t>Tab. F13 - Tempo di parola dei soggetti del pluralismo sociale nei programmi extra - gr di rete e di testata. Rete RDS - Testata RDS</t>
  </si>
  <si>
    <t>Tempo di Parola: indica il tempo in cui il soggetto politico/istituzionale parla direttamente in voce
Rete Virgin Radio: 
Testata Virgin Radio:</t>
  </si>
  <si>
    <r>
      <rPr>
        <sz val="11"/>
        <rFont val="Calibri"/>
        <family val="2"/>
      </rPr>
      <t>Tempo di Parola: indica il tempo in cui il soggetto politico/istituzionale parla direttamente in voce
Rete Radio Kiss Kiss:
Testata Radio Kiss Kiss:</t>
    </r>
    <r>
      <rPr>
        <sz val="11"/>
        <color rgb="FFFF0000"/>
        <rFont val="Calibri"/>
        <family val="2"/>
      </rPr>
      <t xml:space="preserve">
</t>
    </r>
  </si>
  <si>
    <t>Soggetti della cronaca</t>
  </si>
  <si>
    <t>Tab. G1 - Tempo di parola dei soggetti del pluralismo sociale nei programmi extra-gr per fasce di programmazione. Radio Uno</t>
  </si>
  <si>
    <t>Tab. G2 - Tempo di parola dei soggetti del pluralismo sociale nei programmi extra-gr per fasce di programmazione. Radio Due</t>
  </si>
  <si>
    <t>Tab. G3 - Tempo di parola dei soggetti del pluralismo sociale nei programmi extra-gr per fasce di programmazione. Radio Tre</t>
  </si>
  <si>
    <t>Tab. G4 - Tempo di parola dei soggetti del pluralismo sociale nei programmi extra-gr per fasce di programmazione. Radio 24 ore - Il Sole 24 ore</t>
  </si>
  <si>
    <t>Tab. G5 - Tempo di parola dei soggetti del pluralismo sociale nei programmi extra-gr per fasce di programmazione. Radio 101</t>
  </si>
  <si>
    <t>Tab. G6 - Tempo di parola dei soggetti del pluralismo sociale nei programmi extra-gr per fasce di programmazione. Virgin Radio</t>
  </si>
  <si>
    <t>Tab. G9 - Tempo di parola dei soggetti del pluralismo sociale nei programmi extra-gr per fasce di programmazione. Radio m2o</t>
  </si>
  <si>
    <t>Tab. G10 - Tempo di parola dei soggetti del pluralismo sociale nei programmi extra-gr per fasce di programmazione. Radio Deejay</t>
  </si>
  <si>
    <t>Tab. G11 - Tempo di parola dei soggetti del pluralismo sociale nei programmi extra-gr per fasce di programmazione. Radio Capital</t>
  </si>
  <si>
    <t>Tab. G12 - Tempo di parola dei soggetti del pluralismo sociale nei programmi extra-gr per fasce di programmazione. Radio Kiss Kiss</t>
  </si>
  <si>
    <t>Tab. G13 - Tempo di parola dei soggetti del pluralismo sociale nei programmi extra-gr per fasce di programmazione. Radio RTL 102.5</t>
  </si>
  <si>
    <t>Tab. G14 - Tempo di parola dei soggetti del pluralismo sociale nei programmi extra-gr per fasce di programmazione. Radio Dimensione Suono</t>
  </si>
  <si>
    <t>Tab. G15 - Tempo di parola dei soggetti del pluralismo sociale nei programmi extra-gr per fasce di programmazione. Radio Italia</t>
  </si>
  <si>
    <t>Tab. E18 - Tempo di antenna dei soggetti del pluralismo sociale nei Radiogiornali RAI - edizioni principali</t>
  </si>
  <si>
    <t>Tab. E19 - Tempo di notizia, parola e antenna dei soggetti del pluralismo sociale nei Radiogiornali di Radio 24 Il Sole 24 ore - edizioni principali</t>
  </si>
  <si>
    <t>Tab. E20 - Tempo di notizia, parola e antenna dei soggetti del pluralismo sociale nei Radiogiornali di Radio Montecarlo - edizioni principali</t>
  </si>
  <si>
    <t>Tab. E21 - Tempo di notizia, parola e antenna dei soggetti del pluralismo sociale nei Radiogiornali di Radio Capital - edizioni principali</t>
  </si>
  <si>
    <t>Tab. E22 - Tempo di notizia, parola e antenna dei soggetti del pluralismo sociale nei Radiogiornali di Radio Kiss Kiss - edizioni principali</t>
  </si>
  <si>
    <t>Tab. E23 - Tempo di notizia, parola e antenna dei soggetti del pluralismo sociale nei Radiogiornali di Radio RTL 102.5 - edizioni principali</t>
  </si>
  <si>
    <t>Tab. E24 - Tempo di notizia, parola e antenna dei soggetti del pluralismo sociale nei Radiogiornali di Radio Italia - edizioni principali</t>
  </si>
  <si>
    <r>
      <rPr>
        <sz val="11"/>
        <rFont val="Calibri"/>
        <family val="2"/>
      </rPr>
      <t>Tempo di Parola: indica il tempo in cui il soggetto politico/istituzionale parla direttamente in voce</t>
    </r>
    <r>
      <rPr>
        <sz val="11"/>
        <color rgb="FFFF0000"/>
        <rFont val="Calibri"/>
        <family val="2"/>
      </rPr>
      <t xml:space="preserve">
</t>
    </r>
    <r>
      <rPr>
        <sz val="11"/>
        <rFont val="Calibri"/>
        <family val="2"/>
      </rPr>
      <t>Rete m2o: 
Testata m2o:</t>
    </r>
  </si>
  <si>
    <t>Tempo di Parola: indica il tempo in cui il soggetto politico/istituzionale parla direttamente in voce
Rete Radio Deejay:
Testata Radio Deejay:</t>
  </si>
  <si>
    <t>Tab. F7 - Tempo di parola dei soggetti del pluralismo sociale nei programmi extra - gr di rete e di testata. Rete Radio Monte Carlo - Testata Radio Monte Carlo</t>
  </si>
  <si>
    <t>Tab. F6 - Tempo di parola dei soggetti del pluralismo sociale nei programmi extra - gr di rete e di testata. Rete Radio 105 network - Testata Rete 105</t>
  </si>
  <si>
    <t>Tab. G8 - Tempo di parola dei soggetti del pluralismo sociale nei programmi extra-gr per fasce di programmazione. Radio Monte Carlo</t>
  </si>
  <si>
    <t>Tab. G7 - Tempo di parola dei soggetti del pluralismo sociale nei programmi extra-gr per fasce di programmazione. Radio 105</t>
  </si>
  <si>
    <t>Periodo dal 01.01.2017 al 31.01.2017</t>
  </si>
  <si>
    <t>Tempo di Parola: indica il tempo in cui il soggetto politico/istituzionale parla direttamente in voce
Radio Uno:
Radio Due: Caterpillar, Caterpillar AM, I provinciali, Italia nel pallone, Miracolo italiano, Non è un paese per giovani, Ovunque6, Radio2 come voi, Radio2 social club, Rock and roll circus
Radio Tre: A3. Il formato dell'arte, Ad alta voce, Fahrenheit,  Hollywood party, La lingua batte, Pantheon, Piazza Verdi, Radio3 mondo, Radio3 scienza, Radio3 suite, Radio3.Rai.it, Tutta la città ne parla, Uomini e profeti</t>
  </si>
  <si>
    <t xml:space="preserve">Tempo di Parola: indica il tempo in cui il soggetto politico/istituzionale parla direttamente in voce
Radio Uno: Ascolta si fa sera, Capodanno di Radio1, Chiave di lettura, Coltivando il futuro, Culto evangelico, Dialogo con l'islam, Est-Ovest, Eta Beta, GR 1 economia, GR 1 economia magazine, Habitat, Imbarco immediato, Inviato speciale, Italia sotto inchiesta, La radio ne parla, Latitudine soul, Life - obiettivo benessere, L'ora di religione, Manuale d'Europa, Oggi in edicola, pubblica, Radio anch'io,  Radio1 news economy, Radio1 news economy magazine, Restate scomodi, Speciale GR 1, Tra poco in edicola, Un giorno da pecora, Vittoria, Voci dal mondo, Voci del mattino,  Voci del mattino - speciale weekend, Zapping Radio1
Radio Due: 
Radio Tre: </t>
  </si>
  <si>
    <t>Tempo di Parola: indica il tempo in cui il soggetto politico/istituzionale parla direttamente in voce
Rete Radio 24: #autotrasporti, Cuore e denari, Fabbrica 2.4 
Testata Radio 24: 2024, 24 Mattino, 24 Mattino - Attenti a noi due, America 24, Effetto giorno, Effetto notte, Europa 24, EU-Zone - incontro con gli europarlamentari, Focus economia, I conti della belva, La versione di Oscar, La zanzara, L'altra Europa, Melog - cronache meridiane, Mix 24, Nessuna è perfetta, Si può fare</t>
  </si>
  <si>
    <t>Tempo di Parola: indica il tempo in cui il soggetto politico/istituzionale parla direttamente in voce
Rete Radio 101: Francesco Allegretti, Ilaria Cappelluti</t>
  </si>
  <si>
    <t xml:space="preserve">Tempo di Parola: indica il tempo in cui il soggetto politico/istituzionale parla direttamente in voce
Rete Radio 105 : 105 friends, 105 mi casa, Benvenuti nella giungla, Tutto esaurito
Testata Rete 105: </t>
  </si>
  <si>
    <t>Tempo di Parola: indica il tempo in cui il soggetto politico/istituzionale parla direttamente in voce
Rete Radio Monte Carlo: 
Testata Radio Monte Carlo: Primo mattino</t>
  </si>
  <si>
    <t>Tempo di Parola: indica il tempo in cui il soggetto politico/istituzionale parla direttamente in voce
Rete Radio Capital: 42, Back &amp; forth sunday
Testata Radio Capital: Bla bla Capital, Il geco e la farfalla, Lateral, TG zero</t>
  </si>
  <si>
    <t>Tempo di Parola: indica il tempo in cui il soggetto politico/istituzionale parla direttamente in voce
Rete RTL 102.5: Onorevole Dj, Password
Testata RTL 102.5: Non stop news</t>
  </si>
  <si>
    <t xml:space="preserve">Tempo di Parola: indica il tempo in cui il soggetto politico/istituzionale parla direttamente in voce
Rete RDS: 
Testata RDS:
</t>
  </si>
  <si>
    <t>Tempo di Parola: indica il tempo in cui il soggetto politico/istituzionale parla direttamente in voce
Rete Radio Italia: In compagnia di…Mario Volanti, In compagnia di…Paola Gallo
Testata Radio Italia Notizie: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</si>
</sst>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hh]:mm:ss"/>
  </numFmts>
  <fonts count="11" x14ac:knownFonts="1">
    <font>
      <sz val="11"/>
      <color rgb="FF000000"/>
      <name val="Calibri"/>
    </font>
    <font>
      <b/>
      <sz val="11"/>
      <color rgb="FF000000"/>
      <name val="Calibri"/>
      <family val="2"/>
    </font>
    <font>
      <sz val="11"/>
      <color rgb="FF000000"/>
      <name val="Calibri"/>
      <family val="2"/>
    </font>
    <font>
      <b/>
      <sz val="11"/>
      <name val="Calibri"/>
      <family val="2"/>
    </font>
    <font>
      <sz val="11"/>
      <color theme="1"/>
      <name val="Calibri"/>
      <family val="2"/>
    </font>
    <font>
      <b/>
      <sz val="11"/>
      <color theme="1"/>
      <name val="Calibri"/>
      <family val="2"/>
    </font>
    <font>
      <sz val="11"/>
      <name val="Calibri"/>
      <family val="2"/>
    </font>
    <font>
      <sz val="11"/>
      <color rgb="FFFF0000"/>
      <name val="Calibri"/>
      <family val="2"/>
    </font>
    <font>
      <sz val="11"/>
      <color theme="1"/>
      <name val="Calibri"/>
      <family val="2"/>
      <scheme val="minor"/>
    </font>
    <font>
      <u/>
      <sz val="11"/>
      <color theme="10"/>
      <name val="Calibri"/>
      <family val="2"/>
    </font>
    <font>
      <u/>
      <sz val="11"/>
      <color theme="11"/>
      <name val="Calibri"/>
      <family val="2"/>
    </font>
  </fonts>
  <fills count="2">
    <fill>
      <patternFill patternType="none"/>
    </fill>
    <fill>
      <patternFill patternType="gray125"/>
    </fill>
  </fills>
  <borders count="27">
    <border>
      <left/>
      <right/>
      <top/>
      <bottom/>
      <diagonal/>
    </border>
    <border>
      <left/>
      <right/>
      <top style="thin">
        <color indexed="65"/>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style="medium">
        <color auto="1"/>
      </right>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s>
  <cellStyleXfs count="735">
    <xf numFmtId="0" fontId="0"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8" fillId="0" borderId="0"/>
    <xf numFmtId="0" fontId="8" fillId="0" borderId="0"/>
    <xf numFmtId="0" fontId="2" fillId="0" borderId="0"/>
    <xf numFmtId="0" fontId="2" fillId="0" borderId="0"/>
    <xf numFmtId="0" fontId="8"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217">
    <xf numFmtId="0" fontId="0" fillId="0" borderId="0" xfId="0"/>
    <xf numFmtId="0" fontId="0" fillId="0" borderId="0" xfId="0" applyFill="1"/>
    <xf numFmtId="0" fontId="0" fillId="0" borderId="5" xfId="0" applyFill="1" applyBorder="1"/>
    <xf numFmtId="0" fontId="3" fillId="0" borderId="5" xfId="0" applyFont="1" applyFill="1" applyBorder="1"/>
    <xf numFmtId="0" fontId="1" fillId="0" borderId="8" xfId="0" applyFont="1" applyFill="1" applyBorder="1" applyAlignment="1">
      <alignment horizontal="center"/>
    </xf>
    <xf numFmtId="0" fontId="1" fillId="0" borderId="9" xfId="0" applyFont="1" applyFill="1" applyBorder="1" applyAlignment="1">
      <alignment horizontal="center"/>
    </xf>
    <xf numFmtId="0" fontId="1" fillId="0" borderId="6" xfId="0" applyFont="1" applyFill="1" applyBorder="1" applyAlignment="1">
      <alignment horizontal="center"/>
    </xf>
    <xf numFmtId="0" fontId="1" fillId="0" borderId="10" xfId="0" applyFont="1" applyFill="1" applyBorder="1" applyAlignment="1">
      <alignment horizontal="center"/>
    </xf>
    <xf numFmtId="0" fontId="4" fillId="0" borderId="5" xfId="0" applyFont="1" applyFill="1" applyBorder="1" applyAlignment="1">
      <alignment horizontal="left"/>
    </xf>
    <xf numFmtId="46" fontId="4" fillId="0" borderId="6" xfId="0" applyNumberFormat="1" applyFont="1" applyFill="1" applyBorder="1"/>
    <xf numFmtId="46" fontId="4" fillId="0" borderId="7" xfId="0" applyNumberFormat="1" applyFont="1" applyFill="1" applyBorder="1"/>
    <xf numFmtId="0" fontId="5" fillId="0" borderId="5" xfId="0" applyFont="1" applyFill="1" applyBorder="1" applyAlignment="1">
      <alignment horizontal="left"/>
    </xf>
    <xf numFmtId="0" fontId="5" fillId="0" borderId="11" xfId="0" applyFont="1" applyFill="1" applyBorder="1" applyAlignment="1">
      <alignment horizontal="left"/>
    </xf>
    <xf numFmtId="46" fontId="5" fillId="0" borderId="12" xfId="0" applyNumberFormat="1" applyFont="1" applyFill="1" applyBorder="1"/>
    <xf numFmtId="10" fontId="5" fillId="0" borderId="12" xfId="0" applyNumberFormat="1" applyFont="1" applyFill="1" applyBorder="1"/>
    <xf numFmtId="10" fontId="5" fillId="0" borderId="13" xfId="0" applyNumberFormat="1" applyFont="1" applyFill="1" applyBorder="1"/>
    <xf numFmtId="46" fontId="0" fillId="0" borderId="0" xfId="0" applyNumberFormat="1" applyFill="1"/>
    <xf numFmtId="0" fontId="1" fillId="0" borderId="0" xfId="0" applyFont="1"/>
    <xf numFmtId="0" fontId="4" fillId="0" borderId="17" xfId="0" applyFont="1" applyFill="1" applyBorder="1" applyAlignment="1">
      <alignment horizontal="left"/>
    </xf>
    <xf numFmtId="10" fontId="5" fillId="0" borderId="13" xfId="1" applyNumberFormat="1" applyFont="1" applyFill="1" applyBorder="1"/>
    <xf numFmtId="46" fontId="0" fillId="0" borderId="0" xfId="0" applyNumberFormat="1"/>
    <xf numFmtId="0" fontId="2" fillId="0" borderId="0" xfId="2" applyFill="1"/>
    <xf numFmtId="0" fontId="2" fillId="0" borderId="5" xfId="2" applyFill="1" applyBorder="1"/>
    <xf numFmtId="0" fontId="1" fillId="0" borderId="9" xfId="2" applyFont="1" applyFill="1" applyBorder="1" applyAlignment="1">
      <alignment horizontal="center"/>
    </xf>
    <xf numFmtId="0" fontId="1" fillId="0" borderId="6" xfId="2" applyFont="1" applyFill="1" applyBorder="1" applyAlignment="1">
      <alignment horizontal="center"/>
    </xf>
    <xf numFmtId="0" fontId="1" fillId="0" borderId="10" xfId="2" applyFont="1" applyFill="1" applyBorder="1" applyAlignment="1">
      <alignment horizontal="center"/>
    </xf>
    <xf numFmtId="46" fontId="4" fillId="0" borderId="9" xfId="2" applyNumberFormat="1" applyFont="1" applyFill="1" applyBorder="1"/>
    <xf numFmtId="46" fontId="4" fillId="0" borderId="6" xfId="2" applyNumberFormat="1" applyFont="1" applyFill="1" applyBorder="1"/>
    <xf numFmtId="0" fontId="1" fillId="0" borderId="0" xfId="2" applyFont="1" applyFill="1"/>
    <xf numFmtId="0" fontId="5" fillId="0" borderId="5" xfId="2" applyFont="1" applyFill="1" applyBorder="1" applyAlignment="1">
      <alignment horizontal="left"/>
    </xf>
    <xf numFmtId="0" fontId="5" fillId="0" borderId="11" xfId="2" applyFont="1" applyFill="1" applyBorder="1" applyAlignment="1">
      <alignment horizontal="left"/>
    </xf>
    <xf numFmtId="46" fontId="5" fillId="0" borderId="12" xfId="2" applyNumberFormat="1" applyFont="1" applyFill="1" applyBorder="1"/>
    <xf numFmtId="10" fontId="5" fillId="0" borderId="12" xfId="1" applyNumberFormat="1" applyFont="1" applyFill="1" applyBorder="1"/>
    <xf numFmtId="46" fontId="2" fillId="0" borderId="0" xfId="2" applyNumberFormat="1" applyFill="1"/>
    <xf numFmtId="0" fontId="2" fillId="0" borderId="0" xfId="2"/>
    <xf numFmtId="0" fontId="0" fillId="0" borderId="0" xfId="0" applyFill="1" applyAlignment="1">
      <alignment horizontal="right"/>
    </xf>
    <xf numFmtId="0" fontId="4" fillId="0" borderId="11" xfId="0" applyFont="1" applyFill="1" applyBorder="1" applyAlignment="1">
      <alignment horizontal="left"/>
    </xf>
    <xf numFmtId="0" fontId="5" fillId="0" borderId="21" xfId="0" applyFont="1" applyFill="1" applyBorder="1" applyAlignment="1">
      <alignment horizontal="left"/>
    </xf>
    <xf numFmtId="0" fontId="0" fillId="0" borderId="0" xfId="0" applyAlignment="1">
      <alignment horizontal="right"/>
    </xf>
    <xf numFmtId="0" fontId="1" fillId="0" borderId="7" xfId="0" applyFont="1" applyFill="1" applyBorder="1" applyAlignment="1">
      <alignment horizontal="center"/>
    </xf>
    <xf numFmtId="10" fontId="4" fillId="0" borderId="6" xfId="1" applyNumberFormat="1" applyFont="1" applyFill="1" applyBorder="1"/>
    <xf numFmtId="10" fontId="4" fillId="0" borderId="7" xfId="1" applyNumberFormat="1" applyFont="1" applyFill="1" applyBorder="1" applyAlignment="1">
      <alignment horizontal="right"/>
    </xf>
    <xf numFmtId="0" fontId="2" fillId="0" borderId="5" xfId="2" applyBorder="1"/>
    <xf numFmtId="0" fontId="1" fillId="0" borderId="9" xfId="2" applyFont="1" applyBorder="1" applyAlignment="1">
      <alignment horizontal="center"/>
    </xf>
    <xf numFmtId="0" fontId="1" fillId="0" borderId="7" xfId="2" applyFont="1" applyBorder="1" applyAlignment="1">
      <alignment horizontal="center"/>
    </xf>
    <xf numFmtId="0" fontId="2" fillId="0" borderId="9" xfId="2" applyBorder="1"/>
    <xf numFmtId="10" fontId="4" fillId="0" borderId="9" xfId="1" applyNumberFormat="1" applyFont="1" applyBorder="1"/>
    <xf numFmtId="46" fontId="4" fillId="0" borderId="9" xfId="2" applyNumberFormat="1" applyFont="1" applyBorder="1"/>
    <xf numFmtId="10" fontId="4" fillId="0" borderId="7" xfId="1" applyNumberFormat="1" applyFont="1" applyBorder="1"/>
    <xf numFmtId="0" fontId="1" fillId="0" borderId="0" xfId="2" applyFont="1"/>
    <xf numFmtId="0" fontId="2" fillId="0" borderId="0" xfId="2" applyFont="1"/>
    <xf numFmtId="10" fontId="4" fillId="0" borderId="6" xfId="1" applyNumberFormat="1" applyFont="1" applyBorder="1"/>
    <xf numFmtId="46" fontId="4" fillId="0" borderId="6" xfId="2" applyNumberFormat="1" applyFont="1" applyBorder="1"/>
    <xf numFmtId="0" fontId="5" fillId="0" borderId="5" xfId="2" applyFont="1" applyBorder="1" applyAlignment="1">
      <alignment horizontal="left"/>
    </xf>
    <xf numFmtId="46" fontId="5" fillId="0" borderId="9" xfId="2" applyNumberFormat="1" applyFont="1" applyBorder="1"/>
    <xf numFmtId="10" fontId="5" fillId="0" borderId="9" xfId="2" applyNumberFormat="1" applyFont="1" applyBorder="1"/>
    <xf numFmtId="46" fontId="5" fillId="0" borderId="6" xfId="2" applyNumberFormat="1" applyFont="1" applyBorder="1"/>
    <xf numFmtId="10" fontId="5" fillId="0" borderId="6" xfId="1" applyNumberFormat="1" applyFont="1" applyBorder="1"/>
    <xf numFmtId="10" fontId="5" fillId="0" borderId="7" xfId="1" applyNumberFormat="1" applyFont="1" applyBorder="1"/>
    <xf numFmtId="10" fontId="2" fillId="0" borderId="9" xfId="1" applyNumberFormat="1" applyBorder="1"/>
    <xf numFmtId="0" fontId="5" fillId="0" borderId="11" xfId="2" applyFont="1" applyBorder="1" applyAlignment="1">
      <alignment horizontal="left"/>
    </xf>
    <xf numFmtId="46" fontId="5" fillId="0" borderId="12" xfId="2" applyNumberFormat="1" applyFont="1" applyBorder="1"/>
    <xf numFmtId="10" fontId="5" fillId="0" borderId="13" xfId="1" applyNumberFormat="1" applyFont="1" applyBorder="1"/>
    <xf numFmtId="0" fontId="1" fillId="0" borderId="8" xfId="2" applyFont="1" applyBorder="1" applyAlignment="1">
      <alignment horizontal="center"/>
    </xf>
    <xf numFmtId="0" fontId="1" fillId="0" borderId="10" xfId="2" applyFont="1" applyBorder="1" applyAlignment="1">
      <alignment horizontal="center"/>
    </xf>
    <xf numFmtId="46" fontId="4" fillId="0" borderId="8" xfId="2" applyNumberFormat="1" applyFont="1" applyBorder="1"/>
    <xf numFmtId="46" fontId="5" fillId="0" borderId="9" xfId="2" applyNumberFormat="1" applyFont="1" applyFill="1" applyBorder="1"/>
    <xf numFmtId="10" fontId="5" fillId="0" borderId="10" xfId="2" applyNumberFormat="1" applyFont="1" applyFill="1" applyBorder="1"/>
    <xf numFmtId="0" fontId="4" fillId="0" borderId="5" xfId="2" applyFont="1" applyBorder="1" applyAlignment="1">
      <alignment horizontal="left"/>
    </xf>
    <xf numFmtId="10" fontId="4" fillId="0" borderId="10" xfId="1" applyNumberFormat="1" applyFont="1" applyBorder="1"/>
    <xf numFmtId="10" fontId="5" fillId="0" borderId="10" xfId="1" applyNumberFormat="1" applyFont="1" applyBorder="1"/>
    <xf numFmtId="10" fontId="0" fillId="0" borderId="7" xfId="1" applyNumberFormat="1" applyFont="1" applyBorder="1"/>
    <xf numFmtId="0" fontId="6" fillId="0" borderId="5" xfId="2" applyFont="1" applyBorder="1"/>
    <xf numFmtId="0" fontId="3" fillId="0" borderId="9" xfId="2" applyFont="1" applyBorder="1" applyAlignment="1">
      <alignment horizontal="center"/>
    </xf>
    <xf numFmtId="0" fontId="3" fillId="0" borderId="7" xfId="2" applyFont="1" applyBorder="1" applyAlignment="1">
      <alignment horizontal="center"/>
    </xf>
    <xf numFmtId="46" fontId="5" fillId="0" borderId="8" xfId="2" applyNumberFormat="1" applyFont="1" applyBorder="1"/>
    <xf numFmtId="46" fontId="4" fillId="0" borderId="12" xfId="2" applyNumberFormat="1" applyFont="1" applyFill="1" applyBorder="1"/>
    <xf numFmtId="46" fontId="4" fillId="0" borderId="12" xfId="2" applyNumberFormat="1" applyFont="1" applyBorder="1"/>
    <xf numFmtId="10" fontId="4" fillId="0" borderId="13" xfId="1" applyNumberFormat="1" applyFont="1" applyBorder="1"/>
    <xf numFmtId="0" fontId="4" fillId="0" borderId="26" xfId="0" applyFont="1" applyFill="1" applyBorder="1" applyAlignment="1">
      <alignment horizontal="left"/>
    </xf>
    <xf numFmtId="0" fontId="2" fillId="0" borderId="5" xfId="2" applyBorder="1" applyAlignment="1">
      <alignment horizontal="center"/>
    </xf>
    <xf numFmtId="20" fontId="1" fillId="0" borderId="7" xfId="2" applyNumberFormat="1" applyFont="1" applyBorder="1" applyAlignment="1">
      <alignment horizontal="center"/>
    </xf>
    <xf numFmtId="0" fontId="2" fillId="0" borderId="0" xfId="2" applyAlignment="1">
      <alignment horizontal="center"/>
    </xf>
    <xf numFmtId="46" fontId="5" fillId="0" borderId="7" xfId="2" applyNumberFormat="1" applyFont="1" applyBorder="1"/>
    <xf numFmtId="0" fontId="1" fillId="0" borderId="9" xfId="0" applyFont="1" applyFill="1" applyBorder="1" applyAlignment="1">
      <alignment horizontal="center"/>
    </xf>
    <xf numFmtId="46" fontId="4" fillId="0" borderId="9" xfId="2" applyNumberFormat="1" applyFont="1" applyBorder="1" applyAlignment="1">
      <alignment horizontal="center"/>
    </xf>
    <xf numFmtId="10" fontId="4" fillId="0" borderId="9" xfId="1" applyNumberFormat="1" applyFont="1" applyBorder="1" applyAlignment="1">
      <alignment horizontal="center"/>
    </xf>
    <xf numFmtId="46" fontId="4" fillId="0" borderId="7" xfId="1" applyNumberFormat="1" applyFont="1" applyBorder="1" applyAlignment="1">
      <alignment horizontal="center"/>
    </xf>
    <xf numFmtId="0" fontId="2" fillId="0" borderId="9" xfId="2" applyBorder="1" applyAlignment="1">
      <alignment horizontal="center"/>
    </xf>
    <xf numFmtId="46" fontId="4" fillId="0" borderId="6" xfId="2" applyNumberFormat="1" applyFont="1" applyBorder="1" applyAlignment="1">
      <alignment horizontal="center"/>
    </xf>
    <xf numFmtId="10" fontId="4" fillId="0" borderId="6" xfId="1" applyNumberFormat="1" applyFont="1" applyBorder="1" applyAlignment="1">
      <alignment horizontal="center"/>
    </xf>
    <xf numFmtId="46" fontId="5" fillId="0" borderId="9" xfId="2" applyNumberFormat="1" applyFont="1" applyBorder="1" applyAlignment="1">
      <alignment horizontal="center"/>
    </xf>
    <xf numFmtId="46" fontId="5" fillId="0" borderId="10" xfId="2" applyNumberFormat="1" applyFont="1" applyBorder="1" applyAlignment="1">
      <alignment horizontal="center"/>
    </xf>
    <xf numFmtId="46" fontId="5" fillId="0" borderId="9" xfId="2" applyNumberFormat="1" applyFont="1" applyFill="1" applyBorder="1" applyAlignment="1">
      <alignment horizontal="center"/>
    </xf>
    <xf numFmtId="46" fontId="4" fillId="0" borderId="10" xfId="2" applyNumberFormat="1" applyFont="1" applyBorder="1" applyAlignment="1">
      <alignment horizontal="center"/>
    </xf>
    <xf numFmtId="10" fontId="4" fillId="0" borderId="7" xfId="1" applyNumberFormat="1" applyFont="1" applyBorder="1" applyAlignment="1">
      <alignment horizontal="center"/>
    </xf>
    <xf numFmtId="46" fontId="4" fillId="0" borderId="8" xfId="0" applyNumberFormat="1" applyFont="1" applyFill="1" applyBorder="1" applyAlignment="1">
      <alignment horizontal="center"/>
    </xf>
    <xf numFmtId="10" fontId="4" fillId="0" borderId="9" xfId="1" applyNumberFormat="1" applyFont="1" applyFill="1" applyBorder="1" applyAlignment="1">
      <alignment horizontal="center"/>
    </xf>
    <xf numFmtId="10" fontId="4" fillId="0" borderId="10" xfId="1" applyNumberFormat="1" applyFont="1" applyFill="1" applyBorder="1" applyAlignment="1">
      <alignment horizontal="center"/>
    </xf>
    <xf numFmtId="46" fontId="4" fillId="0" borderId="9" xfId="0" applyNumberFormat="1" applyFont="1" applyFill="1" applyBorder="1" applyAlignment="1">
      <alignment horizontal="center"/>
    </xf>
    <xf numFmtId="46" fontId="4" fillId="0" borderId="6" xfId="0" applyNumberFormat="1" applyFont="1" applyFill="1" applyBorder="1" applyAlignment="1">
      <alignment horizontal="center"/>
    </xf>
    <xf numFmtId="46" fontId="4" fillId="0" borderId="7" xfId="0" applyNumberFormat="1" applyFont="1" applyFill="1" applyBorder="1" applyAlignment="1">
      <alignment horizontal="center"/>
    </xf>
    <xf numFmtId="46" fontId="5" fillId="0" borderId="9" xfId="0" applyNumberFormat="1" applyFont="1" applyFill="1" applyBorder="1" applyAlignment="1">
      <alignment horizontal="center"/>
    </xf>
    <xf numFmtId="10" fontId="5" fillId="0" borderId="6" xfId="0" applyNumberFormat="1" applyFont="1" applyFill="1" applyBorder="1" applyAlignment="1">
      <alignment horizontal="center"/>
    </xf>
    <xf numFmtId="10" fontId="5" fillId="0" borderId="7" xfId="0" applyNumberFormat="1" applyFont="1" applyFill="1" applyBorder="1" applyAlignment="1">
      <alignment horizontal="center"/>
    </xf>
    <xf numFmtId="46" fontId="4" fillId="0" borderId="9" xfId="2" applyNumberFormat="1" applyFont="1" applyFill="1" applyBorder="1" applyAlignment="1">
      <alignment horizontal="center"/>
    </xf>
    <xf numFmtId="46" fontId="4" fillId="0" borderId="6" xfId="2" applyNumberFormat="1" applyFont="1" applyFill="1" applyBorder="1" applyAlignment="1">
      <alignment horizontal="center"/>
    </xf>
    <xf numFmtId="46" fontId="4" fillId="0" borderId="0" xfId="0" applyNumberFormat="1" applyFont="1" applyFill="1" applyBorder="1" applyAlignment="1">
      <alignment horizontal="center"/>
    </xf>
    <xf numFmtId="46" fontId="4" fillId="0" borderId="18" xfId="0" applyNumberFormat="1" applyFont="1" applyFill="1" applyBorder="1" applyAlignment="1">
      <alignment horizontal="center"/>
    </xf>
    <xf numFmtId="46" fontId="4" fillId="0" borderId="19" xfId="0" applyNumberFormat="1" applyFont="1" applyFill="1" applyBorder="1" applyAlignment="1">
      <alignment horizontal="center"/>
    </xf>
    <xf numFmtId="10" fontId="4" fillId="0" borderId="20" xfId="1" applyNumberFormat="1" applyFont="1" applyFill="1" applyBorder="1" applyAlignment="1">
      <alignment horizontal="center"/>
    </xf>
    <xf numFmtId="10" fontId="4" fillId="0" borderId="6" xfId="1" applyNumberFormat="1" applyFont="1" applyFill="1" applyBorder="1" applyAlignment="1">
      <alignment horizontal="center"/>
    </xf>
    <xf numFmtId="46" fontId="5" fillId="0" borderId="22" xfId="0" applyNumberFormat="1" applyFont="1" applyFill="1" applyBorder="1" applyAlignment="1">
      <alignment horizontal="center"/>
    </xf>
    <xf numFmtId="10" fontId="5" fillId="0" borderId="22" xfId="1" applyNumberFormat="1" applyFont="1" applyFill="1" applyBorder="1" applyAlignment="1">
      <alignment horizontal="center"/>
    </xf>
    <xf numFmtId="10" fontId="5" fillId="0" borderId="23" xfId="1" applyNumberFormat="1" applyFont="1" applyFill="1" applyBorder="1" applyAlignment="1">
      <alignment horizontal="center"/>
    </xf>
    <xf numFmtId="10" fontId="4" fillId="0" borderId="19" xfId="1" applyNumberFormat="1" applyFont="1" applyFill="1" applyBorder="1" applyAlignment="1">
      <alignment horizontal="center"/>
    </xf>
    <xf numFmtId="10" fontId="5" fillId="0" borderId="25" xfId="1" applyNumberFormat="1" applyFont="1" applyFill="1" applyBorder="1" applyAlignment="1">
      <alignment horizontal="center"/>
    </xf>
    <xf numFmtId="46" fontId="0" fillId="0" borderId="9" xfId="0" applyNumberFormat="1" applyFill="1" applyBorder="1" applyAlignment="1">
      <alignment horizontal="center"/>
    </xf>
    <xf numFmtId="46" fontId="0" fillId="0" borderId="1" xfId="0" applyNumberFormat="1" applyBorder="1" applyAlignment="1">
      <alignment horizontal="center"/>
    </xf>
    <xf numFmtId="10" fontId="5" fillId="0" borderId="9" xfId="1" applyNumberFormat="1" applyFont="1" applyFill="1" applyBorder="1" applyAlignment="1">
      <alignment horizontal="center"/>
    </xf>
    <xf numFmtId="10" fontId="5" fillId="0" borderId="10" xfId="1" applyNumberFormat="1" applyFont="1" applyFill="1" applyBorder="1" applyAlignment="1">
      <alignment horizontal="center"/>
    </xf>
    <xf numFmtId="46" fontId="5" fillId="0" borderId="8" xfId="0" applyNumberFormat="1" applyFont="1" applyFill="1" applyBorder="1" applyAlignment="1">
      <alignment horizontal="center"/>
    </xf>
    <xf numFmtId="10" fontId="5" fillId="0" borderId="8" xfId="0" applyNumberFormat="1" applyFont="1" applyFill="1" applyBorder="1" applyAlignment="1">
      <alignment horizontal="center"/>
    </xf>
    <xf numFmtId="10" fontId="5" fillId="0" borderId="10" xfId="0" applyNumberFormat="1" applyFont="1" applyFill="1" applyBorder="1" applyAlignment="1">
      <alignment horizontal="center"/>
    </xf>
    <xf numFmtId="46" fontId="4" fillId="0" borderId="9" xfId="1" applyNumberFormat="1" applyFont="1" applyFill="1" applyBorder="1" applyAlignment="1">
      <alignment horizontal="center"/>
    </xf>
    <xf numFmtId="10" fontId="4" fillId="0" borderId="7" xfId="1" applyNumberFormat="1" applyFont="1" applyFill="1" applyBorder="1" applyAlignment="1">
      <alignment horizontal="center"/>
    </xf>
    <xf numFmtId="10" fontId="5" fillId="0" borderId="9" xfId="0" applyNumberFormat="1" applyFont="1" applyFill="1" applyBorder="1" applyAlignment="1">
      <alignment horizontal="center"/>
    </xf>
    <xf numFmtId="164" fontId="0" fillId="0" borderId="1" xfId="0" applyNumberFormat="1" applyFill="1" applyBorder="1" applyAlignment="1">
      <alignment horizontal="center"/>
    </xf>
    <xf numFmtId="10" fontId="5" fillId="0" borderId="9" xfId="1" applyNumberFormat="1" applyFont="1" applyBorder="1" applyAlignment="1">
      <alignment horizontal="center"/>
    </xf>
    <xf numFmtId="10" fontId="0" fillId="0" borderId="9" xfId="1" applyNumberFormat="1" applyFont="1" applyBorder="1" applyAlignment="1">
      <alignment horizontal="center"/>
    </xf>
    <xf numFmtId="0" fontId="2" fillId="0" borderId="9" xfId="2" applyFont="1" applyBorder="1" applyAlignment="1">
      <alignment horizontal="center"/>
    </xf>
    <xf numFmtId="0" fontId="2" fillId="0" borderId="6" xfId="2" applyBorder="1" applyAlignment="1">
      <alignment horizontal="center"/>
    </xf>
    <xf numFmtId="10" fontId="5" fillId="0" borderId="9" xfId="2" applyNumberFormat="1" applyFont="1" applyBorder="1" applyAlignment="1">
      <alignment horizontal="center"/>
    </xf>
    <xf numFmtId="10" fontId="5" fillId="0" borderId="10" xfId="2" applyNumberFormat="1" applyFont="1" applyBorder="1" applyAlignment="1">
      <alignment horizontal="center"/>
    </xf>
    <xf numFmtId="46" fontId="4" fillId="0" borderId="8" xfId="2" applyNumberFormat="1" applyFont="1" applyBorder="1" applyAlignment="1">
      <alignment horizontal="center"/>
    </xf>
    <xf numFmtId="10" fontId="5" fillId="0" borderId="9" xfId="2" applyNumberFormat="1" applyFont="1" applyFill="1" applyBorder="1" applyAlignment="1">
      <alignment horizontal="center"/>
    </xf>
    <xf numFmtId="10" fontId="5" fillId="0" borderId="10" xfId="2" applyNumberFormat="1" applyFont="1" applyFill="1" applyBorder="1" applyAlignment="1">
      <alignment horizontal="center"/>
    </xf>
    <xf numFmtId="10" fontId="2" fillId="0" borderId="9" xfId="1" applyNumberFormat="1" applyBorder="1" applyAlignment="1">
      <alignment horizontal="center"/>
    </xf>
    <xf numFmtId="9" fontId="4" fillId="0" borderId="9" xfId="1" applyFont="1" applyBorder="1" applyAlignment="1">
      <alignment horizontal="center"/>
    </xf>
    <xf numFmtId="10" fontId="4" fillId="0" borderId="10" xfId="1" applyNumberFormat="1" applyFont="1" applyBorder="1" applyAlignment="1">
      <alignment horizontal="center"/>
    </xf>
    <xf numFmtId="46" fontId="4" fillId="0" borderId="9" xfId="2" applyNumberFormat="1" applyFont="1" applyBorder="1" applyAlignment="1">
      <alignment horizontal="center" vertical="center"/>
    </xf>
    <xf numFmtId="10" fontId="4" fillId="0" borderId="9" xfId="1" applyNumberFormat="1" applyFont="1" applyBorder="1" applyAlignment="1">
      <alignment horizontal="center" vertical="center"/>
    </xf>
    <xf numFmtId="46" fontId="5" fillId="0" borderId="9" xfId="2" applyNumberFormat="1" applyFont="1" applyBorder="1" applyAlignment="1">
      <alignment horizontal="center" vertical="center"/>
    </xf>
    <xf numFmtId="0" fontId="2" fillId="0" borderId="9" xfId="2" applyBorder="1" applyAlignment="1">
      <alignment horizontal="center" vertical="center"/>
    </xf>
    <xf numFmtId="10" fontId="2" fillId="0" borderId="9" xfId="1" applyNumberFormat="1" applyBorder="1" applyAlignment="1">
      <alignment horizontal="center" vertical="center"/>
    </xf>
    <xf numFmtId="46" fontId="4" fillId="0" borderId="9" xfId="2" applyNumberFormat="1" applyFont="1" applyFill="1" applyBorder="1" applyAlignment="1">
      <alignment horizontal="center" vertical="center"/>
    </xf>
    <xf numFmtId="46" fontId="4" fillId="0" borderId="6" xfId="2" applyNumberFormat="1" applyFont="1" applyFill="1" applyBorder="1" applyAlignment="1">
      <alignment horizontal="center" vertical="center"/>
    </xf>
    <xf numFmtId="46" fontId="4" fillId="0" borderId="6" xfId="2" applyNumberFormat="1" applyFont="1" applyBorder="1" applyAlignment="1">
      <alignment horizontal="center" vertical="center"/>
    </xf>
    <xf numFmtId="46" fontId="5" fillId="0" borderId="9" xfId="2" applyNumberFormat="1" applyFont="1" applyFill="1" applyBorder="1" applyAlignment="1">
      <alignment horizontal="center" vertical="center"/>
    </xf>
    <xf numFmtId="10" fontId="5" fillId="0" borderId="9" xfId="2" applyNumberFormat="1" applyFont="1" applyFill="1" applyBorder="1" applyAlignment="1">
      <alignment horizontal="center" vertical="center"/>
    </xf>
    <xf numFmtId="0" fontId="2" fillId="0" borderId="14" xfId="0"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16" xfId="0" applyFont="1" applyFill="1" applyBorder="1" applyAlignment="1">
      <alignment horizontal="left" vertical="top" wrapText="1"/>
    </xf>
    <xf numFmtId="0" fontId="1" fillId="0" borderId="2" xfId="0" applyFont="1" applyFill="1" applyBorder="1" applyAlignment="1">
      <alignment horizontal="center"/>
    </xf>
    <xf numFmtId="0" fontId="1" fillId="0" borderId="3" xfId="0" applyFont="1" applyFill="1" applyBorder="1" applyAlignment="1">
      <alignment horizontal="center"/>
    </xf>
    <xf numFmtId="0" fontId="1" fillId="0" borderId="4" xfId="0" applyFont="1" applyFill="1" applyBorder="1" applyAlignment="1">
      <alignment horizontal="center"/>
    </xf>
    <xf numFmtId="0" fontId="1" fillId="0" borderId="5" xfId="0" applyFont="1" applyFill="1" applyBorder="1" applyAlignment="1">
      <alignment horizontal="center"/>
    </xf>
    <xf numFmtId="0" fontId="1" fillId="0" borderId="6" xfId="0" applyFont="1" applyFill="1" applyBorder="1" applyAlignment="1">
      <alignment horizontal="center"/>
    </xf>
    <xf numFmtId="0" fontId="1" fillId="0" borderId="7" xfId="0" applyFont="1" applyFill="1" applyBorder="1" applyAlignment="1">
      <alignment horizontal="center"/>
    </xf>
    <xf numFmtId="0" fontId="1" fillId="0" borderId="8" xfId="0" applyFont="1" applyFill="1" applyBorder="1" applyAlignment="1">
      <alignment horizontal="center"/>
    </xf>
    <xf numFmtId="0" fontId="0" fillId="0" borderId="14" xfId="0" applyFill="1" applyBorder="1" applyAlignment="1">
      <alignment horizontal="left" vertical="top" wrapText="1"/>
    </xf>
    <xf numFmtId="0" fontId="0" fillId="0" borderId="15" xfId="0" applyFill="1" applyBorder="1" applyAlignment="1">
      <alignment horizontal="left" vertical="top" wrapText="1"/>
    </xf>
    <xf numFmtId="0" fontId="0" fillId="0" borderId="16" xfId="0" applyFill="1" applyBorder="1" applyAlignment="1">
      <alignment horizontal="left" vertical="top" wrapText="1"/>
    </xf>
    <xf numFmtId="0" fontId="1" fillId="0" borderId="9" xfId="0" applyFont="1" applyFill="1" applyBorder="1" applyAlignment="1">
      <alignment horizontal="center"/>
    </xf>
    <xf numFmtId="0" fontId="1" fillId="0" borderId="10" xfId="0" applyFont="1" applyFill="1" applyBorder="1" applyAlignment="1">
      <alignment horizontal="center"/>
    </xf>
    <xf numFmtId="0" fontId="2" fillId="0" borderId="14" xfId="2" applyFont="1" applyFill="1" applyBorder="1" applyAlignment="1">
      <alignment horizontal="left" vertical="top" wrapText="1"/>
    </xf>
    <xf numFmtId="0" fontId="2" fillId="0" borderId="15" xfId="2" applyFill="1" applyBorder="1" applyAlignment="1">
      <alignment horizontal="left" vertical="top" wrapText="1"/>
    </xf>
    <xf numFmtId="0" fontId="2" fillId="0" borderId="16" xfId="2" applyFill="1" applyBorder="1" applyAlignment="1">
      <alignment horizontal="left" vertical="top" wrapText="1"/>
    </xf>
    <xf numFmtId="0" fontId="1" fillId="0" borderId="2" xfId="2" applyFont="1" applyFill="1" applyBorder="1" applyAlignment="1">
      <alignment horizontal="center"/>
    </xf>
    <xf numFmtId="0" fontId="1" fillId="0" borderId="3" xfId="2" applyFont="1" applyFill="1" applyBorder="1" applyAlignment="1">
      <alignment horizontal="center"/>
    </xf>
    <xf numFmtId="0" fontId="1" fillId="0" borderId="4" xfId="2" applyFont="1" applyFill="1" applyBorder="1" applyAlignment="1">
      <alignment horizontal="center"/>
    </xf>
    <xf numFmtId="0" fontId="1" fillId="0" borderId="9" xfId="2" applyFont="1" applyFill="1" applyBorder="1" applyAlignment="1">
      <alignment horizontal="center"/>
    </xf>
    <xf numFmtId="0" fontId="1" fillId="0" borderId="6" xfId="2" applyFont="1" applyFill="1" applyBorder="1" applyAlignment="1">
      <alignment horizontal="center"/>
    </xf>
    <xf numFmtId="0" fontId="1" fillId="0" borderId="7" xfId="2" applyFont="1" applyFill="1" applyBorder="1" applyAlignment="1">
      <alignment horizontal="center"/>
    </xf>
    <xf numFmtId="0" fontId="1" fillId="0" borderId="24" xfId="0" applyFont="1" applyFill="1" applyBorder="1" applyAlignment="1">
      <alignment horizontal="center"/>
    </xf>
    <xf numFmtId="0" fontId="0" fillId="0" borderId="14" xfId="0" applyFill="1" applyBorder="1" applyAlignment="1">
      <alignment horizontal="left" vertical="top"/>
    </xf>
    <xf numFmtId="0" fontId="0" fillId="0" borderId="15" xfId="0" applyFill="1" applyBorder="1" applyAlignment="1">
      <alignment horizontal="left" vertical="top"/>
    </xf>
    <xf numFmtId="0" fontId="0" fillId="0" borderId="16" xfId="0" applyFill="1" applyBorder="1" applyAlignment="1">
      <alignment horizontal="left" vertical="top"/>
    </xf>
    <xf numFmtId="0" fontId="6" fillId="0" borderId="14" xfId="3" applyFont="1" applyFill="1" applyBorder="1" applyAlignment="1">
      <alignment horizontal="left" vertical="top" wrapText="1"/>
    </xf>
    <xf numFmtId="0" fontId="7" fillId="0" borderId="15" xfId="3" applyFont="1" applyFill="1" applyBorder="1" applyAlignment="1">
      <alignment horizontal="left" vertical="top" wrapText="1"/>
    </xf>
    <xf numFmtId="0" fontId="7" fillId="0" borderId="16" xfId="3" applyFont="1" applyFill="1" applyBorder="1" applyAlignment="1">
      <alignment horizontal="left" vertical="top" wrapText="1"/>
    </xf>
    <xf numFmtId="0" fontId="1" fillId="0" borderId="2" xfId="2" applyFont="1" applyBorder="1" applyAlignment="1">
      <alignment horizontal="center"/>
    </xf>
    <xf numFmtId="0" fontId="1" fillId="0" borderId="3" xfId="2" applyFont="1" applyBorder="1" applyAlignment="1">
      <alignment horizontal="center"/>
    </xf>
    <xf numFmtId="0" fontId="1" fillId="0" borderId="4" xfId="2" applyFont="1" applyBorder="1" applyAlignment="1">
      <alignment horizontal="center"/>
    </xf>
    <xf numFmtId="0" fontId="1" fillId="0" borderId="5" xfId="2" applyFont="1" applyBorder="1" applyAlignment="1">
      <alignment horizontal="center"/>
    </xf>
    <xf numFmtId="0" fontId="1" fillId="0" borderId="6" xfId="2" applyFont="1" applyBorder="1" applyAlignment="1">
      <alignment horizontal="center"/>
    </xf>
    <xf numFmtId="0" fontId="1" fillId="0" borderId="7" xfId="2" applyFont="1" applyBorder="1" applyAlignment="1">
      <alignment horizontal="center"/>
    </xf>
    <xf numFmtId="0" fontId="3" fillId="0" borderId="8" xfId="2" applyFont="1" applyBorder="1" applyAlignment="1">
      <alignment horizontal="center"/>
    </xf>
    <xf numFmtId="0" fontId="3" fillId="0" borderId="24" xfId="2" applyFont="1" applyBorder="1" applyAlignment="1">
      <alignment horizontal="center"/>
    </xf>
    <xf numFmtId="0" fontId="1" fillId="0" borderId="8" xfId="2" applyFont="1" applyBorder="1" applyAlignment="1">
      <alignment horizontal="center"/>
    </xf>
    <xf numFmtId="0" fontId="3" fillId="0" borderId="6" xfId="2" applyFont="1" applyBorder="1" applyAlignment="1">
      <alignment horizontal="center"/>
    </xf>
    <xf numFmtId="0" fontId="3" fillId="0" borderId="2" xfId="2" applyFont="1" applyBorder="1" applyAlignment="1">
      <alignment horizontal="center"/>
    </xf>
    <xf numFmtId="0" fontId="3" fillId="0" borderId="3" xfId="2" applyFont="1" applyBorder="1" applyAlignment="1">
      <alignment horizontal="center"/>
    </xf>
    <xf numFmtId="0" fontId="3" fillId="0" borderId="4" xfId="2" applyFont="1" applyBorder="1" applyAlignment="1">
      <alignment horizontal="center"/>
    </xf>
    <xf numFmtId="0" fontId="3" fillId="0" borderId="5" xfId="2" applyFont="1" applyBorder="1" applyAlignment="1">
      <alignment horizontal="center"/>
    </xf>
    <xf numFmtId="0" fontId="3" fillId="0" borderId="7" xfId="2" applyFont="1" applyBorder="1" applyAlignment="1">
      <alignment horizontal="center"/>
    </xf>
    <xf numFmtId="0" fontId="6" fillId="0" borderId="14" xfId="2" applyFont="1" applyFill="1" applyBorder="1" applyAlignment="1">
      <alignment horizontal="left" vertical="top" wrapText="1"/>
    </xf>
    <xf numFmtId="0" fontId="7" fillId="0" borderId="15" xfId="2" applyFont="1" applyFill="1" applyBorder="1" applyAlignment="1">
      <alignment horizontal="left" vertical="top" wrapText="1"/>
    </xf>
    <xf numFmtId="0" fontId="7" fillId="0" borderId="16" xfId="2" applyFont="1" applyFill="1" applyBorder="1" applyAlignment="1">
      <alignment horizontal="left" vertical="top" wrapText="1"/>
    </xf>
    <xf numFmtId="0" fontId="5" fillId="0" borderId="2" xfId="2" applyFont="1" applyBorder="1" applyAlignment="1">
      <alignment horizontal="center"/>
    </xf>
    <xf numFmtId="0" fontId="5" fillId="0" borderId="3" xfId="2" applyFont="1" applyBorder="1" applyAlignment="1">
      <alignment horizontal="center"/>
    </xf>
    <xf numFmtId="0" fontId="5" fillId="0" borderId="4" xfId="2" applyFont="1" applyBorder="1" applyAlignment="1">
      <alignment horizontal="center"/>
    </xf>
    <xf numFmtId="0" fontId="5" fillId="0" borderId="8" xfId="2" applyFont="1" applyBorder="1" applyAlignment="1">
      <alignment horizontal="center"/>
    </xf>
    <xf numFmtId="0" fontId="5" fillId="0" borderId="7" xfId="2" applyFont="1" applyBorder="1" applyAlignment="1">
      <alignment horizontal="center"/>
    </xf>
    <xf numFmtId="0" fontId="5" fillId="0" borderId="2" xfId="2" applyFont="1" applyFill="1" applyBorder="1" applyAlignment="1">
      <alignment horizontal="center"/>
    </xf>
    <xf numFmtId="0" fontId="5" fillId="0" borderId="3" xfId="2" applyFont="1" applyFill="1" applyBorder="1" applyAlignment="1">
      <alignment horizontal="center"/>
    </xf>
    <xf numFmtId="0" fontId="5" fillId="0" borderId="4" xfId="2" applyFont="1" applyFill="1" applyBorder="1" applyAlignment="1">
      <alignment horizontal="center"/>
    </xf>
    <xf numFmtId="0" fontId="7" fillId="0" borderId="14" xfId="2" applyFont="1" applyFill="1" applyBorder="1" applyAlignment="1">
      <alignment horizontal="left" vertical="top" wrapText="1"/>
    </xf>
    <xf numFmtId="0" fontId="7" fillId="0" borderId="14" xfId="2" applyFont="1" applyBorder="1" applyAlignment="1">
      <alignment horizontal="left" vertical="top" wrapText="1"/>
    </xf>
    <xf numFmtId="0" fontId="7" fillId="0" borderId="15" xfId="2" applyFont="1" applyBorder="1" applyAlignment="1">
      <alignment horizontal="left" vertical="top" wrapText="1"/>
    </xf>
    <xf numFmtId="0" fontId="7" fillId="0" borderId="16" xfId="2" applyFont="1" applyBorder="1" applyAlignment="1">
      <alignment horizontal="left" vertical="top" wrapText="1"/>
    </xf>
    <xf numFmtId="0" fontId="6" fillId="0" borderId="15" xfId="3" applyFont="1" applyFill="1" applyBorder="1" applyAlignment="1">
      <alignment horizontal="left" vertical="top" wrapText="1"/>
    </xf>
    <xf numFmtId="0" fontId="6" fillId="0" borderId="16" xfId="3" applyFont="1" applyFill="1" applyBorder="1" applyAlignment="1">
      <alignment horizontal="left" vertical="top" wrapText="1"/>
    </xf>
    <xf numFmtId="0" fontId="6" fillId="0" borderId="14" xfId="2" applyFont="1" applyBorder="1" applyAlignment="1">
      <alignment horizontal="left" vertical="top" wrapText="1"/>
    </xf>
    <xf numFmtId="0" fontId="0" fillId="0" borderId="14" xfId="2" applyFont="1" applyBorder="1" applyAlignment="1">
      <alignment horizontal="left" vertical="top" wrapText="1"/>
    </xf>
    <xf numFmtId="0" fontId="2" fillId="0" borderId="15" xfId="2" applyBorder="1" applyAlignment="1">
      <alignment horizontal="left" vertical="top" wrapText="1"/>
    </xf>
    <xf numFmtId="0" fontId="2" fillId="0" borderId="16" xfId="2" applyBorder="1" applyAlignment="1">
      <alignment horizontal="left" vertical="top" wrapText="1"/>
    </xf>
  </cellXfs>
  <cellStyles count="735">
    <cellStyle name="Collegamento ipertestuale" xfId="29" builtinId="8" hidden="1"/>
    <cellStyle name="Collegamento ipertestuale" xfId="31" builtinId="8" hidden="1"/>
    <cellStyle name="Collegamento ipertestuale" xfId="33" builtinId="8" hidden="1"/>
    <cellStyle name="Collegamento ipertestuale" xfId="35" builtinId="8" hidden="1"/>
    <cellStyle name="Collegamento ipertestuale" xfId="37" builtinId="8" hidden="1"/>
    <cellStyle name="Collegamento ipertestuale" xfId="39" builtinId="8" hidden="1"/>
    <cellStyle name="Collegamento ipertestuale" xfId="41" builtinId="8" hidden="1"/>
    <cellStyle name="Collegamento ipertestuale" xfId="43" builtinId="8" hidden="1"/>
    <cellStyle name="Collegamento ipertestuale" xfId="45" builtinId="8" hidden="1"/>
    <cellStyle name="Collegamento ipertestuale" xfId="47" builtinId="8" hidden="1"/>
    <cellStyle name="Collegamento ipertestuale" xfId="49" builtinId="8" hidden="1"/>
    <cellStyle name="Collegamento ipertestuale" xfId="51" builtinId="8" hidden="1"/>
    <cellStyle name="Collegamento ipertestuale" xfId="53" builtinId="8" hidden="1"/>
    <cellStyle name="Collegamento ipertestuale" xfId="55" builtinId="8" hidden="1"/>
    <cellStyle name="Collegamento ipertestuale" xfId="57" builtinId="8" hidden="1"/>
    <cellStyle name="Collegamento ipertestuale" xfId="59" builtinId="8" hidden="1"/>
    <cellStyle name="Collegamento ipertestuale" xfId="61" builtinId="8" hidden="1"/>
    <cellStyle name="Collegamento ipertestuale" xfId="63" builtinId="8" hidden="1"/>
    <cellStyle name="Collegamento ipertestuale" xfId="65" builtinId="8" hidden="1"/>
    <cellStyle name="Collegamento ipertestuale" xfId="67" builtinId="8" hidden="1"/>
    <cellStyle name="Collegamento ipertestuale" xfId="69" builtinId="8" hidden="1"/>
    <cellStyle name="Collegamento ipertestuale" xfId="71" builtinId="8" hidden="1"/>
    <cellStyle name="Collegamento ipertestuale" xfId="73" builtinId="8" hidden="1"/>
    <cellStyle name="Collegamento ipertestuale" xfId="75" builtinId="8" hidden="1"/>
    <cellStyle name="Collegamento ipertestuale" xfId="77" builtinId="8" hidden="1"/>
    <cellStyle name="Collegamento ipertestuale" xfId="79" builtinId="8" hidden="1"/>
    <cellStyle name="Collegamento ipertestuale" xfId="81" builtinId="8" hidden="1"/>
    <cellStyle name="Collegamento ipertestuale" xfId="83" builtinId="8" hidden="1"/>
    <cellStyle name="Collegamento ipertestuale" xfId="85" builtinId="8" hidden="1"/>
    <cellStyle name="Collegamento ipertestuale" xfId="87" builtinId="8" hidden="1"/>
    <cellStyle name="Collegamento ipertestuale" xfId="89" builtinId="8" hidden="1"/>
    <cellStyle name="Collegamento ipertestuale" xfId="91" builtinId="8" hidden="1"/>
    <cellStyle name="Collegamento ipertestuale" xfId="93" builtinId="8" hidden="1"/>
    <cellStyle name="Collegamento ipertestuale" xfId="95" builtinId="8" hidden="1"/>
    <cellStyle name="Collegamento ipertestuale" xfId="97" builtinId="8" hidden="1"/>
    <cellStyle name="Collegamento ipertestuale" xfId="99" builtinId="8" hidden="1"/>
    <cellStyle name="Collegamento ipertestuale" xfId="101" builtinId="8" hidden="1"/>
    <cellStyle name="Collegamento ipertestuale" xfId="103" builtinId="8" hidden="1"/>
    <cellStyle name="Collegamento ipertestuale" xfId="105" builtinId="8" hidden="1"/>
    <cellStyle name="Collegamento ipertestuale" xfId="107" builtinId="8" hidden="1"/>
    <cellStyle name="Collegamento ipertestuale" xfId="109" builtinId="8" hidden="1"/>
    <cellStyle name="Collegamento ipertestuale" xfId="111" builtinId="8" hidden="1"/>
    <cellStyle name="Collegamento ipertestuale" xfId="113" builtinId="8" hidden="1"/>
    <cellStyle name="Collegamento ipertestuale" xfId="115" builtinId="8" hidden="1"/>
    <cellStyle name="Collegamento ipertestuale" xfId="117" builtinId="8" hidden="1"/>
    <cellStyle name="Collegamento ipertestuale" xfId="119" builtinId="8" hidden="1"/>
    <cellStyle name="Collegamento ipertestuale" xfId="121" builtinId="8" hidden="1"/>
    <cellStyle name="Collegamento ipertestuale" xfId="123" builtinId="8" hidden="1"/>
    <cellStyle name="Collegamento ipertestuale" xfId="125" builtinId="8" hidden="1"/>
    <cellStyle name="Collegamento ipertestuale" xfId="127" builtinId="8" hidden="1"/>
    <cellStyle name="Collegamento ipertestuale" xfId="129" builtinId="8" hidden="1"/>
    <cellStyle name="Collegamento ipertestuale" xfId="131" builtinId="8" hidden="1"/>
    <cellStyle name="Collegamento ipertestuale" xfId="133" builtinId="8" hidden="1"/>
    <cellStyle name="Collegamento ipertestuale" xfId="135" builtinId="8" hidden="1"/>
    <cellStyle name="Collegamento ipertestuale" xfId="137" builtinId="8" hidden="1"/>
    <cellStyle name="Collegamento ipertestuale" xfId="139" builtinId="8" hidden="1"/>
    <cellStyle name="Collegamento ipertestuale" xfId="141" builtinId="8" hidden="1"/>
    <cellStyle name="Collegamento ipertestuale" xfId="143" builtinId="8" hidden="1"/>
    <cellStyle name="Collegamento ipertestuale" xfId="145" builtinId="8" hidden="1"/>
    <cellStyle name="Collegamento ipertestuale" xfId="147" builtinId="8" hidden="1"/>
    <cellStyle name="Collegamento ipertestuale" xfId="149" builtinId="8" hidden="1"/>
    <cellStyle name="Collegamento ipertestuale" xfId="151" builtinId="8" hidden="1"/>
    <cellStyle name="Collegamento ipertestuale" xfId="153" builtinId="8" hidden="1"/>
    <cellStyle name="Collegamento ipertestuale" xfId="155" builtinId="8" hidden="1"/>
    <cellStyle name="Collegamento ipertestuale" xfId="157" builtinId="8" hidden="1"/>
    <cellStyle name="Collegamento ipertestuale" xfId="159" builtinId="8" hidden="1"/>
    <cellStyle name="Collegamento ipertestuale" xfId="161" builtinId="8" hidden="1"/>
    <cellStyle name="Collegamento ipertestuale" xfId="163" builtinId="8" hidden="1"/>
    <cellStyle name="Collegamento ipertestuale" xfId="165" builtinId="8" hidden="1"/>
    <cellStyle name="Collegamento ipertestuale" xfId="167" builtinId="8" hidden="1"/>
    <cellStyle name="Collegamento ipertestuale" xfId="169" builtinId="8" hidden="1"/>
    <cellStyle name="Collegamento ipertestuale" xfId="171" builtinId="8" hidden="1"/>
    <cellStyle name="Collegamento ipertestuale" xfId="173" builtinId="8" hidden="1"/>
    <cellStyle name="Collegamento ipertestuale" xfId="175" builtinId="8" hidden="1"/>
    <cellStyle name="Collegamento ipertestuale" xfId="177" builtinId="8" hidden="1"/>
    <cellStyle name="Collegamento ipertestuale" xfId="179" builtinId="8" hidden="1"/>
    <cellStyle name="Collegamento ipertestuale" xfId="181" builtinId="8" hidden="1"/>
    <cellStyle name="Collegamento ipertestuale" xfId="183" builtinId="8" hidden="1"/>
    <cellStyle name="Collegamento ipertestuale" xfId="185" builtinId="8" hidden="1"/>
    <cellStyle name="Collegamento ipertestuale" xfId="187" builtinId="8" hidden="1"/>
    <cellStyle name="Collegamento ipertestuale" xfId="189" builtinId="8" hidden="1"/>
    <cellStyle name="Collegamento ipertestuale" xfId="191" builtinId="8" hidden="1"/>
    <cellStyle name="Collegamento ipertestuale" xfId="193" builtinId="8" hidden="1"/>
    <cellStyle name="Collegamento ipertestuale" xfId="195" builtinId="8" hidden="1"/>
    <cellStyle name="Collegamento ipertestuale" xfId="197" builtinId="8" hidden="1"/>
    <cellStyle name="Collegamento ipertestuale" xfId="199" builtinId="8" hidden="1"/>
    <cellStyle name="Collegamento ipertestuale" xfId="201" builtinId="8" hidden="1"/>
    <cellStyle name="Collegamento ipertestuale" xfId="203" builtinId="8" hidden="1"/>
    <cellStyle name="Collegamento ipertestuale" xfId="205" builtinId="8" hidden="1"/>
    <cellStyle name="Collegamento ipertestuale" xfId="207" builtinId="8" hidden="1"/>
    <cellStyle name="Collegamento ipertestuale" xfId="209" builtinId="8" hidden="1"/>
    <cellStyle name="Collegamento ipertestuale" xfId="211" builtinId="8" hidden="1"/>
    <cellStyle name="Collegamento ipertestuale" xfId="213" builtinId="8" hidden="1"/>
    <cellStyle name="Collegamento ipertestuale" xfId="215" builtinId="8" hidden="1"/>
    <cellStyle name="Collegamento ipertestuale" xfId="217" builtinId="8" hidden="1"/>
    <cellStyle name="Collegamento ipertestuale" xfId="219" builtinId="8" hidden="1"/>
    <cellStyle name="Collegamento ipertestuale" xfId="221" builtinId="8" hidden="1"/>
    <cellStyle name="Collegamento ipertestuale" xfId="223" builtinId="8" hidden="1"/>
    <cellStyle name="Collegamento ipertestuale" xfId="225" builtinId="8" hidden="1"/>
    <cellStyle name="Collegamento ipertestuale" xfId="227" builtinId="8" hidden="1"/>
    <cellStyle name="Collegamento ipertestuale" xfId="229" builtinId="8" hidden="1"/>
    <cellStyle name="Collegamento ipertestuale" xfId="231" builtinId="8" hidden="1"/>
    <cellStyle name="Collegamento ipertestuale" xfId="233" builtinId="8" hidden="1"/>
    <cellStyle name="Collegamento ipertestuale" xfId="235" builtinId="8" hidden="1"/>
    <cellStyle name="Collegamento ipertestuale" xfId="237" builtinId="8" hidden="1"/>
    <cellStyle name="Collegamento ipertestuale" xfId="239" builtinId="8" hidden="1"/>
    <cellStyle name="Collegamento ipertestuale" xfId="241" builtinId="8" hidden="1"/>
    <cellStyle name="Collegamento ipertestuale" xfId="243" builtinId="8" hidden="1"/>
    <cellStyle name="Collegamento ipertestuale" xfId="245" builtinId="8" hidden="1"/>
    <cellStyle name="Collegamento ipertestuale" xfId="247" builtinId="8" hidden="1"/>
    <cellStyle name="Collegamento ipertestuale" xfId="249" builtinId="8" hidden="1"/>
    <cellStyle name="Collegamento ipertestuale" xfId="251" builtinId="8" hidden="1"/>
    <cellStyle name="Collegamento ipertestuale" xfId="253" builtinId="8" hidden="1"/>
    <cellStyle name="Collegamento ipertestuale" xfId="255" builtinId="8" hidden="1"/>
    <cellStyle name="Collegamento ipertestuale" xfId="257" builtinId="8" hidden="1"/>
    <cellStyle name="Collegamento ipertestuale" xfId="259" builtinId="8" hidden="1"/>
    <cellStyle name="Collegamento ipertestuale" xfId="261" builtinId="8" hidden="1"/>
    <cellStyle name="Collegamento ipertestuale" xfId="263" builtinId="8" hidden="1"/>
    <cellStyle name="Collegamento ipertestuale" xfId="265" builtinId="8" hidden="1"/>
    <cellStyle name="Collegamento ipertestuale" xfId="267" builtinId="8" hidden="1"/>
    <cellStyle name="Collegamento ipertestuale" xfId="269" builtinId="8" hidden="1"/>
    <cellStyle name="Collegamento ipertestuale" xfId="271" builtinId="8" hidden="1"/>
    <cellStyle name="Collegamento ipertestuale" xfId="273" builtinId="8" hidden="1"/>
    <cellStyle name="Collegamento ipertestuale" xfId="275" builtinId="8" hidden="1"/>
    <cellStyle name="Collegamento ipertestuale" xfId="277" builtinId="8" hidden="1"/>
    <cellStyle name="Collegamento ipertestuale" xfId="279" builtinId="8" hidden="1"/>
    <cellStyle name="Collegamento ipertestuale" xfId="281" builtinId="8" hidden="1"/>
    <cellStyle name="Collegamento ipertestuale" xfId="283" builtinId="8" hidden="1"/>
    <cellStyle name="Collegamento ipertestuale" xfId="285" builtinId="8" hidden="1"/>
    <cellStyle name="Collegamento ipertestuale" xfId="287" builtinId="8" hidden="1"/>
    <cellStyle name="Collegamento ipertestuale" xfId="289" builtinId="8" hidden="1"/>
    <cellStyle name="Collegamento ipertestuale" xfId="291" builtinId="8" hidden="1"/>
    <cellStyle name="Collegamento ipertestuale" xfId="293" builtinId="8" hidden="1"/>
    <cellStyle name="Collegamento ipertestuale" xfId="295" builtinId="8" hidden="1"/>
    <cellStyle name="Collegamento ipertestuale" xfId="297" builtinId="8" hidden="1"/>
    <cellStyle name="Collegamento ipertestuale" xfId="299" builtinId="8" hidden="1"/>
    <cellStyle name="Collegamento ipertestuale" xfId="301" builtinId="8" hidden="1"/>
    <cellStyle name="Collegamento ipertestuale" xfId="303" builtinId="8" hidden="1"/>
    <cellStyle name="Collegamento ipertestuale" xfId="305" builtinId="8" hidden="1"/>
    <cellStyle name="Collegamento ipertestuale" xfId="307" builtinId="8" hidden="1"/>
    <cellStyle name="Collegamento ipertestuale" xfId="309" builtinId="8" hidden="1"/>
    <cellStyle name="Collegamento ipertestuale" xfId="311" builtinId="8" hidden="1"/>
    <cellStyle name="Collegamento ipertestuale" xfId="313" builtinId="8" hidden="1"/>
    <cellStyle name="Collegamento ipertestuale" xfId="315" builtinId="8" hidden="1"/>
    <cellStyle name="Collegamento ipertestuale" xfId="317" builtinId="8" hidden="1"/>
    <cellStyle name="Collegamento ipertestuale" xfId="319" builtinId="8" hidden="1"/>
    <cellStyle name="Collegamento ipertestuale" xfId="321" builtinId="8" hidden="1"/>
    <cellStyle name="Collegamento ipertestuale" xfId="323" builtinId="8" hidden="1"/>
    <cellStyle name="Collegamento ipertestuale" xfId="325" builtinId="8" hidden="1"/>
    <cellStyle name="Collegamento ipertestuale" xfId="327" builtinId="8" hidden="1"/>
    <cellStyle name="Collegamento ipertestuale" xfId="329" builtinId="8" hidden="1"/>
    <cellStyle name="Collegamento ipertestuale" xfId="331" builtinId="8" hidden="1"/>
    <cellStyle name="Collegamento ipertestuale" xfId="333" builtinId="8" hidden="1"/>
    <cellStyle name="Collegamento ipertestuale" xfId="335" builtinId="8" hidden="1"/>
    <cellStyle name="Collegamento ipertestuale" xfId="337" builtinId="8" hidden="1"/>
    <cellStyle name="Collegamento ipertestuale" xfId="339" builtinId="8" hidden="1"/>
    <cellStyle name="Collegamento ipertestuale" xfId="341" builtinId="8" hidden="1"/>
    <cellStyle name="Collegamento ipertestuale" xfId="343" builtinId="8" hidden="1"/>
    <cellStyle name="Collegamento ipertestuale" xfId="345" builtinId="8" hidden="1"/>
    <cellStyle name="Collegamento ipertestuale" xfId="347" builtinId="8" hidden="1"/>
    <cellStyle name="Collegamento ipertestuale" xfId="349" builtinId="8" hidden="1"/>
    <cellStyle name="Collegamento ipertestuale" xfId="351" builtinId="8" hidden="1"/>
    <cellStyle name="Collegamento ipertestuale" xfId="353" builtinId="8" hidden="1"/>
    <cellStyle name="Collegamento ipertestuale" xfId="355" builtinId="8" hidden="1"/>
    <cellStyle name="Collegamento ipertestuale" xfId="357" builtinId="8" hidden="1"/>
    <cellStyle name="Collegamento ipertestuale" xfId="359" builtinId="8" hidden="1"/>
    <cellStyle name="Collegamento ipertestuale" xfId="361" builtinId="8" hidden="1"/>
    <cellStyle name="Collegamento ipertestuale" xfId="363" builtinId="8" hidden="1"/>
    <cellStyle name="Collegamento ipertestuale" xfId="365" builtinId="8" hidden="1"/>
    <cellStyle name="Collegamento ipertestuale" xfId="367" builtinId="8" hidden="1"/>
    <cellStyle name="Collegamento ipertestuale" xfId="369" builtinId="8" hidden="1"/>
    <cellStyle name="Collegamento ipertestuale" xfId="371" builtinId="8" hidden="1"/>
    <cellStyle name="Collegamento ipertestuale" xfId="373" builtinId="8" hidden="1"/>
    <cellStyle name="Collegamento ipertestuale" xfId="375" builtinId="8" hidden="1"/>
    <cellStyle name="Collegamento ipertestuale" xfId="377" builtinId="8" hidden="1"/>
    <cellStyle name="Collegamento ipertestuale" xfId="379" builtinId="8" hidden="1"/>
    <cellStyle name="Collegamento ipertestuale" xfId="381" builtinId="8" hidden="1"/>
    <cellStyle name="Collegamento ipertestuale" xfId="383" builtinId="8" hidden="1"/>
    <cellStyle name="Collegamento ipertestuale" xfId="385" builtinId="8" hidden="1"/>
    <cellStyle name="Collegamento ipertestuale" xfId="387" builtinId="8" hidden="1"/>
    <cellStyle name="Collegamento ipertestuale" xfId="389" builtinId="8" hidden="1"/>
    <cellStyle name="Collegamento ipertestuale" xfId="391" builtinId="8" hidden="1"/>
    <cellStyle name="Collegamento ipertestuale" xfId="393" builtinId="8" hidden="1"/>
    <cellStyle name="Collegamento ipertestuale" xfId="395" builtinId="8" hidden="1"/>
    <cellStyle name="Collegamento ipertestuale" xfId="397" builtinId="8" hidden="1"/>
    <cellStyle name="Collegamento ipertestuale" xfId="399" builtinId="8" hidden="1"/>
    <cellStyle name="Collegamento ipertestuale" xfId="401" builtinId="8" hidden="1"/>
    <cellStyle name="Collegamento ipertestuale" xfId="403" builtinId="8" hidden="1"/>
    <cellStyle name="Collegamento ipertestuale" xfId="405" builtinId="8" hidden="1"/>
    <cellStyle name="Collegamento ipertestuale" xfId="407" builtinId="8" hidden="1"/>
    <cellStyle name="Collegamento ipertestuale" xfId="409" builtinId="8" hidden="1"/>
    <cellStyle name="Collegamento ipertestuale" xfId="411" builtinId="8" hidden="1"/>
    <cellStyle name="Collegamento ipertestuale" xfId="413" builtinId="8" hidden="1"/>
    <cellStyle name="Collegamento ipertestuale" xfId="415" builtinId="8" hidden="1"/>
    <cellStyle name="Collegamento ipertestuale" xfId="417" builtinId="8" hidden="1"/>
    <cellStyle name="Collegamento ipertestuale" xfId="419" builtinId="8" hidden="1"/>
    <cellStyle name="Collegamento ipertestuale" xfId="421" builtinId="8" hidden="1"/>
    <cellStyle name="Collegamento ipertestuale" xfId="423" builtinId="8" hidden="1"/>
    <cellStyle name="Collegamento ipertestuale" xfId="425" builtinId="8" hidden="1"/>
    <cellStyle name="Collegamento ipertestuale" xfId="427" builtinId="8" hidden="1"/>
    <cellStyle name="Collegamento ipertestuale" xfId="429" builtinId="8" hidden="1"/>
    <cellStyle name="Collegamento ipertestuale" xfId="431" builtinId="8" hidden="1"/>
    <cellStyle name="Collegamento ipertestuale" xfId="433" builtinId="8" hidden="1"/>
    <cellStyle name="Collegamento ipertestuale" xfId="435" builtinId="8" hidden="1"/>
    <cellStyle name="Collegamento ipertestuale" xfId="437" builtinId="8" hidden="1"/>
    <cellStyle name="Collegamento ipertestuale" xfId="439" builtinId="8" hidden="1"/>
    <cellStyle name="Collegamento ipertestuale" xfId="441" builtinId="8" hidden="1"/>
    <cellStyle name="Collegamento ipertestuale" xfId="443" builtinId="8" hidden="1"/>
    <cellStyle name="Collegamento ipertestuale" xfId="445" builtinId="8" hidden="1"/>
    <cellStyle name="Collegamento ipertestuale" xfId="447" builtinId="8" hidden="1"/>
    <cellStyle name="Collegamento ipertestuale" xfId="449" builtinId="8" hidden="1"/>
    <cellStyle name="Collegamento ipertestuale" xfId="451" builtinId="8" hidden="1"/>
    <cellStyle name="Collegamento ipertestuale" xfId="453" builtinId="8" hidden="1"/>
    <cellStyle name="Collegamento ipertestuale" xfId="455" builtinId="8" hidden="1"/>
    <cellStyle name="Collegamento ipertestuale" xfId="457" builtinId="8" hidden="1"/>
    <cellStyle name="Collegamento ipertestuale" xfId="459" builtinId="8" hidden="1"/>
    <cellStyle name="Collegamento ipertestuale" xfId="461" builtinId="8" hidden="1"/>
    <cellStyle name="Collegamento ipertestuale" xfId="463" builtinId="8" hidden="1"/>
    <cellStyle name="Collegamento ipertestuale" xfId="465" builtinId="8" hidden="1"/>
    <cellStyle name="Collegamento ipertestuale" xfId="467" builtinId="8" hidden="1"/>
    <cellStyle name="Collegamento ipertestuale" xfId="469" builtinId="8" hidden="1"/>
    <cellStyle name="Collegamento ipertestuale" xfId="471" builtinId="8" hidden="1"/>
    <cellStyle name="Collegamento ipertestuale" xfId="473" builtinId="8" hidden="1"/>
    <cellStyle name="Collegamento ipertestuale" xfId="475" builtinId="8" hidden="1"/>
    <cellStyle name="Collegamento ipertestuale" xfId="477" builtinId="8" hidden="1"/>
    <cellStyle name="Collegamento ipertestuale" xfId="479" builtinId="8" hidden="1"/>
    <cellStyle name="Collegamento ipertestuale" xfId="481" builtinId="8" hidden="1"/>
    <cellStyle name="Collegamento ipertestuale" xfId="483" builtinId="8" hidden="1"/>
    <cellStyle name="Collegamento ipertestuale" xfId="485" builtinId="8" hidden="1"/>
    <cellStyle name="Collegamento ipertestuale" xfId="487" builtinId="8" hidden="1"/>
    <cellStyle name="Collegamento ipertestuale" xfId="489" builtinId="8" hidden="1"/>
    <cellStyle name="Collegamento ipertestuale" xfId="491" builtinId="8" hidden="1"/>
    <cellStyle name="Collegamento ipertestuale" xfId="493" builtinId="8" hidden="1"/>
    <cellStyle name="Collegamento ipertestuale" xfId="495" builtinId="8" hidden="1"/>
    <cellStyle name="Collegamento ipertestuale" xfId="497" builtinId="8" hidden="1"/>
    <cellStyle name="Collegamento ipertestuale" xfId="499" builtinId="8" hidden="1"/>
    <cellStyle name="Collegamento ipertestuale" xfId="501" builtinId="8" hidden="1"/>
    <cellStyle name="Collegamento ipertestuale" xfId="503" builtinId="8" hidden="1"/>
    <cellStyle name="Collegamento ipertestuale" xfId="505" builtinId="8" hidden="1"/>
    <cellStyle name="Collegamento ipertestuale" xfId="507" builtinId="8" hidden="1"/>
    <cellStyle name="Collegamento ipertestuale" xfId="509" builtinId="8" hidden="1"/>
    <cellStyle name="Collegamento ipertestuale" xfId="511" builtinId="8" hidden="1"/>
    <cellStyle name="Collegamento ipertestuale" xfId="513" builtinId="8" hidden="1"/>
    <cellStyle name="Collegamento ipertestuale" xfId="515" builtinId="8" hidden="1"/>
    <cellStyle name="Collegamento ipertestuale" xfId="517" builtinId="8" hidden="1"/>
    <cellStyle name="Collegamento ipertestuale" xfId="519" builtinId="8" hidden="1"/>
    <cellStyle name="Collegamento ipertestuale" xfId="521" builtinId="8" hidden="1"/>
    <cellStyle name="Collegamento ipertestuale" xfId="523" builtinId="8" hidden="1"/>
    <cellStyle name="Collegamento ipertestuale" xfId="525" builtinId="8" hidden="1"/>
    <cellStyle name="Collegamento ipertestuale" xfId="527" builtinId="8" hidden="1"/>
    <cellStyle name="Collegamento ipertestuale" xfId="529" builtinId="8" hidden="1"/>
    <cellStyle name="Collegamento ipertestuale" xfId="531" builtinId="8" hidden="1"/>
    <cellStyle name="Collegamento ipertestuale" xfId="533" builtinId="8" hidden="1"/>
    <cellStyle name="Collegamento ipertestuale" xfId="535" builtinId="8" hidden="1"/>
    <cellStyle name="Collegamento ipertestuale" xfId="537" builtinId="8" hidden="1"/>
    <cellStyle name="Collegamento ipertestuale" xfId="539" builtinId="8" hidden="1"/>
    <cellStyle name="Collegamento ipertestuale" xfId="541" builtinId="8" hidden="1"/>
    <cellStyle name="Collegamento ipertestuale" xfId="543" builtinId="8" hidden="1"/>
    <cellStyle name="Collegamento ipertestuale" xfId="545" builtinId="8" hidden="1"/>
    <cellStyle name="Collegamento ipertestuale" xfId="547" builtinId="8" hidden="1"/>
    <cellStyle name="Collegamento ipertestuale" xfId="549" builtinId="8" hidden="1"/>
    <cellStyle name="Collegamento ipertestuale" xfId="551" builtinId="8" hidden="1"/>
    <cellStyle name="Collegamento ipertestuale" xfId="553" builtinId="8" hidden="1"/>
    <cellStyle name="Collegamento ipertestuale" xfId="555" builtinId="8" hidden="1"/>
    <cellStyle name="Collegamento ipertestuale" xfId="557" builtinId="8" hidden="1"/>
    <cellStyle name="Collegamento ipertestuale" xfId="559" builtinId="8" hidden="1"/>
    <cellStyle name="Collegamento ipertestuale" xfId="561" builtinId="8" hidden="1"/>
    <cellStyle name="Collegamento ipertestuale" xfId="563" builtinId="8" hidden="1"/>
    <cellStyle name="Collegamento ipertestuale" xfId="565" builtinId="8" hidden="1"/>
    <cellStyle name="Collegamento ipertestuale" xfId="567" builtinId="8" hidden="1"/>
    <cellStyle name="Collegamento ipertestuale" xfId="569" builtinId="8" hidden="1"/>
    <cellStyle name="Collegamento ipertestuale" xfId="571" builtinId="8" hidden="1"/>
    <cellStyle name="Collegamento ipertestuale" xfId="573" builtinId="8" hidden="1"/>
    <cellStyle name="Collegamento ipertestuale" xfId="575" builtinId="8" hidden="1"/>
    <cellStyle name="Collegamento ipertestuale" xfId="577" builtinId="8" hidden="1"/>
    <cellStyle name="Collegamento ipertestuale" xfId="579" builtinId="8" hidden="1"/>
    <cellStyle name="Collegamento ipertestuale" xfId="581" builtinId="8" hidden="1"/>
    <cellStyle name="Collegamento ipertestuale" xfId="583" builtinId="8" hidden="1"/>
    <cellStyle name="Collegamento ipertestuale" xfId="585" builtinId="8" hidden="1"/>
    <cellStyle name="Collegamento ipertestuale" xfId="587" builtinId="8" hidden="1"/>
    <cellStyle name="Collegamento ipertestuale" xfId="589" builtinId="8" hidden="1"/>
    <cellStyle name="Collegamento ipertestuale" xfId="591" builtinId="8" hidden="1"/>
    <cellStyle name="Collegamento ipertestuale" xfId="593" builtinId="8" hidden="1"/>
    <cellStyle name="Collegamento ipertestuale" xfId="595" builtinId="8" hidden="1"/>
    <cellStyle name="Collegamento ipertestuale" xfId="597" builtinId="8" hidden="1"/>
    <cellStyle name="Collegamento ipertestuale" xfId="599" builtinId="8" hidden="1"/>
    <cellStyle name="Collegamento ipertestuale" xfId="601" builtinId="8" hidden="1"/>
    <cellStyle name="Collegamento ipertestuale" xfId="603" builtinId="8" hidden="1"/>
    <cellStyle name="Collegamento ipertestuale" xfId="605" builtinId="8" hidden="1"/>
    <cellStyle name="Collegamento ipertestuale" xfId="607" builtinId="8" hidden="1"/>
    <cellStyle name="Collegamento ipertestuale" xfId="609" builtinId="8" hidden="1"/>
    <cellStyle name="Collegamento ipertestuale" xfId="611" builtinId="8" hidden="1"/>
    <cellStyle name="Collegamento ipertestuale" xfId="613" builtinId="8" hidden="1"/>
    <cellStyle name="Collegamento ipertestuale" xfId="615" builtinId="8" hidden="1"/>
    <cellStyle name="Collegamento ipertestuale" xfId="617" builtinId="8" hidden="1"/>
    <cellStyle name="Collegamento ipertestuale" xfId="619" builtinId="8" hidden="1"/>
    <cellStyle name="Collegamento ipertestuale" xfId="621" builtinId="8" hidden="1"/>
    <cellStyle name="Collegamento ipertestuale" xfId="623" builtinId="8" hidden="1"/>
    <cellStyle name="Collegamento ipertestuale" xfId="625" builtinId="8" hidden="1"/>
    <cellStyle name="Collegamento ipertestuale" xfId="627" builtinId="8" hidden="1"/>
    <cellStyle name="Collegamento ipertestuale" xfId="629" builtinId="8" hidden="1"/>
    <cellStyle name="Collegamento ipertestuale" xfId="631" builtinId="8" hidden="1"/>
    <cellStyle name="Collegamento ipertestuale" xfId="633" builtinId="8" hidden="1"/>
    <cellStyle name="Collegamento ipertestuale" xfId="635" builtinId="8" hidden="1"/>
    <cellStyle name="Collegamento ipertestuale" xfId="637" builtinId="8" hidden="1"/>
    <cellStyle name="Collegamento ipertestuale" xfId="639" builtinId="8" hidden="1"/>
    <cellStyle name="Collegamento ipertestuale" xfId="641" builtinId="8" hidden="1"/>
    <cellStyle name="Collegamento ipertestuale" xfId="643" builtinId="8" hidden="1"/>
    <cellStyle name="Collegamento ipertestuale" xfId="645" builtinId="8" hidden="1"/>
    <cellStyle name="Collegamento ipertestuale" xfId="647" builtinId="8" hidden="1"/>
    <cellStyle name="Collegamento ipertestuale" xfId="649" builtinId="8" hidden="1"/>
    <cellStyle name="Collegamento ipertestuale" xfId="651" builtinId="8" hidden="1"/>
    <cellStyle name="Collegamento ipertestuale" xfId="653" builtinId="8" hidden="1"/>
    <cellStyle name="Collegamento ipertestuale" xfId="655" builtinId="8" hidden="1"/>
    <cellStyle name="Collegamento ipertestuale" xfId="657" builtinId="8" hidden="1"/>
    <cellStyle name="Collegamento ipertestuale" xfId="659" builtinId="8" hidden="1"/>
    <cellStyle name="Collegamento ipertestuale" xfId="661" builtinId="8" hidden="1"/>
    <cellStyle name="Collegamento ipertestuale" xfId="663" builtinId="8" hidden="1"/>
    <cellStyle name="Collegamento ipertestuale" xfId="665" builtinId="8" hidden="1"/>
    <cellStyle name="Collegamento ipertestuale" xfId="667" builtinId="8" hidden="1"/>
    <cellStyle name="Collegamento ipertestuale" xfId="669" builtinId="8" hidden="1"/>
    <cellStyle name="Collegamento ipertestuale" xfId="671" builtinId="8" hidden="1"/>
    <cellStyle name="Collegamento ipertestuale" xfId="673" builtinId="8" hidden="1"/>
    <cellStyle name="Collegamento ipertestuale" xfId="675" builtinId="8" hidden="1"/>
    <cellStyle name="Collegamento ipertestuale" xfId="677" builtinId="8" hidden="1"/>
    <cellStyle name="Collegamento ipertestuale" xfId="679" builtinId="8" hidden="1"/>
    <cellStyle name="Collegamento ipertestuale" xfId="681" builtinId="8" hidden="1"/>
    <cellStyle name="Collegamento ipertestuale" xfId="683" builtinId="8" hidden="1"/>
    <cellStyle name="Collegamento ipertestuale" xfId="685" builtinId="8" hidden="1"/>
    <cellStyle name="Collegamento ipertestuale" xfId="687" builtinId="8" hidden="1"/>
    <cellStyle name="Collegamento ipertestuale" xfId="689" builtinId="8" hidden="1"/>
    <cellStyle name="Collegamento ipertestuale" xfId="691" builtinId="8" hidden="1"/>
    <cellStyle name="Collegamento ipertestuale" xfId="693" builtinId="8" hidden="1"/>
    <cellStyle name="Collegamento ipertestuale" xfId="695" builtinId="8" hidden="1"/>
    <cellStyle name="Collegamento ipertestuale" xfId="697" builtinId="8" hidden="1"/>
    <cellStyle name="Collegamento ipertestuale" xfId="699" builtinId="8" hidden="1"/>
    <cellStyle name="Collegamento ipertestuale" xfId="701" builtinId="8" hidden="1"/>
    <cellStyle name="Collegamento ipertestuale" xfId="703" builtinId="8" hidden="1"/>
    <cellStyle name="Collegamento ipertestuale" xfId="705" builtinId="8" hidden="1"/>
    <cellStyle name="Collegamento ipertestuale" xfId="707" builtinId="8" hidden="1"/>
    <cellStyle name="Collegamento ipertestuale" xfId="709" builtinId="8" hidden="1"/>
    <cellStyle name="Collegamento ipertestuale" xfId="711" builtinId="8" hidden="1"/>
    <cellStyle name="Collegamento ipertestuale" xfId="713" builtinId="8" hidden="1"/>
    <cellStyle name="Collegamento ipertestuale" xfId="715" builtinId="8" hidden="1"/>
    <cellStyle name="Collegamento ipertestuale" xfId="717" builtinId="8" hidden="1"/>
    <cellStyle name="Collegamento ipertestuale" xfId="719" builtinId="8" hidden="1"/>
    <cellStyle name="Collegamento ipertestuale" xfId="721" builtinId="8" hidden="1"/>
    <cellStyle name="Collegamento ipertestuale" xfId="723" builtinId="8" hidden="1"/>
    <cellStyle name="Collegamento ipertestuale" xfId="725" builtinId="8" hidden="1"/>
    <cellStyle name="Collegamento ipertestuale" xfId="727" builtinId="8" hidden="1"/>
    <cellStyle name="Collegamento ipertestuale" xfId="729" builtinId="8" hidden="1"/>
    <cellStyle name="Collegamento ipertestuale" xfId="731" builtinId="8" hidden="1"/>
    <cellStyle name="Collegamento ipertestuale" xfId="733" builtinId="8" hidden="1"/>
    <cellStyle name="Collegamento ipertestuale visitato" xfId="30" builtinId="9" hidden="1"/>
    <cellStyle name="Collegamento ipertestuale visitato" xfId="32" builtinId="9" hidden="1"/>
    <cellStyle name="Collegamento ipertestuale visitato" xfId="34" builtinId="9" hidden="1"/>
    <cellStyle name="Collegamento ipertestuale visitato" xfId="36" builtinId="9" hidden="1"/>
    <cellStyle name="Collegamento ipertestuale visitato" xfId="38" builtinId="9" hidden="1"/>
    <cellStyle name="Collegamento ipertestuale visitato" xfId="40" builtinId="9" hidden="1"/>
    <cellStyle name="Collegamento ipertestuale visitato" xfId="42" builtinId="9" hidden="1"/>
    <cellStyle name="Collegamento ipertestuale visitato" xfId="44" builtinId="9" hidden="1"/>
    <cellStyle name="Collegamento ipertestuale visitato" xfId="46" builtinId="9" hidden="1"/>
    <cellStyle name="Collegamento ipertestuale visitato" xfId="48" builtinId="9" hidden="1"/>
    <cellStyle name="Collegamento ipertestuale visitato" xfId="50" builtinId="9" hidden="1"/>
    <cellStyle name="Collegamento ipertestuale visitato" xfId="52" builtinId="9" hidden="1"/>
    <cellStyle name="Collegamento ipertestuale visitato" xfId="54" builtinId="9" hidden="1"/>
    <cellStyle name="Collegamento ipertestuale visitato" xfId="56" builtinId="9" hidden="1"/>
    <cellStyle name="Collegamento ipertestuale visitato" xfId="58" builtinId="9" hidden="1"/>
    <cellStyle name="Collegamento ipertestuale visitato" xfId="60" builtinId="9" hidden="1"/>
    <cellStyle name="Collegamento ipertestuale visitato" xfId="62" builtinId="9" hidden="1"/>
    <cellStyle name="Collegamento ipertestuale visitato" xfId="64" builtinId="9" hidden="1"/>
    <cellStyle name="Collegamento ipertestuale visitato" xfId="66" builtinId="9" hidden="1"/>
    <cellStyle name="Collegamento ipertestuale visitato" xfId="68" builtinId="9" hidden="1"/>
    <cellStyle name="Collegamento ipertestuale visitato" xfId="70" builtinId="9" hidden="1"/>
    <cellStyle name="Collegamento ipertestuale visitato" xfId="72" builtinId="9" hidden="1"/>
    <cellStyle name="Collegamento ipertestuale visitato" xfId="74" builtinId="9" hidden="1"/>
    <cellStyle name="Collegamento ipertestuale visitato" xfId="76" builtinId="9" hidden="1"/>
    <cellStyle name="Collegamento ipertestuale visitato" xfId="78" builtinId="9" hidden="1"/>
    <cellStyle name="Collegamento ipertestuale visitato" xfId="80" builtinId="9" hidden="1"/>
    <cellStyle name="Collegamento ipertestuale visitato" xfId="82" builtinId="9" hidden="1"/>
    <cellStyle name="Collegamento ipertestuale visitato" xfId="84" builtinId="9" hidden="1"/>
    <cellStyle name="Collegamento ipertestuale visitato" xfId="86" builtinId="9" hidden="1"/>
    <cellStyle name="Collegamento ipertestuale visitato" xfId="88" builtinId="9" hidden="1"/>
    <cellStyle name="Collegamento ipertestuale visitato" xfId="90" builtinId="9" hidden="1"/>
    <cellStyle name="Collegamento ipertestuale visitato" xfId="92" builtinId="9" hidden="1"/>
    <cellStyle name="Collegamento ipertestuale visitato" xfId="94" builtinId="9" hidden="1"/>
    <cellStyle name="Collegamento ipertestuale visitato" xfId="96" builtinId="9" hidden="1"/>
    <cellStyle name="Collegamento ipertestuale visitato" xfId="98" builtinId="9" hidden="1"/>
    <cellStyle name="Collegamento ipertestuale visitato" xfId="100" builtinId="9" hidden="1"/>
    <cellStyle name="Collegamento ipertestuale visitato" xfId="102" builtinId="9" hidden="1"/>
    <cellStyle name="Collegamento ipertestuale visitato" xfId="104" builtinId="9" hidden="1"/>
    <cellStyle name="Collegamento ipertestuale visitato" xfId="106" builtinId="9" hidden="1"/>
    <cellStyle name="Collegamento ipertestuale visitato" xfId="108" builtinId="9" hidden="1"/>
    <cellStyle name="Collegamento ipertestuale visitato" xfId="110" builtinId="9" hidden="1"/>
    <cellStyle name="Collegamento ipertestuale visitato" xfId="112" builtinId="9" hidden="1"/>
    <cellStyle name="Collegamento ipertestuale visitato" xfId="114" builtinId="9" hidden="1"/>
    <cellStyle name="Collegamento ipertestuale visitato" xfId="116" builtinId="9" hidden="1"/>
    <cellStyle name="Collegamento ipertestuale visitato" xfId="118" builtinId="9" hidden="1"/>
    <cellStyle name="Collegamento ipertestuale visitato" xfId="120" builtinId="9" hidden="1"/>
    <cellStyle name="Collegamento ipertestuale visitato" xfId="122" builtinId="9" hidden="1"/>
    <cellStyle name="Collegamento ipertestuale visitato" xfId="124" builtinId="9" hidden="1"/>
    <cellStyle name="Collegamento ipertestuale visitato" xfId="126" builtinId="9" hidden="1"/>
    <cellStyle name="Collegamento ipertestuale visitato" xfId="128" builtinId="9" hidden="1"/>
    <cellStyle name="Collegamento ipertestuale visitato" xfId="130" builtinId="9" hidden="1"/>
    <cellStyle name="Collegamento ipertestuale visitato" xfId="132" builtinId="9" hidden="1"/>
    <cellStyle name="Collegamento ipertestuale visitato" xfId="134" builtinId="9" hidden="1"/>
    <cellStyle name="Collegamento ipertestuale visitato" xfId="136" builtinId="9" hidden="1"/>
    <cellStyle name="Collegamento ipertestuale visitato" xfId="138" builtinId="9" hidden="1"/>
    <cellStyle name="Collegamento ipertestuale visitato" xfId="140" builtinId="9" hidden="1"/>
    <cellStyle name="Collegamento ipertestuale visitato" xfId="142" builtinId="9" hidden="1"/>
    <cellStyle name="Collegamento ipertestuale visitato" xfId="144" builtinId="9" hidden="1"/>
    <cellStyle name="Collegamento ipertestuale visitato" xfId="146" builtinId="9" hidden="1"/>
    <cellStyle name="Collegamento ipertestuale visitato" xfId="148" builtinId="9" hidden="1"/>
    <cellStyle name="Collegamento ipertestuale visitato" xfId="150" builtinId="9" hidden="1"/>
    <cellStyle name="Collegamento ipertestuale visitato" xfId="152" builtinId="9" hidden="1"/>
    <cellStyle name="Collegamento ipertestuale visitato" xfId="154" builtinId="9" hidden="1"/>
    <cellStyle name="Collegamento ipertestuale visitato" xfId="156" builtinId="9" hidden="1"/>
    <cellStyle name="Collegamento ipertestuale visitato" xfId="158" builtinId="9" hidden="1"/>
    <cellStyle name="Collegamento ipertestuale visitato" xfId="160" builtinId="9" hidden="1"/>
    <cellStyle name="Collegamento ipertestuale visitato" xfId="162" builtinId="9" hidden="1"/>
    <cellStyle name="Collegamento ipertestuale visitato" xfId="164" builtinId="9" hidden="1"/>
    <cellStyle name="Collegamento ipertestuale visitato" xfId="166" builtinId="9" hidden="1"/>
    <cellStyle name="Collegamento ipertestuale visitato" xfId="168" builtinId="9" hidden="1"/>
    <cellStyle name="Collegamento ipertestuale visitato" xfId="170" builtinId="9" hidden="1"/>
    <cellStyle name="Collegamento ipertestuale visitato" xfId="172" builtinId="9" hidden="1"/>
    <cellStyle name="Collegamento ipertestuale visitato" xfId="174" builtinId="9" hidden="1"/>
    <cellStyle name="Collegamento ipertestuale visitato" xfId="176" builtinId="9" hidden="1"/>
    <cellStyle name="Collegamento ipertestuale visitato" xfId="178" builtinId="9" hidden="1"/>
    <cellStyle name="Collegamento ipertestuale visitato" xfId="180" builtinId="9" hidden="1"/>
    <cellStyle name="Collegamento ipertestuale visitato" xfId="182" builtinId="9" hidden="1"/>
    <cellStyle name="Collegamento ipertestuale visitato" xfId="184" builtinId="9" hidden="1"/>
    <cellStyle name="Collegamento ipertestuale visitato" xfId="186" builtinId="9" hidden="1"/>
    <cellStyle name="Collegamento ipertestuale visitato" xfId="188" builtinId="9" hidden="1"/>
    <cellStyle name="Collegamento ipertestuale visitato" xfId="190" builtinId="9" hidden="1"/>
    <cellStyle name="Collegamento ipertestuale visitato" xfId="192" builtinId="9" hidden="1"/>
    <cellStyle name="Collegamento ipertestuale visitato" xfId="194" builtinId="9" hidden="1"/>
    <cellStyle name="Collegamento ipertestuale visitato" xfId="196" builtinId="9" hidden="1"/>
    <cellStyle name="Collegamento ipertestuale visitato" xfId="198" builtinId="9" hidden="1"/>
    <cellStyle name="Collegamento ipertestuale visitato" xfId="200" builtinId="9" hidden="1"/>
    <cellStyle name="Collegamento ipertestuale visitato" xfId="202" builtinId="9" hidden="1"/>
    <cellStyle name="Collegamento ipertestuale visitato" xfId="204" builtinId="9" hidden="1"/>
    <cellStyle name="Collegamento ipertestuale visitato" xfId="206" builtinId="9" hidden="1"/>
    <cellStyle name="Collegamento ipertestuale visitato" xfId="208" builtinId="9" hidden="1"/>
    <cellStyle name="Collegamento ipertestuale visitato" xfId="210" builtinId="9" hidden="1"/>
    <cellStyle name="Collegamento ipertestuale visitato" xfId="212" builtinId="9" hidden="1"/>
    <cellStyle name="Collegamento ipertestuale visitato" xfId="214" builtinId="9" hidden="1"/>
    <cellStyle name="Collegamento ipertestuale visitato" xfId="216" builtinId="9" hidden="1"/>
    <cellStyle name="Collegamento ipertestuale visitato" xfId="218" builtinId="9" hidden="1"/>
    <cellStyle name="Collegamento ipertestuale visitato" xfId="220" builtinId="9" hidden="1"/>
    <cellStyle name="Collegamento ipertestuale visitato" xfId="222" builtinId="9" hidden="1"/>
    <cellStyle name="Collegamento ipertestuale visitato" xfId="224" builtinId="9" hidden="1"/>
    <cellStyle name="Collegamento ipertestuale visitato" xfId="226" builtinId="9" hidden="1"/>
    <cellStyle name="Collegamento ipertestuale visitato" xfId="228" builtinId="9" hidden="1"/>
    <cellStyle name="Collegamento ipertestuale visitato" xfId="230" builtinId="9" hidden="1"/>
    <cellStyle name="Collegamento ipertestuale visitato" xfId="232" builtinId="9" hidden="1"/>
    <cellStyle name="Collegamento ipertestuale visitato" xfId="234" builtinId="9" hidden="1"/>
    <cellStyle name="Collegamento ipertestuale visitato" xfId="236" builtinId="9" hidden="1"/>
    <cellStyle name="Collegamento ipertestuale visitato" xfId="238" builtinId="9" hidden="1"/>
    <cellStyle name="Collegamento ipertestuale visitato" xfId="240" builtinId="9" hidden="1"/>
    <cellStyle name="Collegamento ipertestuale visitato" xfId="242" builtinId="9" hidden="1"/>
    <cellStyle name="Collegamento ipertestuale visitato" xfId="244" builtinId="9" hidden="1"/>
    <cellStyle name="Collegamento ipertestuale visitato" xfId="246" builtinId="9" hidden="1"/>
    <cellStyle name="Collegamento ipertestuale visitato" xfId="248" builtinId="9" hidden="1"/>
    <cellStyle name="Collegamento ipertestuale visitato" xfId="250" builtinId="9" hidden="1"/>
    <cellStyle name="Collegamento ipertestuale visitato" xfId="252" builtinId="9" hidden="1"/>
    <cellStyle name="Collegamento ipertestuale visitato" xfId="254" builtinId="9" hidden="1"/>
    <cellStyle name="Collegamento ipertestuale visitato" xfId="256" builtinId="9" hidden="1"/>
    <cellStyle name="Collegamento ipertestuale visitato" xfId="258" builtinId="9" hidden="1"/>
    <cellStyle name="Collegamento ipertestuale visitato" xfId="260" builtinId="9" hidden="1"/>
    <cellStyle name="Collegamento ipertestuale visitato" xfId="262" builtinId="9" hidden="1"/>
    <cellStyle name="Collegamento ipertestuale visitato" xfId="264" builtinId="9" hidden="1"/>
    <cellStyle name="Collegamento ipertestuale visitato" xfId="266" builtinId="9" hidden="1"/>
    <cellStyle name="Collegamento ipertestuale visitato" xfId="268" builtinId="9" hidden="1"/>
    <cellStyle name="Collegamento ipertestuale visitato" xfId="270" builtinId="9" hidden="1"/>
    <cellStyle name="Collegamento ipertestuale visitato" xfId="272" builtinId="9" hidden="1"/>
    <cellStyle name="Collegamento ipertestuale visitato" xfId="274" builtinId="9" hidden="1"/>
    <cellStyle name="Collegamento ipertestuale visitato" xfId="276" builtinId="9" hidden="1"/>
    <cellStyle name="Collegamento ipertestuale visitato" xfId="278" builtinId="9" hidden="1"/>
    <cellStyle name="Collegamento ipertestuale visitato" xfId="280" builtinId="9" hidden="1"/>
    <cellStyle name="Collegamento ipertestuale visitato" xfId="282" builtinId="9" hidden="1"/>
    <cellStyle name="Collegamento ipertestuale visitato" xfId="284" builtinId="9" hidden="1"/>
    <cellStyle name="Collegamento ipertestuale visitato" xfId="286" builtinId="9" hidden="1"/>
    <cellStyle name="Collegamento ipertestuale visitato" xfId="288" builtinId="9" hidden="1"/>
    <cellStyle name="Collegamento ipertestuale visitato" xfId="290" builtinId="9" hidden="1"/>
    <cellStyle name="Collegamento ipertestuale visitato" xfId="292" builtinId="9" hidden="1"/>
    <cellStyle name="Collegamento ipertestuale visitato" xfId="294" builtinId="9" hidden="1"/>
    <cellStyle name="Collegamento ipertestuale visitato" xfId="296" builtinId="9" hidden="1"/>
    <cellStyle name="Collegamento ipertestuale visitato" xfId="298" builtinId="9" hidden="1"/>
    <cellStyle name="Collegamento ipertestuale visitato" xfId="300" builtinId="9" hidden="1"/>
    <cellStyle name="Collegamento ipertestuale visitato" xfId="302" builtinId="9" hidden="1"/>
    <cellStyle name="Collegamento ipertestuale visitato" xfId="304" builtinId="9" hidden="1"/>
    <cellStyle name="Collegamento ipertestuale visitato" xfId="306" builtinId="9" hidden="1"/>
    <cellStyle name="Collegamento ipertestuale visitato" xfId="308" builtinId="9" hidden="1"/>
    <cellStyle name="Collegamento ipertestuale visitato" xfId="310" builtinId="9" hidden="1"/>
    <cellStyle name="Collegamento ipertestuale visitato" xfId="312" builtinId="9" hidden="1"/>
    <cellStyle name="Collegamento ipertestuale visitato" xfId="314" builtinId="9" hidden="1"/>
    <cellStyle name="Collegamento ipertestuale visitato" xfId="316" builtinId="9" hidden="1"/>
    <cellStyle name="Collegamento ipertestuale visitato" xfId="318" builtinId="9" hidden="1"/>
    <cellStyle name="Collegamento ipertestuale visitato" xfId="320" builtinId="9" hidden="1"/>
    <cellStyle name="Collegamento ipertestuale visitato" xfId="322" builtinId="9" hidden="1"/>
    <cellStyle name="Collegamento ipertestuale visitato" xfId="324" builtinId="9" hidden="1"/>
    <cellStyle name="Collegamento ipertestuale visitato" xfId="326" builtinId="9" hidden="1"/>
    <cellStyle name="Collegamento ipertestuale visitato" xfId="328" builtinId="9" hidden="1"/>
    <cellStyle name="Collegamento ipertestuale visitato" xfId="330" builtinId="9" hidden="1"/>
    <cellStyle name="Collegamento ipertestuale visitato" xfId="332" builtinId="9" hidden="1"/>
    <cellStyle name="Collegamento ipertestuale visitato" xfId="334" builtinId="9" hidden="1"/>
    <cellStyle name="Collegamento ipertestuale visitato" xfId="336" builtinId="9" hidden="1"/>
    <cellStyle name="Collegamento ipertestuale visitato" xfId="338" builtinId="9" hidden="1"/>
    <cellStyle name="Collegamento ipertestuale visitato" xfId="340" builtinId="9" hidden="1"/>
    <cellStyle name="Collegamento ipertestuale visitato" xfId="342" builtinId="9" hidden="1"/>
    <cellStyle name="Collegamento ipertestuale visitato" xfId="344" builtinId="9" hidden="1"/>
    <cellStyle name="Collegamento ipertestuale visitato" xfId="346" builtinId="9" hidden="1"/>
    <cellStyle name="Collegamento ipertestuale visitato" xfId="348" builtinId="9" hidden="1"/>
    <cellStyle name="Collegamento ipertestuale visitato" xfId="350" builtinId="9" hidden="1"/>
    <cellStyle name="Collegamento ipertestuale visitato" xfId="352" builtinId="9" hidden="1"/>
    <cellStyle name="Collegamento ipertestuale visitato" xfId="354" builtinId="9" hidden="1"/>
    <cellStyle name="Collegamento ipertestuale visitato" xfId="356" builtinId="9" hidden="1"/>
    <cellStyle name="Collegamento ipertestuale visitato" xfId="358" builtinId="9" hidden="1"/>
    <cellStyle name="Collegamento ipertestuale visitato" xfId="360" builtinId="9" hidden="1"/>
    <cellStyle name="Collegamento ipertestuale visitato" xfId="362" builtinId="9" hidden="1"/>
    <cellStyle name="Collegamento ipertestuale visitato" xfId="364" builtinId="9" hidden="1"/>
    <cellStyle name="Collegamento ipertestuale visitato" xfId="366" builtinId="9" hidden="1"/>
    <cellStyle name="Collegamento ipertestuale visitato" xfId="368" builtinId="9" hidden="1"/>
    <cellStyle name="Collegamento ipertestuale visitato" xfId="370" builtinId="9" hidden="1"/>
    <cellStyle name="Collegamento ipertestuale visitato" xfId="372" builtinId="9" hidden="1"/>
    <cellStyle name="Collegamento ipertestuale visitato" xfId="374" builtinId="9" hidden="1"/>
    <cellStyle name="Collegamento ipertestuale visitato" xfId="376" builtinId="9" hidden="1"/>
    <cellStyle name="Collegamento ipertestuale visitato" xfId="378" builtinId="9" hidden="1"/>
    <cellStyle name="Collegamento ipertestuale visitato" xfId="380" builtinId="9" hidden="1"/>
    <cellStyle name="Collegamento ipertestuale visitato" xfId="382" builtinId="9" hidden="1"/>
    <cellStyle name="Collegamento ipertestuale visitato" xfId="384" builtinId="9" hidden="1"/>
    <cellStyle name="Collegamento ipertestuale visitato" xfId="386" builtinId="9" hidden="1"/>
    <cellStyle name="Collegamento ipertestuale visitato" xfId="388" builtinId="9" hidden="1"/>
    <cellStyle name="Collegamento ipertestuale visitato" xfId="390" builtinId="9" hidden="1"/>
    <cellStyle name="Collegamento ipertestuale visitato" xfId="392" builtinId="9" hidden="1"/>
    <cellStyle name="Collegamento ipertestuale visitato" xfId="394" builtinId="9" hidden="1"/>
    <cellStyle name="Collegamento ipertestuale visitato" xfId="396" builtinId="9" hidden="1"/>
    <cellStyle name="Collegamento ipertestuale visitato" xfId="398" builtinId="9" hidden="1"/>
    <cellStyle name="Collegamento ipertestuale visitato" xfId="400" builtinId="9" hidden="1"/>
    <cellStyle name="Collegamento ipertestuale visitato" xfId="402" builtinId="9" hidden="1"/>
    <cellStyle name="Collegamento ipertestuale visitato" xfId="404" builtinId="9" hidden="1"/>
    <cellStyle name="Collegamento ipertestuale visitato" xfId="406" builtinId="9" hidden="1"/>
    <cellStyle name="Collegamento ipertestuale visitato" xfId="408" builtinId="9" hidden="1"/>
    <cellStyle name="Collegamento ipertestuale visitato" xfId="410" builtinId="9" hidden="1"/>
    <cellStyle name="Collegamento ipertestuale visitato" xfId="412" builtinId="9" hidden="1"/>
    <cellStyle name="Collegamento ipertestuale visitato" xfId="414" builtinId="9" hidden="1"/>
    <cellStyle name="Collegamento ipertestuale visitato" xfId="416" builtinId="9" hidden="1"/>
    <cellStyle name="Collegamento ipertestuale visitato" xfId="418" builtinId="9" hidden="1"/>
    <cellStyle name="Collegamento ipertestuale visitato" xfId="420" builtinId="9" hidden="1"/>
    <cellStyle name="Collegamento ipertestuale visitato" xfId="422" builtinId="9" hidden="1"/>
    <cellStyle name="Collegamento ipertestuale visitato" xfId="424" builtinId="9" hidden="1"/>
    <cellStyle name="Collegamento ipertestuale visitato" xfId="426" builtinId="9" hidden="1"/>
    <cellStyle name="Collegamento ipertestuale visitato" xfId="428" builtinId="9" hidden="1"/>
    <cellStyle name="Collegamento ipertestuale visitato" xfId="430" builtinId="9" hidden="1"/>
    <cellStyle name="Collegamento ipertestuale visitato" xfId="432" builtinId="9" hidden="1"/>
    <cellStyle name="Collegamento ipertestuale visitato" xfId="434" builtinId="9" hidden="1"/>
    <cellStyle name="Collegamento ipertestuale visitato" xfId="436" builtinId="9" hidden="1"/>
    <cellStyle name="Collegamento ipertestuale visitato" xfId="438" builtinId="9" hidden="1"/>
    <cellStyle name="Collegamento ipertestuale visitato" xfId="440" builtinId="9" hidden="1"/>
    <cellStyle name="Collegamento ipertestuale visitato" xfId="442" builtinId="9" hidden="1"/>
    <cellStyle name="Collegamento ipertestuale visitato" xfId="444" builtinId="9" hidden="1"/>
    <cellStyle name="Collegamento ipertestuale visitato" xfId="446" builtinId="9" hidden="1"/>
    <cellStyle name="Collegamento ipertestuale visitato" xfId="448" builtinId="9" hidden="1"/>
    <cellStyle name="Collegamento ipertestuale visitato" xfId="450" builtinId="9" hidden="1"/>
    <cellStyle name="Collegamento ipertestuale visitato" xfId="452" builtinId="9" hidden="1"/>
    <cellStyle name="Collegamento ipertestuale visitato" xfId="454" builtinId="9" hidden="1"/>
    <cellStyle name="Collegamento ipertestuale visitato" xfId="456" builtinId="9" hidden="1"/>
    <cellStyle name="Collegamento ipertestuale visitato" xfId="458" builtinId="9" hidden="1"/>
    <cellStyle name="Collegamento ipertestuale visitato" xfId="460" builtinId="9" hidden="1"/>
    <cellStyle name="Collegamento ipertestuale visitato" xfId="462" builtinId="9" hidden="1"/>
    <cellStyle name="Collegamento ipertestuale visitato" xfId="464" builtinId="9" hidden="1"/>
    <cellStyle name="Collegamento ipertestuale visitato" xfId="466" builtinId="9" hidden="1"/>
    <cellStyle name="Collegamento ipertestuale visitato" xfId="468" builtinId="9" hidden="1"/>
    <cellStyle name="Collegamento ipertestuale visitato" xfId="470" builtinId="9" hidden="1"/>
    <cellStyle name="Collegamento ipertestuale visitato" xfId="472" builtinId="9" hidden="1"/>
    <cellStyle name="Collegamento ipertestuale visitato" xfId="474" builtinId="9" hidden="1"/>
    <cellStyle name="Collegamento ipertestuale visitato" xfId="476" builtinId="9" hidden="1"/>
    <cellStyle name="Collegamento ipertestuale visitato" xfId="478" builtinId="9" hidden="1"/>
    <cellStyle name="Collegamento ipertestuale visitato" xfId="480" builtinId="9" hidden="1"/>
    <cellStyle name="Collegamento ipertestuale visitato" xfId="482" builtinId="9" hidden="1"/>
    <cellStyle name="Collegamento ipertestuale visitato" xfId="484" builtinId="9" hidden="1"/>
    <cellStyle name="Collegamento ipertestuale visitato" xfId="486" builtinId="9" hidden="1"/>
    <cellStyle name="Collegamento ipertestuale visitato" xfId="488" builtinId="9" hidden="1"/>
    <cellStyle name="Collegamento ipertestuale visitato" xfId="490" builtinId="9" hidden="1"/>
    <cellStyle name="Collegamento ipertestuale visitato" xfId="492" builtinId="9" hidden="1"/>
    <cellStyle name="Collegamento ipertestuale visitato" xfId="494" builtinId="9" hidden="1"/>
    <cellStyle name="Collegamento ipertestuale visitato" xfId="496" builtinId="9" hidden="1"/>
    <cellStyle name="Collegamento ipertestuale visitato" xfId="498" builtinId="9" hidden="1"/>
    <cellStyle name="Collegamento ipertestuale visitato" xfId="500" builtinId="9" hidden="1"/>
    <cellStyle name="Collegamento ipertestuale visitato" xfId="502" builtinId="9" hidden="1"/>
    <cellStyle name="Collegamento ipertestuale visitato" xfId="504" builtinId="9" hidden="1"/>
    <cellStyle name="Collegamento ipertestuale visitato" xfId="506" builtinId="9" hidden="1"/>
    <cellStyle name="Collegamento ipertestuale visitato" xfId="508" builtinId="9" hidden="1"/>
    <cellStyle name="Collegamento ipertestuale visitato" xfId="510" builtinId="9" hidden="1"/>
    <cellStyle name="Collegamento ipertestuale visitato" xfId="512" builtinId="9" hidden="1"/>
    <cellStyle name="Collegamento ipertestuale visitato" xfId="514" builtinId="9" hidden="1"/>
    <cellStyle name="Collegamento ipertestuale visitato" xfId="516" builtinId="9" hidden="1"/>
    <cellStyle name="Collegamento ipertestuale visitato" xfId="518" builtinId="9" hidden="1"/>
    <cellStyle name="Collegamento ipertestuale visitato" xfId="520" builtinId="9" hidden="1"/>
    <cellStyle name="Collegamento ipertestuale visitato" xfId="522" builtinId="9" hidden="1"/>
    <cellStyle name="Collegamento ipertestuale visitato" xfId="524" builtinId="9" hidden="1"/>
    <cellStyle name="Collegamento ipertestuale visitato" xfId="526" builtinId="9" hidden="1"/>
    <cellStyle name="Collegamento ipertestuale visitato" xfId="528" builtinId="9" hidden="1"/>
    <cellStyle name="Collegamento ipertestuale visitato" xfId="530" builtinId="9" hidden="1"/>
    <cellStyle name="Collegamento ipertestuale visitato" xfId="532" builtinId="9" hidden="1"/>
    <cellStyle name="Collegamento ipertestuale visitato" xfId="534" builtinId="9" hidden="1"/>
    <cellStyle name="Collegamento ipertestuale visitato" xfId="536" builtinId="9" hidden="1"/>
    <cellStyle name="Collegamento ipertestuale visitato" xfId="538" builtinId="9" hidden="1"/>
    <cellStyle name="Collegamento ipertestuale visitato" xfId="540" builtinId="9" hidden="1"/>
    <cellStyle name="Collegamento ipertestuale visitato" xfId="542" builtinId="9" hidden="1"/>
    <cellStyle name="Collegamento ipertestuale visitato" xfId="544" builtinId="9" hidden="1"/>
    <cellStyle name="Collegamento ipertestuale visitato" xfId="546" builtinId="9" hidden="1"/>
    <cellStyle name="Collegamento ipertestuale visitato" xfId="548" builtinId="9" hidden="1"/>
    <cellStyle name="Collegamento ipertestuale visitato" xfId="550" builtinId="9" hidden="1"/>
    <cellStyle name="Collegamento ipertestuale visitato" xfId="552" builtinId="9" hidden="1"/>
    <cellStyle name="Collegamento ipertestuale visitato" xfId="554" builtinId="9" hidden="1"/>
    <cellStyle name="Collegamento ipertestuale visitato" xfId="556" builtinId="9" hidden="1"/>
    <cellStyle name="Collegamento ipertestuale visitato" xfId="558" builtinId="9" hidden="1"/>
    <cellStyle name="Collegamento ipertestuale visitato" xfId="560" builtinId="9" hidden="1"/>
    <cellStyle name="Collegamento ipertestuale visitato" xfId="562" builtinId="9" hidden="1"/>
    <cellStyle name="Collegamento ipertestuale visitato" xfId="564" builtinId="9" hidden="1"/>
    <cellStyle name="Collegamento ipertestuale visitato" xfId="566" builtinId="9" hidden="1"/>
    <cellStyle name="Collegamento ipertestuale visitato" xfId="568" builtinId="9" hidden="1"/>
    <cellStyle name="Collegamento ipertestuale visitato" xfId="570" builtinId="9" hidden="1"/>
    <cellStyle name="Collegamento ipertestuale visitato" xfId="572" builtinId="9" hidden="1"/>
    <cellStyle name="Collegamento ipertestuale visitato" xfId="574" builtinId="9" hidden="1"/>
    <cellStyle name="Collegamento ipertestuale visitato" xfId="576" builtinId="9" hidden="1"/>
    <cellStyle name="Collegamento ipertestuale visitato" xfId="578" builtinId="9" hidden="1"/>
    <cellStyle name="Collegamento ipertestuale visitato" xfId="580" builtinId="9" hidden="1"/>
    <cellStyle name="Collegamento ipertestuale visitato" xfId="582" builtinId="9" hidden="1"/>
    <cellStyle name="Collegamento ipertestuale visitato" xfId="584" builtinId="9" hidden="1"/>
    <cellStyle name="Collegamento ipertestuale visitato" xfId="586" builtinId="9" hidden="1"/>
    <cellStyle name="Collegamento ipertestuale visitato" xfId="588" builtinId="9" hidden="1"/>
    <cellStyle name="Collegamento ipertestuale visitato" xfId="590" builtinId="9" hidden="1"/>
    <cellStyle name="Collegamento ipertestuale visitato" xfId="592" builtinId="9" hidden="1"/>
    <cellStyle name="Collegamento ipertestuale visitato" xfId="594" builtinId="9" hidden="1"/>
    <cellStyle name="Collegamento ipertestuale visitato" xfId="596" builtinId="9" hidden="1"/>
    <cellStyle name="Collegamento ipertestuale visitato" xfId="598" builtinId="9" hidden="1"/>
    <cellStyle name="Collegamento ipertestuale visitato" xfId="600" builtinId="9" hidden="1"/>
    <cellStyle name="Collegamento ipertestuale visitato" xfId="602" builtinId="9" hidden="1"/>
    <cellStyle name="Collegamento ipertestuale visitato" xfId="604" builtinId="9" hidden="1"/>
    <cellStyle name="Collegamento ipertestuale visitato" xfId="606" builtinId="9" hidden="1"/>
    <cellStyle name="Collegamento ipertestuale visitato" xfId="608" builtinId="9" hidden="1"/>
    <cellStyle name="Collegamento ipertestuale visitato" xfId="610" builtinId="9" hidden="1"/>
    <cellStyle name="Collegamento ipertestuale visitato" xfId="612" builtinId="9" hidden="1"/>
    <cellStyle name="Collegamento ipertestuale visitato" xfId="614" builtinId="9" hidden="1"/>
    <cellStyle name="Collegamento ipertestuale visitato" xfId="616" builtinId="9" hidden="1"/>
    <cellStyle name="Collegamento ipertestuale visitato" xfId="618" builtinId="9" hidden="1"/>
    <cellStyle name="Collegamento ipertestuale visitato" xfId="620" builtinId="9" hidden="1"/>
    <cellStyle name="Collegamento ipertestuale visitato" xfId="622" builtinId="9" hidden="1"/>
    <cellStyle name="Collegamento ipertestuale visitato" xfId="624" builtinId="9" hidden="1"/>
    <cellStyle name="Collegamento ipertestuale visitato" xfId="626" builtinId="9" hidden="1"/>
    <cellStyle name="Collegamento ipertestuale visitato" xfId="628" builtinId="9" hidden="1"/>
    <cellStyle name="Collegamento ipertestuale visitato" xfId="630" builtinId="9" hidden="1"/>
    <cellStyle name="Collegamento ipertestuale visitato" xfId="632" builtinId="9" hidden="1"/>
    <cellStyle name="Collegamento ipertestuale visitato" xfId="634" builtinId="9" hidden="1"/>
    <cellStyle name="Collegamento ipertestuale visitato" xfId="636" builtinId="9" hidden="1"/>
    <cellStyle name="Collegamento ipertestuale visitato" xfId="638" builtinId="9" hidden="1"/>
    <cellStyle name="Collegamento ipertestuale visitato" xfId="640" builtinId="9" hidden="1"/>
    <cellStyle name="Collegamento ipertestuale visitato" xfId="642" builtinId="9" hidden="1"/>
    <cellStyle name="Collegamento ipertestuale visitato" xfId="644" builtinId="9" hidden="1"/>
    <cellStyle name="Collegamento ipertestuale visitato" xfId="646" builtinId="9" hidden="1"/>
    <cellStyle name="Collegamento ipertestuale visitato" xfId="648" builtinId="9" hidden="1"/>
    <cellStyle name="Collegamento ipertestuale visitato" xfId="650" builtinId="9" hidden="1"/>
    <cellStyle name="Collegamento ipertestuale visitato" xfId="652" builtinId="9" hidden="1"/>
    <cellStyle name="Collegamento ipertestuale visitato" xfId="654" builtinId="9" hidden="1"/>
    <cellStyle name="Collegamento ipertestuale visitato" xfId="656" builtinId="9" hidden="1"/>
    <cellStyle name="Collegamento ipertestuale visitato" xfId="658" builtinId="9" hidden="1"/>
    <cellStyle name="Collegamento ipertestuale visitato" xfId="660" builtinId="9" hidden="1"/>
    <cellStyle name="Collegamento ipertestuale visitato" xfId="662" builtinId="9" hidden="1"/>
    <cellStyle name="Collegamento ipertestuale visitato" xfId="664" builtinId="9" hidden="1"/>
    <cellStyle name="Collegamento ipertestuale visitato" xfId="666" builtinId="9" hidden="1"/>
    <cellStyle name="Collegamento ipertestuale visitato" xfId="668" builtinId="9" hidden="1"/>
    <cellStyle name="Collegamento ipertestuale visitato" xfId="670" builtinId="9" hidden="1"/>
    <cellStyle name="Collegamento ipertestuale visitato" xfId="672" builtinId="9" hidden="1"/>
    <cellStyle name="Collegamento ipertestuale visitato" xfId="674" builtinId="9" hidden="1"/>
    <cellStyle name="Collegamento ipertestuale visitato" xfId="676" builtinId="9" hidden="1"/>
    <cellStyle name="Collegamento ipertestuale visitato" xfId="678" builtinId="9" hidden="1"/>
    <cellStyle name="Collegamento ipertestuale visitato" xfId="680" builtinId="9" hidden="1"/>
    <cellStyle name="Collegamento ipertestuale visitato" xfId="682" builtinId="9" hidden="1"/>
    <cellStyle name="Collegamento ipertestuale visitato" xfId="684" builtinId="9" hidden="1"/>
    <cellStyle name="Collegamento ipertestuale visitato" xfId="686" builtinId="9" hidden="1"/>
    <cellStyle name="Collegamento ipertestuale visitato" xfId="688" builtinId="9" hidden="1"/>
    <cellStyle name="Collegamento ipertestuale visitato" xfId="690" builtinId="9" hidden="1"/>
    <cellStyle name="Collegamento ipertestuale visitato" xfId="692" builtinId="9" hidden="1"/>
    <cellStyle name="Collegamento ipertestuale visitato" xfId="694" builtinId="9" hidden="1"/>
    <cellStyle name="Collegamento ipertestuale visitato" xfId="696" builtinId="9" hidden="1"/>
    <cellStyle name="Collegamento ipertestuale visitato" xfId="698" builtinId="9" hidden="1"/>
    <cellStyle name="Collegamento ipertestuale visitato" xfId="700" builtinId="9" hidden="1"/>
    <cellStyle name="Collegamento ipertestuale visitato" xfId="702" builtinId="9" hidden="1"/>
    <cellStyle name="Collegamento ipertestuale visitato" xfId="704" builtinId="9" hidden="1"/>
    <cellStyle name="Collegamento ipertestuale visitato" xfId="706" builtinId="9" hidden="1"/>
    <cellStyle name="Collegamento ipertestuale visitato" xfId="708" builtinId="9" hidden="1"/>
    <cellStyle name="Collegamento ipertestuale visitato" xfId="710" builtinId="9" hidden="1"/>
    <cellStyle name="Collegamento ipertestuale visitato" xfId="712" builtinId="9" hidden="1"/>
    <cellStyle name="Collegamento ipertestuale visitato" xfId="714" builtinId="9" hidden="1"/>
    <cellStyle name="Collegamento ipertestuale visitato" xfId="716" builtinId="9" hidden="1"/>
    <cellStyle name="Collegamento ipertestuale visitato" xfId="718" builtinId="9" hidden="1"/>
    <cellStyle name="Collegamento ipertestuale visitato" xfId="720" builtinId="9" hidden="1"/>
    <cellStyle name="Collegamento ipertestuale visitato" xfId="722" builtinId="9" hidden="1"/>
    <cellStyle name="Collegamento ipertestuale visitato" xfId="724" builtinId="9" hidden="1"/>
    <cellStyle name="Collegamento ipertestuale visitato" xfId="726" builtinId="9" hidden="1"/>
    <cellStyle name="Collegamento ipertestuale visitato" xfId="728" builtinId="9" hidden="1"/>
    <cellStyle name="Collegamento ipertestuale visitato" xfId="730" builtinId="9" hidden="1"/>
    <cellStyle name="Collegamento ipertestuale visitato" xfId="732" builtinId="9" hidden="1"/>
    <cellStyle name="Collegamento ipertestuale visitato" xfId="734" builtinId="9" hidden="1"/>
    <cellStyle name="Normale" xfId="0" builtinId="0"/>
    <cellStyle name="Normale 2" xfId="2"/>
    <cellStyle name="Normale 2 2" xfId="3"/>
    <cellStyle name="Normale 2 2 2" xfId="4"/>
    <cellStyle name="Normale 3" xfId="5"/>
    <cellStyle name="Normale 3 2" xfId="6"/>
    <cellStyle name="Normale 3 3" xfId="7"/>
    <cellStyle name="Normale 3 4" xfId="8"/>
    <cellStyle name="Normale 3 5" xfId="9"/>
    <cellStyle name="Normale 3 6" xfId="10"/>
    <cellStyle name="Normale 3 7" xfId="11"/>
    <cellStyle name="Normale 3 8" xfId="12"/>
    <cellStyle name="Normale 4" xfId="13"/>
    <cellStyle name="Normale 4 2" xfId="14"/>
    <cellStyle name="Normale 4 2 2" xfId="15"/>
    <cellStyle name="Normale 4 3" xfId="16"/>
    <cellStyle name="Normale 4 4" xfId="17"/>
    <cellStyle name="Normale 5" xfId="18"/>
    <cellStyle name="Normale 5 2" xfId="19"/>
    <cellStyle name="Normale 6" xfId="20"/>
    <cellStyle name="Normale 6 2" xfId="21"/>
    <cellStyle name="Normale 7" xfId="22"/>
    <cellStyle name="Normale 7 2" xfId="23"/>
    <cellStyle name="Normale 8" xfId="24"/>
    <cellStyle name="Normale 9" xfId="25"/>
    <cellStyle name="Percentuale" xfId="1" builtinId="5"/>
    <cellStyle name="Percentuale 2" xfId="26"/>
    <cellStyle name="Percentuale 2 2" xfId="27"/>
    <cellStyle name="Percentuale 3" xfId="28"/>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tabSelected="1" zoomScale="110" zoomScaleNormal="110" zoomScaleSheetLayoutView="100" zoomScalePageLayoutView="110" workbookViewId="0"/>
  </sheetViews>
  <sheetFormatPr defaultColWidth="8.85546875" defaultRowHeight="15" x14ac:dyDescent="0.25"/>
  <cols>
    <col min="1" max="1" width="6.140625" style="1" customWidth="1"/>
    <col min="2" max="2" width="51" style="1" bestFit="1" customWidth="1"/>
    <col min="3" max="10" width="10.85546875" style="1" customWidth="1"/>
    <col min="11" max="16384" width="8.85546875" style="1"/>
  </cols>
  <sheetData>
    <row r="2" spans="2:10" ht="15.75" thickBot="1" x14ac:dyDescent="0.3"/>
    <row r="3" spans="2:10" x14ac:dyDescent="0.25">
      <c r="B3" s="153" t="s">
        <v>18</v>
      </c>
      <c r="C3" s="154"/>
      <c r="D3" s="154"/>
      <c r="E3" s="154"/>
      <c r="F3" s="154"/>
      <c r="G3" s="154"/>
      <c r="H3" s="154"/>
      <c r="I3" s="154"/>
      <c r="J3" s="155"/>
    </row>
    <row r="4" spans="2:10" x14ac:dyDescent="0.25">
      <c r="B4" s="156" t="s">
        <v>132</v>
      </c>
      <c r="C4" s="157"/>
      <c r="D4" s="157"/>
      <c r="E4" s="157"/>
      <c r="F4" s="157"/>
      <c r="G4" s="157"/>
      <c r="H4" s="157"/>
      <c r="I4" s="157"/>
      <c r="J4" s="158"/>
    </row>
    <row r="5" spans="2:10" x14ac:dyDescent="0.25">
      <c r="B5" s="2"/>
      <c r="C5" s="159" t="s">
        <v>19</v>
      </c>
      <c r="D5" s="157"/>
      <c r="E5" s="159" t="s">
        <v>20</v>
      </c>
      <c r="F5" s="157"/>
      <c r="G5" s="157" t="s">
        <v>21</v>
      </c>
      <c r="H5" s="157"/>
      <c r="I5" s="159" t="s">
        <v>22</v>
      </c>
      <c r="J5" s="158"/>
    </row>
    <row r="6" spans="2:10" x14ac:dyDescent="0.25">
      <c r="B6" s="3" t="s">
        <v>23</v>
      </c>
      <c r="C6" s="4" t="s">
        <v>24</v>
      </c>
      <c r="D6" s="5" t="s">
        <v>25</v>
      </c>
      <c r="E6" s="4" t="s">
        <v>24</v>
      </c>
      <c r="F6" s="5" t="s">
        <v>25</v>
      </c>
      <c r="G6" s="6" t="s">
        <v>24</v>
      </c>
      <c r="H6" s="5" t="s">
        <v>25</v>
      </c>
      <c r="I6" s="4" t="s">
        <v>24</v>
      </c>
      <c r="J6" s="7" t="s">
        <v>25</v>
      </c>
    </row>
    <row r="7" spans="2:10" x14ac:dyDescent="0.25">
      <c r="B7" s="8" t="s">
        <v>10</v>
      </c>
      <c r="C7" s="96">
        <v>3.2291666666666666E-3</v>
      </c>
      <c r="D7" s="97">
        <f t="shared" ref="D7:D28" si="0">C7/$C$30</f>
        <v>5.3155006858710526E-3</v>
      </c>
      <c r="E7" s="96">
        <v>6.9444444444444444E-5</v>
      </c>
      <c r="F7" s="97">
        <f>E7/$E$30</f>
        <v>4.8610548489022115E-4</v>
      </c>
      <c r="G7" s="96">
        <v>1.7708333333333335E-3</v>
      </c>
      <c r="H7" s="97">
        <f t="shared" ref="H7:H25" si="1">G7/$G$30</f>
        <v>8.8845014807502464E-3</v>
      </c>
      <c r="I7" s="96">
        <f t="shared" ref="I7:I17" si="2">C7+E7+G7</f>
        <v>5.0694444444444441E-3</v>
      </c>
      <c r="J7" s="98">
        <f>I7/$I$30</f>
        <v>5.338078291814945E-3</v>
      </c>
    </row>
    <row r="8" spans="2:10" x14ac:dyDescent="0.25">
      <c r="B8" s="8" t="s">
        <v>13</v>
      </c>
      <c r="C8" s="96">
        <v>7.4074074074074094E-3</v>
      </c>
      <c r="D8" s="97">
        <f t="shared" si="0"/>
        <v>1.2193263222069803E-2</v>
      </c>
      <c r="E8" s="96">
        <v>1.0532407407407407E-3</v>
      </c>
      <c r="F8" s="97">
        <f t="shared" ref="F8:F26" si="3">E8/$E$30</f>
        <v>7.3725998541683537E-3</v>
      </c>
      <c r="G8" s="96">
        <v>1.6087962962962963E-3</v>
      </c>
      <c r="H8" s="97">
        <f t="shared" si="1"/>
        <v>8.0715405609430337E-3</v>
      </c>
      <c r="I8" s="96">
        <f t="shared" si="2"/>
        <v>1.0069444444444445E-2</v>
      </c>
      <c r="J8" s="98">
        <f t="shared" ref="J8:J28" si="4">I8/$I$30</f>
        <v>1.0603032223468043E-2</v>
      </c>
    </row>
    <row r="9" spans="2:10" x14ac:dyDescent="0.25">
      <c r="B9" s="8" t="s">
        <v>0</v>
      </c>
      <c r="C9" s="96">
        <v>8.0798611111111182E-2</v>
      </c>
      <c r="D9" s="97">
        <f t="shared" si="0"/>
        <v>0.13300182898948334</v>
      </c>
      <c r="E9" s="96">
        <v>2.0289351851851847E-2</v>
      </c>
      <c r="F9" s="97">
        <f t="shared" si="3"/>
        <v>0.14202381916875959</v>
      </c>
      <c r="G9" s="96">
        <v>2.0717592592592586E-2</v>
      </c>
      <c r="H9" s="97">
        <f t="shared" si="1"/>
        <v>0.10394286046106493</v>
      </c>
      <c r="I9" s="96">
        <f t="shared" si="2"/>
        <v>0.12180555555555561</v>
      </c>
      <c r="J9" s="98">
        <f t="shared" si="4"/>
        <v>0.12826012772388246</v>
      </c>
    </row>
    <row r="10" spans="2:10" x14ac:dyDescent="0.25">
      <c r="B10" s="8" t="s">
        <v>8</v>
      </c>
      <c r="C10" s="96">
        <v>1.8483796296296304E-2</v>
      </c>
      <c r="D10" s="97">
        <f t="shared" si="0"/>
        <v>3.0426002133821059E-2</v>
      </c>
      <c r="E10" s="96">
        <v>3.738425925925925E-3</v>
      </c>
      <c r="F10" s="97">
        <f t="shared" si="3"/>
        <v>2.61686786032569E-2</v>
      </c>
      <c r="G10" s="96">
        <v>9.3055555555555548E-3</v>
      </c>
      <c r="H10" s="97">
        <f t="shared" si="1"/>
        <v>4.6687184251785599E-2</v>
      </c>
      <c r="I10" s="96">
        <f t="shared" si="2"/>
        <v>3.1527777777777787E-2</v>
      </c>
      <c r="J10" s="98">
        <f t="shared" si="4"/>
        <v>3.3198459513479259E-2</v>
      </c>
    </row>
    <row r="11" spans="2:10" x14ac:dyDescent="0.25">
      <c r="B11" s="8" t="s">
        <v>26</v>
      </c>
      <c r="C11" s="96">
        <v>3.0787037037037033E-3</v>
      </c>
      <c r="D11" s="97">
        <f t="shared" si="0"/>
        <v>5.0678250266727592E-3</v>
      </c>
      <c r="E11" s="96">
        <v>1.1574074074074073E-4</v>
      </c>
      <c r="F11" s="97">
        <f t="shared" si="3"/>
        <v>8.1017580815036857E-4</v>
      </c>
      <c r="G11" s="96">
        <v>9.6064814814814819E-4</v>
      </c>
      <c r="H11" s="97">
        <f t="shared" si="1"/>
        <v>4.8196968817141852E-3</v>
      </c>
      <c r="I11" s="96">
        <f t="shared" si="2"/>
        <v>4.1550925925925922E-3</v>
      </c>
      <c r="J11" s="98">
        <f t="shared" si="4"/>
        <v>4.375274216350606E-3</v>
      </c>
    </row>
    <row r="12" spans="2:10" x14ac:dyDescent="0.25">
      <c r="B12" s="8" t="s">
        <v>3</v>
      </c>
      <c r="C12" s="96">
        <v>4.8101851851851944E-2</v>
      </c>
      <c r="D12" s="97">
        <f t="shared" si="0"/>
        <v>7.9180003048315906E-2</v>
      </c>
      <c r="E12" s="96">
        <v>1.0821759259259255E-2</v>
      </c>
      <c r="F12" s="97">
        <f t="shared" si="3"/>
        <v>7.5751438062059431E-2</v>
      </c>
      <c r="G12" s="96">
        <v>1.4074074074074072E-2</v>
      </c>
      <c r="H12" s="97">
        <f t="shared" si="1"/>
        <v>7.0611462748969261E-2</v>
      </c>
      <c r="I12" s="96">
        <f t="shared" si="2"/>
        <v>7.2997685185185263E-2</v>
      </c>
      <c r="J12" s="98">
        <f t="shared" si="4"/>
        <v>7.6865889923463243E-2</v>
      </c>
    </row>
    <row r="13" spans="2:10" x14ac:dyDescent="0.25">
      <c r="B13" s="8" t="s">
        <v>7</v>
      </c>
      <c r="C13" s="96">
        <v>3.3981481481481474E-2</v>
      </c>
      <c r="D13" s="97">
        <f t="shared" si="0"/>
        <v>5.5936595031245193E-2</v>
      </c>
      <c r="E13" s="96">
        <v>6.3425925925925932E-3</v>
      </c>
      <c r="F13" s="97">
        <f t="shared" si="3"/>
        <v>4.4397634286640203E-2</v>
      </c>
      <c r="G13" s="96">
        <v>6.8518518518518529E-3</v>
      </c>
      <c r="H13" s="97">
        <f t="shared" si="1"/>
        <v>3.4376633180419253E-2</v>
      </c>
      <c r="I13" s="96">
        <f t="shared" si="2"/>
        <v>4.717592592592592E-2</v>
      </c>
      <c r="J13" s="98">
        <f t="shared" si="4"/>
        <v>4.9675815336615789E-2</v>
      </c>
    </row>
    <row r="14" spans="2:10" x14ac:dyDescent="0.25">
      <c r="B14" s="8" t="s">
        <v>2</v>
      </c>
      <c r="C14" s="96">
        <v>3.4398148148148143E-2</v>
      </c>
      <c r="D14" s="97">
        <f t="shared" si="0"/>
        <v>5.6622466087486618E-2</v>
      </c>
      <c r="E14" s="96">
        <v>8.6805555555555542E-3</v>
      </c>
      <c r="F14" s="97">
        <f t="shared" si="3"/>
        <v>6.0763185611277637E-2</v>
      </c>
      <c r="G14" s="96">
        <v>1.0462962962962962E-2</v>
      </c>
      <c r="H14" s="97">
        <f t="shared" si="1"/>
        <v>5.2494047964694257E-2</v>
      </c>
      <c r="I14" s="96">
        <f t="shared" si="2"/>
        <v>5.3541666666666654E-2</v>
      </c>
      <c r="J14" s="98">
        <f t="shared" si="4"/>
        <v>5.6378881684785234E-2</v>
      </c>
    </row>
    <row r="15" spans="2:10" x14ac:dyDescent="0.25">
      <c r="B15" s="8" t="s">
        <v>9</v>
      </c>
      <c r="C15" s="96">
        <v>5.9826388888888971E-2</v>
      </c>
      <c r="D15" s="97">
        <f t="shared" si="0"/>
        <v>9.8479652491998249E-2</v>
      </c>
      <c r="E15" s="96">
        <v>2.0011574074074071E-2</v>
      </c>
      <c r="F15" s="97">
        <f t="shared" si="3"/>
        <v>0.14007939722919871</v>
      </c>
      <c r="G15" s="96">
        <v>1.5335648148148152E-2</v>
      </c>
      <c r="H15" s="97">
        <f t="shared" si="1"/>
        <v>7.6940944196039723E-2</v>
      </c>
      <c r="I15" s="96">
        <f t="shared" si="2"/>
        <v>9.5173611111111195E-2</v>
      </c>
      <c r="J15" s="98">
        <f t="shared" si="4"/>
        <v>0.10021693560181355</v>
      </c>
    </row>
    <row r="16" spans="2:10" x14ac:dyDescent="0.25">
      <c r="B16" s="8" t="s">
        <v>1</v>
      </c>
      <c r="C16" s="96">
        <v>4.2847222222222238E-2</v>
      </c>
      <c r="D16" s="97">
        <f t="shared" si="0"/>
        <v>7.0530406950160024E-2</v>
      </c>
      <c r="E16" s="96">
        <v>1.3101851851851852E-2</v>
      </c>
      <c r="F16" s="97">
        <f t="shared" si="3"/>
        <v>9.1711901482621733E-2</v>
      </c>
      <c r="G16" s="96">
        <v>9.4675925925925917E-3</v>
      </c>
      <c r="H16" s="97">
        <f t="shared" si="1"/>
        <v>4.750014517159281E-2</v>
      </c>
      <c r="I16" s="96">
        <f t="shared" si="2"/>
        <v>6.5416666666666679E-2</v>
      </c>
      <c r="J16" s="98">
        <f t="shared" si="4"/>
        <v>6.8883147272461365E-2</v>
      </c>
    </row>
    <row r="17" spans="2:10" x14ac:dyDescent="0.25">
      <c r="B17" s="8" t="s">
        <v>27</v>
      </c>
      <c r="C17" s="96">
        <v>1.8587962962962962E-2</v>
      </c>
      <c r="D17" s="97">
        <f t="shared" si="0"/>
        <v>3.05974698978814E-2</v>
      </c>
      <c r="E17" s="96">
        <v>5.6481481481481469E-3</v>
      </c>
      <c r="F17" s="97">
        <f t="shared" si="3"/>
        <v>3.953657943773798E-2</v>
      </c>
      <c r="G17" s="96">
        <v>7.4189814814814839E-3</v>
      </c>
      <c r="H17" s="97">
        <f t="shared" si="1"/>
        <v>3.7221996399744502E-2</v>
      </c>
      <c r="I17" s="96">
        <f t="shared" si="2"/>
        <v>3.1655092592592596E-2</v>
      </c>
      <c r="J17" s="98">
        <f t="shared" si="4"/>
        <v>3.3332520840442643E-2</v>
      </c>
    </row>
    <row r="18" spans="2:10" x14ac:dyDescent="0.25">
      <c r="B18" s="8" t="s">
        <v>16</v>
      </c>
      <c r="C18" s="96">
        <v>7.0601851851851858E-4</v>
      </c>
      <c r="D18" s="97">
        <f t="shared" si="0"/>
        <v>1.1621704008535278E-3</v>
      </c>
      <c r="E18" s="96">
        <v>7.7546296296296293E-4</v>
      </c>
      <c r="F18" s="97">
        <f t="shared" si="3"/>
        <v>5.4281779146074689E-3</v>
      </c>
      <c r="G18" s="96"/>
      <c r="H18" s="97"/>
      <c r="I18" s="96">
        <f>G18+E18+C18</f>
        <v>1.4814814814814816E-3</v>
      </c>
      <c r="J18" s="98">
        <f t="shared" si="4"/>
        <v>1.5599863501194362E-3</v>
      </c>
    </row>
    <row r="19" spans="2:10" x14ac:dyDescent="0.25">
      <c r="B19" s="8" t="s">
        <v>4</v>
      </c>
      <c r="C19" s="96">
        <v>3.0115740740740738E-2</v>
      </c>
      <c r="D19" s="97">
        <f t="shared" si="0"/>
        <v>4.9573235787227519E-2</v>
      </c>
      <c r="E19" s="96">
        <v>5.6481481481481469E-3</v>
      </c>
      <c r="F19" s="97">
        <f t="shared" si="3"/>
        <v>3.953657943773798E-2</v>
      </c>
      <c r="G19" s="96">
        <v>1.0451388888888887E-2</v>
      </c>
      <c r="H19" s="97">
        <f t="shared" si="1"/>
        <v>5.2435979327565163E-2</v>
      </c>
      <c r="I19" s="96">
        <f t="shared" ref="I19:I28" si="5">C19+E19+G19</f>
        <v>4.6215277777777772E-2</v>
      </c>
      <c r="J19" s="98">
        <f t="shared" ref="J19" si="6">I19/$I$30</f>
        <v>4.8664261687710215E-2</v>
      </c>
    </row>
    <row r="20" spans="2:10" x14ac:dyDescent="0.25">
      <c r="B20" s="8" t="s">
        <v>14</v>
      </c>
      <c r="C20" s="96">
        <v>1.7268518518518516E-2</v>
      </c>
      <c r="D20" s="97">
        <f t="shared" si="0"/>
        <v>2.8425544886450216E-2</v>
      </c>
      <c r="E20" s="96">
        <v>2.3148148148148151E-3</v>
      </c>
      <c r="F20" s="97">
        <f t="shared" si="3"/>
        <v>1.6203516163007373E-2</v>
      </c>
      <c r="G20" s="96">
        <v>6.0416666666666665E-3</v>
      </c>
      <c r="H20" s="97">
        <f t="shared" si="1"/>
        <v>3.0311828581383191E-2</v>
      </c>
      <c r="I20" s="96">
        <f t="shared" si="5"/>
        <v>2.5624999999999998E-2</v>
      </c>
      <c r="J20" s="98">
        <f t="shared" si="4"/>
        <v>2.698288889972212E-2</v>
      </c>
    </row>
    <row r="21" spans="2:10" x14ac:dyDescent="0.25">
      <c r="B21" s="8" t="s">
        <v>11</v>
      </c>
      <c r="C21" s="96">
        <v>1.7083333333333332E-2</v>
      </c>
      <c r="D21" s="97">
        <f t="shared" si="0"/>
        <v>2.8120713305898472E-2</v>
      </c>
      <c r="E21" s="96">
        <v>6.3657407407407413E-4</v>
      </c>
      <c r="F21" s="97">
        <f t="shared" si="3"/>
        <v>4.4559669448270278E-3</v>
      </c>
      <c r="G21" s="96">
        <v>1.1168981481481483E-2</v>
      </c>
      <c r="H21" s="97">
        <f t="shared" si="1"/>
        <v>5.603623482956855E-2</v>
      </c>
      <c r="I21" s="96">
        <f t="shared" si="5"/>
        <v>2.8888888888888888E-2</v>
      </c>
      <c r="J21" s="98">
        <f t="shared" si="4"/>
        <v>3.0419733827329005E-2</v>
      </c>
    </row>
    <row r="22" spans="2:10" x14ac:dyDescent="0.25">
      <c r="B22" s="8" t="s">
        <v>15</v>
      </c>
      <c r="C22" s="96">
        <v>2.238425925925925E-2</v>
      </c>
      <c r="D22" s="97">
        <f t="shared" si="0"/>
        <v>3.6846517299192159E-2</v>
      </c>
      <c r="E22" s="96">
        <v>7.7199074074074071E-3</v>
      </c>
      <c r="F22" s="97">
        <f t="shared" si="3"/>
        <v>5.4038726403629583E-2</v>
      </c>
      <c r="G22" s="96">
        <v>1.0393518518518517E-2</v>
      </c>
      <c r="H22" s="97">
        <f t="shared" si="1"/>
        <v>5.2145636141919735E-2</v>
      </c>
      <c r="I22" s="96">
        <f t="shared" si="5"/>
        <v>4.0497685185185178E-2</v>
      </c>
      <c r="J22" s="98">
        <f t="shared" si="4"/>
        <v>4.2643689367718021E-2</v>
      </c>
    </row>
    <row r="23" spans="2:10" x14ac:dyDescent="0.25">
      <c r="B23" s="8" t="s">
        <v>28</v>
      </c>
      <c r="C23" s="96">
        <v>7.1944444444444478E-2</v>
      </c>
      <c r="D23" s="97">
        <f t="shared" si="0"/>
        <v>0.11842706904435298</v>
      </c>
      <c r="E23" s="96">
        <v>1.013888888888889E-2</v>
      </c>
      <c r="F23" s="97">
        <f t="shared" si="3"/>
        <v>7.0971400793972295E-2</v>
      </c>
      <c r="G23" s="96">
        <v>4.1712962962962966E-2</v>
      </c>
      <c r="H23" s="97">
        <f t="shared" si="1"/>
        <v>0.20927936821322801</v>
      </c>
      <c r="I23" s="96">
        <f t="shared" si="5"/>
        <v>0.12379629629629633</v>
      </c>
      <c r="J23" s="98">
        <f t="shared" si="4"/>
        <v>0.13035635938185541</v>
      </c>
    </row>
    <row r="24" spans="2:10" x14ac:dyDescent="0.25">
      <c r="B24" s="8" t="s">
        <v>12</v>
      </c>
      <c r="C24" s="96">
        <v>1.6469907407407409E-2</v>
      </c>
      <c r="D24" s="97">
        <f t="shared" si="0"/>
        <v>2.7110958695320819E-2</v>
      </c>
      <c r="E24" s="96">
        <v>3.0324074074074077E-3</v>
      </c>
      <c r="F24" s="97">
        <f t="shared" si="3"/>
        <v>2.122660617353966E-2</v>
      </c>
      <c r="G24" s="96">
        <v>1.008101851851852E-2</v>
      </c>
      <c r="H24" s="97">
        <f t="shared" si="1"/>
        <v>5.0577782939434414E-2</v>
      </c>
      <c r="I24" s="96">
        <f t="shared" si="5"/>
        <v>2.9583333333333336E-2</v>
      </c>
      <c r="J24" s="98">
        <f t="shared" si="4"/>
        <v>3.1150977428947495E-2</v>
      </c>
    </row>
    <row r="25" spans="2:10" x14ac:dyDescent="0.25">
      <c r="B25" s="8" t="s">
        <v>5</v>
      </c>
      <c r="C25" s="96">
        <v>1.9791666666666673E-2</v>
      </c>
      <c r="D25" s="97">
        <f t="shared" si="0"/>
        <v>3.2578875171467757E-2</v>
      </c>
      <c r="E25" s="96">
        <v>7.9861111111111105E-3</v>
      </c>
      <c r="F25" s="97">
        <f t="shared" si="3"/>
        <v>5.5902130762375428E-2</v>
      </c>
      <c r="G25" s="96">
        <v>5.8796296296296287E-3</v>
      </c>
      <c r="H25" s="97">
        <f t="shared" si="1"/>
        <v>2.9498867661575973E-2</v>
      </c>
      <c r="I25" s="96">
        <f t="shared" si="5"/>
        <v>3.3657407407407414E-2</v>
      </c>
      <c r="J25" s="98">
        <f t="shared" si="4"/>
        <v>3.5440939891775949E-2</v>
      </c>
    </row>
    <row r="26" spans="2:10" x14ac:dyDescent="0.25">
      <c r="B26" s="8" t="s">
        <v>6</v>
      </c>
      <c r="C26" s="96">
        <v>1.0381944444444445E-2</v>
      </c>
      <c r="D26" s="97">
        <f t="shared" si="0"/>
        <v>1.7089620484682204E-2</v>
      </c>
      <c r="E26" s="96">
        <v>2.6157407407407405E-3</v>
      </c>
      <c r="F26" s="97">
        <f t="shared" si="3"/>
        <v>1.830997326419833E-2</v>
      </c>
      <c r="G26" s="99"/>
      <c r="H26" s="97"/>
      <c r="I26" s="96">
        <f t="shared" si="5"/>
        <v>1.2997685185185185E-2</v>
      </c>
      <c r="J26" s="98">
        <f t="shared" si="4"/>
        <v>1.3686442743625991E-2</v>
      </c>
    </row>
    <row r="27" spans="2:10" x14ac:dyDescent="0.25">
      <c r="B27" s="8" t="s">
        <v>105</v>
      </c>
      <c r="C27" s="96">
        <v>2.3032407407407394E-2</v>
      </c>
      <c r="D27" s="97">
        <f t="shared" si="0"/>
        <v>3.791342783112326E-2</v>
      </c>
      <c r="E27" s="96">
        <v>4.9537037037037032E-3</v>
      </c>
      <c r="F27" s="97">
        <f>E27/$E$30</f>
        <v>3.4675524588835771E-2</v>
      </c>
      <c r="G27" s="99">
        <v>3.2754629629629631E-3</v>
      </c>
      <c r="H27" s="97">
        <f>G27/$G$30</f>
        <v>1.6433424307531499E-2</v>
      </c>
      <c r="I27" s="96">
        <f t="shared" si="5"/>
        <v>3.126157407407406E-2</v>
      </c>
      <c r="J27" s="98">
        <f t="shared" si="4"/>
        <v>3.2918149466192148E-2</v>
      </c>
    </row>
    <row r="28" spans="2:10" x14ac:dyDescent="0.25">
      <c r="B28" s="8" t="s">
        <v>17</v>
      </c>
      <c r="C28" s="96">
        <v>2.7581018518518526E-2</v>
      </c>
      <c r="D28" s="97">
        <f t="shared" si="0"/>
        <v>4.540085352842553E-2</v>
      </c>
      <c r="E28" s="96">
        <v>7.1643518518518514E-3</v>
      </c>
      <c r="F28" s="97">
        <f>E28/$E$30</f>
        <v>5.0149882524507812E-2</v>
      </c>
      <c r="G28" s="99">
        <v>2.3379629629629631E-3</v>
      </c>
      <c r="H28" s="97">
        <f>G28/$G$30</f>
        <v>1.1729864700075488E-2</v>
      </c>
      <c r="I28" s="96">
        <f t="shared" si="5"/>
        <v>3.7083333333333343E-2</v>
      </c>
      <c r="J28" s="98">
        <f t="shared" si="4"/>
        <v>3.9048408326427149E-2</v>
      </c>
    </row>
    <row r="29" spans="2:10" x14ac:dyDescent="0.25">
      <c r="B29" s="8"/>
      <c r="C29" s="100"/>
      <c r="D29" s="100"/>
      <c r="E29" s="100"/>
      <c r="F29" s="100"/>
      <c r="G29" s="100"/>
      <c r="H29" s="100"/>
      <c r="I29" s="100"/>
      <c r="J29" s="101"/>
    </row>
    <row r="30" spans="2:10" x14ac:dyDescent="0.25">
      <c r="B30" s="11" t="s">
        <v>29</v>
      </c>
      <c r="C30" s="102">
        <f t="shared" ref="C30:J30" si="7">SUM(C7:C28)</f>
        <v>0.60750000000000037</v>
      </c>
      <c r="D30" s="103">
        <f t="shared" si="7"/>
        <v>0.99999999999999989</v>
      </c>
      <c r="E30" s="102">
        <f>SUM(E7:E28)</f>
        <v>0.1428587962962963</v>
      </c>
      <c r="F30" s="103">
        <f t="shared" si="7"/>
        <v>0.99999999999999989</v>
      </c>
      <c r="G30" s="102">
        <f>SUM(G7:G28)</f>
        <v>0.19931712962962966</v>
      </c>
      <c r="H30" s="103">
        <f>SUM(H7:H28)</f>
        <v>0.99999999999999967</v>
      </c>
      <c r="I30" s="102">
        <f>SUM(I7:I28)</f>
        <v>0.94967592592592609</v>
      </c>
      <c r="J30" s="104">
        <f t="shared" si="7"/>
        <v>1</v>
      </c>
    </row>
    <row r="31" spans="2:10" x14ac:dyDescent="0.25">
      <c r="B31" s="12"/>
      <c r="C31" s="13"/>
      <c r="D31" s="14"/>
      <c r="E31" s="13"/>
      <c r="F31" s="14"/>
      <c r="G31" s="13"/>
      <c r="H31" s="14"/>
      <c r="I31" s="13"/>
      <c r="J31" s="15"/>
    </row>
    <row r="32" spans="2:10" ht="66" customHeight="1" thickBot="1" x14ac:dyDescent="0.3">
      <c r="B32" s="150" t="s">
        <v>30</v>
      </c>
      <c r="C32" s="151"/>
      <c r="D32" s="151"/>
      <c r="E32" s="151"/>
      <c r="F32" s="151"/>
      <c r="G32" s="151"/>
      <c r="H32" s="151"/>
      <c r="I32" s="151"/>
      <c r="J32" s="152"/>
    </row>
    <row r="34" spans="7:7" x14ac:dyDescent="0.25">
      <c r="G34" s="16"/>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&amp;R7</oddHeader>
  </headerFooter>
  <colBreaks count="1" manualBreakCount="1">
    <brk id="10" max="1048575" man="1"/>
  </colBreaks>
  <ignoredErrors>
    <ignoredError sqref="I18"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4" zoomScale="110" zoomScaleNormal="110" zoomScaleSheetLayoutView="100" zoomScalePageLayoutView="110" workbookViewId="0">
      <selection activeCell="I22" sqref="I22"/>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3" t="s">
        <v>89</v>
      </c>
      <c r="C3" s="154"/>
      <c r="D3" s="154"/>
      <c r="E3" s="154"/>
      <c r="F3" s="155"/>
      <c r="G3" s="154"/>
      <c r="H3" s="155"/>
    </row>
    <row r="4" spans="2:8" s="1" customFormat="1" x14ac:dyDescent="0.25">
      <c r="B4" s="156" t="s">
        <v>132</v>
      </c>
      <c r="C4" s="157"/>
      <c r="D4" s="157"/>
      <c r="E4" s="157"/>
      <c r="F4" s="157"/>
      <c r="G4" s="157"/>
      <c r="H4" s="158"/>
    </row>
    <row r="5" spans="2:8" s="1" customFormat="1" x14ac:dyDescent="0.25">
      <c r="B5" s="2"/>
      <c r="C5" s="159" t="s">
        <v>36</v>
      </c>
      <c r="D5" s="157"/>
      <c r="E5" s="159" t="s">
        <v>37</v>
      </c>
      <c r="F5" s="174"/>
      <c r="G5" s="157" t="s">
        <v>38</v>
      </c>
      <c r="H5" s="158"/>
    </row>
    <row r="6" spans="2:8" s="1" customFormat="1" x14ac:dyDescent="0.25">
      <c r="B6" s="3" t="s">
        <v>23</v>
      </c>
      <c r="C6" s="5" t="s">
        <v>24</v>
      </c>
      <c r="D6" s="5" t="s">
        <v>25</v>
      </c>
      <c r="E6" s="5" t="s">
        <v>24</v>
      </c>
      <c r="F6" s="5" t="s">
        <v>25</v>
      </c>
      <c r="G6" s="5" t="s">
        <v>24</v>
      </c>
      <c r="H6" s="39" t="s">
        <v>25</v>
      </c>
    </row>
    <row r="7" spans="2:8" s="1" customFormat="1" x14ac:dyDescent="0.25">
      <c r="B7" s="8" t="s">
        <v>10</v>
      </c>
      <c r="C7" s="99">
        <v>6.8287037037037036E-4</v>
      </c>
      <c r="D7" s="97">
        <f>C7/$C$30</f>
        <v>4.0785289644684093E-3</v>
      </c>
      <c r="E7" s="99"/>
      <c r="F7" s="97"/>
      <c r="G7" s="99">
        <f>C7+E7</f>
        <v>6.8287037037037036E-4</v>
      </c>
      <c r="H7" s="98">
        <f>G7/$G$30</f>
        <v>3.8529354143538169E-3</v>
      </c>
    </row>
    <row r="8" spans="2:8" s="1" customFormat="1" x14ac:dyDescent="0.25">
      <c r="B8" s="8" t="s">
        <v>13</v>
      </c>
      <c r="C8" s="99">
        <v>5.0925925925925913E-3</v>
      </c>
      <c r="D8" s="97">
        <f t="shared" ref="D8:D28" si="0">C8/$C$30</f>
        <v>3.0416148209594908E-2</v>
      </c>
      <c r="E8" s="99"/>
      <c r="F8" s="97"/>
      <c r="G8" s="99">
        <f t="shared" ref="G8:G28" si="1">C8+E8</f>
        <v>5.0925925925925913E-3</v>
      </c>
      <c r="H8" s="98">
        <f t="shared" ref="H8:H28" si="2">G8/$G$30</f>
        <v>2.8733755632469136E-2</v>
      </c>
    </row>
    <row r="9" spans="2:8" s="1" customFormat="1" x14ac:dyDescent="0.25">
      <c r="B9" s="8" t="s">
        <v>0</v>
      </c>
      <c r="C9" s="99">
        <v>2.4398148148148148E-2</v>
      </c>
      <c r="D9" s="97">
        <f t="shared" si="0"/>
        <v>0.14572100096778656</v>
      </c>
      <c r="E9" s="99">
        <v>2.1643518518518518E-3</v>
      </c>
      <c r="F9" s="97">
        <f t="shared" ref="F9:F25" si="3">E9/$E$30</f>
        <v>0.2207792207792208</v>
      </c>
      <c r="G9" s="99">
        <f t="shared" si="1"/>
        <v>2.6562499999999999E-2</v>
      </c>
      <c r="H9" s="98">
        <f t="shared" si="2"/>
        <v>0.14987265721935611</v>
      </c>
    </row>
    <row r="10" spans="2:8" s="1" customFormat="1" x14ac:dyDescent="0.25">
      <c r="B10" s="8" t="s">
        <v>8</v>
      </c>
      <c r="C10" s="99">
        <v>2.0949074074074073E-3</v>
      </c>
      <c r="D10" s="97">
        <f t="shared" si="0"/>
        <v>1.2512097331674273E-2</v>
      </c>
      <c r="E10" s="99"/>
      <c r="F10" s="97"/>
      <c r="G10" s="99">
        <f t="shared" si="1"/>
        <v>2.0949074074074073E-3</v>
      </c>
      <c r="H10" s="98">
        <f t="shared" si="2"/>
        <v>1.1820022203356624E-2</v>
      </c>
    </row>
    <row r="11" spans="2:8" s="1" customFormat="1" x14ac:dyDescent="0.25">
      <c r="B11" s="8" t="s">
        <v>26</v>
      </c>
      <c r="C11" s="99">
        <v>4.2824074074074075E-4</v>
      </c>
      <c r="D11" s="97">
        <f t="shared" si="0"/>
        <v>2.5577215539886637E-3</v>
      </c>
      <c r="E11" s="99"/>
      <c r="F11" s="97"/>
      <c r="G11" s="99">
        <f t="shared" si="1"/>
        <v>4.2824074074074075E-4</v>
      </c>
      <c r="H11" s="98">
        <f t="shared" si="2"/>
        <v>2.4162476327303601E-3</v>
      </c>
    </row>
    <row r="12" spans="2:8" s="1" customFormat="1" x14ac:dyDescent="0.25">
      <c r="B12" s="8" t="s">
        <v>3</v>
      </c>
      <c r="C12" s="99">
        <v>1.2858796296296292E-2</v>
      </c>
      <c r="D12" s="97">
        <f t="shared" si="0"/>
        <v>7.6800774229227139E-2</v>
      </c>
      <c r="E12" s="99">
        <v>1.0416666666666667E-3</v>
      </c>
      <c r="F12" s="97">
        <f t="shared" si="3"/>
        <v>0.10625737898465173</v>
      </c>
      <c r="G12" s="99">
        <f t="shared" si="1"/>
        <v>1.3900462962962958E-2</v>
      </c>
      <c r="H12" s="98">
        <f t="shared" si="2"/>
        <v>7.8430092078625974E-2</v>
      </c>
    </row>
    <row r="13" spans="2:8" s="1" customFormat="1" x14ac:dyDescent="0.25">
      <c r="B13" s="8" t="s">
        <v>7</v>
      </c>
      <c r="C13" s="99">
        <v>3.9814814814814808E-3</v>
      </c>
      <c r="D13" s="97">
        <f t="shared" si="0"/>
        <v>2.3779897691137839E-2</v>
      </c>
      <c r="E13" s="99">
        <v>1.5046296296296296E-3</v>
      </c>
      <c r="F13" s="97">
        <f t="shared" si="3"/>
        <v>0.15348288075560806</v>
      </c>
      <c r="G13" s="99">
        <f t="shared" si="1"/>
        <v>5.48611111111111E-3</v>
      </c>
      <c r="H13" s="98">
        <f t="shared" si="2"/>
        <v>3.0954091294978118E-2</v>
      </c>
    </row>
    <row r="14" spans="2:8" s="1" customFormat="1" x14ac:dyDescent="0.25">
      <c r="B14" s="8" t="s">
        <v>2</v>
      </c>
      <c r="C14" s="99">
        <v>1.0231481481481482E-2</v>
      </c>
      <c r="D14" s="97">
        <f t="shared" si="0"/>
        <v>6.1108806857458883E-2</v>
      </c>
      <c r="E14" s="99">
        <v>4.3981481481481476E-4</v>
      </c>
      <c r="F14" s="97">
        <f t="shared" si="3"/>
        <v>4.4864226682408505E-2</v>
      </c>
      <c r="G14" s="99">
        <f t="shared" si="1"/>
        <v>1.0671296296296297E-2</v>
      </c>
      <c r="H14" s="98">
        <f t="shared" si="2"/>
        <v>6.0210278848037618E-2</v>
      </c>
    </row>
    <row r="15" spans="2:8" s="1" customFormat="1" x14ac:dyDescent="0.25">
      <c r="B15" s="8" t="s">
        <v>9</v>
      </c>
      <c r="C15" s="99">
        <v>1.1689814814814813E-2</v>
      </c>
      <c r="D15" s="97">
        <f t="shared" si="0"/>
        <v>6.9818885662933775E-2</v>
      </c>
      <c r="E15" s="99">
        <v>3.0671296296296297E-3</v>
      </c>
      <c r="F15" s="97">
        <f t="shared" si="3"/>
        <v>0.31286894923258568</v>
      </c>
      <c r="G15" s="99">
        <f t="shared" si="1"/>
        <v>1.4756944444444442E-2</v>
      </c>
      <c r="H15" s="98">
        <f t="shared" si="2"/>
        <v>8.3262587344086716E-2</v>
      </c>
    </row>
    <row r="16" spans="2:8" s="1" customFormat="1" x14ac:dyDescent="0.25">
      <c r="B16" s="8" t="s">
        <v>1</v>
      </c>
      <c r="C16" s="99">
        <v>1.5277777777777776E-3</v>
      </c>
      <c r="D16" s="97">
        <f t="shared" si="0"/>
        <v>9.1248444628784751E-3</v>
      </c>
      <c r="E16" s="99">
        <v>9.2592592592592588E-5</v>
      </c>
      <c r="F16" s="97">
        <f t="shared" si="3"/>
        <v>9.4451003541912645E-3</v>
      </c>
      <c r="G16" s="99">
        <f t="shared" si="1"/>
        <v>1.6203703703703703E-3</v>
      </c>
      <c r="H16" s="98">
        <f t="shared" si="2"/>
        <v>9.1425586103310915E-3</v>
      </c>
    </row>
    <row r="17" spans="2:8" s="1" customFormat="1" x14ac:dyDescent="0.25">
      <c r="B17" s="8" t="s">
        <v>27</v>
      </c>
      <c r="C17" s="99">
        <v>2.7777777777777778E-4</v>
      </c>
      <c r="D17" s="97">
        <f t="shared" si="0"/>
        <v>1.6590626296142683E-3</v>
      </c>
      <c r="E17" s="99"/>
      <c r="F17" s="97"/>
      <c r="G17" s="99">
        <f t="shared" si="1"/>
        <v>2.7777777777777778E-4</v>
      </c>
      <c r="H17" s="98">
        <f t="shared" si="2"/>
        <v>1.5672957617710443E-3</v>
      </c>
    </row>
    <row r="18" spans="2:8" s="1" customFormat="1" x14ac:dyDescent="0.25">
      <c r="B18" s="8" t="s">
        <v>16</v>
      </c>
      <c r="C18" s="99">
        <v>4.6759259259259263E-3</v>
      </c>
      <c r="D18" s="97">
        <f t="shared" si="0"/>
        <v>2.7927554265173515E-2</v>
      </c>
      <c r="E18" s="99"/>
      <c r="F18" s="97"/>
      <c r="G18" s="99">
        <f t="shared" si="1"/>
        <v>4.6759259259259263E-3</v>
      </c>
      <c r="H18" s="98">
        <f t="shared" si="2"/>
        <v>2.6382811989812582E-2</v>
      </c>
    </row>
    <row r="19" spans="2:8" s="1" customFormat="1" x14ac:dyDescent="0.25">
      <c r="B19" s="8" t="s">
        <v>4</v>
      </c>
      <c r="C19" s="99">
        <v>1.0231481481481484E-2</v>
      </c>
      <c r="D19" s="97">
        <f t="shared" si="0"/>
        <v>6.110880685745889E-2</v>
      </c>
      <c r="E19" s="99"/>
      <c r="F19" s="97"/>
      <c r="G19" s="99">
        <f t="shared" si="1"/>
        <v>1.0231481481481484E-2</v>
      </c>
      <c r="H19" s="98">
        <f t="shared" si="2"/>
        <v>5.7728727225233478E-2</v>
      </c>
    </row>
    <row r="20" spans="2:8" s="1" customFormat="1" x14ac:dyDescent="0.25">
      <c r="B20" s="8" t="s">
        <v>14</v>
      </c>
      <c r="C20" s="99">
        <v>1.1226851851851851E-3</v>
      </c>
      <c r="D20" s="97">
        <f t="shared" si="0"/>
        <v>6.7053781280243339E-3</v>
      </c>
      <c r="E20" s="99">
        <v>2.8935185185185189E-4</v>
      </c>
      <c r="F20" s="97">
        <f t="shared" ref="F20" si="4">E20/$E$30</f>
        <v>2.9515938606847706E-2</v>
      </c>
      <c r="G20" s="99">
        <f t="shared" si="1"/>
        <v>1.4120370370370369E-3</v>
      </c>
      <c r="H20" s="98">
        <f t="shared" si="2"/>
        <v>7.9670867890028075E-3</v>
      </c>
    </row>
    <row r="21" spans="2:8" s="1" customFormat="1" x14ac:dyDescent="0.25">
      <c r="B21" s="8" t="s">
        <v>11</v>
      </c>
      <c r="C21" s="99">
        <v>6.4814814814814813E-4</v>
      </c>
      <c r="D21" s="97">
        <f t="shared" si="0"/>
        <v>3.8711461357666256E-3</v>
      </c>
      <c r="E21" s="99"/>
      <c r="F21" s="97"/>
      <c r="G21" s="99">
        <f t="shared" si="1"/>
        <v>6.4814814814814813E-4</v>
      </c>
      <c r="H21" s="98">
        <f t="shared" si="2"/>
        <v>3.6570234441324367E-3</v>
      </c>
    </row>
    <row r="22" spans="2:8" s="1" customFormat="1" x14ac:dyDescent="0.25">
      <c r="B22" s="8" t="s">
        <v>15</v>
      </c>
      <c r="C22" s="99">
        <v>1.5972222222222225E-3</v>
      </c>
      <c r="D22" s="97">
        <f t="shared" si="0"/>
        <v>9.5396101202820435E-3</v>
      </c>
      <c r="E22" s="99"/>
      <c r="F22" s="97"/>
      <c r="G22" s="99">
        <f t="shared" si="1"/>
        <v>1.5972222222222225E-3</v>
      </c>
      <c r="H22" s="98">
        <f t="shared" si="2"/>
        <v>9.0119506301835055E-3</v>
      </c>
    </row>
    <row r="23" spans="2:8" s="1" customFormat="1" x14ac:dyDescent="0.25">
      <c r="B23" s="8" t="s">
        <v>94</v>
      </c>
      <c r="C23" s="99">
        <v>1.7939814814814817E-3</v>
      </c>
      <c r="D23" s="97">
        <f t="shared" si="0"/>
        <v>1.0714779482925483E-2</v>
      </c>
      <c r="E23" s="99"/>
      <c r="F23" s="97"/>
      <c r="G23" s="99">
        <f t="shared" si="1"/>
        <v>1.7939814814814817E-3</v>
      </c>
      <c r="H23" s="98">
        <f t="shared" si="2"/>
        <v>1.0122118461437995E-2</v>
      </c>
    </row>
    <row r="24" spans="2:8" s="1" customFormat="1" x14ac:dyDescent="0.25">
      <c r="B24" s="8" t="s">
        <v>12</v>
      </c>
      <c r="C24" s="99">
        <v>3.5879629629629629E-4</v>
      </c>
      <c r="D24" s="97">
        <f t="shared" si="0"/>
        <v>2.1429558965850963E-3</v>
      </c>
      <c r="E24" s="99"/>
      <c r="F24" s="97"/>
      <c r="G24" s="99">
        <f t="shared" si="1"/>
        <v>3.5879629629629629E-4</v>
      </c>
      <c r="H24" s="98">
        <f t="shared" si="2"/>
        <v>2.0244236922875988E-3</v>
      </c>
    </row>
    <row r="25" spans="2:8" s="1" customFormat="1" x14ac:dyDescent="0.25">
      <c r="B25" s="8" t="s">
        <v>5</v>
      </c>
      <c r="C25" s="99">
        <v>2.7083333333333339E-3</v>
      </c>
      <c r="D25" s="97">
        <f t="shared" si="0"/>
        <v>1.6175860638739117E-2</v>
      </c>
      <c r="E25" s="99"/>
      <c r="F25" s="97"/>
      <c r="G25" s="99">
        <f t="shared" si="1"/>
        <v>2.7083333333333339E-3</v>
      </c>
      <c r="H25" s="98">
        <f t="shared" si="2"/>
        <v>1.5281133677267685E-2</v>
      </c>
    </row>
    <row r="26" spans="2:8" s="1" customFormat="1" x14ac:dyDescent="0.25">
      <c r="B26" s="8" t="s">
        <v>6</v>
      </c>
      <c r="C26" s="99">
        <v>1.273148148148148E-4</v>
      </c>
      <c r="D26" s="97">
        <f t="shared" si="0"/>
        <v>7.6040370523987289E-4</v>
      </c>
      <c r="E26" s="99"/>
      <c r="F26" s="97"/>
      <c r="G26" s="99">
        <f t="shared" si="1"/>
        <v>1.273148148148148E-4</v>
      </c>
      <c r="H26" s="98">
        <f t="shared" si="2"/>
        <v>7.183438908117285E-4</v>
      </c>
    </row>
    <row r="27" spans="2:8" s="1" customFormat="1" x14ac:dyDescent="0.25">
      <c r="B27" s="8" t="s">
        <v>105</v>
      </c>
      <c r="C27" s="99">
        <v>6.4328703703703694E-2</v>
      </c>
      <c r="D27" s="97">
        <f t="shared" si="0"/>
        <v>0.38421125397483757</v>
      </c>
      <c r="E27" s="99">
        <v>4.8611111111111104E-4</v>
      </c>
      <c r="F27" s="97">
        <f t="shared" ref="F27:F28" si="5">E27/$E$30</f>
        <v>4.9586776859504134E-2</v>
      </c>
      <c r="G27" s="99">
        <f t="shared" si="1"/>
        <v>6.4814814814814811E-2</v>
      </c>
      <c r="H27" s="98">
        <f t="shared" si="2"/>
        <v>0.36570234441324362</v>
      </c>
    </row>
    <row r="28" spans="2:8" s="1" customFormat="1" x14ac:dyDescent="0.25">
      <c r="B28" s="36" t="s">
        <v>17</v>
      </c>
      <c r="C28" s="109">
        <v>6.5740740740740733E-3</v>
      </c>
      <c r="D28" s="97">
        <f t="shared" si="0"/>
        <v>3.9264482234204347E-2</v>
      </c>
      <c r="E28" s="109">
        <v>7.1759259259259259E-4</v>
      </c>
      <c r="F28" s="97">
        <f t="shared" si="5"/>
        <v>7.3199527744982298E-2</v>
      </c>
      <c r="G28" s="99">
        <f t="shared" si="1"/>
        <v>7.2916666666666659E-3</v>
      </c>
      <c r="H28" s="98">
        <f t="shared" si="2"/>
        <v>4.1141513746489909E-2</v>
      </c>
    </row>
    <row r="29" spans="2:8" s="1" customFormat="1" x14ac:dyDescent="0.25">
      <c r="B29" s="8"/>
      <c r="C29" s="100"/>
      <c r="D29" s="111"/>
      <c r="E29" s="100"/>
      <c r="F29" s="100"/>
      <c r="G29" s="100"/>
      <c r="H29" s="101"/>
    </row>
    <row r="30" spans="2:8" s="1" customFormat="1" x14ac:dyDescent="0.25">
      <c r="B30" s="37" t="s">
        <v>29</v>
      </c>
      <c r="C30" s="112">
        <f t="shared" ref="C30:H30" si="6">SUM(C7:C28)</f>
        <v>0.16743055555555553</v>
      </c>
      <c r="D30" s="113">
        <f t="shared" si="6"/>
        <v>1</v>
      </c>
      <c r="E30" s="112">
        <f t="shared" si="6"/>
        <v>9.8032407407407391E-3</v>
      </c>
      <c r="F30" s="113">
        <f>SUM(F7:F28)</f>
        <v>1.0000000000000002</v>
      </c>
      <c r="G30" s="112">
        <f>SUM(G7:G28)</f>
        <v>0.17723379629629629</v>
      </c>
      <c r="H30" s="116">
        <f t="shared" si="6"/>
        <v>0.99999999999999978</v>
      </c>
    </row>
    <row r="31" spans="2:8" s="1" customFormat="1" ht="66" customHeight="1" thickBot="1" x14ac:dyDescent="0.3">
      <c r="B31" s="150" t="s">
        <v>39</v>
      </c>
      <c r="C31" s="151"/>
      <c r="D31" s="151"/>
      <c r="E31" s="151"/>
      <c r="F31" s="152"/>
      <c r="G31" s="151"/>
      <c r="H31" s="152"/>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&amp;R15</oddHeader>
  </headerFooter>
  <colBreaks count="1" manualBreakCount="1">
    <brk id="8"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4" zoomScale="110" zoomScaleNormal="110" zoomScaleSheetLayoutView="100" zoomScalePageLayoutView="110" workbookViewId="0">
      <selection activeCell="I22" sqref="I22"/>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3" t="s">
        <v>90</v>
      </c>
      <c r="C3" s="154"/>
      <c r="D3" s="154"/>
      <c r="E3" s="154"/>
      <c r="F3" s="155"/>
      <c r="G3" s="154"/>
      <c r="H3" s="155"/>
    </row>
    <row r="4" spans="2:8" s="1" customFormat="1" x14ac:dyDescent="0.25">
      <c r="B4" s="156" t="s">
        <v>132</v>
      </c>
      <c r="C4" s="157"/>
      <c r="D4" s="157"/>
      <c r="E4" s="157"/>
      <c r="F4" s="157"/>
      <c r="G4" s="157"/>
      <c r="H4" s="158"/>
    </row>
    <row r="5" spans="2:8" s="1" customFormat="1" x14ac:dyDescent="0.25">
      <c r="B5" s="2"/>
      <c r="C5" s="159" t="s">
        <v>36</v>
      </c>
      <c r="D5" s="157"/>
      <c r="E5" s="159" t="s">
        <v>37</v>
      </c>
      <c r="F5" s="174"/>
      <c r="G5" s="157" t="s">
        <v>38</v>
      </c>
      <c r="H5" s="158"/>
    </row>
    <row r="6" spans="2:8" s="1" customFormat="1" x14ac:dyDescent="0.25">
      <c r="B6" s="3" t="s">
        <v>23</v>
      </c>
      <c r="C6" s="5" t="s">
        <v>24</v>
      </c>
      <c r="D6" s="5" t="s">
        <v>25</v>
      </c>
      <c r="E6" s="5" t="s">
        <v>24</v>
      </c>
      <c r="F6" s="5" t="s">
        <v>25</v>
      </c>
      <c r="G6" s="5" t="s">
        <v>24</v>
      </c>
      <c r="H6" s="39" t="s">
        <v>25</v>
      </c>
    </row>
    <row r="7" spans="2:8" s="1" customFormat="1" x14ac:dyDescent="0.25">
      <c r="B7" s="8" t="s">
        <v>10</v>
      </c>
      <c r="C7" s="99">
        <v>2.8240740740740735E-3</v>
      </c>
      <c r="D7" s="97">
        <f>C7/$C$30</f>
        <v>3.3026976542725258E-3</v>
      </c>
      <c r="E7" s="99">
        <v>1.0069444444444444E-3</v>
      </c>
      <c r="F7" s="97">
        <f t="shared" ref="F7:F28" si="0">E7/$E$30</f>
        <v>4.4681834523136966E-3</v>
      </c>
      <c r="G7" s="99">
        <f>E7+C7</f>
        <v>3.8310185185185179E-3</v>
      </c>
      <c r="H7" s="98">
        <f>G7/$G$30</f>
        <v>3.5457953936796987E-3</v>
      </c>
    </row>
    <row r="8" spans="2:8" s="1" customFormat="1" x14ac:dyDescent="0.25">
      <c r="B8" s="8" t="s">
        <v>13</v>
      </c>
      <c r="C8" s="99">
        <v>8.8078703703703704E-3</v>
      </c>
      <c r="D8" s="97">
        <f t="shared" ref="D8:D28" si="1">C8/$C$30</f>
        <v>1.0300626700415543E-2</v>
      </c>
      <c r="E8" s="99">
        <v>2.8935185185185184E-4</v>
      </c>
      <c r="F8" s="97">
        <f t="shared" si="0"/>
        <v>1.2839607621591082E-3</v>
      </c>
      <c r="G8" s="99">
        <f t="shared" ref="G8:G28" si="2">E8+C8</f>
        <v>9.0972222222222218E-3</v>
      </c>
      <c r="H8" s="98">
        <f t="shared" ref="H8:H28" si="3">G8/$G$30</f>
        <v>8.4199250133904641E-3</v>
      </c>
    </row>
    <row r="9" spans="2:8" s="1" customFormat="1" x14ac:dyDescent="0.25">
      <c r="B9" s="8" t="s">
        <v>0</v>
      </c>
      <c r="C9" s="99">
        <v>5.8900462962962911E-2</v>
      </c>
      <c r="D9" s="97">
        <f t="shared" si="1"/>
        <v>6.8882903125380618E-2</v>
      </c>
      <c r="E9" s="99">
        <v>1.552083333333334E-2</v>
      </c>
      <c r="F9" s="97">
        <f t="shared" si="0"/>
        <v>6.8871655282214589E-2</v>
      </c>
      <c r="G9" s="99">
        <f t="shared" si="2"/>
        <v>7.4421296296296249E-2</v>
      </c>
      <c r="H9" s="98">
        <f t="shared" si="3"/>
        <v>6.8880557043385054E-2</v>
      </c>
    </row>
    <row r="10" spans="2:8" s="1" customFormat="1" x14ac:dyDescent="0.25">
      <c r="B10" s="8" t="s">
        <v>8</v>
      </c>
      <c r="C10" s="99">
        <v>1.4537037037037036E-2</v>
      </c>
      <c r="D10" s="97">
        <f t="shared" si="1"/>
        <v>1.7000771531829068E-2</v>
      </c>
      <c r="E10" s="99">
        <v>6.7476851851851864E-3</v>
      </c>
      <c r="F10" s="97">
        <f t="shared" si="0"/>
        <v>2.9941964973550412E-2</v>
      </c>
      <c r="G10" s="99">
        <f t="shared" si="2"/>
        <v>2.1284722222222222E-2</v>
      </c>
      <c r="H10" s="98">
        <f t="shared" si="3"/>
        <v>1.9700053561863946E-2</v>
      </c>
    </row>
    <row r="11" spans="2:8" s="1" customFormat="1" x14ac:dyDescent="0.25">
      <c r="B11" s="8" t="s">
        <v>26</v>
      </c>
      <c r="C11" s="99">
        <v>5.3240740740740731E-3</v>
      </c>
      <c r="D11" s="97">
        <f t="shared" si="1"/>
        <v>6.2263972170711552E-3</v>
      </c>
      <c r="E11" s="99">
        <v>6.8865740740740736E-3</v>
      </c>
      <c r="F11" s="97">
        <f t="shared" si="0"/>
        <v>3.0558266139386774E-2</v>
      </c>
      <c r="G11" s="99">
        <f t="shared" si="2"/>
        <v>1.2210648148148148E-2</v>
      </c>
      <c r="H11" s="98">
        <f t="shared" si="3"/>
        <v>1.130155329405463E-2</v>
      </c>
    </row>
    <row r="12" spans="2:8" s="1" customFormat="1" x14ac:dyDescent="0.25">
      <c r="B12" s="8" t="s">
        <v>3</v>
      </c>
      <c r="C12" s="99">
        <v>2.7916666666666656E-2</v>
      </c>
      <c r="D12" s="97">
        <f t="shared" si="1"/>
        <v>3.2647978451251357E-2</v>
      </c>
      <c r="E12" s="99">
        <v>8.4606481481481494E-3</v>
      </c>
      <c r="F12" s="97">
        <f t="shared" si="0"/>
        <v>3.7543012685532333E-2</v>
      </c>
      <c r="G12" s="99">
        <f t="shared" si="2"/>
        <v>3.6377314814814807E-2</v>
      </c>
      <c r="H12" s="98">
        <f t="shared" si="3"/>
        <v>3.3668987680771277E-2</v>
      </c>
    </row>
    <row r="13" spans="2:8" s="1" customFormat="1" x14ac:dyDescent="0.25">
      <c r="B13" s="8" t="s">
        <v>7</v>
      </c>
      <c r="C13" s="99">
        <v>4.8391203703703679E-2</v>
      </c>
      <c r="D13" s="97">
        <f t="shared" si="1"/>
        <v>5.6592536444727157E-2</v>
      </c>
      <c r="E13" s="99">
        <v>3.3831018518518503E-2</v>
      </c>
      <c r="F13" s="97">
        <f t="shared" si="0"/>
        <v>0.15012069231164288</v>
      </c>
      <c r="G13" s="99">
        <f t="shared" si="2"/>
        <v>8.2222222222222183E-2</v>
      </c>
      <c r="H13" s="98">
        <f t="shared" si="3"/>
        <v>7.610069630423133E-2</v>
      </c>
    </row>
    <row r="14" spans="2:8" s="1" customFormat="1" x14ac:dyDescent="0.25">
      <c r="B14" s="8" t="s">
        <v>2</v>
      </c>
      <c r="C14" s="99">
        <v>3.1365740740740736E-2</v>
      </c>
      <c r="D14" s="97">
        <f t="shared" si="1"/>
        <v>3.6681600996223543E-2</v>
      </c>
      <c r="E14" s="99">
        <v>9.1319444444444425E-3</v>
      </c>
      <c r="F14" s="97">
        <f t="shared" si="0"/>
        <v>4.0521801653741446E-2</v>
      </c>
      <c r="G14" s="99">
        <f t="shared" si="2"/>
        <v>4.0497685185185178E-2</v>
      </c>
      <c r="H14" s="98">
        <f t="shared" si="3"/>
        <v>3.7482592394215301E-2</v>
      </c>
    </row>
    <row r="15" spans="2:8" s="1" customFormat="1" x14ac:dyDescent="0.25">
      <c r="B15" s="8" t="s">
        <v>9</v>
      </c>
      <c r="C15" s="99">
        <v>7.3912037037037026E-2</v>
      </c>
      <c r="D15" s="97">
        <f t="shared" si="1"/>
        <v>8.6438636148296513E-2</v>
      </c>
      <c r="E15" s="99">
        <v>1.6006944444444449E-2</v>
      </c>
      <c r="F15" s="97">
        <f t="shared" si="0"/>
        <v>7.1028709362641884E-2</v>
      </c>
      <c r="G15" s="99">
        <f t="shared" si="2"/>
        <v>8.9918981481481475E-2</v>
      </c>
      <c r="H15" s="98">
        <f t="shared" si="3"/>
        <v>8.3224424209962483E-2</v>
      </c>
    </row>
    <row r="16" spans="2:8" s="1" customFormat="1" x14ac:dyDescent="0.25">
      <c r="B16" s="8" t="s">
        <v>1</v>
      </c>
      <c r="C16" s="99">
        <v>4.0856481481481481E-3</v>
      </c>
      <c r="D16" s="97">
        <f t="shared" si="1"/>
        <v>4.7780830817959093E-3</v>
      </c>
      <c r="E16" s="99">
        <v>3.5300925925925925E-3</v>
      </c>
      <c r="F16" s="97">
        <f t="shared" si="0"/>
        <v>1.5664321298341121E-2</v>
      </c>
      <c r="G16" s="99">
        <f t="shared" si="2"/>
        <v>7.6157407407407406E-3</v>
      </c>
      <c r="H16" s="98">
        <f t="shared" si="3"/>
        <v>7.0487412961971058E-3</v>
      </c>
    </row>
    <row r="17" spans="2:8" s="1" customFormat="1" x14ac:dyDescent="0.25">
      <c r="B17" s="8" t="s">
        <v>27</v>
      </c>
      <c r="C17" s="99">
        <v>4.1550925925925922E-3</v>
      </c>
      <c r="D17" s="97">
        <f t="shared" si="1"/>
        <v>4.8592969585403148E-3</v>
      </c>
      <c r="E17" s="99">
        <v>5.4861111111111109E-3</v>
      </c>
      <c r="F17" s="97">
        <f t="shared" si="0"/>
        <v>2.4343896050536693E-2</v>
      </c>
      <c r="G17" s="99">
        <f t="shared" si="2"/>
        <v>9.6412037037037039E-3</v>
      </c>
      <c r="H17" s="98">
        <f t="shared" si="3"/>
        <v>8.9234065345473994E-3</v>
      </c>
    </row>
    <row r="18" spans="2:8" s="1" customFormat="1" x14ac:dyDescent="0.25">
      <c r="B18" s="8" t="s">
        <v>16</v>
      </c>
      <c r="C18" s="99">
        <v>1.2337962962962964E-2</v>
      </c>
      <c r="D18" s="97">
        <f t="shared" si="1"/>
        <v>1.4428998768256202E-2</v>
      </c>
      <c r="E18" s="99">
        <v>7.6388888888888882E-4</v>
      </c>
      <c r="F18" s="97">
        <f t="shared" si="0"/>
        <v>3.3896564121000455E-3</v>
      </c>
      <c r="G18" s="99">
        <f t="shared" si="2"/>
        <v>1.3101851851851852E-2</v>
      </c>
      <c r="H18" s="98">
        <f t="shared" si="3"/>
        <v>1.2126405998928761E-2</v>
      </c>
    </row>
    <row r="19" spans="2:8" s="1" customFormat="1" x14ac:dyDescent="0.25">
      <c r="B19" s="8" t="s">
        <v>4</v>
      </c>
      <c r="C19" s="99">
        <v>4.2708333333333313E-2</v>
      </c>
      <c r="D19" s="97">
        <f t="shared" si="1"/>
        <v>4.9946534197809908E-2</v>
      </c>
      <c r="E19" s="99">
        <v>1.1064814814814816E-2</v>
      </c>
      <c r="F19" s="97">
        <f t="shared" si="0"/>
        <v>4.9098659544964306E-2</v>
      </c>
      <c r="G19" s="99">
        <f t="shared" si="2"/>
        <v>5.3773148148148125E-2</v>
      </c>
      <c r="H19" s="98">
        <f t="shared" si="3"/>
        <v>4.9769683985002644E-2</v>
      </c>
    </row>
    <row r="20" spans="2:8" s="1" customFormat="1" x14ac:dyDescent="0.25">
      <c r="B20" s="8" t="s">
        <v>14</v>
      </c>
      <c r="C20" s="99">
        <v>7.2222222222222219E-3</v>
      </c>
      <c r="D20" s="97">
        <f t="shared" si="1"/>
        <v>8.4462431814182632E-3</v>
      </c>
      <c r="E20" s="99">
        <v>7.2685185185185179E-3</v>
      </c>
      <c r="F20" s="97">
        <f t="shared" si="0"/>
        <v>3.22530943454368E-2</v>
      </c>
      <c r="G20" s="99">
        <f t="shared" si="2"/>
        <v>1.449074074074074E-2</v>
      </c>
      <c r="H20" s="98">
        <f t="shared" si="3"/>
        <v>1.3411890733797532E-2</v>
      </c>
    </row>
    <row r="21" spans="2:8" s="1" customFormat="1" x14ac:dyDescent="0.25">
      <c r="B21" s="8" t="s">
        <v>11</v>
      </c>
      <c r="C21" s="99">
        <v>6.4236111111111117E-3</v>
      </c>
      <c r="D21" s="97">
        <f t="shared" si="1"/>
        <v>7.5122835988575918E-3</v>
      </c>
      <c r="E21" s="99">
        <v>4.38425925925926E-2</v>
      </c>
      <c r="F21" s="97">
        <f t="shared" si="0"/>
        <v>0.19454573468234812</v>
      </c>
      <c r="G21" s="99">
        <f t="shared" si="2"/>
        <v>5.0266203703703709E-2</v>
      </c>
      <c r="H21" s="98">
        <f t="shared" si="3"/>
        <v>4.6523835029459018E-2</v>
      </c>
    </row>
    <row r="22" spans="2:8" s="1" customFormat="1" x14ac:dyDescent="0.25">
      <c r="B22" s="8" t="s">
        <v>15</v>
      </c>
      <c r="C22" s="99">
        <v>3.9699074074074081E-3</v>
      </c>
      <c r="D22" s="97">
        <f t="shared" si="1"/>
        <v>4.6427266205552329E-3</v>
      </c>
      <c r="E22" s="99">
        <v>1.215277777777778E-2</v>
      </c>
      <c r="F22" s="97">
        <f t="shared" si="0"/>
        <v>5.3926352010682556E-2</v>
      </c>
      <c r="G22" s="99">
        <f t="shared" si="2"/>
        <v>1.6122685185185188E-2</v>
      </c>
      <c r="H22" s="98">
        <f t="shared" si="3"/>
        <v>1.4922335297268344E-2</v>
      </c>
    </row>
    <row r="23" spans="2:8" s="1" customFormat="1" x14ac:dyDescent="0.25">
      <c r="B23" s="8" t="s">
        <v>94</v>
      </c>
      <c r="C23" s="99">
        <v>6.6550925925925927E-3</v>
      </c>
      <c r="D23" s="97">
        <f t="shared" si="1"/>
        <v>7.7829965213389455E-3</v>
      </c>
      <c r="E23" s="99">
        <v>6.5972222222222222E-3</v>
      </c>
      <c r="F23" s="97">
        <f t="shared" si="0"/>
        <v>2.927430537722767E-2</v>
      </c>
      <c r="G23" s="99">
        <f t="shared" si="2"/>
        <v>1.3252314814814814E-2</v>
      </c>
      <c r="H23" s="98">
        <f t="shared" si="3"/>
        <v>1.2265666845206209E-2</v>
      </c>
    </row>
    <row r="24" spans="2:8" s="1" customFormat="1" x14ac:dyDescent="0.25">
      <c r="B24" s="8" t="s">
        <v>12</v>
      </c>
      <c r="C24" s="99">
        <v>8.6805555555555551E-4</v>
      </c>
      <c r="D24" s="97">
        <f t="shared" si="1"/>
        <v>1.0151734593050797E-3</v>
      </c>
      <c r="E24" s="99">
        <v>3.3564814814814812E-4</v>
      </c>
      <c r="F24" s="97">
        <f t="shared" si="0"/>
        <v>1.4893944841045655E-3</v>
      </c>
      <c r="G24" s="99">
        <f t="shared" si="2"/>
        <v>1.2037037037037036E-3</v>
      </c>
      <c r="H24" s="98">
        <f t="shared" si="3"/>
        <v>1.1140867702196032E-3</v>
      </c>
    </row>
    <row r="25" spans="2:8" s="1" customFormat="1" x14ac:dyDescent="0.25">
      <c r="B25" s="8" t="s">
        <v>5</v>
      </c>
      <c r="C25" s="99">
        <v>1.6469907407407409E-2</v>
      </c>
      <c r="D25" s="97">
        <f t="shared" si="1"/>
        <v>1.9261224434548384E-2</v>
      </c>
      <c r="E25" s="99">
        <v>3.1944444444444446E-3</v>
      </c>
      <c r="F25" s="97">
        <f t="shared" si="0"/>
        <v>1.4174926814236556E-2</v>
      </c>
      <c r="G25" s="99">
        <f t="shared" si="2"/>
        <v>1.9664351851851853E-2</v>
      </c>
      <c r="H25" s="98">
        <f t="shared" si="3"/>
        <v>1.8200321371183714E-2</v>
      </c>
    </row>
    <row r="26" spans="2:8" s="1" customFormat="1" x14ac:dyDescent="0.25">
      <c r="B26" s="8" t="s">
        <v>6</v>
      </c>
      <c r="C26" s="99">
        <v>0.32089120370370394</v>
      </c>
      <c r="D26" s="97">
        <f t="shared" si="1"/>
        <v>0.37527578878977813</v>
      </c>
      <c r="E26" s="99">
        <v>8.9236111111111096E-3</v>
      </c>
      <c r="F26" s="97">
        <f t="shared" si="0"/>
        <v>3.9597349904986895E-2</v>
      </c>
      <c r="G26" s="99">
        <f t="shared" si="2"/>
        <v>0.32981481481481506</v>
      </c>
      <c r="H26" s="98">
        <f t="shared" si="3"/>
        <v>0.30525977504017154</v>
      </c>
    </row>
    <row r="27" spans="2:8" s="1" customFormat="1" x14ac:dyDescent="0.25">
      <c r="B27" s="8" t="s">
        <v>105</v>
      </c>
      <c r="C27" s="99">
        <v>0.15628472222222226</v>
      </c>
      <c r="D27" s="97">
        <f t="shared" si="1"/>
        <v>0.18277182961328661</v>
      </c>
      <c r="E27" s="99">
        <v>1.8865740740740735E-2</v>
      </c>
      <c r="F27" s="97">
        <f t="shared" si="0"/>
        <v>8.3714241692773833E-2</v>
      </c>
      <c r="G27" s="99">
        <f t="shared" si="2"/>
        <v>0.17515046296296299</v>
      </c>
      <c r="H27" s="98">
        <f t="shared" si="3"/>
        <v>0.1621103374397429</v>
      </c>
    </row>
    <row r="28" spans="2:8" s="1" customFormat="1" x14ac:dyDescent="0.25">
      <c r="B28" s="36" t="s">
        <v>17</v>
      </c>
      <c r="C28" s="109">
        <v>1.0300925925925924E-3</v>
      </c>
      <c r="D28" s="97">
        <f t="shared" si="1"/>
        <v>1.2046725050420279E-3</v>
      </c>
      <c r="E28" s="109">
        <v>5.4513888888888893E-3</v>
      </c>
      <c r="F28" s="97">
        <f t="shared" si="0"/>
        <v>2.41898207590776E-2</v>
      </c>
      <c r="G28" s="99">
        <f t="shared" si="2"/>
        <v>6.4814814814814822E-3</v>
      </c>
      <c r="H28" s="98">
        <f t="shared" si="3"/>
        <v>5.9989287627209417E-3</v>
      </c>
    </row>
    <row r="29" spans="2:8" s="1" customFormat="1" x14ac:dyDescent="0.25">
      <c r="B29" s="8"/>
      <c r="C29" s="100"/>
      <c r="D29" s="111"/>
      <c r="E29" s="100"/>
      <c r="F29" s="100"/>
      <c r="G29" s="100"/>
      <c r="H29" s="101"/>
    </row>
    <row r="30" spans="2:8" s="1" customFormat="1" x14ac:dyDescent="0.25">
      <c r="B30" s="37" t="s">
        <v>29</v>
      </c>
      <c r="C30" s="112">
        <f t="shared" ref="C30:H30" si="4">SUM(C7:C28)</f>
        <v>0.85508101851851859</v>
      </c>
      <c r="D30" s="113">
        <f t="shared" si="4"/>
        <v>1</v>
      </c>
      <c r="E30" s="112">
        <f t="shared" si="4"/>
        <v>0.22535879629629632</v>
      </c>
      <c r="F30" s="113">
        <f t="shared" si="4"/>
        <v>0.99999999999999989</v>
      </c>
      <c r="G30" s="112">
        <f t="shared" si="4"/>
        <v>1.0804398148148151</v>
      </c>
      <c r="H30" s="116">
        <f t="shared" si="4"/>
        <v>0.99999999999999989</v>
      </c>
    </row>
    <row r="31" spans="2:8" s="1" customFormat="1" ht="66" customHeight="1" thickBot="1" x14ac:dyDescent="0.3">
      <c r="B31" s="150" t="s">
        <v>39</v>
      </c>
      <c r="C31" s="151"/>
      <c r="D31" s="151"/>
      <c r="E31" s="151"/>
      <c r="F31" s="152"/>
      <c r="G31" s="151"/>
      <c r="H31" s="152"/>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&amp;R19</oddHeader>
  </headerFooter>
  <colBreaks count="1" manualBreakCount="1">
    <brk id="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7" zoomScale="110" zoomScaleNormal="110" zoomScaleSheetLayoutView="100" zoomScalePageLayoutView="110" workbookViewId="0">
      <selection activeCell="I22" sqref="I22"/>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3" t="s">
        <v>91</v>
      </c>
      <c r="C3" s="154"/>
      <c r="D3" s="154"/>
      <c r="E3" s="154"/>
      <c r="F3" s="155"/>
      <c r="G3" s="154"/>
      <c r="H3" s="155"/>
    </row>
    <row r="4" spans="2:8" s="1" customFormat="1" x14ac:dyDescent="0.25">
      <c r="B4" s="156" t="s">
        <v>132</v>
      </c>
      <c r="C4" s="157"/>
      <c r="D4" s="157"/>
      <c r="E4" s="157"/>
      <c r="F4" s="157"/>
      <c r="G4" s="157"/>
      <c r="H4" s="158"/>
    </row>
    <row r="5" spans="2:8" s="1" customFormat="1" x14ac:dyDescent="0.25">
      <c r="B5" s="2"/>
      <c r="C5" s="159" t="s">
        <v>36</v>
      </c>
      <c r="D5" s="157"/>
      <c r="E5" s="159" t="s">
        <v>37</v>
      </c>
      <c r="F5" s="174"/>
      <c r="G5" s="157" t="s">
        <v>38</v>
      </c>
      <c r="H5" s="158"/>
    </row>
    <row r="6" spans="2:8" s="1" customFormat="1" x14ac:dyDescent="0.25">
      <c r="B6" s="3" t="s">
        <v>23</v>
      </c>
      <c r="C6" s="5" t="s">
        <v>24</v>
      </c>
      <c r="D6" s="5" t="s">
        <v>25</v>
      </c>
      <c r="E6" s="5" t="s">
        <v>24</v>
      </c>
      <c r="F6" s="5" t="s">
        <v>25</v>
      </c>
      <c r="G6" s="5" t="s">
        <v>24</v>
      </c>
      <c r="H6" s="39" t="s">
        <v>25</v>
      </c>
    </row>
    <row r="7" spans="2:8" s="1" customFormat="1" x14ac:dyDescent="0.25">
      <c r="B7" s="8" t="s">
        <v>10</v>
      </c>
      <c r="C7" s="99">
        <v>7.9861111111111116E-4</v>
      </c>
      <c r="D7" s="97">
        <f t="shared" ref="D7:D28" si="0">C7/$C$30</f>
        <v>7.7825400406045589E-3</v>
      </c>
      <c r="E7" s="99"/>
      <c r="F7" s="97"/>
      <c r="G7" s="99">
        <f>C7</f>
        <v>7.9861111111111116E-4</v>
      </c>
      <c r="H7" s="98">
        <f t="shared" ref="H7:H28" si="1">G7/$G$30</f>
        <v>7.7825400406045589E-3</v>
      </c>
    </row>
    <row r="8" spans="2:8" s="1" customFormat="1" x14ac:dyDescent="0.25">
      <c r="B8" s="8" t="s">
        <v>13</v>
      </c>
      <c r="C8" s="99">
        <v>4.3402777777777771E-3</v>
      </c>
      <c r="D8" s="97">
        <f t="shared" si="0"/>
        <v>4.2296413264155203E-2</v>
      </c>
      <c r="E8" s="99"/>
      <c r="F8" s="97"/>
      <c r="G8" s="99">
        <f t="shared" ref="G8:G28" si="2">C8</f>
        <v>4.3402777777777771E-3</v>
      </c>
      <c r="H8" s="98">
        <f t="shared" si="1"/>
        <v>4.2296413264155203E-2</v>
      </c>
    </row>
    <row r="9" spans="2:8" s="1" customFormat="1" x14ac:dyDescent="0.25">
      <c r="B9" s="8" t="s">
        <v>0</v>
      </c>
      <c r="C9" s="99">
        <v>1.5543981481481483E-2</v>
      </c>
      <c r="D9" s="97">
        <f t="shared" si="0"/>
        <v>0.15147755470336122</v>
      </c>
      <c r="E9" s="99"/>
      <c r="F9" s="97"/>
      <c r="G9" s="99">
        <f t="shared" si="2"/>
        <v>1.5543981481481483E-2</v>
      </c>
      <c r="H9" s="98">
        <f t="shared" si="1"/>
        <v>0.15147755470336122</v>
      </c>
    </row>
    <row r="10" spans="2:8" s="1" customFormat="1" x14ac:dyDescent="0.25">
      <c r="B10" s="8" t="s">
        <v>8</v>
      </c>
      <c r="C10" s="99">
        <v>3.9120370370370368E-3</v>
      </c>
      <c r="D10" s="97">
        <f t="shared" si="0"/>
        <v>3.8123167155425228E-2</v>
      </c>
      <c r="E10" s="99"/>
      <c r="F10" s="97"/>
      <c r="G10" s="99">
        <f t="shared" si="2"/>
        <v>3.9120370370370368E-3</v>
      </c>
      <c r="H10" s="98">
        <f t="shared" si="1"/>
        <v>3.8123167155425228E-2</v>
      </c>
    </row>
    <row r="11" spans="2:8" s="1" customFormat="1" x14ac:dyDescent="0.25">
      <c r="B11" s="8" t="s">
        <v>26</v>
      </c>
      <c r="C11" s="99">
        <v>1.8402777777777781E-3</v>
      </c>
      <c r="D11" s="97">
        <f t="shared" si="0"/>
        <v>1.7933679224001811E-2</v>
      </c>
      <c r="E11" s="99"/>
      <c r="F11" s="97"/>
      <c r="G11" s="99">
        <f t="shared" si="2"/>
        <v>1.8402777777777781E-3</v>
      </c>
      <c r="H11" s="98">
        <f t="shared" si="1"/>
        <v>1.7933679224001811E-2</v>
      </c>
    </row>
    <row r="12" spans="2:8" s="1" customFormat="1" x14ac:dyDescent="0.25">
      <c r="B12" s="8" t="s">
        <v>3</v>
      </c>
      <c r="C12" s="99">
        <v>5.3240740740740731E-3</v>
      </c>
      <c r="D12" s="97">
        <f t="shared" si="0"/>
        <v>5.188360027069705E-2</v>
      </c>
      <c r="E12" s="99"/>
      <c r="F12" s="97"/>
      <c r="G12" s="99">
        <f t="shared" si="2"/>
        <v>5.3240740740740731E-3</v>
      </c>
      <c r="H12" s="98">
        <f t="shared" si="1"/>
        <v>5.188360027069705E-2</v>
      </c>
    </row>
    <row r="13" spans="2:8" s="1" customFormat="1" x14ac:dyDescent="0.25">
      <c r="B13" s="8" t="s">
        <v>7</v>
      </c>
      <c r="C13" s="99">
        <v>3.8541666666666655E-3</v>
      </c>
      <c r="D13" s="97">
        <f t="shared" si="0"/>
        <v>3.7559214978569816E-2</v>
      </c>
      <c r="E13" s="99"/>
      <c r="F13" s="97"/>
      <c r="G13" s="99">
        <f t="shared" si="2"/>
        <v>3.8541666666666655E-3</v>
      </c>
      <c r="H13" s="98">
        <f t="shared" si="1"/>
        <v>3.7559214978569816E-2</v>
      </c>
    </row>
    <row r="14" spans="2:8" s="1" customFormat="1" x14ac:dyDescent="0.25">
      <c r="B14" s="8" t="s">
        <v>2</v>
      </c>
      <c r="C14" s="99">
        <v>4.3287037037037044E-3</v>
      </c>
      <c r="D14" s="97">
        <f t="shared" si="0"/>
        <v>4.2183622828784136E-2</v>
      </c>
      <c r="E14" s="99"/>
      <c r="F14" s="97"/>
      <c r="G14" s="99">
        <f t="shared" si="2"/>
        <v>4.3287037037037044E-3</v>
      </c>
      <c r="H14" s="98">
        <f t="shared" si="1"/>
        <v>4.2183622828784136E-2</v>
      </c>
    </row>
    <row r="15" spans="2:8" s="1" customFormat="1" x14ac:dyDescent="0.25">
      <c r="B15" s="8" t="s">
        <v>9</v>
      </c>
      <c r="C15" s="99">
        <v>7.4305555555555514E-3</v>
      </c>
      <c r="D15" s="97">
        <f t="shared" si="0"/>
        <v>7.2411459508233675E-2</v>
      </c>
      <c r="E15" s="99"/>
      <c r="F15" s="97"/>
      <c r="G15" s="99">
        <f t="shared" si="2"/>
        <v>7.4305555555555514E-3</v>
      </c>
      <c r="H15" s="98">
        <f t="shared" si="1"/>
        <v>7.2411459508233675E-2</v>
      </c>
    </row>
    <row r="16" spans="2:8" s="1" customFormat="1" x14ac:dyDescent="0.25">
      <c r="B16" s="8" t="s">
        <v>1</v>
      </c>
      <c r="C16" s="99">
        <v>2.3611111111111103E-3</v>
      </c>
      <c r="D16" s="97">
        <f t="shared" si="0"/>
        <v>2.3009248815700427E-2</v>
      </c>
      <c r="E16" s="99"/>
      <c r="F16" s="97"/>
      <c r="G16" s="99">
        <f t="shared" si="2"/>
        <v>2.3611111111111103E-3</v>
      </c>
      <c r="H16" s="98">
        <f t="shared" si="1"/>
        <v>2.3009248815700427E-2</v>
      </c>
    </row>
    <row r="17" spans="2:8" s="1" customFormat="1" x14ac:dyDescent="0.25">
      <c r="B17" s="8" t="s">
        <v>27</v>
      </c>
      <c r="C17" s="99">
        <v>2.7777777777777778E-4</v>
      </c>
      <c r="D17" s="97">
        <f t="shared" si="0"/>
        <v>2.7069704489059336E-3</v>
      </c>
      <c r="E17" s="99"/>
      <c r="F17" s="97"/>
      <c r="G17" s="99">
        <f t="shared" si="2"/>
        <v>2.7777777777777778E-4</v>
      </c>
      <c r="H17" s="98">
        <f t="shared" si="1"/>
        <v>2.7069704489059336E-3</v>
      </c>
    </row>
    <row r="18" spans="2:8" s="1" customFormat="1" x14ac:dyDescent="0.25">
      <c r="B18" s="8" t="s">
        <v>16</v>
      </c>
      <c r="C18" s="99">
        <v>1.4236111111111107E-3</v>
      </c>
      <c r="D18" s="97">
        <f t="shared" si="0"/>
        <v>1.3873223550642905E-2</v>
      </c>
      <c r="E18" s="99"/>
      <c r="F18" s="97"/>
      <c r="G18" s="99">
        <f t="shared" si="2"/>
        <v>1.4236111111111107E-3</v>
      </c>
      <c r="H18" s="98">
        <f t="shared" si="1"/>
        <v>1.3873223550642905E-2</v>
      </c>
    </row>
    <row r="19" spans="2:8" s="1" customFormat="1" x14ac:dyDescent="0.25">
      <c r="B19" s="8" t="s">
        <v>4</v>
      </c>
      <c r="C19" s="99">
        <v>3.3912037037037036E-3</v>
      </c>
      <c r="D19" s="97">
        <f t="shared" si="0"/>
        <v>3.3047597563726605E-2</v>
      </c>
      <c r="E19" s="99"/>
      <c r="F19" s="97"/>
      <c r="G19" s="99">
        <f t="shared" si="2"/>
        <v>3.3912037037037036E-3</v>
      </c>
      <c r="H19" s="98">
        <f t="shared" si="1"/>
        <v>3.3047597563726605E-2</v>
      </c>
    </row>
    <row r="20" spans="2:8" s="1" customFormat="1" x14ac:dyDescent="0.25">
      <c r="B20" s="8" t="s">
        <v>14</v>
      </c>
      <c r="C20" s="99">
        <v>1.8634259259259261E-3</v>
      </c>
      <c r="D20" s="97">
        <f t="shared" si="0"/>
        <v>1.8159260094743973E-2</v>
      </c>
      <c r="E20" s="99"/>
      <c r="F20" s="97"/>
      <c r="G20" s="99">
        <f t="shared" si="2"/>
        <v>1.8634259259259261E-3</v>
      </c>
      <c r="H20" s="98">
        <f t="shared" si="1"/>
        <v>1.8159260094743973E-2</v>
      </c>
    </row>
    <row r="21" spans="2:8" s="1" customFormat="1" x14ac:dyDescent="0.25">
      <c r="B21" s="8" t="s">
        <v>11</v>
      </c>
      <c r="C21" s="99">
        <v>3.4722222222222218E-4</v>
      </c>
      <c r="D21" s="97">
        <f t="shared" si="0"/>
        <v>3.3837130611324164E-3</v>
      </c>
      <c r="E21" s="99"/>
      <c r="F21" s="97"/>
      <c r="G21" s="99">
        <f t="shared" si="2"/>
        <v>3.4722222222222218E-4</v>
      </c>
      <c r="H21" s="98">
        <f t="shared" si="1"/>
        <v>3.3837130611324164E-3</v>
      </c>
    </row>
    <row r="22" spans="2:8" s="1" customFormat="1" x14ac:dyDescent="0.25">
      <c r="B22" s="8" t="s">
        <v>15</v>
      </c>
      <c r="C22" s="99">
        <v>1.5046296296296295E-4</v>
      </c>
      <c r="D22" s="97">
        <f t="shared" si="0"/>
        <v>1.4662756598240471E-3</v>
      </c>
      <c r="E22" s="99"/>
      <c r="F22" s="97"/>
      <c r="G22" s="99">
        <f t="shared" si="2"/>
        <v>1.5046296296296295E-4</v>
      </c>
      <c r="H22" s="98">
        <f t="shared" si="1"/>
        <v>1.4662756598240471E-3</v>
      </c>
    </row>
    <row r="23" spans="2:8" s="1" customFormat="1" x14ac:dyDescent="0.25">
      <c r="B23" s="8" t="s">
        <v>94</v>
      </c>
      <c r="C23" s="99">
        <v>6.2500000000000001E-4</v>
      </c>
      <c r="D23" s="97">
        <f t="shared" si="0"/>
        <v>6.0906835100383505E-3</v>
      </c>
      <c r="E23" s="102"/>
      <c r="F23" s="97"/>
      <c r="G23" s="99">
        <f t="shared" si="2"/>
        <v>6.2500000000000001E-4</v>
      </c>
      <c r="H23" s="98">
        <f t="shared" si="1"/>
        <v>6.0906835100383505E-3</v>
      </c>
    </row>
    <row r="24" spans="2:8" s="1" customFormat="1" x14ac:dyDescent="0.25">
      <c r="B24" s="8" t="s">
        <v>12</v>
      </c>
      <c r="C24" s="99"/>
      <c r="D24" s="97"/>
      <c r="E24" s="117"/>
      <c r="F24" s="97"/>
      <c r="G24" s="99"/>
      <c r="H24" s="98"/>
    </row>
    <row r="25" spans="2:8" s="1" customFormat="1" x14ac:dyDescent="0.25">
      <c r="B25" s="8" t="s">
        <v>5</v>
      </c>
      <c r="C25" s="99">
        <v>1.1574074074074073E-4</v>
      </c>
      <c r="D25" s="97">
        <f t="shared" si="0"/>
        <v>1.1279043537108055E-3</v>
      </c>
      <c r="E25" s="84"/>
      <c r="F25" s="97"/>
      <c r="G25" s="99">
        <f t="shared" si="2"/>
        <v>1.1574074074074073E-4</v>
      </c>
      <c r="H25" s="98">
        <f t="shared" si="1"/>
        <v>1.1279043537108055E-3</v>
      </c>
    </row>
    <row r="26" spans="2:8" s="1" customFormat="1" x14ac:dyDescent="0.25">
      <c r="B26" s="8" t="s">
        <v>6</v>
      </c>
      <c r="C26" s="99">
        <v>1.5081018518518516E-2</v>
      </c>
      <c r="D26" s="97">
        <f t="shared" si="0"/>
        <v>0.14696593728851795</v>
      </c>
      <c r="E26" s="118"/>
      <c r="F26" s="97"/>
      <c r="G26" s="99">
        <f t="shared" si="2"/>
        <v>1.5081018518518516E-2</v>
      </c>
      <c r="H26" s="98">
        <f t="shared" si="1"/>
        <v>0.14696593728851795</v>
      </c>
    </row>
    <row r="27" spans="2:8" s="1" customFormat="1" x14ac:dyDescent="0.25">
      <c r="B27" s="8" t="s">
        <v>105</v>
      </c>
      <c r="C27" s="99">
        <v>2.6377314814814787E-2</v>
      </c>
      <c r="D27" s="97">
        <f t="shared" si="0"/>
        <v>0.25704940221069233</v>
      </c>
      <c r="E27" s="99"/>
      <c r="F27" s="97"/>
      <c r="G27" s="99">
        <f t="shared" si="2"/>
        <v>2.6377314814814787E-2</v>
      </c>
      <c r="H27" s="98">
        <f t="shared" si="1"/>
        <v>0.25704940221069233</v>
      </c>
    </row>
    <row r="28" spans="2:8" s="1" customFormat="1" x14ac:dyDescent="0.25">
      <c r="B28" s="36" t="s">
        <v>17</v>
      </c>
      <c r="C28" s="109">
        <v>3.2291666666666662E-3</v>
      </c>
      <c r="D28" s="97">
        <f t="shared" si="0"/>
        <v>3.1468531468531472E-2</v>
      </c>
      <c r="E28" s="109"/>
      <c r="F28" s="97"/>
      <c r="G28" s="99">
        <f t="shared" si="2"/>
        <v>3.2291666666666662E-3</v>
      </c>
      <c r="H28" s="98">
        <f t="shared" si="1"/>
        <v>3.1468531468531472E-2</v>
      </c>
    </row>
    <row r="29" spans="2:8" s="1" customFormat="1" x14ac:dyDescent="0.25">
      <c r="B29" s="8"/>
      <c r="C29" s="100"/>
      <c r="D29" s="111"/>
      <c r="E29" s="100"/>
      <c r="F29" s="100"/>
      <c r="G29" s="100"/>
      <c r="H29" s="101"/>
    </row>
    <row r="30" spans="2:8" s="1" customFormat="1" x14ac:dyDescent="0.25">
      <c r="B30" s="37" t="s">
        <v>29</v>
      </c>
      <c r="C30" s="112">
        <f>SUM(C7:C28)</f>
        <v>0.10261574074074072</v>
      </c>
      <c r="D30" s="113">
        <f>SUM(D7:D28)</f>
        <v>0.99999999999999978</v>
      </c>
      <c r="E30" s="112"/>
      <c r="F30" s="113"/>
      <c r="G30" s="112">
        <f>SUM(G7:G28)</f>
        <v>0.10261574074074072</v>
      </c>
      <c r="H30" s="116">
        <f>SUM(H7:H28)</f>
        <v>0.99999999999999978</v>
      </c>
    </row>
    <row r="31" spans="2:8" s="1" customFormat="1" ht="66" customHeight="1" thickBot="1" x14ac:dyDescent="0.3">
      <c r="B31" s="150" t="s">
        <v>39</v>
      </c>
      <c r="C31" s="151"/>
      <c r="D31" s="151"/>
      <c r="E31" s="151"/>
      <c r="F31" s="152"/>
      <c r="G31" s="151"/>
      <c r="H31" s="152"/>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&amp;R12</oddHeader>
  </headerFooter>
  <colBreaks count="1" manualBreakCount="1">
    <brk id="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4" zoomScale="110" zoomScaleNormal="110" zoomScaleSheetLayoutView="100" zoomScalePageLayoutView="110" workbookViewId="0">
      <selection activeCell="I22" sqref="I22"/>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3" t="s">
        <v>92</v>
      </c>
      <c r="C3" s="154"/>
      <c r="D3" s="154"/>
      <c r="E3" s="154"/>
      <c r="F3" s="155"/>
      <c r="G3" s="154"/>
      <c r="H3" s="155"/>
    </row>
    <row r="4" spans="2:8" s="1" customFormat="1" x14ac:dyDescent="0.25">
      <c r="B4" s="156" t="s">
        <v>132</v>
      </c>
      <c r="C4" s="157"/>
      <c r="D4" s="157"/>
      <c r="E4" s="157"/>
      <c r="F4" s="157"/>
      <c r="G4" s="157"/>
      <c r="H4" s="158"/>
    </row>
    <row r="5" spans="2:8" s="1" customFormat="1" x14ac:dyDescent="0.25">
      <c r="B5" s="2"/>
      <c r="C5" s="159" t="s">
        <v>36</v>
      </c>
      <c r="D5" s="157"/>
      <c r="E5" s="159" t="s">
        <v>37</v>
      </c>
      <c r="F5" s="174"/>
      <c r="G5" s="157" t="s">
        <v>38</v>
      </c>
      <c r="H5" s="158"/>
    </row>
    <row r="6" spans="2:8" s="1" customFormat="1" x14ac:dyDescent="0.25">
      <c r="B6" s="3" t="s">
        <v>23</v>
      </c>
      <c r="C6" s="5" t="s">
        <v>24</v>
      </c>
      <c r="D6" s="5" t="s">
        <v>25</v>
      </c>
      <c r="E6" s="5" t="s">
        <v>24</v>
      </c>
      <c r="F6" s="5" t="s">
        <v>25</v>
      </c>
      <c r="G6" s="5" t="s">
        <v>24</v>
      </c>
      <c r="H6" s="39" t="s">
        <v>25</v>
      </c>
    </row>
    <row r="7" spans="2:8" s="1" customFormat="1" x14ac:dyDescent="0.25">
      <c r="B7" s="8" t="s">
        <v>10</v>
      </c>
      <c r="C7" s="99">
        <v>4.7916666666666663E-3</v>
      </c>
      <c r="D7" s="97">
        <f t="shared" ref="D7:D27" si="0">C7/$C$30</f>
        <v>4.2101409481969604E-3</v>
      </c>
      <c r="E7" s="99"/>
      <c r="F7" s="97"/>
      <c r="G7" s="99">
        <f t="shared" ref="G7" si="1">C7+E7</f>
        <v>4.7916666666666663E-3</v>
      </c>
      <c r="H7" s="98">
        <f t="shared" ref="H7" si="2">G7/$G$30</f>
        <v>3.9198977417980391E-3</v>
      </c>
    </row>
    <row r="8" spans="2:8" s="1" customFormat="1" x14ac:dyDescent="0.25">
      <c r="B8" s="8" t="s">
        <v>13</v>
      </c>
      <c r="C8" s="99">
        <v>1.652777777777777E-2</v>
      </c>
      <c r="D8" s="97">
        <f t="shared" si="0"/>
        <v>1.4521935444505453E-2</v>
      </c>
      <c r="E8" s="99">
        <v>1.3773148148148147E-3</v>
      </c>
      <c r="F8" s="97">
        <f t="shared" ref="F7:F28" si="3">E8/$E$30</f>
        <v>1.6343908803735752E-2</v>
      </c>
      <c r="G8" s="99">
        <f t="shared" ref="G8:G28" si="4">C8+E8</f>
        <v>1.7905092592592584E-2</v>
      </c>
      <c r="H8" s="98">
        <f t="shared" ref="H8:H28" si="5">G8/$G$30</f>
        <v>1.4647540595559333E-2</v>
      </c>
    </row>
    <row r="9" spans="2:8" s="1" customFormat="1" x14ac:dyDescent="0.25">
      <c r="B9" s="8" t="s">
        <v>0</v>
      </c>
      <c r="C9" s="99">
        <v>0.11629629629629629</v>
      </c>
      <c r="D9" s="97">
        <f t="shared" si="0"/>
        <v>0.10218235808570789</v>
      </c>
      <c r="E9" s="99">
        <v>1.7291666666666667E-2</v>
      </c>
      <c r="F9" s="97">
        <f t="shared" si="3"/>
        <v>0.20519159456118669</v>
      </c>
      <c r="G9" s="99">
        <f t="shared" si="4"/>
        <v>0.13358796296296296</v>
      </c>
      <c r="H9" s="98">
        <f t="shared" si="5"/>
        <v>0.10928371916867867</v>
      </c>
    </row>
    <row r="10" spans="2:8" s="1" customFormat="1" x14ac:dyDescent="0.25">
      <c r="B10" s="8" t="s">
        <v>8</v>
      </c>
      <c r="C10" s="99">
        <v>1.6446759259259262E-2</v>
      </c>
      <c r="D10" s="97">
        <f t="shared" si="0"/>
        <v>1.4450749486444162E-2</v>
      </c>
      <c r="E10" s="99">
        <v>4.6064814814814805E-3</v>
      </c>
      <c r="F10" s="97">
        <f t="shared" si="3"/>
        <v>5.4662821041065783E-2</v>
      </c>
      <c r="G10" s="99">
        <f t="shared" si="4"/>
        <v>2.105324074074074E-2</v>
      </c>
      <c r="H10" s="98">
        <f t="shared" si="5"/>
        <v>1.7222932348624719E-2</v>
      </c>
    </row>
    <row r="11" spans="2:8" s="1" customFormat="1" x14ac:dyDescent="0.25">
      <c r="B11" s="8" t="s">
        <v>26</v>
      </c>
      <c r="C11" s="99">
        <v>2.7199074074074074E-3</v>
      </c>
      <c r="D11" s="97">
        <f t="shared" si="0"/>
        <v>2.3898143063436857E-3</v>
      </c>
      <c r="E11" s="99">
        <v>9.2939814814814795E-3</v>
      </c>
      <c r="F11" s="97">
        <f t="shared" si="3"/>
        <v>0.11028704848235131</v>
      </c>
      <c r="G11" s="99">
        <f t="shared" si="4"/>
        <v>1.2013888888888886E-2</v>
      </c>
      <c r="H11" s="98">
        <f t="shared" si="5"/>
        <v>9.8281494105950818E-3</v>
      </c>
    </row>
    <row r="12" spans="2:8" s="1" customFormat="1" x14ac:dyDescent="0.25">
      <c r="B12" s="8" t="s">
        <v>3</v>
      </c>
      <c r="C12" s="99">
        <v>6.8113425925925813E-2</v>
      </c>
      <c r="D12" s="97">
        <f t="shared" si="0"/>
        <v>5.9847051884393904E-2</v>
      </c>
      <c r="E12" s="99">
        <v>1.1631944444444445E-2</v>
      </c>
      <c r="F12" s="97">
        <f t="shared" si="3"/>
        <v>0.13803049031726414</v>
      </c>
      <c r="G12" s="99">
        <f t="shared" si="4"/>
        <v>7.9745370370370258E-2</v>
      </c>
      <c r="H12" s="98">
        <f t="shared" si="5"/>
        <v>6.5236945509633951E-2</v>
      </c>
    </row>
    <row r="13" spans="2:8" s="1" customFormat="1" x14ac:dyDescent="0.25">
      <c r="B13" s="8" t="s">
        <v>7</v>
      </c>
      <c r="C13" s="99">
        <v>2.4849537037037048E-2</v>
      </c>
      <c r="D13" s="97">
        <f t="shared" si="0"/>
        <v>2.1833750279659132E-2</v>
      </c>
      <c r="E13" s="99">
        <v>2.1296296296296293E-3</v>
      </c>
      <c r="F13" s="97">
        <f t="shared" si="3"/>
        <v>2.5271253948633429E-2</v>
      </c>
      <c r="G13" s="99">
        <f t="shared" si="4"/>
        <v>2.6979166666666679E-2</v>
      </c>
      <c r="H13" s="98">
        <f t="shared" si="5"/>
        <v>2.2070728589688969E-2</v>
      </c>
    </row>
    <row r="14" spans="2:8" s="1" customFormat="1" x14ac:dyDescent="0.25">
      <c r="B14" s="8" t="s">
        <v>2</v>
      </c>
      <c r="C14" s="99">
        <v>4.9085648148148135E-2</v>
      </c>
      <c r="D14" s="97">
        <f t="shared" si="0"/>
        <v>4.3128521162568378E-2</v>
      </c>
      <c r="E14" s="99">
        <v>5.2893518518518506E-3</v>
      </c>
      <c r="F14" s="97">
        <f t="shared" si="3"/>
        <v>6.2766103557203676E-2</v>
      </c>
      <c r="G14" s="99">
        <f t="shared" si="4"/>
        <v>5.4374999999999986E-2</v>
      </c>
      <c r="H14" s="98">
        <f t="shared" si="5"/>
        <v>4.4482317852577738E-2</v>
      </c>
    </row>
    <row r="15" spans="2:8" s="1" customFormat="1" x14ac:dyDescent="0.25">
      <c r="B15" s="8" t="s">
        <v>9</v>
      </c>
      <c r="C15" s="99">
        <v>8.3599537037037097E-2</v>
      </c>
      <c r="D15" s="97">
        <f t="shared" si="0"/>
        <v>7.345373929668278E-2</v>
      </c>
      <c r="E15" s="99">
        <v>1.059027777777778E-2</v>
      </c>
      <c r="F15" s="97">
        <f t="shared" si="3"/>
        <v>0.12566955088586737</v>
      </c>
      <c r="G15" s="99">
        <f t="shared" si="4"/>
        <v>9.4189814814814879E-2</v>
      </c>
      <c r="H15" s="98">
        <f t="shared" si="5"/>
        <v>7.7053448847228173E-2</v>
      </c>
    </row>
    <row r="16" spans="2:8" s="1" customFormat="1" x14ac:dyDescent="0.25">
      <c r="B16" s="8" t="s">
        <v>1</v>
      </c>
      <c r="C16" s="99">
        <v>7.9976851851851858E-3</v>
      </c>
      <c r="D16" s="97">
        <f t="shared" si="0"/>
        <v>7.0270710029084549E-3</v>
      </c>
      <c r="E16" s="99">
        <v>3.645833333333333E-3</v>
      </c>
      <c r="F16" s="97">
        <f t="shared" si="3"/>
        <v>4.3263288009888753E-2</v>
      </c>
      <c r="G16" s="99">
        <f t="shared" si="4"/>
        <v>1.1643518518518518E-2</v>
      </c>
      <c r="H16" s="98">
        <f t="shared" si="5"/>
        <v>9.5251621455285686E-3</v>
      </c>
    </row>
    <row r="17" spans="2:8" s="1" customFormat="1" x14ac:dyDescent="0.25">
      <c r="B17" s="8" t="s">
        <v>27</v>
      </c>
      <c r="C17" s="99">
        <v>2.1759259259259258E-3</v>
      </c>
      <c r="D17" s="97">
        <f t="shared" si="0"/>
        <v>1.9118514450749485E-3</v>
      </c>
      <c r="E17" s="99">
        <v>4.861111111111111E-4</v>
      </c>
      <c r="F17" s="97">
        <f t="shared" si="3"/>
        <v>5.7684384013185009E-3</v>
      </c>
      <c r="G17" s="99">
        <f t="shared" si="4"/>
        <v>2.662037037037037E-3</v>
      </c>
      <c r="H17" s="98">
        <f t="shared" si="5"/>
        <v>2.1777209676655772E-3</v>
      </c>
    </row>
    <row r="18" spans="2:8" s="1" customFormat="1" x14ac:dyDescent="0.25">
      <c r="B18" s="8" t="s">
        <v>16</v>
      </c>
      <c r="C18" s="99">
        <v>1.1574074074074072E-2</v>
      </c>
      <c r="D18" s="97">
        <f t="shared" si="0"/>
        <v>1.0169422580185895E-2</v>
      </c>
      <c r="E18" s="99">
        <v>0</v>
      </c>
      <c r="F18" s="97">
        <f t="shared" si="3"/>
        <v>0</v>
      </c>
      <c r="G18" s="99">
        <f t="shared" si="4"/>
        <v>1.1574074074074072E-2</v>
      </c>
      <c r="H18" s="98">
        <f t="shared" si="5"/>
        <v>9.4683520333285962E-3</v>
      </c>
    </row>
    <row r="19" spans="2:8" s="1" customFormat="1" x14ac:dyDescent="0.25">
      <c r="B19" s="8" t="s">
        <v>4</v>
      </c>
      <c r="C19" s="99">
        <v>5.8391203703703758E-2</v>
      </c>
      <c r="D19" s="97">
        <f t="shared" si="0"/>
        <v>5.1304736917037894E-2</v>
      </c>
      <c r="E19" s="99">
        <v>3.1828703703703698E-3</v>
      </c>
      <c r="F19" s="97">
        <f t="shared" si="3"/>
        <v>3.776953715149018E-2</v>
      </c>
      <c r="G19" s="99">
        <f t="shared" si="4"/>
        <v>6.1574074074074128E-2</v>
      </c>
      <c r="H19" s="98">
        <f t="shared" si="5"/>
        <v>5.0371632817308179E-2</v>
      </c>
    </row>
    <row r="20" spans="2:8" s="1" customFormat="1" x14ac:dyDescent="0.25">
      <c r="B20" s="8" t="s">
        <v>14</v>
      </c>
      <c r="C20" s="99">
        <v>6.9560185185185185E-3</v>
      </c>
      <c r="D20" s="97">
        <f t="shared" si="0"/>
        <v>6.1118229706917234E-3</v>
      </c>
      <c r="E20" s="99">
        <v>9.7222222222222219E-4</v>
      </c>
      <c r="F20" s="97">
        <f t="shared" si="3"/>
        <v>1.1536876802637002E-2</v>
      </c>
      <c r="G20" s="99">
        <f t="shared" si="4"/>
        <v>7.9282407407407409E-3</v>
      </c>
      <c r="H20" s="98">
        <f t="shared" si="5"/>
        <v>6.485821142830089E-3</v>
      </c>
    </row>
    <row r="21" spans="2:8" s="1" customFormat="1" x14ac:dyDescent="0.25">
      <c r="B21" s="8" t="s">
        <v>11</v>
      </c>
      <c r="C21" s="99">
        <v>6.8518518518518512E-3</v>
      </c>
      <c r="D21" s="97">
        <f t="shared" si="0"/>
        <v>6.0202981674700503E-3</v>
      </c>
      <c r="E21" s="99">
        <v>1.724537037037037E-3</v>
      </c>
      <c r="F21" s="97">
        <f t="shared" si="3"/>
        <v>2.046422194753468E-2</v>
      </c>
      <c r="G21" s="99">
        <f t="shared" si="4"/>
        <v>8.5763888888888886E-3</v>
      </c>
      <c r="H21" s="98">
        <f t="shared" si="5"/>
        <v>7.0160488566964902E-3</v>
      </c>
    </row>
    <row r="22" spans="2:8" s="1" customFormat="1" x14ac:dyDescent="0.25">
      <c r="B22" s="8" t="s">
        <v>15</v>
      </c>
      <c r="C22" s="99">
        <v>4.1435185185185186E-3</v>
      </c>
      <c r="D22" s="97">
        <f t="shared" si="0"/>
        <v>3.6406532837065511E-3</v>
      </c>
      <c r="E22" s="99">
        <v>2.1643518518518518E-3</v>
      </c>
      <c r="F22" s="97">
        <f t="shared" si="3"/>
        <v>2.5683285263013323E-2</v>
      </c>
      <c r="G22" s="99">
        <f t="shared" si="4"/>
        <v>6.3078703703703699E-3</v>
      </c>
      <c r="H22" s="98">
        <f t="shared" si="5"/>
        <v>5.1602518581640852E-3</v>
      </c>
    </row>
    <row r="23" spans="2:8" s="1" customFormat="1" x14ac:dyDescent="0.25">
      <c r="B23" s="8" t="s">
        <v>94</v>
      </c>
      <c r="C23" s="99">
        <v>9.1087962962962971E-3</v>
      </c>
      <c r="D23" s="97">
        <f t="shared" si="0"/>
        <v>8.0033355706063021E-3</v>
      </c>
      <c r="E23" s="99">
        <v>9.7222222222222219E-4</v>
      </c>
      <c r="F23" s="97">
        <f t="shared" si="3"/>
        <v>1.1536876802637002E-2</v>
      </c>
      <c r="G23" s="99">
        <f t="shared" si="4"/>
        <v>1.0081018518518519E-2</v>
      </c>
      <c r="H23" s="98">
        <f t="shared" si="5"/>
        <v>8.2469346210292081E-3</v>
      </c>
    </row>
    <row r="24" spans="2:8" s="1" customFormat="1" x14ac:dyDescent="0.25">
      <c r="B24" s="8" t="s">
        <v>12</v>
      </c>
      <c r="C24" s="99">
        <v>2.1527777777777778E-3</v>
      </c>
      <c r="D24" s="97">
        <f t="shared" si="0"/>
        <v>1.8915125999145767E-3</v>
      </c>
      <c r="E24" s="99"/>
      <c r="F24" s="97"/>
      <c r="G24" s="99">
        <f t="shared" si="4"/>
        <v>2.1527777777777778E-3</v>
      </c>
      <c r="H24" s="98">
        <f t="shared" ref="H24" si="6">G24/$G$30</f>
        <v>1.7611134781991191E-3</v>
      </c>
    </row>
    <row r="25" spans="2:8" s="1" customFormat="1" x14ac:dyDescent="0.25">
      <c r="B25" s="8" t="s">
        <v>5</v>
      </c>
      <c r="C25" s="99">
        <v>1.7766203703703697E-2</v>
      </c>
      <c r="D25" s="97">
        <f t="shared" si="0"/>
        <v>1.5610063660585346E-2</v>
      </c>
      <c r="E25" s="99">
        <v>3.530092592592592E-3</v>
      </c>
      <c r="F25" s="97">
        <f t="shared" si="3"/>
        <v>4.1889850295289105E-2</v>
      </c>
      <c r="G25" s="99">
        <f t="shared" si="4"/>
        <v>2.1296296296296289E-2</v>
      </c>
      <c r="H25" s="98">
        <f t="shared" si="5"/>
        <v>1.7421767741324614E-2</v>
      </c>
    </row>
    <row r="26" spans="2:8" s="1" customFormat="1" x14ac:dyDescent="0.25">
      <c r="B26" s="8" t="s">
        <v>6</v>
      </c>
      <c r="C26" s="99">
        <v>0.30348379629629629</v>
      </c>
      <c r="D26" s="97">
        <f t="shared" si="0"/>
        <v>0.26665242947505441</v>
      </c>
      <c r="E26" s="99">
        <v>9.9537037037037042E-4</v>
      </c>
      <c r="F26" s="97">
        <f t="shared" si="3"/>
        <v>1.181156434555693E-2</v>
      </c>
      <c r="G26" s="99">
        <f t="shared" si="4"/>
        <v>0.30447916666666669</v>
      </c>
      <c r="H26" s="98">
        <f t="shared" si="5"/>
        <v>0.24908393694077544</v>
      </c>
    </row>
    <row r="27" spans="2:8" s="1" customFormat="1" x14ac:dyDescent="0.25">
      <c r="B27" s="8" t="s">
        <v>105</v>
      </c>
      <c r="C27" s="99">
        <v>0.32509259259259277</v>
      </c>
      <c r="D27" s="97">
        <f t="shared" si="0"/>
        <v>0.28563874143226159</v>
      </c>
      <c r="E27" s="99">
        <v>2.7430555555555559E-3</v>
      </c>
      <c r="F27" s="97">
        <f t="shared" si="3"/>
        <v>3.2550473836011548E-2</v>
      </c>
      <c r="G27" s="99">
        <f t="shared" si="4"/>
        <v>0.32783564814814831</v>
      </c>
      <c r="H27" s="98">
        <f t="shared" si="5"/>
        <v>0.26819107134403264</v>
      </c>
    </row>
    <row r="28" spans="2:8" s="1" customFormat="1" x14ac:dyDescent="0.25">
      <c r="B28" s="36" t="s">
        <v>17</v>
      </c>
      <c r="C28" s="109"/>
      <c r="D28" s="97"/>
      <c r="E28" s="109">
        <v>1.6435185185185183E-3</v>
      </c>
      <c r="F28" s="97">
        <f t="shared" si="3"/>
        <v>1.9502815547314929E-2</v>
      </c>
      <c r="G28" s="99">
        <f t="shared" si="4"/>
        <v>1.6435185185185183E-3</v>
      </c>
      <c r="H28" s="98">
        <f t="shared" si="5"/>
        <v>1.3445059887326606E-3</v>
      </c>
    </row>
    <row r="29" spans="2:8" s="1" customFormat="1" x14ac:dyDescent="0.25">
      <c r="B29" s="8"/>
      <c r="C29" s="100"/>
      <c r="D29" s="111"/>
      <c r="E29" s="100"/>
      <c r="F29" s="100"/>
      <c r="G29" s="99"/>
      <c r="H29" s="98"/>
    </row>
    <row r="30" spans="2:8" s="1" customFormat="1" x14ac:dyDescent="0.25">
      <c r="B30" s="37" t="s">
        <v>29</v>
      </c>
      <c r="C30" s="112">
        <f t="shared" ref="C30:H30" si="7">SUM(C7:C28)</f>
        <v>1.1381250000000001</v>
      </c>
      <c r="D30" s="113">
        <f t="shared" si="7"/>
        <v>1.0000000000000002</v>
      </c>
      <c r="E30" s="112">
        <f t="shared" si="7"/>
        <v>8.4270833333333323E-2</v>
      </c>
      <c r="F30" s="113">
        <f t="shared" si="7"/>
        <v>1.0000000000000004</v>
      </c>
      <c r="G30" s="112">
        <f t="shared" si="7"/>
        <v>1.2223958333333336</v>
      </c>
      <c r="H30" s="116">
        <f t="shared" si="7"/>
        <v>0.99999999999999989</v>
      </c>
    </row>
    <row r="31" spans="2:8" s="1" customFormat="1" ht="66" customHeight="1" thickBot="1" x14ac:dyDescent="0.3">
      <c r="B31" s="150" t="s">
        <v>39</v>
      </c>
      <c r="C31" s="151"/>
      <c r="D31" s="151"/>
      <c r="E31" s="151"/>
      <c r="F31" s="152"/>
      <c r="G31" s="151"/>
      <c r="H31" s="152"/>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&amp;R14</oddHeader>
  </headerFooter>
  <colBreaks count="1" manualBreakCount="1">
    <brk id="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4" zoomScale="110" zoomScaleNormal="110" zoomScaleSheetLayoutView="100" zoomScalePageLayoutView="110" workbookViewId="0">
      <selection activeCell="I22" sqref="I22"/>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3" t="s">
        <v>93</v>
      </c>
      <c r="C3" s="154"/>
      <c r="D3" s="154"/>
      <c r="E3" s="154"/>
      <c r="F3" s="155"/>
      <c r="G3" s="154"/>
      <c r="H3" s="155"/>
    </row>
    <row r="4" spans="2:8" s="1" customFormat="1" x14ac:dyDescent="0.25">
      <c r="B4" s="156" t="s">
        <v>132</v>
      </c>
      <c r="C4" s="157"/>
      <c r="D4" s="157"/>
      <c r="E4" s="157"/>
      <c r="F4" s="157"/>
      <c r="G4" s="157"/>
      <c r="H4" s="158"/>
    </row>
    <row r="5" spans="2:8" s="1" customFormat="1" x14ac:dyDescent="0.25">
      <c r="B5" s="2"/>
      <c r="C5" s="159" t="s">
        <v>36</v>
      </c>
      <c r="D5" s="157"/>
      <c r="E5" s="159" t="s">
        <v>37</v>
      </c>
      <c r="F5" s="174"/>
      <c r="G5" s="157" t="s">
        <v>38</v>
      </c>
      <c r="H5" s="158"/>
    </row>
    <row r="6" spans="2:8" s="1" customFormat="1" x14ac:dyDescent="0.25">
      <c r="B6" s="3" t="s">
        <v>23</v>
      </c>
      <c r="C6" s="5" t="s">
        <v>24</v>
      </c>
      <c r="D6" s="5" t="s">
        <v>25</v>
      </c>
      <c r="E6" s="5" t="s">
        <v>24</v>
      </c>
      <c r="F6" s="5" t="s">
        <v>25</v>
      </c>
      <c r="G6" s="5" t="s">
        <v>24</v>
      </c>
      <c r="H6" s="39" t="s">
        <v>25</v>
      </c>
    </row>
    <row r="7" spans="2:8" s="1" customFormat="1" x14ac:dyDescent="0.25">
      <c r="B7" s="8" t="s">
        <v>10</v>
      </c>
      <c r="C7" s="99">
        <v>3.3912037037037036E-3</v>
      </c>
      <c r="D7" s="97">
        <f>C7/$C$30</f>
        <v>9.21847470425371E-3</v>
      </c>
      <c r="E7" s="99"/>
      <c r="F7" s="97"/>
      <c r="G7" s="99">
        <f>E7+C7</f>
        <v>3.3912037037037036E-3</v>
      </c>
      <c r="H7" s="98">
        <f>G7/$G$30</f>
        <v>6.2853955723356763E-3</v>
      </c>
    </row>
    <row r="8" spans="2:8" s="1" customFormat="1" x14ac:dyDescent="0.25">
      <c r="B8" s="8" t="s">
        <v>13</v>
      </c>
      <c r="C8" s="99">
        <v>1.0092592592592589E-2</v>
      </c>
      <c r="D8" s="97">
        <f t="shared" ref="D8:D28" si="0">C8/$C$30</f>
        <v>2.7435187515731169E-2</v>
      </c>
      <c r="E8" s="99">
        <v>2.1990740740740738E-3</v>
      </c>
      <c r="F8" s="97">
        <f t="shared" ref="F7:F28" si="1">E8/$E$30</f>
        <v>1.2810140237324703E-2</v>
      </c>
      <c r="G8" s="99">
        <f t="shared" ref="G8:G28" si="2">E8+C8</f>
        <v>1.2291666666666663E-2</v>
      </c>
      <c r="H8" s="98">
        <f t="shared" ref="H8:H28" si="3">G8/$G$30</f>
        <v>2.2781877466964116E-2</v>
      </c>
    </row>
    <row r="9" spans="2:8" s="1" customFormat="1" x14ac:dyDescent="0.25">
      <c r="B9" s="8" t="s">
        <v>0</v>
      </c>
      <c r="C9" s="99">
        <v>5.113425925925931E-2</v>
      </c>
      <c r="D9" s="97">
        <f t="shared" si="0"/>
        <v>0.13900075509690421</v>
      </c>
      <c r="E9" s="99">
        <v>3.9236111111111117E-2</v>
      </c>
      <c r="F9" s="97">
        <f t="shared" si="1"/>
        <v>0.22855987055016186</v>
      </c>
      <c r="G9" s="99">
        <f t="shared" si="2"/>
        <v>9.0370370370370434E-2</v>
      </c>
      <c r="H9" s="98">
        <f t="shared" si="3"/>
        <v>0.16749613866483615</v>
      </c>
    </row>
    <row r="10" spans="2:8" s="1" customFormat="1" x14ac:dyDescent="0.25">
      <c r="B10" s="8" t="s">
        <v>8</v>
      </c>
      <c r="C10" s="99">
        <v>1.5891203703703699E-2</v>
      </c>
      <c r="D10" s="97">
        <f t="shared" si="0"/>
        <v>4.3197835388874881E-2</v>
      </c>
      <c r="E10" s="99">
        <v>6.5856481481481495E-3</v>
      </c>
      <c r="F10" s="97">
        <f t="shared" si="1"/>
        <v>3.8362998921251355E-2</v>
      </c>
      <c r="G10" s="99">
        <f t="shared" si="2"/>
        <v>2.2476851851851849E-2</v>
      </c>
      <c r="H10" s="98">
        <f t="shared" si="3"/>
        <v>4.1659516045992766E-2</v>
      </c>
    </row>
    <row r="11" spans="2:8" s="1" customFormat="1" x14ac:dyDescent="0.25">
      <c r="B11" s="8" t="s">
        <v>26</v>
      </c>
      <c r="C11" s="99">
        <v>2.5925925925925925E-3</v>
      </c>
      <c r="D11" s="97">
        <f t="shared" si="0"/>
        <v>7.047571104958468E-3</v>
      </c>
      <c r="E11" s="99">
        <v>9.7800925925925937E-3</v>
      </c>
      <c r="F11" s="97">
        <f t="shared" si="1"/>
        <v>5.6971413160733557E-2</v>
      </c>
      <c r="G11" s="99">
        <f t="shared" si="2"/>
        <v>1.2372685185185186E-2</v>
      </c>
      <c r="H11" s="98">
        <f t="shared" si="3"/>
        <v>2.293204050111549E-2</v>
      </c>
    </row>
    <row r="12" spans="2:8" s="1" customFormat="1" x14ac:dyDescent="0.25">
      <c r="B12" s="8" t="s">
        <v>3</v>
      </c>
      <c r="C12" s="99">
        <v>3.1736111111111104E-2</v>
      </c>
      <c r="D12" s="97">
        <f t="shared" si="0"/>
        <v>8.626982129373266E-2</v>
      </c>
      <c r="E12" s="99">
        <v>1.2870370370370367E-2</v>
      </c>
      <c r="F12" s="97">
        <f t="shared" si="1"/>
        <v>7.4973031283710884E-2</v>
      </c>
      <c r="G12" s="99">
        <f t="shared" si="2"/>
        <v>4.4606481481481469E-2</v>
      </c>
      <c r="H12" s="98">
        <f t="shared" si="3"/>
        <v>8.2675476231336822E-2</v>
      </c>
    </row>
    <row r="13" spans="2:8" s="1" customFormat="1" x14ac:dyDescent="0.25">
      <c r="B13" s="8" t="s">
        <v>7</v>
      </c>
      <c r="C13" s="99">
        <v>9.5601851851851837E-3</v>
      </c>
      <c r="D13" s="97">
        <f t="shared" si="0"/>
        <v>2.5987918449534346E-2</v>
      </c>
      <c r="E13" s="99">
        <v>1.8460648148148157E-2</v>
      </c>
      <c r="F13" s="97">
        <f t="shared" si="1"/>
        <v>0.1075377562028048</v>
      </c>
      <c r="G13" s="99">
        <f t="shared" si="2"/>
        <v>2.8020833333333342E-2</v>
      </c>
      <c r="H13" s="98">
        <f t="shared" si="3"/>
        <v>5.1934957954350429E-2</v>
      </c>
    </row>
    <row r="14" spans="2:8" s="1" customFormat="1" x14ac:dyDescent="0.25">
      <c r="B14" s="8" t="s">
        <v>2</v>
      </c>
      <c r="C14" s="99">
        <v>2.5011574074074047E-2</v>
      </c>
      <c r="D14" s="97">
        <f t="shared" si="0"/>
        <v>6.7990183740246582E-2</v>
      </c>
      <c r="E14" s="99">
        <v>7.4305555555555557E-3</v>
      </c>
      <c r="F14" s="97">
        <f t="shared" si="1"/>
        <v>4.3284789644012944E-2</v>
      </c>
      <c r="G14" s="99">
        <f t="shared" si="2"/>
        <v>3.2442129629629606E-2</v>
      </c>
      <c r="H14" s="98">
        <f t="shared" si="3"/>
        <v>6.0129569246610538E-2</v>
      </c>
    </row>
    <row r="15" spans="2:8" s="1" customFormat="1" x14ac:dyDescent="0.25">
      <c r="B15" s="8" t="s">
        <v>9</v>
      </c>
      <c r="C15" s="99">
        <v>5.2962962962963024E-2</v>
      </c>
      <c r="D15" s="97">
        <f t="shared" si="0"/>
        <v>0.1439718097155803</v>
      </c>
      <c r="E15" s="99">
        <v>3.2951388888888891E-2</v>
      </c>
      <c r="F15" s="97">
        <f t="shared" si="1"/>
        <v>0.19194983818770228</v>
      </c>
      <c r="G15" s="99">
        <f t="shared" si="2"/>
        <v>8.5914351851851922E-2</v>
      </c>
      <c r="H15" s="98">
        <f t="shared" si="3"/>
        <v>0.15923717178651114</v>
      </c>
    </row>
    <row r="16" spans="2:8" s="1" customFormat="1" x14ac:dyDescent="0.25">
      <c r="B16" s="8" t="s">
        <v>1</v>
      </c>
      <c r="C16" s="99">
        <v>8.3217592592592579E-3</v>
      </c>
      <c r="D16" s="97">
        <f t="shared" si="0"/>
        <v>2.2621444752076506E-2</v>
      </c>
      <c r="E16" s="99">
        <v>1.2858796296296302E-2</v>
      </c>
      <c r="F16" s="97">
        <f t="shared" si="1"/>
        <v>7.4905609492988176E-2</v>
      </c>
      <c r="G16" s="99">
        <f t="shared" si="2"/>
        <v>2.118055555555556E-2</v>
      </c>
      <c r="H16" s="98">
        <f t="shared" si="3"/>
        <v>3.9256907499570955E-2</v>
      </c>
    </row>
    <row r="17" spans="2:8" s="1" customFormat="1" x14ac:dyDescent="0.25">
      <c r="B17" s="8" t="s">
        <v>27</v>
      </c>
      <c r="C17" s="99">
        <v>2.3611111111111107E-3</v>
      </c>
      <c r="D17" s="97">
        <f t="shared" si="0"/>
        <v>6.4183236848728894E-3</v>
      </c>
      <c r="E17" s="99">
        <v>3.2175925925925931E-3</v>
      </c>
      <c r="F17" s="97">
        <f t="shared" si="1"/>
        <v>1.8743257820927728E-2</v>
      </c>
      <c r="G17" s="99">
        <f t="shared" si="2"/>
        <v>5.5787037037037038E-3</v>
      </c>
      <c r="H17" s="98">
        <f t="shared" si="3"/>
        <v>1.0339797494422511E-2</v>
      </c>
    </row>
    <row r="18" spans="2:8" s="1" customFormat="1" x14ac:dyDescent="0.25">
      <c r="B18" s="8" t="s">
        <v>16</v>
      </c>
      <c r="C18" s="99">
        <v>2.1643518518518522E-3</v>
      </c>
      <c r="D18" s="97">
        <f t="shared" si="0"/>
        <v>5.8834633778001508E-3</v>
      </c>
      <c r="E18" s="99"/>
      <c r="F18" s="97"/>
      <c r="G18" s="99">
        <f t="shared" si="2"/>
        <v>2.1643518518518522E-3</v>
      </c>
      <c r="H18" s="98">
        <f t="shared" si="3"/>
        <v>4.011498198043589E-3</v>
      </c>
    </row>
    <row r="19" spans="2:8" s="1" customFormat="1" x14ac:dyDescent="0.25">
      <c r="B19" s="8" t="s">
        <v>4</v>
      </c>
      <c r="C19" s="99">
        <v>9.4675925925925952E-3</v>
      </c>
      <c r="D19" s="97">
        <f t="shared" si="0"/>
        <v>2.5736219481500126E-2</v>
      </c>
      <c r="E19" s="99">
        <v>3.0671296296296302E-3</v>
      </c>
      <c r="F19" s="97">
        <f t="shared" si="1"/>
        <v>1.7866774541531828E-2</v>
      </c>
      <c r="G19" s="99">
        <f t="shared" si="2"/>
        <v>1.2534722222222225E-2</v>
      </c>
      <c r="H19" s="98">
        <f t="shared" si="3"/>
        <v>2.3232366569418222E-2</v>
      </c>
    </row>
    <row r="20" spans="2:8" s="1" customFormat="1" x14ac:dyDescent="0.25">
      <c r="B20" s="8" t="s">
        <v>14</v>
      </c>
      <c r="C20" s="99">
        <v>5.8912037037037032E-3</v>
      </c>
      <c r="D20" s="97">
        <f t="shared" si="0"/>
        <v>1.6014346841177945E-2</v>
      </c>
      <c r="E20" s="99">
        <v>5.6481481481481495E-3</v>
      </c>
      <c r="F20" s="97">
        <f t="shared" si="1"/>
        <v>3.2901833872707668E-2</v>
      </c>
      <c r="G20" s="99">
        <f t="shared" si="2"/>
        <v>1.1539351851851853E-2</v>
      </c>
      <c r="H20" s="98">
        <f t="shared" si="3"/>
        <v>2.13875064355586E-2</v>
      </c>
    </row>
    <row r="21" spans="2:8" s="1" customFormat="1" x14ac:dyDescent="0.25">
      <c r="B21" s="8" t="s">
        <v>11</v>
      </c>
      <c r="C21" s="99">
        <v>8.564814814814815E-4</v>
      </c>
      <c r="D21" s="97">
        <f t="shared" si="0"/>
        <v>2.3282154543166366E-3</v>
      </c>
      <c r="E21" s="99">
        <v>7.5231481481481482E-4</v>
      </c>
      <c r="F21" s="97">
        <f t="shared" si="1"/>
        <v>4.382416396979504E-3</v>
      </c>
      <c r="G21" s="99">
        <f t="shared" si="2"/>
        <v>1.6087962962962963E-3</v>
      </c>
      <c r="H21" s="98">
        <f t="shared" si="3"/>
        <v>2.9818088210056622E-3</v>
      </c>
    </row>
    <row r="22" spans="2:8" s="1" customFormat="1" x14ac:dyDescent="0.25">
      <c r="B22" s="8" t="s">
        <v>15</v>
      </c>
      <c r="C22" s="99">
        <v>3.7037037037037035E-4</v>
      </c>
      <c r="D22" s="97">
        <f t="shared" si="0"/>
        <v>1.0067958721369239E-3</v>
      </c>
      <c r="E22" s="99">
        <v>3.5995370370370374E-3</v>
      </c>
      <c r="F22" s="97">
        <f t="shared" si="1"/>
        <v>2.0968176914778858E-2</v>
      </c>
      <c r="G22" s="99">
        <f t="shared" si="2"/>
        <v>3.9699074074074081E-3</v>
      </c>
      <c r="H22" s="98">
        <f t="shared" si="3"/>
        <v>7.3579886734168511E-3</v>
      </c>
    </row>
    <row r="23" spans="2:8" s="1" customFormat="1" x14ac:dyDescent="0.25">
      <c r="B23" s="8" t="s">
        <v>94</v>
      </c>
      <c r="C23" s="99">
        <v>2.5694444444444441E-3</v>
      </c>
      <c r="D23" s="97">
        <f t="shared" si="0"/>
        <v>6.9846463629499094E-3</v>
      </c>
      <c r="E23" s="99">
        <v>8.4837962962962983E-3</v>
      </c>
      <c r="F23" s="97">
        <f t="shared" si="1"/>
        <v>4.9420172599784262E-2</v>
      </c>
      <c r="G23" s="99">
        <f t="shared" si="2"/>
        <v>1.1053240740740742E-2</v>
      </c>
      <c r="H23" s="98">
        <f t="shared" si="3"/>
        <v>2.0486528230650416E-2</v>
      </c>
    </row>
    <row r="24" spans="2:8" s="1" customFormat="1" x14ac:dyDescent="0.25">
      <c r="B24" s="8" t="s">
        <v>12</v>
      </c>
      <c r="C24" s="99">
        <v>1.1574074074074073E-4</v>
      </c>
      <c r="D24" s="97">
        <f t="shared" si="0"/>
        <v>3.1462371004278871E-4</v>
      </c>
      <c r="E24" s="99">
        <v>1.3078703703703705E-3</v>
      </c>
      <c r="F24" s="97">
        <f t="shared" si="1"/>
        <v>7.6186623516720613E-3</v>
      </c>
      <c r="G24" s="99">
        <f t="shared" si="2"/>
        <v>1.4236111111111112E-3</v>
      </c>
      <c r="H24" s="98">
        <f t="shared" si="3"/>
        <v>2.6385790286596869E-3</v>
      </c>
    </row>
    <row r="25" spans="2:8" s="1" customFormat="1" x14ac:dyDescent="0.25">
      <c r="B25" s="8" t="s">
        <v>5</v>
      </c>
      <c r="C25" s="99">
        <v>5.0925925925925932E-4</v>
      </c>
      <c r="D25" s="97">
        <f t="shared" si="0"/>
        <v>1.3843443241882707E-3</v>
      </c>
      <c r="E25" s="99">
        <v>4.0509259259259258E-4</v>
      </c>
      <c r="F25" s="97">
        <f t="shared" si="1"/>
        <v>2.3597626752966559E-3</v>
      </c>
      <c r="G25" s="99">
        <f t="shared" si="2"/>
        <v>9.1435185185185196E-4</v>
      </c>
      <c r="H25" s="98">
        <f t="shared" si="3"/>
        <v>1.6946970997082542E-3</v>
      </c>
    </row>
    <row r="26" spans="2:8" s="1" customFormat="1" x14ac:dyDescent="0.25">
      <c r="B26" s="8" t="s">
        <v>6</v>
      </c>
      <c r="C26" s="99">
        <v>7.09722222222222E-2</v>
      </c>
      <c r="D26" s="97">
        <f t="shared" si="0"/>
        <v>0.19292725899823801</v>
      </c>
      <c r="E26" s="99"/>
      <c r="F26" s="97"/>
      <c r="G26" s="99">
        <f t="shared" si="2"/>
        <v>7.09722222222222E-2</v>
      </c>
      <c r="H26" s="98">
        <f t="shared" si="3"/>
        <v>0.13154281791659506</v>
      </c>
    </row>
    <row r="27" spans="2:8" s="1" customFormat="1" x14ac:dyDescent="0.25">
      <c r="B27" s="8" t="s">
        <v>105</v>
      </c>
      <c r="C27" s="99">
        <v>6.1388888888888903E-2</v>
      </c>
      <c r="D27" s="97">
        <f t="shared" si="0"/>
        <v>0.16687641580669518</v>
      </c>
      <c r="E27" s="99">
        <v>1.5277777777777779E-3</v>
      </c>
      <c r="F27" s="97">
        <f t="shared" si="1"/>
        <v>8.8996763754045308E-3</v>
      </c>
      <c r="G27" s="99">
        <f t="shared" si="2"/>
        <v>6.2916666666666676E-2</v>
      </c>
      <c r="H27" s="98">
        <f t="shared" si="3"/>
        <v>0.11661232194954518</v>
      </c>
    </row>
    <row r="28" spans="2:8" s="1" customFormat="1" x14ac:dyDescent="0.25">
      <c r="B28" s="36" t="s">
        <v>17</v>
      </c>
      <c r="C28" s="109">
        <v>5.0925925925925921E-4</v>
      </c>
      <c r="D28" s="97">
        <f t="shared" si="0"/>
        <v>1.3843443241882704E-3</v>
      </c>
      <c r="E28" s="109">
        <v>1.2847222222222223E-3</v>
      </c>
      <c r="F28" s="97">
        <f t="shared" si="1"/>
        <v>7.4838187702265377E-3</v>
      </c>
      <c r="G28" s="99">
        <f t="shared" si="2"/>
        <v>1.7939814814814815E-3</v>
      </c>
      <c r="H28" s="98">
        <f t="shared" si="3"/>
        <v>3.3250386133516375E-3</v>
      </c>
    </row>
    <row r="29" spans="2:8" s="1" customFormat="1" x14ac:dyDescent="0.25">
      <c r="B29" s="8"/>
      <c r="C29" s="100"/>
      <c r="D29" s="111"/>
      <c r="E29" s="100"/>
      <c r="F29" s="100"/>
      <c r="G29" s="100"/>
      <c r="H29" s="101"/>
    </row>
    <row r="30" spans="2:8" s="1" customFormat="1" x14ac:dyDescent="0.25">
      <c r="B30" s="37" t="s">
        <v>29</v>
      </c>
      <c r="C30" s="112">
        <f t="shared" ref="C30:H30" si="4">SUM(C7:C28)</f>
        <v>0.36787037037037046</v>
      </c>
      <c r="D30" s="113">
        <f t="shared" si="4"/>
        <v>1</v>
      </c>
      <c r="E30" s="112">
        <f t="shared" si="4"/>
        <v>0.17166666666666666</v>
      </c>
      <c r="F30" s="113">
        <f t="shared" si="4"/>
        <v>1.0000000000000002</v>
      </c>
      <c r="G30" s="112">
        <f t="shared" si="4"/>
        <v>0.53953703703703726</v>
      </c>
      <c r="H30" s="116">
        <f t="shared" si="4"/>
        <v>0.99999999999999989</v>
      </c>
    </row>
    <row r="31" spans="2:8" s="1" customFormat="1" ht="66" customHeight="1" thickBot="1" x14ac:dyDescent="0.3">
      <c r="B31" s="150" t="s">
        <v>39</v>
      </c>
      <c r="C31" s="151"/>
      <c r="D31" s="151"/>
      <c r="E31" s="151"/>
      <c r="F31" s="152"/>
      <c r="G31" s="151"/>
      <c r="H31" s="152"/>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&amp;R16</oddHeader>
  </headerFooter>
  <colBreaks count="1" manualBreakCount="1">
    <brk id="8"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4" zoomScale="110" zoomScaleNormal="110" zoomScaleSheetLayoutView="100" zoomScalePageLayoutView="110" workbookViewId="0">
      <selection activeCell="I22" sqref="I22"/>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3" t="s">
        <v>40</v>
      </c>
      <c r="C3" s="154"/>
      <c r="D3" s="154"/>
      <c r="E3" s="154"/>
      <c r="F3" s="155"/>
      <c r="G3" s="154"/>
      <c r="H3" s="155"/>
    </row>
    <row r="4" spans="2:8" s="1" customFormat="1" x14ac:dyDescent="0.25">
      <c r="B4" s="156" t="s">
        <v>132</v>
      </c>
      <c r="C4" s="157"/>
      <c r="D4" s="157"/>
      <c r="E4" s="157"/>
      <c r="F4" s="157"/>
      <c r="G4" s="157"/>
      <c r="H4" s="158"/>
    </row>
    <row r="5" spans="2:8" s="1" customFormat="1" x14ac:dyDescent="0.25">
      <c r="B5" s="2"/>
      <c r="C5" s="159" t="s">
        <v>36</v>
      </c>
      <c r="D5" s="157"/>
      <c r="E5" s="159" t="s">
        <v>37</v>
      </c>
      <c r="F5" s="174"/>
      <c r="G5" s="157" t="s">
        <v>38</v>
      </c>
      <c r="H5" s="158"/>
    </row>
    <row r="6" spans="2:8" s="1" customFormat="1" x14ac:dyDescent="0.25">
      <c r="B6" s="3" t="s">
        <v>23</v>
      </c>
      <c r="C6" s="5" t="s">
        <v>24</v>
      </c>
      <c r="D6" s="5" t="s">
        <v>25</v>
      </c>
      <c r="E6" s="5" t="s">
        <v>24</v>
      </c>
      <c r="F6" s="5" t="s">
        <v>25</v>
      </c>
      <c r="G6" s="5" t="s">
        <v>24</v>
      </c>
      <c r="H6" s="39" t="s">
        <v>25</v>
      </c>
    </row>
    <row r="7" spans="2:8" s="1" customFormat="1" x14ac:dyDescent="0.25">
      <c r="B7" s="8" t="s">
        <v>10</v>
      </c>
      <c r="C7" s="99">
        <v>3.4027777777777776E-3</v>
      </c>
      <c r="D7" s="97">
        <f>C7/$C$30</f>
        <v>1.3899394856278365E-2</v>
      </c>
      <c r="E7" s="99"/>
      <c r="F7" s="97"/>
      <c r="G7" s="99">
        <f>C7+E7</f>
        <v>3.4027777777777776E-3</v>
      </c>
      <c r="H7" s="98">
        <f>G7/$G$30</f>
        <v>1.3899394856278365E-2</v>
      </c>
    </row>
    <row r="8" spans="2:8" s="1" customFormat="1" x14ac:dyDescent="0.25">
      <c r="B8" s="8" t="s">
        <v>13</v>
      </c>
      <c r="C8" s="99">
        <v>9.6759259259259246E-3</v>
      </c>
      <c r="D8" s="97">
        <f t="shared" ref="D8:D28" si="0">C8/$C$30</f>
        <v>3.9523449319213311E-2</v>
      </c>
      <c r="E8" s="99"/>
      <c r="F8" s="97"/>
      <c r="G8" s="99">
        <f t="shared" ref="G8:G28" si="1">C8+E8</f>
        <v>9.6759259259259246E-3</v>
      </c>
      <c r="H8" s="98">
        <f t="shared" ref="H8:H28" si="2">G8/$G$30</f>
        <v>3.9523449319213311E-2</v>
      </c>
    </row>
    <row r="9" spans="2:8" s="1" customFormat="1" x14ac:dyDescent="0.25">
      <c r="B9" s="8" t="s">
        <v>0</v>
      </c>
      <c r="C9" s="99">
        <v>3.6111111111111101E-2</v>
      </c>
      <c r="D9" s="97">
        <f t="shared" si="0"/>
        <v>0.14750378214826015</v>
      </c>
      <c r="E9" s="99"/>
      <c r="F9" s="97"/>
      <c r="G9" s="99">
        <f t="shared" si="1"/>
        <v>3.6111111111111101E-2</v>
      </c>
      <c r="H9" s="98">
        <f t="shared" si="2"/>
        <v>0.14750378214826015</v>
      </c>
    </row>
    <row r="10" spans="2:8" s="1" customFormat="1" x14ac:dyDescent="0.25">
      <c r="B10" s="8" t="s">
        <v>8</v>
      </c>
      <c r="C10" s="99">
        <v>1.5451388888888888E-2</v>
      </c>
      <c r="D10" s="97">
        <f t="shared" si="0"/>
        <v>6.311459909228441E-2</v>
      </c>
      <c r="E10" s="99"/>
      <c r="F10" s="97"/>
      <c r="G10" s="99">
        <f t="shared" si="1"/>
        <v>1.5451388888888888E-2</v>
      </c>
      <c r="H10" s="98">
        <f t="shared" si="2"/>
        <v>6.311459909228441E-2</v>
      </c>
    </row>
    <row r="11" spans="2:8" s="1" customFormat="1" x14ac:dyDescent="0.25">
      <c r="B11" s="8" t="s">
        <v>26</v>
      </c>
      <c r="C11" s="99">
        <v>1.736111111111111E-3</v>
      </c>
      <c r="D11" s="97">
        <f t="shared" si="0"/>
        <v>7.0915279878971255E-3</v>
      </c>
      <c r="E11" s="99"/>
      <c r="F11" s="97"/>
      <c r="G11" s="99">
        <f t="shared" si="1"/>
        <v>1.736111111111111E-3</v>
      </c>
      <c r="H11" s="98">
        <f t="shared" si="2"/>
        <v>7.0915279878971255E-3</v>
      </c>
    </row>
    <row r="12" spans="2:8" s="1" customFormat="1" x14ac:dyDescent="0.25">
      <c r="B12" s="8" t="s">
        <v>3</v>
      </c>
      <c r="C12" s="99">
        <v>8.5648148148148133E-3</v>
      </c>
      <c r="D12" s="97">
        <f t="shared" si="0"/>
        <v>3.4984871406959148E-2</v>
      </c>
      <c r="E12" s="99"/>
      <c r="F12" s="97"/>
      <c r="G12" s="99">
        <f t="shared" si="1"/>
        <v>8.5648148148148133E-3</v>
      </c>
      <c r="H12" s="98">
        <f t="shared" si="2"/>
        <v>3.4984871406959148E-2</v>
      </c>
    </row>
    <row r="13" spans="2:8" s="1" customFormat="1" x14ac:dyDescent="0.25">
      <c r="B13" s="8" t="s">
        <v>7</v>
      </c>
      <c r="C13" s="99">
        <v>4.4675925925925924E-3</v>
      </c>
      <c r="D13" s="97">
        <f t="shared" si="0"/>
        <v>1.8248865355521934E-2</v>
      </c>
      <c r="E13" s="99"/>
      <c r="F13" s="97"/>
      <c r="G13" s="99">
        <f t="shared" si="1"/>
        <v>4.4675925925925924E-3</v>
      </c>
      <c r="H13" s="98">
        <f t="shared" si="2"/>
        <v>1.8248865355521934E-2</v>
      </c>
    </row>
    <row r="14" spans="2:8" s="1" customFormat="1" x14ac:dyDescent="0.25">
      <c r="B14" s="8" t="s">
        <v>2</v>
      </c>
      <c r="C14" s="99">
        <v>7.3263888888888875E-3</v>
      </c>
      <c r="D14" s="97">
        <f t="shared" si="0"/>
        <v>2.9926248108925864E-2</v>
      </c>
      <c r="E14" s="99"/>
      <c r="F14" s="97"/>
      <c r="G14" s="99">
        <f t="shared" si="1"/>
        <v>7.3263888888888875E-3</v>
      </c>
      <c r="H14" s="98">
        <f t="shared" si="2"/>
        <v>2.9926248108925864E-2</v>
      </c>
    </row>
    <row r="15" spans="2:8" s="1" customFormat="1" x14ac:dyDescent="0.25">
      <c r="B15" s="8" t="s">
        <v>9</v>
      </c>
      <c r="C15" s="99">
        <v>1.3715277777777781E-2</v>
      </c>
      <c r="D15" s="97">
        <f t="shared" si="0"/>
        <v>5.6023071104387305E-2</v>
      </c>
      <c r="E15" s="99"/>
      <c r="F15" s="97"/>
      <c r="G15" s="99">
        <f t="shared" si="1"/>
        <v>1.3715277777777781E-2</v>
      </c>
      <c r="H15" s="98">
        <f t="shared" si="2"/>
        <v>5.6023071104387305E-2</v>
      </c>
    </row>
    <row r="16" spans="2:8" s="1" customFormat="1" x14ac:dyDescent="0.25">
      <c r="B16" s="8" t="s">
        <v>1</v>
      </c>
      <c r="C16" s="99">
        <v>6.53935185185185E-3</v>
      </c>
      <c r="D16" s="97">
        <f t="shared" si="0"/>
        <v>2.6711422087745833E-2</v>
      </c>
      <c r="E16" s="99"/>
      <c r="F16" s="97"/>
      <c r="G16" s="99">
        <f t="shared" si="1"/>
        <v>6.53935185185185E-3</v>
      </c>
      <c r="H16" s="98">
        <f t="shared" si="2"/>
        <v>2.6711422087745833E-2</v>
      </c>
    </row>
    <row r="17" spans="2:8" s="1" customFormat="1" x14ac:dyDescent="0.25">
      <c r="B17" s="8" t="s">
        <v>27</v>
      </c>
      <c r="C17" s="99">
        <v>2.5115740740740736E-3</v>
      </c>
      <c r="D17" s="97">
        <f t="shared" si="0"/>
        <v>1.0259077155824506E-2</v>
      </c>
      <c r="E17" s="99"/>
      <c r="F17" s="97"/>
      <c r="G17" s="99">
        <f t="shared" si="1"/>
        <v>2.5115740740740736E-3</v>
      </c>
      <c r="H17" s="98">
        <f t="shared" si="2"/>
        <v>1.0259077155824506E-2</v>
      </c>
    </row>
    <row r="18" spans="2:8" s="1" customFormat="1" x14ac:dyDescent="0.25">
      <c r="B18" s="8" t="s">
        <v>16</v>
      </c>
      <c r="C18" s="99">
        <v>3.1250000000000001E-4</v>
      </c>
      <c r="D18" s="97">
        <f t="shared" si="0"/>
        <v>1.2764750378214827E-3</v>
      </c>
      <c r="E18" s="99"/>
      <c r="F18" s="97"/>
      <c r="G18" s="99">
        <f t="shared" si="1"/>
        <v>3.1250000000000001E-4</v>
      </c>
      <c r="H18" s="98">
        <f t="shared" si="2"/>
        <v>1.2764750378214827E-3</v>
      </c>
    </row>
    <row r="19" spans="2:8" s="1" customFormat="1" x14ac:dyDescent="0.25">
      <c r="B19" s="8" t="s">
        <v>4</v>
      </c>
      <c r="C19" s="99">
        <v>1.8506944444444444E-2</v>
      </c>
      <c r="D19" s="97">
        <f t="shared" si="0"/>
        <v>7.5595688350983362E-2</v>
      </c>
      <c r="E19" s="99"/>
      <c r="F19" s="97"/>
      <c r="G19" s="99">
        <f t="shared" si="1"/>
        <v>1.8506944444444444E-2</v>
      </c>
      <c r="H19" s="98">
        <f t="shared" si="2"/>
        <v>7.5595688350983362E-2</v>
      </c>
    </row>
    <row r="20" spans="2:8" s="1" customFormat="1" x14ac:dyDescent="0.25">
      <c r="B20" s="8" t="s">
        <v>14</v>
      </c>
      <c r="C20" s="99">
        <v>5.6134259259259271E-3</v>
      </c>
      <c r="D20" s="97">
        <f t="shared" si="0"/>
        <v>2.2929273827534045E-2</v>
      </c>
      <c r="E20" s="99"/>
      <c r="F20" s="97"/>
      <c r="G20" s="99">
        <f t="shared" si="1"/>
        <v>5.6134259259259271E-3</v>
      </c>
      <c r="H20" s="98">
        <f t="shared" si="2"/>
        <v>2.2929273827534045E-2</v>
      </c>
    </row>
    <row r="21" spans="2:8" s="1" customFormat="1" x14ac:dyDescent="0.25">
      <c r="B21" s="8" t="s">
        <v>11</v>
      </c>
      <c r="C21" s="99">
        <v>9.722222222222223E-4</v>
      </c>
      <c r="D21" s="97">
        <f t="shared" si="0"/>
        <v>3.971255673222391E-3</v>
      </c>
      <c r="E21" s="99"/>
      <c r="F21" s="97"/>
      <c r="G21" s="99">
        <f t="shared" si="1"/>
        <v>9.722222222222223E-4</v>
      </c>
      <c r="H21" s="98">
        <f t="shared" si="2"/>
        <v>3.971255673222391E-3</v>
      </c>
    </row>
    <row r="22" spans="2:8" s="1" customFormat="1" x14ac:dyDescent="0.25">
      <c r="B22" s="8" t="s">
        <v>15</v>
      </c>
      <c r="C22" s="99">
        <v>1.2731481481481483E-3</v>
      </c>
      <c r="D22" s="97">
        <f t="shared" si="0"/>
        <v>5.2004538577912259E-3</v>
      </c>
      <c r="E22" s="99"/>
      <c r="F22" s="97"/>
      <c r="G22" s="99">
        <f t="shared" si="1"/>
        <v>1.2731481481481483E-3</v>
      </c>
      <c r="H22" s="98">
        <f t="shared" si="2"/>
        <v>5.2004538577912259E-3</v>
      </c>
    </row>
    <row r="23" spans="2:8" s="1" customFormat="1" x14ac:dyDescent="0.25">
      <c r="B23" s="8" t="s">
        <v>94</v>
      </c>
      <c r="C23" s="99">
        <v>1.9641203703703706E-2</v>
      </c>
      <c r="D23" s="97">
        <f t="shared" si="0"/>
        <v>8.0228819969742821E-2</v>
      </c>
      <c r="E23" s="99"/>
      <c r="F23" s="97"/>
      <c r="G23" s="99">
        <f t="shared" si="1"/>
        <v>1.9641203703703706E-2</v>
      </c>
      <c r="H23" s="98">
        <f t="shared" si="2"/>
        <v>8.0228819969742821E-2</v>
      </c>
    </row>
    <row r="24" spans="2:8" s="1" customFormat="1" x14ac:dyDescent="0.25">
      <c r="B24" s="8" t="s">
        <v>12</v>
      </c>
      <c r="C24" s="99">
        <v>1.0648148148148149E-3</v>
      </c>
      <c r="D24" s="97">
        <f t="shared" si="0"/>
        <v>4.3494704992435703E-3</v>
      </c>
      <c r="E24" s="99"/>
      <c r="F24" s="97"/>
      <c r="G24" s="99">
        <f t="shared" si="1"/>
        <v>1.0648148148148149E-3</v>
      </c>
      <c r="H24" s="98">
        <f t="shared" si="2"/>
        <v>4.3494704992435703E-3</v>
      </c>
    </row>
    <row r="25" spans="2:8" s="1" customFormat="1" x14ac:dyDescent="0.25">
      <c r="B25" s="8" t="s">
        <v>5</v>
      </c>
      <c r="C25" s="99">
        <v>9.0277777777777774E-4</v>
      </c>
      <c r="D25" s="97">
        <f t="shared" si="0"/>
        <v>3.6875945537065049E-3</v>
      </c>
      <c r="E25" s="99"/>
      <c r="F25" s="97"/>
      <c r="G25" s="99">
        <f t="shared" si="1"/>
        <v>9.0277777777777774E-4</v>
      </c>
      <c r="H25" s="98">
        <f t="shared" si="2"/>
        <v>3.6875945537065049E-3</v>
      </c>
    </row>
    <row r="26" spans="2:8" s="1" customFormat="1" x14ac:dyDescent="0.25">
      <c r="B26" s="8" t="s">
        <v>6</v>
      </c>
      <c r="C26" s="99">
        <v>5.0138888888888886E-2</v>
      </c>
      <c r="D26" s="97">
        <f t="shared" si="0"/>
        <v>0.20480332829046896</v>
      </c>
      <c r="E26" s="99"/>
      <c r="F26" s="97"/>
      <c r="G26" s="99">
        <f t="shared" si="1"/>
        <v>5.0138888888888886E-2</v>
      </c>
      <c r="H26" s="98">
        <f t="shared" si="2"/>
        <v>0.20480332829046896</v>
      </c>
    </row>
    <row r="27" spans="2:8" s="1" customFormat="1" x14ac:dyDescent="0.25">
      <c r="B27" s="8" t="s">
        <v>105</v>
      </c>
      <c r="C27" s="99">
        <v>3.4502314814814826E-2</v>
      </c>
      <c r="D27" s="97">
        <f t="shared" si="0"/>
        <v>0.14093229954614225</v>
      </c>
      <c r="E27" s="99"/>
      <c r="F27" s="97"/>
      <c r="G27" s="99">
        <f t="shared" si="1"/>
        <v>3.4502314814814826E-2</v>
      </c>
      <c r="H27" s="98">
        <f t="shared" si="2"/>
        <v>0.14093229954614225</v>
      </c>
    </row>
    <row r="28" spans="2:8" s="1" customFormat="1" x14ac:dyDescent="0.25">
      <c r="B28" s="36" t="s">
        <v>17</v>
      </c>
      <c r="C28" s="109">
        <v>2.3842592592592596E-3</v>
      </c>
      <c r="D28" s="115">
        <f t="shared" si="0"/>
        <v>9.7390317700453873E-3</v>
      </c>
      <c r="E28" s="109"/>
      <c r="F28" s="115"/>
      <c r="G28" s="109">
        <f t="shared" si="1"/>
        <v>2.3842592592592596E-3</v>
      </c>
      <c r="H28" s="110">
        <f t="shared" si="2"/>
        <v>9.7390317700453873E-3</v>
      </c>
    </row>
    <row r="29" spans="2:8" s="1" customFormat="1" x14ac:dyDescent="0.25">
      <c r="B29" s="8"/>
      <c r="C29" s="100"/>
      <c r="D29" s="111"/>
      <c r="E29" s="100"/>
      <c r="F29" s="100"/>
      <c r="G29" s="100"/>
      <c r="H29" s="101"/>
    </row>
    <row r="30" spans="2:8" s="1" customFormat="1" x14ac:dyDescent="0.25">
      <c r="B30" s="37" t="s">
        <v>29</v>
      </c>
      <c r="C30" s="112">
        <f>SUM(C7:C28)</f>
        <v>0.24481481481481482</v>
      </c>
      <c r="D30" s="113">
        <f>SUM(D7:D28)</f>
        <v>1.0000000000000002</v>
      </c>
      <c r="E30" s="112"/>
      <c r="F30" s="113"/>
      <c r="G30" s="112">
        <f>SUM(G7:G28)</f>
        <v>0.24481481481481482</v>
      </c>
      <c r="H30" s="116">
        <f>SUM(H7:H28)</f>
        <v>1.0000000000000002</v>
      </c>
    </row>
    <row r="31" spans="2:8" s="1" customFormat="1" ht="66" customHeight="1" thickBot="1" x14ac:dyDescent="0.3">
      <c r="B31" s="150" t="s">
        <v>39</v>
      </c>
      <c r="C31" s="151"/>
      <c r="D31" s="151"/>
      <c r="E31" s="151"/>
      <c r="F31" s="152"/>
      <c r="G31" s="151"/>
      <c r="H31" s="152"/>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&amp;R21</oddHeader>
  </headerFooter>
  <colBreaks count="1" manualBreakCount="1">
    <brk id="8"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1"/>
  <sheetViews>
    <sheetView topLeftCell="B4" zoomScale="110" zoomScaleNormal="110" zoomScaleSheetLayoutView="100" zoomScalePageLayoutView="110" workbookViewId="0">
      <selection activeCell="I22" sqref="I22"/>
    </sheetView>
  </sheetViews>
  <sheetFormatPr defaultColWidth="8.85546875" defaultRowHeight="15" x14ac:dyDescent="0.25"/>
  <cols>
    <col min="1" max="1" width="6.140625" customWidth="1"/>
    <col min="2" max="2" width="51" bestFit="1" customWidth="1"/>
    <col min="3" max="10" width="15.140625" customWidth="1"/>
  </cols>
  <sheetData>
    <row r="2" spans="2:10" ht="15.75" thickBot="1" x14ac:dyDescent="0.3"/>
    <row r="3" spans="2:10" x14ac:dyDescent="0.25">
      <c r="B3" s="153" t="s">
        <v>41</v>
      </c>
      <c r="C3" s="154"/>
      <c r="D3" s="154"/>
      <c r="E3" s="154"/>
      <c r="F3" s="155"/>
      <c r="G3" s="154"/>
      <c r="H3" s="154"/>
      <c r="I3" s="154"/>
      <c r="J3" s="155"/>
    </row>
    <row r="4" spans="2:10" x14ac:dyDescent="0.25">
      <c r="B4" s="156" t="s">
        <v>132</v>
      </c>
      <c r="C4" s="157"/>
      <c r="D4" s="157"/>
      <c r="E4" s="157"/>
      <c r="F4" s="157"/>
      <c r="G4" s="157"/>
      <c r="H4" s="157"/>
      <c r="I4" s="157"/>
      <c r="J4" s="158"/>
    </row>
    <row r="5" spans="2:10" x14ac:dyDescent="0.25">
      <c r="B5" s="2"/>
      <c r="C5" s="163" t="s">
        <v>19</v>
      </c>
      <c r="D5" s="163"/>
      <c r="E5" s="163" t="s">
        <v>20</v>
      </c>
      <c r="F5" s="163"/>
      <c r="G5" s="163" t="s">
        <v>21</v>
      </c>
      <c r="H5" s="163"/>
      <c r="I5" s="157" t="s">
        <v>22</v>
      </c>
      <c r="J5" s="158"/>
    </row>
    <row r="6" spans="2:10" x14ac:dyDescent="0.25">
      <c r="B6" s="3" t="s">
        <v>23</v>
      </c>
      <c r="C6" s="5" t="s">
        <v>24</v>
      </c>
      <c r="D6" s="5" t="s">
        <v>25</v>
      </c>
      <c r="E6" s="5" t="s">
        <v>24</v>
      </c>
      <c r="F6" s="5" t="s">
        <v>25</v>
      </c>
      <c r="G6" s="5" t="s">
        <v>24</v>
      </c>
      <c r="H6" s="5" t="s">
        <v>25</v>
      </c>
      <c r="I6" s="6" t="s">
        <v>24</v>
      </c>
      <c r="J6" s="7" t="s">
        <v>25</v>
      </c>
    </row>
    <row r="7" spans="2:10" x14ac:dyDescent="0.25">
      <c r="B7" s="8" t="s">
        <v>10</v>
      </c>
      <c r="C7" s="99">
        <v>9.3749999999999997E-4</v>
      </c>
      <c r="D7" s="97">
        <f t="shared" ref="D7:D28" si="0">C7/$C$30</f>
        <v>4.0160642570281121E-3</v>
      </c>
      <c r="E7" s="99">
        <v>6.9444444444444444E-5</v>
      </c>
      <c r="F7" s="97">
        <f t="shared" ref="F7:F28" si="1">E7/$E$30</f>
        <v>8.2895827576678666E-4</v>
      </c>
      <c r="G7" s="99">
        <v>1.7708333333333335E-3</v>
      </c>
      <c r="H7" s="97">
        <f t="shared" ref="H7:H28" si="2">G7/$G$30</f>
        <v>1.0349726036663738E-2</v>
      </c>
      <c r="I7" s="100">
        <f>C7+E7+G7</f>
        <v>2.7777777777777779E-3</v>
      </c>
      <c r="J7" s="98">
        <f>I7/$I$30</f>
        <v>5.6885517895235846E-3</v>
      </c>
    </row>
    <row r="8" spans="2:10" x14ac:dyDescent="0.25">
      <c r="B8" s="8" t="s">
        <v>13</v>
      </c>
      <c r="C8" s="99">
        <v>2.8009259259259259E-3</v>
      </c>
      <c r="D8" s="97">
        <f t="shared" si="0"/>
        <v>1.1998611730874114E-2</v>
      </c>
      <c r="E8" s="99">
        <v>3.8194444444444441E-4</v>
      </c>
      <c r="F8" s="97">
        <f t="shared" si="1"/>
        <v>4.5592705167173259E-3</v>
      </c>
      <c r="G8" s="99">
        <v>1.4004629629629629E-3</v>
      </c>
      <c r="H8" s="97">
        <f t="shared" si="2"/>
        <v>8.1850774538321062E-3</v>
      </c>
      <c r="I8" s="100">
        <f t="shared" ref="I8:I28" si="3">C8+E8+G8</f>
        <v>4.5833333333333334E-3</v>
      </c>
      <c r="J8" s="98">
        <f t="shared" ref="J8:J28" si="4">I8/$I$30</f>
        <v>9.3861104527139146E-3</v>
      </c>
    </row>
    <row r="9" spans="2:10" x14ac:dyDescent="0.25">
      <c r="B9" s="8" t="s">
        <v>0</v>
      </c>
      <c r="C9" s="99">
        <v>2.9756944444444437E-2</v>
      </c>
      <c r="D9" s="97">
        <f t="shared" si="0"/>
        <v>0.12747285438048486</v>
      </c>
      <c r="E9" s="99">
        <v>1.1400462962962954E-2</v>
      </c>
      <c r="F9" s="97">
        <f t="shared" si="1"/>
        <v>0.13608731693838069</v>
      </c>
      <c r="G9" s="99">
        <v>1.4791666666666663E-2</v>
      </c>
      <c r="H9" s="97">
        <f t="shared" si="2"/>
        <v>8.6450652776838249E-2</v>
      </c>
      <c r="I9" s="100">
        <f t="shared" si="3"/>
        <v>5.5949074074074054E-2</v>
      </c>
      <c r="J9" s="98">
        <f t="shared" si="4"/>
        <v>0.11457691396065416</v>
      </c>
    </row>
    <row r="10" spans="2:10" x14ac:dyDescent="0.25">
      <c r="B10" s="8" t="s">
        <v>8</v>
      </c>
      <c r="C10" s="99">
        <v>7.6157407407407424E-3</v>
      </c>
      <c r="D10" s="97">
        <f t="shared" si="0"/>
        <v>3.2624324458327143E-2</v>
      </c>
      <c r="E10" s="99">
        <v>1.7824074074074072E-3</v>
      </c>
      <c r="F10" s="97">
        <f t="shared" si="1"/>
        <v>2.1276595744680854E-2</v>
      </c>
      <c r="G10" s="99">
        <v>6.3888888888888893E-3</v>
      </c>
      <c r="H10" s="97">
        <f t="shared" si="2"/>
        <v>3.734018805384564E-2</v>
      </c>
      <c r="I10" s="100">
        <f t="shared" si="3"/>
        <v>1.578703703703704E-2</v>
      </c>
      <c r="J10" s="98">
        <f t="shared" si="4"/>
        <v>3.232993600379238E-2</v>
      </c>
    </row>
    <row r="11" spans="2:10" x14ac:dyDescent="0.25">
      <c r="B11" s="8" t="s">
        <v>26</v>
      </c>
      <c r="C11" s="99">
        <v>7.0601851851851847E-4</v>
      </c>
      <c r="D11" s="97">
        <f t="shared" si="0"/>
        <v>3.0244434528236401E-3</v>
      </c>
      <c r="E11" s="99"/>
      <c r="F11" s="97"/>
      <c r="G11" s="99">
        <v>8.9120370370370373E-4</v>
      </c>
      <c r="H11" s="97">
        <f t="shared" si="2"/>
        <v>5.2086856524386129E-3</v>
      </c>
      <c r="I11" s="100">
        <f t="shared" si="3"/>
        <v>1.5972222222222221E-3</v>
      </c>
      <c r="J11" s="98">
        <f t="shared" si="4"/>
        <v>3.2709172789760605E-3</v>
      </c>
    </row>
    <row r="12" spans="2:10" x14ac:dyDescent="0.25">
      <c r="B12" s="8" t="s">
        <v>3</v>
      </c>
      <c r="C12" s="99">
        <v>2.011574074074074E-2</v>
      </c>
      <c r="D12" s="97">
        <f t="shared" si="0"/>
        <v>8.6171847885368635E-2</v>
      </c>
      <c r="E12" s="99">
        <v>8.7268518518518485E-3</v>
      </c>
      <c r="F12" s="97">
        <f t="shared" si="1"/>
        <v>0.10417242332135948</v>
      </c>
      <c r="G12" s="99">
        <v>1.3078703703703693E-2</v>
      </c>
      <c r="H12" s="97">
        <f t="shared" si="2"/>
        <v>7.6439153081241912E-2</v>
      </c>
      <c r="I12" s="100">
        <f t="shared" si="3"/>
        <v>4.1921296296296276E-2</v>
      </c>
      <c r="J12" s="98">
        <f t="shared" si="4"/>
        <v>8.5849727423560049E-2</v>
      </c>
    </row>
    <row r="13" spans="2:10" x14ac:dyDescent="0.25">
      <c r="B13" s="8" t="s">
        <v>7</v>
      </c>
      <c r="C13" s="99">
        <v>1.2708333333333328E-2</v>
      </c>
      <c r="D13" s="97">
        <f t="shared" si="0"/>
        <v>5.4439982150825503E-2</v>
      </c>
      <c r="E13" s="99">
        <v>4.2708333333333331E-3</v>
      </c>
      <c r="F13" s="97">
        <f t="shared" si="1"/>
        <v>5.0980933959657374E-2</v>
      </c>
      <c r="G13" s="99">
        <v>6.1226851851851841E-3</v>
      </c>
      <c r="H13" s="97">
        <f t="shared" si="2"/>
        <v>3.5784346884935397E-2</v>
      </c>
      <c r="I13" s="100">
        <f t="shared" si="3"/>
        <v>2.3101851851851846E-2</v>
      </c>
      <c r="J13" s="98">
        <f t="shared" si="4"/>
        <v>4.7309789049537795E-2</v>
      </c>
    </row>
    <row r="14" spans="2:10" x14ac:dyDescent="0.25">
      <c r="B14" s="8" t="s">
        <v>2</v>
      </c>
      <c r="C14" s="99">
        <v>9.8611111111111122E-3</v>
      </c>
      <c r="D14" s="97">
        <f t="shared" si="0"/>
        <v>4.2243046259110524E-2</v>
      </c>
      <c r="E14" s="99">
        <v>4.4328703703703709E-3</v>
      </c>
      <c r="F14" s="97">
        <f t="shared" si="1"/>
        <v>5.291516993644655E-2</v>
      </c>
      <c r="G14" s="99">
        <v>7.7083333333333327E-3</v>
      </c>
      <c r="H14" s="97">
        <f t="shared" si="2"/>
        <v>4.5051748630183325E-2</v>
      </c>
      <c r="I14" s="100">
        <f t="shared" si="3"/>
        <v>2.2002314814814815E-2</v>
      </c>
      <c r="J14" s="98">
        <f t="shared" si="4"/>
        <v>4.5058070632851388E-2</v>
      </c>
    </row>
    <row r="15" spans="2:10" x14ac:dyDescent="0.25">
      <c r="B15" s="8" t="s">
        <v>9</v>
      </c>
      <c r="C15" s="99">
        <v>2.4849537037037021E-2</v>
      </c>
      <c r="D15" s="97">
        <f t="shared" si="0"/>
        <v>0.10645049333135002</v>
      </c>
      <c r="E15" s="99">
        <v>1.0081018518518517E-2</v>
      </c>
      <c r="F15" s="97">
        <f t="shared" si="1"/>
        <v>0.12033710969881184</v>
      </c>
      <c r="G15" s="99">
        <v>1.3321759259259257E-2</v>
      </c>
      <c r="H15" s="97">
        <f t="shared" si="2"/>
        <v>7.785970371372522E-2</v>
      </c>
      <c r="I15" s="100">
        <f t="shared" si="3"/>
        <v>4.825231481481479E-2</v>
      </c>
      <c r="J15" s="98">
        <f t="shared" si="4"/>
        <v>9.8814885043849207E-2</v>
      </c>
    </row>
    <row r="16" spans="2:10" x14ac:dyDescent="0.25">
      <c r="B16" s="8" t="s">
        <v>1</v>
      </c>
      <c r="C16" s="99">
        <v>1.5486111111111114E-2</v>
      </c>
      <c r="D16" s="97">
        <f t="shared" si="0"/>
        <v>6.63394318012792E-2</v>
      </c>
      <c r="E16" s="99">
        <v>7.3379629629629628E-3</v>
      </c>
      <c r="F16" s="97">
        <f t="shared" si="1"/>
        <v>8.7593257806023783E-2</v>
      </c>
      <c r="G16" s="99">
        <v>7.013888888888889E-3</v>
      </c>
      <c r="H16" s="97">
        <f t="shared" si="2"/>
        <v>4.0993032537374019E-2</v>
      </c>
      <c r="I16" s="100">
        <f t="shared" si="3"/>
        <v>2.9837962962962965E-2</v>
      </c>
      <c r="J16" s="98">
        <f t="shared" si="4"/>
        <v>6.1104527139132503E-2</v>
      </c>
    </row>
    <row r="17" spans="2:10" x14ac:dyDescent="0.25">
      <c r="B17" s="8" t="s">
        <v>27</v>
      </c>
      <c r="C17" s="99">
        <v>7.2800925925925923E-3</v>
      </c>
      <c r="D17" s="97">
        <f t="shared" si="0"/>
        <v>3.1186474292230652E-2</v>
      </c>
      <c r="E17" s="99">
        <v>2.7430555555555559E-3</v>
      </c>
      <c r="F17" s="97">
        <f t="shared" si="1"/>
        <v>3.2743851892788077E-2</v>
      </c>
      <c r="G17" s="99">
        <v>7.4189814814814813E-3</v>
      </c>
      <c r="H17" s="97">
        <f t="shared" si="2"/>
        <v>4.3360616924846114E-2</v>
      </c>
      <c r="I17" s="100">
        <f t="shared" si="3"/>
        <v>1.744212962962963E-2</v>
      </c>
      <c r="J17" s="98">
        <f t="shared" si="4"/>
        <v>3.5719364778383507E-2</v>
      </c>
    </row>
    <row r="18" spans="2:10" x14ac:dyDescent="0.25">
      <c r="B18" s="8" t="s">
        <v>16</v>
      </c>
      <c r="C18" s="99">
        <v>1.0416666666666667E-4</v>
      </c>
      <c r="D18" s="97">
        <f t="shared" si="0"/>
        <v>4.4622936189201253E-4</v>
      </c>
      <c r="E18" s="99">
        <v>4.3981481481481486E-4</v>
      </c>
      <c r="F18" s="97">
        <f t="shared" si="1"/>
        <v>5.2500690798563156E-3</v>
      </c>
      <c r="G18" s="99"/>
      <c r="H18" s="97"/>
      <c r="I18" s="100">
        <f t="shared" si="3"/>
        <v>5.4398148148148155E-4</v>
      </c>
      <c r="J18" s="98">
        <f t="shared" si="4"/>
        <v>1.114008058781702E-3</v>
      </c>
    </row>
    <row r="19" spans="2:10" x14ac:dyDescent="0.25">
      <c r="B19" s="8" t="s">
        <v>4</v>
      </c>
      <c r="C19" s="99">
        <v>9.7800925925925937E-3</v>
      </c>
      <c r="D19" s="97">
        <f t="shared" si="0"/>
        <v>4.1895978977638956E-2</v>
      </c>
      <c r="E19" s="99">
        <v>3.2407407407407406E-3</v>
      </c>
      <c r="F19" s="97">
        <f t="shared" si="1"/>
        <v>3.8684719535783375E-2</v>
      </c>
      <c r="G19" s="99">
        <v>9.3865740740740732E-3</v>
      </c>
      <c r="H19" s="97">
        <f t="shared" si="2"/>
        <v>5.4860312521139154E-2</v>
      </c>
      <c r="I19" s="100">
        <f t="shared" si="3"/>
        <v>2.2407407407407407E-2</v>
      </c>
      <c r="J19" s="98">
        <f t="shared" si="4"/>
        <v>4.5887651102156909E-2</v>
      </c>
    </row>
    <row r="20" spans="2:10" x14ac:dyDescent="0.25">
      <c r="B20" s="8" t="s">
        <v>14</v>
      </c>
      <c r="C20" s="99">
        <v>3.9467592592592592E-3</v>
      </c>
      <c r="D20" s="97">
        <f t="shared" si="0"/>
        <v>1.6907134711686252E-2</v>
      </c>
      <c r="E20" s="99">
        <v>1.6666666666666668E-3</v>
      </c>
      <c r="F20" s="97">
        <f t="shared" si="1"/>
        <v>1.9894998618402882E-2</v>
      </c>
      <c r="G20" s="99">
        <v>4.9652777777777777E-3</v>
      </c>
      <c r="H20" s="97">
        <f t="shared" si="2"/>
        <v>2.9019820063586558E-2</v>
      </c>
      <c r="I20" s="100">
        <f t="shared" si="3"/>
        <v>1.0578703703703705E-2</v>
      </c>
      <c r="J20" s="98">
        <f t="shared" si="4"/>
        <v>2.1663901398435652E-2</v>
      </c>
    </row>
    <row r="21" spans="2:10" x14ac:dyDescent="0.25">
      <c r="B21" s="8" t="s">
        <v>11</v>
      </c>
      <c r="C21" s="99">
        <v>4.8842592592592601E-3</v>
      </c>
      <c r="D21" s="97">
        <f t="shared" si="0"/>
        <v>2.0923198968714366E-2</v>
      </c>
      <c r="E21" s="99"/>
      <c r="F21" s="97"/>
      <c r="G21" s="99">
        <v>1.0578703703703703E-2</v>
      </c>
      <c r="H21" s="97">
        <f t="shared" si="2"/>
        <v>6.1827775147128464E-2</v>
      </c>
      <c r="I21" s="100">
        <f t="shared" si="3"/>
        <v>1.5462962962962963E-2</v>
      </c>
      <c r="J21" s="98">
        <f t="shared" si="4"/>
        <v>3.1666271628347953E-2</v>
      </c>
    </row>
    <row r="22" spans="2:10" x14ac:dyDescent="0.25">
      <c r="B22" s="8" t="s">
        <v>15</v>
      </c>
      <c r="C22" s="99">
        <v>1.2650462962962964E-2</v>
      </c>
      <c r="D22" s="97">
        <f t="shared" si="0"/>
        <v>5.4192076949774411E-2</v>
      </c>
      <c r="E22" s="99">
        <v>4.6527777777777774E-3</v>
      </c>
      <c r="F22" s="97">
        <f t="shared" si="1"/>
        <v>5.5540204476374699E-2</v>
      </c>
      <c r="G22" s="99">
        <v>9.5486111111111084E-3</v>
      </c>
      <c r="H22" s="97">
        <f t="shared" si="2"/>
        <v>5.5807346276127975E-2</v>
      </c>
      <c r="I22" s="100">
        <f t="shared" si="3"/>
        <v>2.6851851851851849E-2</v>
      </c>
      <c r="J22" s="98">
        <f t="shared" si="4"/>
        <v>5.4989333965394641E-2</v>
      </c>
    </row>
    <row r="23" spans="2:10" x14ac:dyDescent="0.25">
      <c r="B23" s="8" t="s">
        <v>94</v>
      </c>
      <c r="C23" s="99">
        <v>3.216435185185184E-2</v>
      </c>
      <c r="D23" s="97">
        <f t="shared" si="0"/>
        <v>0.13778571074421136</v>
      </c>
      <c r="E23" s="99">
        <v>5.9837962962962961E-3</v>
      </c>
      <c r="F23" s="97">
        <f t="shared" si="1"/>
        <v>7.1428571428571452E-2</v>
      </c>
      <c r="G23" s="99">
        <v>3.7187500000000005E-2</v>
      </c>
      <c r="H23" s="97">
        <f t="shared" si="2"/>
        <v>0.21734424676993852</v>
      </c>
      <c r="I23" s="100">
        <f t="shared" si="3"/>
        <v>7.5335648148148138E-2</v>
      </c>
      <c r="J23" s="98">
        <f t="shared" si="4"/>
        <v>0.15427826499170419</v>
      </c>
    </row>
    <row r="24" spans="2:10" x14ac:dyDescent="0.25">
      <c r="B24" s="8" t="s">
        <v>12</v>
      </c>
      <c r="C24" s="99">
        <v>3.5648148148148154E-3</v>
      </c>
      <c r="D24" s="97">
        <f t="shared" si="0"/>
        <v>1.5270960384748875E-2</v>
      </c>
      <c r="E24" s="99">
        <v>2.2453703703703702E-3</v>
      </c>
      <c r="F24" s="97">
        <f t="shared" si="1"/>
        <v>2.6802984249792765E-2</v>
      </c>
      <c r="G24" s="99">
        <v>9.4560185185185181E-3</v>
      </c>
      <c r="H24" s="97">
        <f t="shared" si="2"/>
        <v>5.5266184130420087E-2</v>
      </c>
      <c r="I24" s="100">
        <f t="shared" si="3"/>
        <v>1.5266203703703704E-2</v>
      </c>
      <c r="J24" s="98">
        <f t="shared" si="4"/>
        <v>3.1263332543256701E-2</v>
      </c>
    </row>
    <row r="25" spans="2:10" x14ac:dyDescent="0.25">
      <c r="B25" s="8" t="s">
        <v>5</v>
      </c>
      <c r="C25" s="99">
        <v>1.3321759259259259E-2</v>
      </c>
      <c r="D25" s="97">
        <f t="shared" si="0"/>
        <v>5.7067777281967373E-2</v>
      </c>
      <c r="E25" s="99">
        <v>7.0486111111111114E-3</v>
      </c>
      <c r="F25" s="97">
        <f t="shared" si="1"/>
        <v>8.4139264990328852E-2</v>
      </c>
      <c r="G25" s="99">
        <v>5.0578703703703697E-3</v>
      </c>
      <c r="H25" s="97">
        <f t="shared" si="2"/>
        <v>2.956098220929446E-2</v>
      </c>
      <c r="I25" s="100">
        <f t="shared" si="3"/>
        <v>2.5428240740740741E-2</v>
      </c>
      <c r="J25" s="98">
        <f t="shared" si="4"/>
        <v>5.2073951173263813E-2</v>
      </c>
    </row>
    <row r="26" spans="2:10" x14ac:dyDescent="0.25">
      <c r="B26" s="8" t="s">
        <v>6</v>
      </c>
      <c r="C26" s="99">
        <v>1.4236111111111112E-3</v>
      </c>
      <c r="D26" s="97">
        <f t="shared" si="0"/>
        <v>6.0984679458575049E-3</v>
      </c>
      <c r="E26" s="99"/>
      <c r="F26" s="97"/>
      <c r="G26" s="99"/>
      <c r="H26" s="97"/>
      <c r="I26" s="100">
        <f t="shared" si="3"/>
        <v>1.4236111111111112E-3</v>
      </c>
      <c r="J26" s="98">
        <f t="shared" si="4"/>
        <v>2.9153827921308368E-3</v>
      </c>
    </row>
    <row r="27" spans="2:10" x14ac:dyDescent="0.25">
      <c r="B27" s="8" t="s">
        <v>105</v>
      </c>
      <c r="C27" s="99">
        <v>5.6828703703703702E-3</v>
      </c>
      <c r="D27" s="97">
        <f t="shared" si="0"/>
        <v>2.4344290743219792E-2</v>
      </c>
      <c r="E27" s="99">
        <v>2.3611111111111111E-3</v>
      </c>
      <c r="F27" s="97">
        <f t="shared" si="1"/>
        <v>2.8184581376070748E-2</v>
      </c>
      <c r="G27" s="99">
        <v>2.6736111111111105E-3</v>
      </c>
      <c r="H27" s="97">
        <f t="shared" si="2"/>
        <v>1.5626056957315834E-2</v>
      </c>
      <c r="I27" s="100">
        <f t="shared" si="3"/>
        <v>1.0717592592592593E-2</v>
      </c>
      <c r="J27" s="98">
        <f t="shared" si="4"/>
        <v>2.1948328987911828E-2</v>
      </c>
    </row>
    <row r="28" spans="2:10" x14ac:dyDescent="0.25">
      <c r="B28" s="8" t="s">
        <v>17</v>
      </c>
      <c r="C28" s="99">
        <v>1.3796296296296296E-2</v>
      </c>
      <c r="D28" s="97">
        <f t="shared" si="0"/>
        <v>5.9100599930586542E-2</v>
      </c>
      <c r="E28" s="99">
        <v>4.9074074074074081E-3</v>
      </c>
      <c r="F28" s="97">
        <f t="shared" si="1"/>
        <v>5.8579718154186264E-2</v>
      </c>
      <c r="G28" s="99">
        <v>2.3379629629629631E-3</v>
      </c>
      <c r="H28" s="97">
        <f t="shared" si="2"/>
        <v>1.3664344179124674E-2</v>
      </c>
      <c r="I28" s="100">
        <f t="shared" si="3"/>
        <v>2.1041666666666667E-2</v>
      </c>
      <c r="J28" s="98">
        <f t="shared" si="4"/>
        <v>4.3090779805641154E-2</v>
      </c>
    </row>
    <row r="29" spans="2:10" x14ac:dyDescent="0.25">
      <c r="B29" s="18"/>
      <c r="C29" s="107"/>
      <c r="D29" s="107"/>
      <c r="E29" s="107"/>
      <c r="F29" s="107"/>
      <c r="G29" s="107"/>
      <c r="H29" s="107"/>
      <c r="I29" s="107"/>
      <c r="J29" s="108"/>
    </row>
    <row r="30" spans="2:10" x14ac:dyDescent="0.25">
      <c r="B30" s="11" t="s">
        <v>29</v>
      </c>
      <c r="C30" s="102">
        <f t="shared" ref="C30:J30" si="5">SUM(C7:C28)</f>
        <v>0.23343749999999999</v>
      </c>
      <c r="D30" s="119">
        <f t="shared" si="5"/>
        <v>1</v>
      </c>
      <c r="E30" s="102">
        <f t="shared" si="5"/>
        <v>8.3773148148148124E-2</v>
      </c>
      <c r="F30" s="119">
        <f t="shared" si="5"/>
        <v>1</v>
      </c>
      <c r="G30" s="102">
        <f t="shared" si="5"/>
        <v>0.17109953703703701</v>
      </c>
      <c r="H30" s="119">
        <f t="shared" si="5"/>
        <v>1</v>
      </c>
      <c r="I30" s="102">
        <f t="shared" si="5"/>
        <v>0.48831018518518515</v>
      </c>
      <c r="J30" s="120">
        <f t="shared" si="5"/>
        <v>1.0000000000000002</v>
      </c>
    </row>
    <row r="31" spans="2:10" ht="66" customHeight="1" thickBot="1" x14ac:dyDescent="0.3">
      <c r="B31" s="175" t="s">
        <v>42</v>
      </c>
      <c r="C31" s="176"/>
      <c r="D31" s="176"/>
      <c r="E31" s="176"/>
      <c r="F31" s="177"/>
      <c r="G31" s="176"/>
      <c r="H31" s="176"/>
      <c r="I31" s="176"/>
      <c r="J31" s="177"/>
    </row>
  </sheetData>
  <mergeCells count="7">
    <mergeCell ref="B31:J3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&amp;R22</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6"/>
  <sheetViews>
    <sheetView topLeftCell="A4" zoomScale="110" zoomScaleNormal="110" zoomScaleSheetLayoutView="110" zoomScalePageLayoutView="110" workbookViewId="0">
      <selection activeCell="I22" sqref="I22"/>
    </sheetView>
  </sheetViews>
  <sheetFormatPr defaultColWidth="8.85546875" defaultRowHeight="15" x14ac:dyDescent="0.25"/>
  <cols>
    <col min="1" max="1" width="6.140625" customWidth="1"/>
    <col min="2" max="2" width="51" bestFit="1" customWidth="1"/>
    <col min="3" max="10" width="15.140625" customWidth="1"/>
  </cols>
  <sheetData>
    <row r="1" spans="2:10" s="1" customFormat="1" x14ac:dyDescent="0.25"/>
    <row r="2" spans="2:10" s="1" customFormat="1" ht="15.75" thickBot="1" x14ac:dyDescent="0.3"/>
    <row r="3" spans="2:10" s="1" customFormat="1" x14ac:dyDescent="0.25">
      <c r="B3" s="153" t="s">
        <v>43</v>
      </c>
      <c r="C3" s="154"/>
      <c r="D3" s="154"/>
      <c r="E3" s="154"/>
      <c r="F3" s="155"/>
      <c r="G3" s="154"/>
      <c r="H3" s="154"/>
      <c r="I3" s="154"/>
      <c r="J3" s="155"/>
    </row>
    <row r="4" spans="2:10" s="1" customFormat="1" x14ac:dyDescent="0.25">
      <c r="B4" s="156" t="s">
        <v>132</v>
      </c>
      <c r="C4" s="157"/>
      <c r="D4" s="157"/>
      <c r="E4" s="157"/>
      <c r="F4" s="157"/>
      <c r="G4" s="157"/>
      <c r="H4" s="157"/>
      <c r="I4" s="157"/>
      <c r="J4" s="158"/>
    </row>
    <row r="5" spans="2:10" s="1" customFormat="1" x14ac:dyDescent="0.25">
      <c r="B5" s="2"/>
      <c r="C5" s="159" t="s">
        <v>19</v>
      </c>
      <c r="D5" s="157"/>
      <c r="E5" s="159" t="s">
        <v>20</v>
      </c>
      <c r="F5" s="157"/>
      <c r="G5" s="163" t="s">
        <v>21</v>
      </c>
      <c r="H5" s="163"/>
      <c r="I5" s="157" t="s">
        <v>22</v>
      </c>
      <c r="J5" s="158"/>
    </row>
    <row r="6" spans="2:10" s="1" customFormat="1" x14ac:dyDescent="0.25">
      <c r="B6" s="3" t="s">
        <v>23</v>
      </c>
      <c r="C6" s="5" t="s">
        <v>24</v>
      </c>
      <c r="D6" s="5" t="s">
        <v>25</v>
      </c>
      <c r="E6" s="5" t="s">
        <v>24</v>
      </c>
      <c r="F6" s="5" t="s">
        <v>25</v>
      </c>
      <c r="G6" s="5" t="s">
        <v>24</v>
      </c>
      <c r="H6" s="5" t="s">
        <v>25</v>
      </c>
      <c r="I6" s="5" t="s">
        <v>24</v>
      </c>
      <c r="J6" s="39" t="s">
        <v>25</v>
      </c>
    </row>
    <row r="7" spans="2:10" s="1" customFormat="1" x14ac:dyDescent="0.25">
      <c r="B7" s="8" t="s">
        <v>10</v>
      </c>
      <c r="C7" s="99">
        <v>1.0497685185185185E-2</v>
      </c>
      <c r="D7" s="97">
        <f>C7/$C$30</f>
        <v>1.1892430540076306E-2</v>
      </c>
      <c r="E7" s="99">
        <v>1.9328703703703704E-3</v>
      </c>
      <c r="F7" s="97">
        <f>E7/$E$30</f>
        <v>4.9926754163054192E-3</v>
      </c>
      <c r="G7" s="99">
        <v>4.1435185185185186E-3</v>
      </c>
      <c r="H7" s="97">
        <f>G7/$G$30</f>
        <v>1.106269892772164E-2</v>
      </c>
      <c r="I7" s="124">
        <f>C7+E7+G7</f>
        <v>1.6574074074074074E-2</v>
      </c>
      <c r="J7" s="125">
        <f>I7/$I$30</f>
        <v>1.0079041646431157E-2</v>
      </c>
    </row>
    <row r="8" spans="2:10" s="1" customFormat="1" x14ac:dyDescent="0.25">
      <c r="B8" s="8" t="s">
        <v>13</v>
      </c>
      <c r="C8" s="99">
        <v>3.5300925925925937E-2</v>
      </c>
      <c r="D8" s="97">
        <f t="shared" ref="D8:D28" si="0">C8/$C$30</f>
        <v>3.9991083955052638E-2</v>
      </c>
      <c r="E8" s="99">
        <v>1.5393518518518515E-2</v>
      </c>
      <c r="F8" s="97">
        <f t="shared" ref="F8:F28" si="1">E8/$E$30</f>
        <v>3.9762025770576082E-2</v>
      </c>
      <c r="G8" s="99">
        <v>1.4143518518518519E-2</v>
      </c>
      <c r="H8" s="97">
        <f t="shared" ref="H8:H28" si="2">G8/$G$30</f>
        <v>3.7761503043787274E-2</v>
      </c>
      <c r="I8" s="124">
        <f t="shared" ref="I8:I27" si="3">C8+E8+G8</f>
        <v>6.4837962962962972E-2</v>
      </c>
      <c r="J8" s="125">
        <f t="shared" ref="J8:J27" si="4">I8/$I$30</f>
        <v>3.9429323535829154E-2</v>
      </c>
    </row>
    <row r="9" spans="2:10" s="1" customFormat="1" x14ac:dyDescent="0.25">
      <c r="B9" s="8" t="s">
        <v>0</v>
      </c>
      <c r="C9" s="99">
        <v>0.1448495370370371</v>
      </c>
      <c r="D9" s="97">
        <f t="shared" si="0"/>
        <v>0.1640945625237652</v>
      </c>
      <c r="E9" s="99">
        <v>6.1967592592592602E-2</v>
      </c>
      <c r="F9" s="97">
        <f t="shared" si="1"/>
        <v>0.16006457592155218</v>
      </c>
      <c r="G9" s="99">
        <v>6.2349537037037009E-2</v>
      </c>
      <c r="H9" s="97">
        <f t="shared" si="2"/>
        <v>0.16646580760792304</v>
      </c>
      <c r="I9" s="124">
        <f t="shared" si="3"/>
        <v>0.26916666666666672</v>
      </c>
      <c r="J9" s="125">
        <f t="shared" si="4"/>
        <v>0.16368588863785127</v>
      </c>
    </row>
    <row r="10" spans="2:10" s="1" customFormat="1" x14ac:dyDescent="0.25">
      <c r="B10" s="8" t="s">
        <v>8</v>
      </c>
      <c r="C10" s="99">
        <v>2.1944444444444447E-2</v>
      </c>
      <c r="D10" s="97">
        <f t="shared" si="0"/>
        <v>2.4860031206157308E-2</v>
      </c>
      <c r="E10" s="99">
        <v>5.9143518518518512E-3</v>
      </c>
      <c r="F10" s="97">
        <f t="shared" si="1"/>
        <v>1.5276988848695022E-2</v>
      </c>
      <c r="G10" s="99">
        <v>1.1666666666666669E-2</v>
      </c>
      <c r="H10" s="97">
        <f t="shared" si="2"/>
        <v>3.1148604802076582E-2</v>
      </c>
      <c r="I10" s="124">
        <f t="shared" si="3"/>
        <v>3.9525462962962971E-2</v>
      </c>
      <c r="J10" s="125">
        <f t="shared" si="4"/>
        <v>2.4036262026929055E-2</v>
      </c>
    </row>
    <row r="11" spans="2:10" s="1" customFormat="1" x14ac:dyDescent="0.25">
      <c r="B11" s="8" t="s">
        <v>26</v>
      </c>
      <c r="C11" s="99">
        <v>7.5694444444444437E-3</v>
      </c>
      <c r="D11" s="97">
        <f t="shared" si="0"/>
        <v>8.5751373464276765E-3</v>
      </c>
      <c r="E11" s="99">
        <v>8.564814814814815E-4</v>
      </c>
      <c r="F11" s="97">
        <f t="shared" si="1"/>
        <v>2.2123232383628802E-3</v>
      </c>
      <c r="G11" s="99">
        <v>7.3495370370370372E-3</v>
      </c>
      <c r="H11" s="97">
        <f t="shared" si="2"/>
        <v>1.9622384969562128E-2</v>
      </c>
      <c r="I11" s="124">
        <f t="shared" si="3"/>
        <v>1.5775462962962963E-2</v>
      </c>
      <c r="J11" s="125">
        <f t="shared" si="4"/>
        <v>9.5933895000598225E-3</v>
      </c>
    </row>
    <row r="12" spans="2:10" s="1" customFormat="1" x14ac:dyDescent="0.25">
      <c r="B12" s="8" t="s">
        <v>3</v>
      </c>
      <c r="C12" s="99">
        <v>8.5821759259259334E-2</v>
      </c>
      <c r="D12" s="97">
        <f t="shared" si="0"/>
        <v>9.7224225418595239E-2</v>
      </c>
      <c r="E12" s="99">
        <v>4.2048611111111085E-2</v>
      </c>
      <c r="F12" s="97">
        <f t="shared" si="1"/>
        <v>0.1086131124996262</v>
      </c>
      <c r="G12" s="99">
        <v>5.1793981481481406E-2</v>
      </c>
      <c r="H12" s="97">
        <f t="shared" si="2"/>
        <v>0.1382837365965203</v>
      </c>
      <c r="I12" s="124">
        <f t="shared" si="3"/>
        <v>0.17966435185185181</v>
      </c>
      <c r="J12" s="125">
        <f t="shared" si="4"/>
        <v>0.10925765605974218</v>
      </c>
    </row>
    <row r="13" spans="2:10" s="1" customFormat="1" x14ac:dyDescent="0.25">
      <c r="B13" s="8" t="s">
        <v>7</v>
      </c>
      <c r="C13" s="99">
        <v>3.6053240740740754E-2</v>
      </c>
      <c r="D13" s="97">
        <f t="shared" si="0"/>
        <v>4.0843352957373437E-2</v>
      </c>
      <c r="E13" s="99">
        <v>1.8877314814814819E-2</v>
      </c>
      <c r="F13" s="97">
        <f t="shared" si="1"/>
        <v>4.8760800023917007E-2</v>
      </c>
      <c r="G13" s="99">
        <v>1.2847222222222222E-2</v>
      </c>
      <c r="H13" s="97">
        <f t="shared" si="2"/>
        <v>3.4300546954667659E-2</v>
      </c>
      <c r="I13" s="124">
        <f t="shared" si="3"/>
        <v>6.7777777777777798E-2</v>
      </c>
      <c r="J13" s="125">
        <f t="shared" si="4"/>
        <v>4.1217086509427979E-2</v>
      </c>
    </row>
    <row r="14" spans="2:10" s="1" customFormat="1" x14ac:dyDescent="0.25">
      <c r="B14" s="8" t="s">
        <v>2</v>
      </c>
      <c r="C14" s="99">
        <v>5.0300925925925923E-2</v>
      </c>
      <c r="D14" s="97">
        <f t="shared" si="0"/>
        <v>5.6984016678248754E-2</v>
      </c>
      <c r="E14" s="99">
        <v>3.5740740740740733E-2</v>
      </c>
      <c r="F14" s="97">
        <f t="shared" si="1"/>
        <v>9.2319650811683418E-2</v>
      </c>
      <c r="G14" s="99">
        <v>2.5555555555555564E-2</v>
      </c>
      <c r="H14" s="97">
        <f t="shared" si="2"/>
        <v>6.8230277185501093E-2</v>
      </c>
      <c r="I14" s="124">
        <f t="shared" si="3"/>
        <v>0.11159722222222222</v>
      </c>
      <c r="J14" s="125">
        <f t="shared" si="4"/>
        <v>6.7864608627715928E-2</v>
      </c>
    </row>
    <row r="15" spans="2:10" s="1" customFormat="1" x14ac:dyDescent="0.25">
      <c r="B15" s="8" t="s">
        <v>9</v>
      </c>
      <c r="C15" s="99">
        <v>0.142337962962963</v>
      </c>
      <c r="D15" s="97">
        <f t="shared" si="0"/>
        <v>0.1612492952390942</v>
      </c>
      <c r="E15" s="99">
        <v>4.6053240740740721E-2</v>
      </c>
      <c r="F15" s="97">
        <f t="shared" si="1"/>
        <v>0.11895721845197157</v>
      </c>
      <c r="G15" s="99">
        <v>2.1400462962962965E-2</v>
      </c>
      <c r="H15" s="97">
        <f t="shared" si="2"/>
        <v>5.713667686412658E-2</v>
      </c>
      <c r="I15" s="124">
        <f t="shared" si="3"/>
        <v>0.20979166666666668</v>
      </c>
      <c r="J15" s="125">
        <f t="shared" si="4"/>
        <v>0.12757870732067819</v>
      </c>
    </row>
    <row r="16" spans="2:10" s="1" customFormat="1" x14ac:dyDescent="0.25">
      <c r="B16" s="8" t="s">
        <v>1</v>
      </c>
      <c r="C16" s="99">
        <v>2.1250000000000002E-2</v>
      </c>
      <c r="D16" s="97">
        <f t="shared" si="0"/>
        <v>2.407332135786119E-2</v>
      </c>
      <c r="E16" s="99">
        <v>9.2245370370370328E-3</v>
      </c>
      <c r="F16" s="97">
        <f t="shared" si="1"/>
        <v>2.3827319202367768E-2</v>
      </c>
      <c r="G16" s="99">
        <v>8.0439814814814818E-3</v>
      </c>
      <c r="H16" s="97">
        <f t="shared" si="2"/>
        <v>2.1476468588733352E-2</v>
      </c>
      <c r="I16" s="124">
        <f t="shared" si="3"/>
        <v>3.8518518518518521E-2</v>
      </c>
      <c r="J16" s="125">
        <f t="shared" si="4"/>
        <v>2.3423918016286936E-2</v>
      </c>
    </row>
    <row r="17" spans="2:10" s="1" customFormat="1" x14ac:dyDescent="0.25">
      <c r="B17" s="8" t="s">
        <v>27</v>
      </c>
      <c r="C17" s="99">
        <v>1.1215277777777777E-2</v>
      </c>
      <c r="D17" s="97">
        <f t="shared" si="0"/>
        <v>1.2705364049982293E-2</v>
      </c>
      <c r="E17" s="99">
        <v>2.8009259259259263E-3</v>
      </c>
      <c r="F17" s="97">
        <f t="shared" si="1"/>
        <v>7.2348949146461769E-3</v>
      </c>
      <c r="G17" s="99">
        <v>4.0624999999999993E-3</v>
      </c>
      <c r="H17" s="97">
        <f t="shared" si="2"/>
        <v>1.0846389172151662E-2</v>
      </c>
      <c r="I17" s="124">
        <f t="shared" si="3"/>
        <v>1.8078703703703704E-2</v>
      </c>
      <c r="J17" s="125">
        <f t="shared" si="4"/>
        <v>1.0994038443942365E-2</v>
      </c>
    </row>
    <row r="18" spans="2:10" s="1" customFormat="1" x14ac:dyDescent="0.25">
      <c r="B18" s="8" t="s">
        <v>16</v>
      </c>
      <c r="C18" s="99">
        <v>1.0358796296296297E-2</v>
      </c>
      <c r="D18" s="97">
        <f t="shared" si="0"/>
        <v>1.1735088570417083E-2</v>
      </c>
      <c r="E18" s="99">
        <v>4.6527777777777782E-3</v>
      </c>
      <c r="F18" s="97">
        <f t="shared" si="1"/>
        <v>1.2018296511106459E-2</v>
      </c>
      <c r="G18" s="99">
        <v>3.5069444444444449E-3</v>
      </c>
      <c r="H18" s="97">
        <f t="shared" si="2"/>
        <v>9.3631222768146855E-3</v>
      </c>
      <c r="I18" s="124">
        <f t="shared" si="3"/>
        <v>1.8518518518518521E-2</v>
      </c>
      <c r="J18" s="125">
        <f t="shared" si="4"/>
        <v>1.1261499046291796E-2</v>
      </c>
    </row>
    <row r="19" spans="2:10" s="1" customFormat="1" x14ac:dyDescent="0.25">
      <c r="B19" s="8" t="s">
        <v>4</v>
      </c>
      <c r="C19" s="99">
        <v>6.1932870370370353E-2</v>
      </c>
      <c r="D19" s="97">
        <f t="shared" si="0"/>
        <v>7.0161406637208698E-2</v>
      </c>
      <c r="E19" s="99">
        <v>1.2905092592592593E-2</v>
      </c>
      <c r="F19" s="97">
        <f t="shared" si="1"/>
        <v>3.3334329875332587E-2</v>
      </c>
      <c r="G19" s="99">
        <v>2.6689814814814819E-2</v>
      </c>
      <c r="H19" s="97">
        <f t="shared" si="2"/>
        <v>7.1258613763480749E-2</v>
      </c>
      <c r="I19" s="124">
        <f t="shared" si="3"/>
        <v>0.10152777777777776</v>
      </c>
      <c r="J19" s="125">
        <f t="shared" si="4"/>
        <v>6.1741168521294749E-2</v>
      </c>
    </row>
    <row r="20" spans="2:10" s="1" customFormat="1" x14ac:dyDescent="0.25">
      <c r="B20" s="8" t="s">
        <v>14</v>
      </c>
      <c r="C20" s="99">
        <v>1.0219907407407405E-2</v>
      </c>
      <c r="D20" s="97">
        <f t="shared" si="0"/>
        <v>1.1577746600757857E-2</v>
      </c>
      <c r="E20" s="99">
        <v>1.0879629629629631E-3</v>
      </c>
      <c r="F20" s="97">
        <f t="shared" si="1"/>
        <v>2.8102484379204156E-3</v>
      </c>
      <c r="G20" s="99">
        <v>4.8495370370370368E-3</v>
      </c>
      <c r="H20" s="97">
        <f t="shared" si="2"/>
        <v>1.2947683940545719E-2</v>
      </c>
      <c r="I20" s="124">
        <f t="shared" si="3"/>
        <v>1.6157407407407405E-2</v>
      </c>
      <c r="J20" s="125">
        <f t="shared" si="4"/>
        <v>9.8256579178895888E-3</v>
      </c>
    </row>
    <row r="21" spans="2:10" s="1" customFormat="1" x14ac:dyDescent="0.25">
      <c r="B21" s="8" t="s">
        <v>11</v>
      </c>
      <c r="C21" s="99">
        <v>1.6921296296296302E-2</v>
      </c>
      <c r="D21" s="97">
        <f t="shared" si="0"/>
        <v>1.9169496636815397E-2</v>
      </c>
      <c r="E21" s="99">
        <v>7.3726851851851844E-3</v>
      </c>
      <c r="F21" s="97">
        <f t="shared" si="1"/>
        <v>1.9043917605907495E-2</v>
      </c>
      <c r="G21" s="99">
        <v>5.0231481481481481E-3</v>
      </c>
      <c r="H21" s="97">
        <f t="shared" si="2"/>
        <v>1.3411204845338524E-2</v>
      </c>
      <c r="I21" s="124">
        <f t="shared" si="3"/>
        <v>2.9317129629629634E-2</v>
      </c>
      <c r="J21" s="125">
        <f t="shared" si="4"/>
        <v>1.78283606776607E-2</v>
      </c>
    </row>
    <row r="22" spans="2:10" s="1" customFormat="1" x14ac:dyDescent="0.25">
      <c r="B22" s="8" t="s">
        <v>15</v>
      </c>
      <c r="C22" s="99">
        <v>7.7662037037037031E-3</v>
      </c>
      <c r="D22" s="97">
        <f t="shared" si="0"/>
        <v>8.7980384701115775E-3</v>
      </c>
      <c r="E22" s="99">
        <v>2.2916666666666667E-3</v>
      </c>
      <c r="F22" s="97">
        <f t="shared" si="1"/>
        <v>5.9194594756195986E-3</v>
      </c>
      <c r="G22" s="99">
        <v>2.2569444444444442E-3</v>
      </c>
      <c r="H22" s="97">
        <f t="shared" si="2"/>
        <v>6.0257717623064793E-3</v>
      </c>
      <c r="I22" s="124">
        <f t="shared" si="3"/>
        <v>1.2314814814814813E-2</v>
      </c>
      <c r="J22" s="125">
        <f t="shared" si="4"/>
        <v>7.4888968657840426E-3</v>
      </c>
    </row>
    <row r="23" spans="2:10" s="1" customFormat="1" x14ac:dyDescent="0.25">
      <c r="B23" s="8" t="s">
        <v>94</v>
      </c>
      <c r="C23" s="99">
        <v>7.5231481481481477E-3</v>
      </c>
      <c r="D23" s="97">
        <f t="shared" si="0"/>
        <v>8.5226900232079367E-3</v>
      </c>
      <c r="E23" s="99">
        <v>2.4768518518518512E-3</v>
      </c>
      <c r="F23" s="97">
        <f t="shared" si="1"/>
        <v>6.3977996352656248E-3</v>
      </c>
      <c r="G23" s="99">
        <v>6.0532407407407401E-3</v>
      </c>
      <c r="H23" s="97">
        <f t="shared" si="2"/>
        <v>1.6161428880442506E-2</v>
      </c>
      <c r="I23" s="124">
        <f t="shared" si="3"/>
        <v>1.6053240740740739E-2</v>
      </c>
      <c r="J23" s="125">
        <f t="shared" si="4"/>
        <v>9.762311985754198E-3</v>
      </c>
    </row>
    <row r="24" spans="2:10" s="1" customFormat="1" x14ac:dyDescent="0.25">
      <c r="B24" s="8" t="s">
        <v>12</v>
      </c>
      <c r="C24" s="99">
        <v>2.5925925925925918E-2</v>
      </c>
      <c r="D24" s="97">
        <f t="shared" si="0"/>
        <v>2.9370501003055036E-2</v>
      </c>
      <c r="E24" s="99">
        <v>2.405092592592593E-2</v>
      </c>
      <c r="F24" s="97">
        <f t="shared" si="1"/>
        <v>6.2124428234027917E-2</v>
      </c>
      <c r="G24" s="99">
        <v>1.9513888888888886E-2</v>
      </c>
      <c r="H24" s="97">
        <f t="shared" si="2"/>
        <v>5.2099749698711409E-2</v>
      </c>
      <c r="I24" s="124">
        <f t="shared" si="3"/>
        <v>6.9490740740740742E-2</v>
      </c>
      <c r="J24" s="125">
        <f t="shared" si="4"/>
        <v>4.2258775171209961E-2</v>
      </c>
    </row>
    <row r="25" spans="2:10" s="1" customFormat="1" x14ac:dyDescent="0.25">
      <c r="B25" s="8" t="s">
        <v>5</v>
      </c>
      <c r="C25" s="99">
        <v>4.7048611111111131E-2</v>
      </c>
      <c r="D25" s="97">
        <f t="shared" si="0"/>
        <v>5.3299592222061966E-2</v>
      </c>
      <c r="E25" s="99">
        <v>2.1967592592592591E-2</v>
      </c>
      <c r="F25" s="97">
        <f t="shared" si="1"/>
        <v>5.6743101438010084E-2</v>
      </c>
      <c r="G25" s="99">
        <v>1.3483796296296298E-2</v>
      </c>
      <c r="H25" s="97">
        <f t="shared" si="2"/>
        <v>3.6000123605574613E-2</v>
      </c>
      <c r="I25" s="124">
        <f t="shared" si="3"/>
        <v>8.2500000000000018E-2</v>
      </c>
      <c r="J25" s="125">
        <f t="shared" si="4"/>
        <v>5.0169978251229957E-2</v>
      </c>
    </row>
    <row r="26" spans="2:10" s="1" customFormat="1" x14ac:dyDescent="0.25">
      <c r="B26" s="8" t="s">
        <v>6</v>
      </c>
      <c r="C26" s="99">
        <v>3.6736111111111136E-2</v>
      </c>
      <c r="D26" s="97">
        <f t="shared" si="0"/>
        <v>4.1616950974864633E-2</v>
      </c>
      <c r="E26" s="99">
        <v>7.0601851851851847E-4</v>
      </c>
      <c r="F26" s="97">
        <f t="shared" si="1"/>
        <v>1.8236718586504823E-3</v>
      </c>
      <c r="G26" s="99"/>
      <c r="H26" s="97"/>
      <c r="I26" s="124">
        <f t="shared" si="3"/>
        <v>3.7442129629629652E-2</v>
      </c>
      <c r="J26" s="125">
        <f t="shared" si="4"/>
        <v>2.2769343384221236E-2</v>
      </c>
    </row>
    <row r="27" spans="2:10" s="1" customFormat="1" x14ac:dyDescent="0.25">
      <c r="B27" s="8" t="s">
        <v>105</v>
      </c>
      <c r="C27" s="99">
        <v>8.9108796296296353E-2</v>
      </c>
      <c r="D27" s="97">
        <f t="shared" si="0"/>
        <v>0.10094798536719685</v>
      </c>
      <c r="E27" s="99">
        <v>6.8819444444444475E-2</v>
      </c>
      <c r="F27" s="97">
        <f t="shared" si="1"/>
        <v>0.17776316182845528</v>
      </c>
      <c r="G27" s="99">
        <v>6.8368055555555571E-2</v>
      </c>
      <c r="H27" s="97">
        <f t="shared" si="2"/>
        <v>0.1825345323074071</v>
      </c>
      <c r="I27" s="124">
        <f t="shared" si="3"/>
        <v>0.22629629629629638</v>
      </c>
      <c r="J27" s="125">
        <f t="shared" si="4"/>
        <v>0.13761551834568578</v>
      </c>
    </row>
    <row r="28" spans="2:10" s="1" customFormat="1" x14ac:dyDescent="0.25">
      <c r="B28" s="8" t="s">
        <v>17</v>
      </c>
      <c r="C28" s="99">
        <v>2.0370370370370369E-3</v>
      </c>
      <c r="D28" s="97">
        <f t="shared" si="0"/>
        <v>2.3076822216686103E-3</v>
      </c>
      <c r="E28" s="99"/>
      <c r="F28" s="97"/>
      <c r="G28" s="99">
        <v>1.4467592592592592E-3</v>
      </c>
      <c r="H28" s="97">
        <f t="shared" si="2"/>
        <v>3.8626742066067178E-3</v>
      </c>
      <c r="I28" s="124">
        <f t="shared" ref="I28" si="5">C28+E28+G28</f>
        <v>3.483796296296296E-3</v>
      </c>
      <c r="J28" s="125">
        <f t="shared" ref="J28" si="6">I28/$I$30</f>
        <v>2.1185695080836436E-3</v>
      </c>
    </row>
    <row r="29" spans="2:10" s="1" customFormat="1" x14ac:dyDescent="0.25">
      <c r="B29" s="18"/>
      <c r="C29" s="107"/>
      <c r="D29" s="107"/>
      <c r="E29" s="107"/>
      <c r="F29" s="107"/>
      <c r="G29" s="107"/>
      <c r="H29" s="107"/>
      <c r="I29" s="107"/>
      <c r="J29" s="108"/>
    </row>
    <row r="30" spans="2:10" s="1" customFormat="1" x14ac:dyDescent="0.25">
      <c r="B30" s="11" t="s">
        <v>29</v>
      </c>
      <c r="C30" s="102">
        <f t="shared" ref="C30:J30" si="7">SUM(C7:C28)</f>
        <v>0.8827199074074078</v>
      </c>
      <c r="D30" s="126">
        <f t="shared" si="7"/>
        <v>1</v>
      </c>
      <c r="E30" s="102">
        <f t="shared" si="7"/>
        <v>0.38714120370370381</v>
      </c>
      <c r="F30" s="126">
        <f t="shared" si="7"/>
        <v>0.99999999999999967</v>
      </c>
      <c r="G30" s="102">
        <f t="shared" si="7"/>
        <v>0.3745486111111111</v>
      </c>
      <c r="H30" s="126">
        <f t="shared" si="7"/>
        <v>0.99999999999999978</v>
      </c>
      <c r="I30" s="102">
        <f t="shared" si="7"/>
        <v>1.6444097222222229</v>
      </c>
      <c r="J30" s="123">
        <f t="shared" si="7"/>
        <v>0.99999999999999944</v>
      </c>
    </row>
    <row r="31" spans="2:10" s="1" customFormat="1" ht="66" customHeight="1" thickBot="1" x14ac:dyDescent="0.3">
      <c r="B31" s="175" t="s">
        <v>32</v>
      </c>
      <c r="C31" s="176"/>
      <c r="D31" s="176"/>
      <c r="E31" s="176"/>
      <c r="F31" s="176"/>
      <c r="G31" s="176"/>
      <c r="H31" s="176"/>
      <c r="I31" s="176"/>
      <c r="J31" s="177"/>
    </row>
    <row r="32" spans="2:10"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sheetData>
  <mergeCells count="7">
    <mergeCell ref="B31:J3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&amp;R23</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topLeftCell="B1" zoomScale="110" zoomScaleNormal="110" zoomScaleSheetLayoutView="110" zoomScalePageLayoutView="110" workbookViewId="0">
      <selection activeCell="I22" sqref="I22"/>
    </sheetView>
  </sheetViews>
  <sheetFormatPr defaultColWidth="8.85546875" defaultRowHeight="15" x14ac:dyDescent="0.25"/>
  <cols>
    <col min="1" max="1" width="6.140625" customWidth="1"/>
    <col min="2" max="2" width="51" bestFit="1" customWidth="1"/>
    <col min="3" max="10" width="15.140625" customWidth="1"/>
  </cols>
  <sheetData>
    <row r="2" spans="2:10" ht="15.75" thickBot="1" x14ac:dyDescent="0.3"/>
    <row r="3" spans="2:10" x14ac:dyDescent="0.25">
      <c r="B3" s="153" t="s">
        <v>119</v>
      </c>
      <c r="C3" s="154"/>
      <c r="D3" s="154"/>
      <c r="E3" s="154"/>
      <c r="F3" s="154"/>
      <c r="G3" s="154"/>
      <c r="H3" s="154"/>
      <c r="I3" s="154"/>
      <c r="J3" s="155"/>
    </row>
    <row r="4" spans="2:10" x14ac:dyDescent="0.25">
      <c r="B4" s="156" t="s">
        <v>132</v>
      </c>
      <c r="C4" s="157"/>
      <c r="D4" s="157"/>
      <c r="E4" s="157"/>
      <c r="F4" s="157"/>
      <c r="G4" s="157"/>
      <c r="H4" s="157"/>
      <c r="I4" s="157"/>
      <c r="J4" s="158"/>
    </row>
    <row r="5" spans="2:10" x14ac:dyDescent="0.25">
      <c r="B5" s="2"/>
      <c r="C5" s="159" t="s">
        <v>19</v>
      </c>
      <c r="D5" s="157"/>
      <c r="E5" s="159" t="s">
        <v>20</v>
      </c>
      <c r="F5" s="157"/>
      <c r="G5" s="157" t="s">
        <v>21</v>
      </c>
      <c r="H5" s="157"/>
      <c r="I5" s="159" t="s">
        <v>22</v>
      </c>
      <c r="J5" s="158"/>
    </row>
    <row r="6" spans="2:10" x14ac:dyDescent="0.25">
      <c r="B6" s="3" t="s">
        <v>23</v>
      </c>
      <c r="C6" s="4" t="s">
        <v>24</v>
      </c>
      <c r="D6" s="5" t="s">
        <v>25</v>
      </c>
      <c r="E6" s="4" t="s">
        <v>24</v>
      </c>
      <c r="F6" s="5" t="s">
        <v>25</v>
      </c>
      <c r="G6" s="6" t="s">
        <v>24</v>
      </c>
      <c r="H6" s="5" t="s">
        <v>25</v>
      </c>
      <c r="I6" s="4" t="s">
        <v>24</v>
      </c>
      <c r="J6" s="7" t="s">
        <v>25</v>
      </c>
    </row>
    <row r="7" spans="2:10" x14ac:dyDescent="0.25">
      <c r="B7" s="8" t="s">
        <v>10</v>
      </c>
      <c r="C7" s="96">
        <v>1.1435185185185184E-2</v>
      </c>
      <c r="D7" s="97">
        <f>C7/$C$30</f>
        <v>1.0245136670952748E-2</v>
      </c>
      <c r="E7" s="96">
        <v>2.0023148148148148E-3</v>
      </c>
      <c r="F7" s="97">
        <f>E7/$E$30</f>
        <v>4.2519723744685036E-3</v>
      </c>
      <c r="G7" s="96">
        <v>5.9143518518518521E-3</v>
      </c>
      <c r="H7" s="97">
        <f>G7/$G$30</f>
        <v>1.0839131172577633E-2</v>
      </c>
      <c r="I7" s="96">
        <f>C7+E7+G7</f>
        <v>1.9351851851851849E-2</v>
      </c>
      <c r="J7" s="98">
        <f>I7/$I$30</f>
        <v>9.0737896639116068E-3</v>
      </c>
    </row>
    <row r="8" spans="2:10" x14ac:dyDescent="0.25">
      <c r="B8" s="8" t="s">
        <v>13</v>
      </c>
      <c r="C8" s="96">
        <v>3.8101851851851852E-2</v>
      </c>
      <c r="D8" s="97">
        <f t="shared" ref="D8:D28" si="0">C8/$C$30</f>
        <v>3.4136629474470097E-2</v>
      </c>
      <c r="E8" s="96">
        <v>1.577546296296296E-2</v>
      </c>
      <c r="F8" s="97">
        <f t="shared" ref="F8:F28" si="1">E8/$E$30</f>
        <v>3.3499643620812536E-2</v>
      </c>
      <c r="G8" s="96">
        <v>1.5543981481481482E-2</v>
      </c>
      <c r="H8" s="97">
        <f t="shared" ref="H8:H28" si="2">G8/$G$30</f>
        <v>2.8487188189377222E-2</v>
      </c>
      <c r="I8" s="96">
        <f t="shared" ref="I8:I28" si="3">C8+E8+G8</f>
        <v>6.9421296296296287E-2</v>
      </c>
      <c r="J8" s="98">
        <f t="shared" ref="J8:J28" si="4">I8/$I$30</f>
        <v>3.2550592346974772E-2</v>
      </c>
    </row>
    <row r="9" spans="2:10" x14ac:dyDescent="0.25">
      <c r="B9" s="8" t="s">
        <v>0</v>
      </c>
      <c r="C9" s="96">
        <v>0.17460648148148161</v>
      </c>
      <c r="D9" s="97">
        <f t="shared" si="0"/>
        <v>0.15643535609108633</v>
      </c>
      <c r="E9" s="96">
        <v>7.3368055555555534E-2</v>
      </c>
      <c r="F9" s="97">
        <f t="shared" si="1"/>
        <v>0.15579914960552504</v>
      </c>
      <c r="G9" s="96">
        <v>7.7141203703703726E-2</v>
      </c>
      <c r="H9" s="97">
        <f t="shared" si="2"/>
        <v>0.14137536059731887</v>
      </c>
      <c r="I9" s="96">
        <f t="shared" si="3"/>
        <v>0.3251157407407409</v>
      </c>
      <c r="J9" s="98">
        <f t="shared" si="4"/>
        <v>0.15244183711679257</v>
      </c>
    </row>
    <row r="10" spans="2:10" x14ac:dyDescent="0.25">
      <c r="B10" s="8" t="s">
        <v>8</v>
      </c>
      <c r="C10" s="96">
        <v>2.9560185185185193E-2</v>
      </c>
      <c r="D10" s="97">
        <f t="shared" si="0"/>
        <v>2.648388568584345E-2</v>
      </c>
      <c r="E10" s="96">
        <v>7.6967592592592591E-3</v>
      </c>
      <c r="F10" s="97">
        <f t="shared" si="1"/>
        <v>1.6344286872956963E-2</v>
      </c>
      <c r="G10" s="96">
        <v>1.805555555555555E-2</v>
      </c>
      <c r="H10" s="97">
        <f t="shared" si="2"/>
        <v>3.3090106906499224E-2</v>
      </c>
      <c r="I10" s="96">
        <f t="shared" si="3"/>
        <v>5.5312500000000001E-2</v>
      </c>
      <c r="J10" s="98">
        <f t="shared" si="4"/>
        <v>2.5935191868321515E-2</v>
      </c>
    </row>
    <row r="11" spans="2:10" x14ac:dyDescent="0.25">
      <c r="B11" s="8" t="s">
        <v>26</v>
      </c>
      <c r="C11" s="96">
        <v>8.2754629629629636E-3</v>
      </c>
      <c r="D11" s="97">
        <f t="shared" si="0"/>
        <v>7.4142436434526489E-3</v>
      </c>
      <c r="E11" s="96">
        <v>8.564814814814815E-4</v>
      </c>
      <c r="F11" s="97">
        <f t="shared" si="1"/>
        <v>1.8187627497726546E-3</v>
      </c>
      <c r="G11" s="96">
        <v>8.2407407407407395E-3</v>
      </c>
      <c r="H11" s="97">
        <f t="shared" si="2"/>
        <v>1.5102664177838109E-2</v>
      </c>
      <c r="I11" s="96">
        <f t="shared" si="3"/>
        <v>1.7372685185185185E-2</v>
      </c>
      <c r="J11" s="98">
        <f t="shared" si="4"/>
        <v>8.145788448284284E-3</v>
      </c>
    </row>
    <row r="12" spans="2:10" x14ac:dyDescent="0.25">
      <c r="B12" s="8" t="s">
        <v>3</v>
      </c>
      <c r="C12" s="96">
        <v>0.10593750000000023</v>
      </c>
      <c r="D12" s="97">
        <f t="shared" si="0"/>
        <v>9.4912688207723403E-2</v>
      </c>
      <c r="E12" s="96">
        <v>5.0775462962962981E-2</v>
      </c>
      <c r="F12" s="97">
        <f t="shared" si="1"/>
        <v>0.10782313761152214</v>
      </c>
      <c r="G12" s="96">
        <v>6.487268518518513E-2</v>
      </c>
      <c r="H12" s="97">
        <f t="shared" si="2"/>
        <v>0.11889105718649233</v>
      </c>
      <c r="I12" s="96">
        <f t="shared" si="3"/>
        <v>0.22158564814814835</v>
      </c>
      <c r="J12" s="98">
        <f t="shared" si="4"/>
        <v>0.10389814779640423</v>
      </c>
    </row>
    <row r="13" spans="2:10" x14ac:dyDescent="0.25">
      <c r="B13" s="8" t="s">
        <v>7</v>
      </c>
      <c r="C13" s="96">
        <v>4.8761574074074082E-2</v>
      </c>
      <c r="D13" s="97">
        <f t="shared" si="0"/>
        <v>4.3687004852959455E-2</v>
      </c>
      <c r="E13" s="96">
        <v>2.314814814814815E-2</v>
      </c>
      <c r="F13" s="97">
        <f t="shared" si="1"/>
        <v>4.9155749993855531E-2</v>
      </c>
      <c r="G13" s="96">
        <v>1.8969907407407404E-2</v>
      </c>
      <c r="H13" s="97">
        <f t="shared" si="2"/>
        <v>3.4765823858815534E-2</v>
      </c>
      <c r="I13" s="96">
        <f t="shared" si="3"/>
        <v>9.0879629629629644E-2</v>
      </c>
      <c r="J13" s="98">
        <f t="shared" si="4"/>
        <v>4.261207921114471E-2</v>
      </c>
    </row>
    <row r="14" spans="2:10" x14ac:dyDescent="0.25">
      <c r="B14" s="8" t="s">
        <v>2</v>
      </c>
      <c r="C14" s="96">
        <v>6.0162037037037062E-2</v>
      </c>
      <c r="D14" s="97">
        <f t="shared" si="0"/>
        <v>5.390103280932431E-2</v>
      </c>
      <c r="E14" s="96">
        <v>4.0173611111111104E-2</v>
      </c>
      <c r="F14" s="97">
        <f t="shared" si="1"/>
        <v>8.5309804114336252E-2</v>
      </c>
      <c r="G14" s="96">
        <v>3.3263888888888898E-2</v>
      </c>
      <c r="H14" s="97">
        <f t="shared" si="2"/>
        <v>6.0962158493127451E-2</v>
      </c>
      <c r="I14" s="96">
        <f t="shared" si="3"/>
        <v>0.13359953703703706</v>
      </c>
      <c r="J14" s="98">
        <f t="shared" si="4"/>
        <v>6.2642795508691201E-2</v>
      </c>
    </row>
    <row r="15" spans="2:10" x14ac:dyDescent="0.25">
      <c r="B15" s="8" t="s">
        <v>9</v>
      </c>
      <c r="C15" s="96">
        <v>0.1671875000000001</v>
      </c>
      <c r="D15" s="97">
        <f t="shared" si="0"/>
        <v>0.14978846074080218</v>
      </c>
      <c r="E15" s="96">
        <v>5.6134259259259266E-2</v>
      </c>
      <c r="F15" s="97">
        <f t="shared" si="1"/>
        <v>0.11920269373509967</v>
      </c>
      <c r="G15" s="96">
        <v>3.4722222222222231E-2</v>
      </c>
      <c r="H15" s="97">
        <f t="shared" si="2"/>
        <v>6.3634820974036999E-2</v>
      </c>
      <c r="I15" s="96">
        <f t="shared" si="3"/>
        <v>0.25804398148148161</v>
      </c>
      <c r="J15" s="98">
        <f t="shared" si="4"/>
        <v>0.12099290703164436</v>
      </c>
    </row>
    <row r="16" spans="2:10" x14ac:dyDescent="0.25">
      <c r="B16" s="8" t="s">
        <v>1</v>
      </c>
      <c r="C16" s="96">
        <v>3.6736111111111129E-2</v>
      </c>
      <c r="D16" s="97">
        <f t="shared" si="0"/>
        <v>3.291302003401219E-2</v>
      </c>
      <c r="E16" s="96">
        <v>1.6562500000000004E-2</v>
      </c>
      <c r="F16" s="97">
        <f t="shared" si="1"/>
        <v>3.5170939120603643E-2</v>
      </c>
      <c r="G16" s="96">
        <v>1.5057870370370367E-2</v>
      </c>
      <c r="H16" s="97">
        <f t="shared" si="2"/>
        <v>2.7596300695740702E-2</v>
      </c>
      <c r="I16" s="96">
        <f t="shared" si="3"/>
        <v>6.835648148148149E-2</v>
      </c>
      <c r="J16" s="98">
        <f t="shared" si="4"/>
        <v>3.205131683915189E-2</v>
      </c>
    </row>
    <row r="17" spans="2:10" x14ac:dyDescent="0.25">
      <c r="B17" s="8" t="s">
        <v>27</v>
      </c>
      <c r="C17" s="96">
        <v>1.8495370370370374E-2</v>
      </c>
      <c r="D17" s="97">
        <f t="shared" si="0"/>
        <v>1.6570575303828439E-2</v>
      </c>
      <c r="E17" s="96">
        <v>5.5439814814814796E-3</v>
      </c>
      <c r="F17" s="97">
        <f t="shared" si="1"/>
        <v>1.1772802123528395E-2</v>
      </c>
      <c r="G17" s="96">
        <v>1.1481481481481481E-2</v>
      </c>
      <c r="H17" s="97">
        <f t="shared" si="2"/>
        <v>2.1041914135414896E-2</v>
      </c>
      <c r="I17" s="96">
        <f t="shared" si="3"/>
        <v>3.5520833333333335E-2</v>
      </c>
      <c r="J17" s="98">
        <f t="shared" si="4"/>
        <v>1.6655179712048281E-2</v>
      </c>
    </row>
    <row r="18" spans="2:10" x14ac:dyDescent="0.25">
      <c r="B18" s="8" t="s">
        <v>16</v>
      </c>
      <c r="C18" s="96">
        <v>1.0462962962962962E-2</v>
      </c>
      <c r="D18" s="97">
        <f t="shared" si="0"/>
        <v>9.3740926624911788E-3</v>
      </c>
      <c r="E18" s="96">
        <v>5.092592592592593E-3</v>
      </c>
      <c r="F18" s="97">
        <f t="shared" si="1"/>
        <v>1.0814264998648217E-2</v>
      </c>
      <c r="G18" s="96">
        <v>3.5069444444444449E-3</v>
      </c>
      <c r="H18" s="97">
        <f t="shared" si="2"/>
        <v>6.4271169183777368E-3</v>
      </c>
      <c r="I18" s="96">
        <f t="shared" si="3"/>
        <v>1.90625E-2</v>
      </c>
      <c r="J18" s="98">
        <f t="shared" si="4"/>
        <v>8.938116971568431E-3</v>
      </c>
    </row>
    <row r="19" spans="2:10" x14ac:dyDescent="0.25">
      <c r="B19" s="8" t="s">
        <v>4</v>
      </c>
      <c r="C19" s="96">
        <v>7.1712962962962909E-2</v>
      </c>
      <c r="D19" s="97">
        <f t="shared" si="0"/>
        <v>6.4249865195570036E-2</v>
      </c>
      <c r="E19" s="96">
        <v>1.6145833333333331E-2</v>
      </c>
      <c r="F19" s="97">
        <f t="shared" si="1"/>
        <v>3.4286135620714225E-2</v>
      </c>
      <c r="G19" s="96">
        <v>3.6076388888888887E-2</v>
      </c>
      <c r="H19" s="97">
        <f t="shared" si="2"/>
        <v>6.611657899202443E-2</v>
      </c>
      <c r="I19" s="96">
        <f t="shared" si="3"/>
        <v>0.12393518518518512</v>
      </c>
      <c r="J19" s="98">
        <f t="shared" si="4"/>
        <v>5.8111327584429093E-2</v>
      </c>
    </row>
    <row r="20" spans="2:10" x14ac:dyDescent="0.25">
      <c r="B20" s="8" t="s">
        <v>14</v>
      </c>
      <c r="C20" s="96">
        <v>1.4166666666666662E-2</v>
      </c>
      <c r="D20" s="97">
        <f t="shared" si="0"/>
        <v>1.2692355551868584E-2</v>
      </c>
      <c r="E20" s="96">
        <v>2.7546296296296294E-3</v>
      </c>
      <c r="F20" s="97">
        <f t="shared" si="1"/>
        <v>5.8495342492688078E-3</v>
      </c>
      <c r="G20" s="96">
        <v>9.8148148148148127E-3</v>
      </c>
      <c r="H20" s="97">
        <f t="shared" si="2"/>
        <v>1.7987442728661117E-2</v>
      </c>
      <c r="I20" s="96">
        <f t="shared" si="3"/>
        <v>2.6736111111111106E-2</v>
      </c>
      <c r="J20" s="98">
        <f t="shared" si="4"/>
        <v>1.2536156772509455E-2</v>
      </c>
    </row>
    <row r="21" spans="2:10" x14ac:dyDescent="0.25">
      <c r="B21" s="8" t="s">
        <v>11</v>
      </c>
      <c r="C21" s="96">
        <v>2.1805555555555557E-2</v>
      </c>
      <c r="D21" s="97">
        <f t="shared" si="0"/>
        <v>1.9536272761209495E-2</v>
      </c>
      <c r="E21" s="96">
        <v>7.3726851851851844E-3</v>
      </c>
      <c r="F21" s="97">
        <f t="shared" si="1"/>
        <v>1.5656106373042985E-2</v>
      </c>
      <c r="G21" s="96">
        <v>1.5601851851851851E-2</v>
      </c>
      <c r="H21" s="97">
        <f t="shared" si="2"/>
        <v>2.859324622433395E-2</v>
      </c>
      <c r="I21" s="96">
        <f t="shared" si="3"/>
        <v>4.4780092592592594E-2</v>
      </c>
      <c r="J21" s="98">
        <f t="shared" si="4"/>
        <v>2.0996705867029911E-2</v>
      </c>
    </row>
    <row r="22" spans="2:10" x14ac:dyDescent="0.25">
      <c r="B22" s="8" t="s">
        <v>15</v>
      </c>
      <c r="C22" s="96">
        <v>2.0416666666666659E-2</v>
      </c>
      <c r="D22" s="97">
        <f t="shared" si="0"/>
        <v>1.8291924177692959E-2</v>
      </c>
      <c r="E22" s="96">
        <v>6.9444444444444449E-3</v>
      </c>
      <c r="F22" s="97">
        <f t="shared" si="1"/>
        <v>1.4746724998156659E-2</v>
      </c>
      <c r="G22" s="96">
        <v>1.1805555555555555E-2</v>
      </c>
      <c r="H22" s="97">
        <f t="shared" si="2"/>
        <v>2.1635839131172573E-2</v>
      </c>
      <c r="I22" s="96">
        <f t="shared" si="3"/>
        <v>3.9166666666666655E-2</v>
      </c>
      <c r="J22" s="98">
        <f t="shared" si="4"/>
        <v>1.836465563557229E-2</v>
      </c>
    </row>
    <row r="23" spans="2:10" x14ac:dyDescent="0.25">
      <c r="B23" s="8" t="s">
        <v>94</v>
      </c>
      <c r="C23" s="96">
        <v>3.9687499999999987E-2</v>
      </c>
      <c r="D23" s="97">
        <f t="shared" si="0"/>
        <v>3.5557260773984786E-2</v>
      </c>
      <c r="E23" s="96">
        <v>8.4606481481481477E-3</v>
      </c>
      <c r="F23" s="97">
        <f t="shared" si="1"/>
        <v>1.7966426622754196E-2</v>
      </c>
      <c r="G23" s="96">
        <v>4.3240740740740746E-2</v>
      </c>
      <c r="H23" s="97">
        <f t="shared" si="2"/>
        <v>7.9246563719667401E-2</v>
      </c>
      <c r="I23" s="96">
        <f t="shared" si="3"/>
        <v>9.1388888888888881E-2</v>
      </c>
      <c r="J23" s="98">
        <f t="shared" si="4"/>
        <v>4.285086314966869E-2</v>
      </c>
    </row>
    <row r="24" spans="2:10" x14ac:dyDescent="0.25">
      <c r="B24" s="8" t="s">
        <v>12</v>
      </c>
      <c r="C24" s="96">
        <v>2.9490740740740734E-2</v>
      </c>
      <c r="D24" s="97">
        <f t="shared" si="0"/>
        <v>2.6421668256667613E-2</v>
      </c>
      <c r="E24" s="96">
        <v>2.6296296296296297E-2</v>
      </c>
      <c r="F24" s="97">
        <f t="shared" si="1"/>
        <v>5.5840931993019885E-2</v>
      </c>
      <c r="G24" s="96">
        <v>2.8969907407407406E-2</v>
      </c>
      <c r="H24" s="97">
        <f t="shared" si="2"/>
        <v>5.309265229933819E-2</v>
      </c>
      <c r="I24" s="96">
        <f t="shared" si="3"/>
        <v>8.475694444444444E-2</v>
      </c>
      <c r="J24" s="98">
        <f t="shared" si="4"/>
        <v>3.9741245041163095E-2</v>
      </c>
    </row>
    <row r="25" spans="2:10" x14ac:dyDescent="0.25">
      <c r="B25" s="8" t="s">
        <v>5</v>
      </c>
      <c r="C25" s="96">
        <v>6.0370370370370366E-2</v>
      </c>
      <c r="D25" s="97">
        <f t="shared" si="0"/>
        <v>5.4087685096851759E-2</v>
      </c>
      <c r="E25" s="96">
        <v>2.90162037037037E-2</v>
      </c>
      <c r="F25" s="97">
        <f t="shared" si="1"/>
        <v>6.1616732617297901E-2</v>
      </c>
      <c r="G25" s="96">
        <v>1.8541666666666665E-2</v>
      </c>
      <c r="H25" s="97">
        <f t="shared" si="2"/>
        <v>3.3980994400135744E-2</v>
      </c>
      <c r="I25" s="96">
        <f t="shared" si="3"/>
        <v>0.10792824074074073</v>
      </c>
      <c r="J25" s="98">
        <f t="shared" si="4"/>
        <v>5.0605914244004624E-2</v>
      </c>
    </row>
    <row r="26" spans="2:10" x14ac:dyDescent="0.25">
      <c r="B26" s="8" t="s">
        <v>6</v>
      </c>
      <c r="C26" s="96">
        <v>3.8159722222222248E-2</v>
      </c>
      <c r="D26" s="97">
        <f t="shared" si="0"/>
        <v>3.4188477332116642E-2</v>
      </c>
      <c r="E26" s="96">
        <v>7.0601851851851847E-4</v>
      </c>
      <c r="F26" s="97">
        <f t="shared" si="1"/>
        <v>1.4992503748125934E-3</v>
      </c>
      <c r="G26" s="96"/>
      <c r="H26" s="97"/>
      <c r="I26" s="96">
        <f t="shared" si="3"/>
        <v>3.8865740740740763E-2</v>
      </c>
      <c r="J26" s="98">
        <f t="shared" si="4"/>
        <v>1.8223556035535403E-2</v>
      </c>
    </row>
    <row r="27" spans="2:10" x14ac:dyDescent="0.25">
      <c r="B27" s="8" t="s">
        <v>105</v>
      </c>
      <c r="C27" s="96">
        <v>9.479166666666676E-2</v>
      </c>
      <c r="D27" s="97">
        <f t="shared" si="0"/>
        <v>8.4926790825003137E-2</v>
      </c>
      <c r="E27" s="96">
        <v>7.118055555555558E-2</v>
      </c>
      <c r="F27" s="97">
        <f t="shared" si="1"/>
        <v>0.15115393123110579</v>
      </c>
      <c r="G27" s="96">
        <v>7.1041666666666697E-2</v>
      </c>
      <c r="H27" s="97">
        <f t="shared" si="2"/>
        <v>0.13019684371287973</v>
      </c>
      <c r="I27" s="96">
        <f t="shared" si="3"/>
        <v>0.23701388888888905</v>
      </c>
      <c r="J27" s="98">
        <f t="shared" si="4"/>
        <v>0.11113221575214235</v>
      </c>
    </row>
    <row r="28" spans="2:10" x14ac:dyDescent="0.25">
      <c r="B28" s="8" t="s">
        <v>17</v>
      </c>
      <c r="C28" s="96">
        <v>1.5833333333333331E-2</v>
      </c>
      <c r="D28" s="97">
        <f t="shared" si="0"/>
        <v>1.4185573852088421E-2</v>
      </c>
      <c r="E28" s="96">
        <v>4.9074074074074081E-3</v>
      </c>
      <c r="F28" s="97">
        <f t="shared" si="1"/>
        <v>1.0421018998697374E-2</v>
      </c>
      <c r="G28" s="96">
        <v>3.7847222222222219E-3</v>
      </c>
      <c r="H28" s="97">
        <f t="shared" si="2"/>
        <v>6.9361954861700305E-3</v>
      </c>
      <c r="I28" s="96">
        <f t="shared" si="3"/>
        <v>2.4525462962962961E-2</v>
      </c>
      <c r="J28" s="98">
        <f t="shared" si="4"/>
        <v>1.1499617403007593E-2</v>
      </c>
    </row>
    <row r="29" spans="2:10" x14ac:dyDescent="0.25">
      <c r="B29" s="18"/>
      <c r="C29" s="107"/>
      <c r="D29" s="107"/>
      <c r="E29" s="107"/>
      <c r="F29" s="107"/>
      <c r="G29" s="107"/>
      <c r="H29" s="107"/>
      <c r="I29" s="107"/>
      <c r="J29" s="108"/>
    </row>
    <row r="30" spans="2:10" x14ac:dyDescent="0.25">
      <c r="B30" s="11" t="s">
        <v>29</v>
      </c>
      <c r="C30" s="121">
        <f t="shared" ref="C30:J30" si="5">SUM(C7:C28)</f>
        <v>1.1161574074074081</v>
      </c>
      <c r="D30" s="122">
        <f t="shared" si="5"/>
        <v>0.99999999999999989</v>
      </c>
      <c r="E30" s="121">
        <f t="shared" si="5"/>
        <v>0.47091435185185188</v>
      </c>
      <c r="F30" s="122">
        <f t="shared" si="5"/>
        <v>0.99999999999999989</v>
      </c>
      <c r="G30" s="121">
        <f t="shared" si="5"/>
        <v>0.54564814814814822</v>
      </c>
      <c r="H30" s="122">
        <f t="shared" si="5"/>
        <v>1</v>
      </c>
      <c r="I30" s="121">
        <f t="shared" si="5"/>
        <v>2.1327199074074072</v>
      </c>
      <c r="J30" s="123">
        <f t="shared" si="5"/>
        <v>1.0000000000000004</v>
      </c>
    </row>
    <row r="31" spans="2:10" x14ac:dyDescent="0.25">
      <c r="B31" s="8"/>
      <c r="C31" s="9"/>
      <c r="D31" s="9"/>
      <c r="E31" s="9"/>
      <c r="F31" s="9"/>
      <c r="G31" s="9"/>
      <c r="H31" s="9"/>
      <c r="I31" s="9"/>
      <c r="J31" s="10"/>
    </row>
    <row r="32" spans="2:10" ht="66" customHeight="1" thickBot="1" x14ac:dyDescent="0.3">
      <c r="B32" s="150" t="s">
        <v>34</v>
      </c>
      <c r="C32" s="161"/>
      <c r="D32" s="161"/>
      <c r="E32" s="161"/>
      <c r="F32" s="161"/>
      <c r="G32" s="161"/>
      <c r="H32" s="161"/>
      <c r="I32" s="161"/>
      <c r="J32" s="162"/>
    </row>
    <row r="34" spans="3:3" x14ac:dyDescent="0.25">
      <c r="C34" s="20"/>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&amp;R24</oddHeader>
  </headerFooter>
  <colBreaks count="1" manualBreakCount="1">
    <brk id="10"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A2" zoomScale="110" zoomScaleNormal="110" zoomScaleSheetLayoutView="100" zoomScalePageLayoutView="110" workbookViewId="0">
      <selection activeCell="I22" sqref="I22"/>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53" t="s">
        <v>120</v>
      </c>
      <c r="C3" s="154"/>
      <c r="D3" s="154"/>
      <c r="E3" s="154"/>
      <c r="F3" s="154"/>
      <c r="G3" s="154"/>
      <c r="H3" s="155"/>
    </row>
    <row r="4" spans="2:8" s="1" customFormat="1" x14ac:dyDescent="0.25">
      <c r="B4" s="156" t="s">
        <v>132</v>
      </c>
      <c r="C4" s="157"/>
      <c r="D4" s="157"/>
      <c r="E4" s="157"/>
      <c r="F4" s="157"/>
      <c r="G4" s="157"/>
      <c r="H4" s="158"/>
    </row>
    <row r="5" spans="2:8" s="1" customFormat="1" x14ac:dyDescent="0.25">
      <c r="B5" s="2"/>
      <c r="C5" s="163" t="s">
        <v>36</v>
      </c>
      <c r="D5" s="163"/>
      <c r="E5" s="163" t="s">
        <v>37</v>
      </c>
      <c r="F5" s="163"/>
      <c r="G5" s="157" t="s">
        <v>38</v>
      </c>
      <c r="H5" s="158"/>
    </row>
    <row r="6" spans="2:8" s="1" customFormat="1" x14ac:dyDescent="0.25">
      <c r="B6" s="3" t="s">
        <v>23</v>
      </c>
      <c r="C6" s="5" t="s">
        <v>24</v>
      </c>
      <c r="D6" s="5" t="s">
        <v>25</v>
      </c>
      <c r="E6" s="5" t="s">
        <v>24</v>
      </c>
      <c r="F6" s="5" t="s">
        <v>25</v>
      </c>
      <c r="G6" s="6" t="s">
        <v>24</v>
      </c>
      <c r="H6" s="7" t="s">
        <v>25</v>
      </c>
    </row>
    <row r="7" spans="2:8" s="1" customFormat="1" x14ac:dyDescent="0.25">
      <c r="B7" s="8" t="s">
        <v>10</v>
      </c>
      <c r="C7" s="99">
        <v>3.1828703703703706E-3</v>
      </c>
      <c r="D7" s="97">
        <f>C7/$C$30</f>
        <v>4.8529126299257054E-3</v>
      </c>
      <c r="E7" s="99"/>
      <c r="F7" s="97"/>
      <c r="G7" s="100">
        <f>E7+C7</f>
        <v>3.1828703703703706E-3</v>
      </c>
      <c r="H7" s="98">
        <f>G7/$G$30</f>
        <v>4.2260880255716752E-3</v>
      </c>
    </row>
    <row r="8" spans="2:8" s="1" customFormat="1" x14ac:dyDescent="0.25">
      <c r="B8" s="8" t="s">
        <v>13</v>
      </c>
      <c r="C8" s="99">
        <v>2.462962962962963E-2</v>
      </c>
      <c r="D8" s="97">
        <f t="shared" ref="D8:D27" si="0">C8/$C$30</f>
        <v>3.7552720278116E-2</v>
      </c>
      <c r="E8" s="99">
        <v>1.1111111111111111E-3</v>
      </c>
      <c r="F8" s="97">
        <f t="shared" ref="F8:F28" si="1">E8/$E$30</f>
        <v>1.1421772754312907E-2</v>
      </c>
      <c r="G8" s="100">
        <f t="shared" ref="G8:G28" si="2">E8+C8</f>
        <v>2.5740740740740741E-2</v>
      </c>
      <c r="H8" s="98">
        <f t="shared" ref="H8:H28" si="3">G8/$G$30</f>
        <v>3.4177526432259651E-2</v>
      </c>
    </row>
    <row r="9" spans="2:8" s="1" customFormat="1" x14ac:dyDescent="0.25">
      <c r="B9" s="8" t="s">
        <v>0</v>
      </c>
      <c r="C9" s="99">
        <v>8.43518518518519E-2</v>
      </c>
      <c r="D9" s="97">
        <f t="shared" si="0"/>
        <v>0.12861100817054022</v>
      </c>
      <c r="E9" s="99">
        <v>1.9930555555555556E-2</v>
      </c>
      <c r="F9" s="97">
        <f t="shared" si="1"/>
        <v>0.20487804878048779</v>
      </c>
      <c r="G9" s="100">
        <f t="shared" si="2"/>
        <v>0.10428240740740746</v>
      </c>
      <c r="H9" s="98">
        <f t="shared" si="3"/>
        <v>0.13846201131054839</v>
      </c>
    </row>
    <row r="10" spans="2:8" s="1" customFormat="1" x14ac:dyDescent="0.25">
      <c r="B10" s="8" t="s">
        <v>8</v>
      </c>
      <c r="C10" s="99">
        <v>1.038194444444444E-2</v>
      </c>
      <c r="D10" s="97">
        <f t="shared" si="0"/>
        <v>1.5829318651066748E-2</v>
      </c>
      <c r="E10" s="99">
        <v>5.2199074074074075E-3</v>
      </c>
      <c r="F10" s="97">
        <f t="shared" si="1"/>
        <v>5.3658536585365853E-2</v>
      </c>
      <c r="G10" s="100">
        <f t="shared" si="2"/>
        <v>1.5601851851851848E-2</v>
      </c>
      <c r="H10" s="98">
        <f t="shared" si="3"/>
        <v>2.0715515121711329E-2</v>
      </c>
    </row>
    <row r="11" spans="2:8" s="1" customFormat="1" x14ac:dyDescent="0.25">
      <c r="B11" s="8" t="s">
        <v>26</v>
      </c>
      <c r="C11" s="99">
        <v>6.2847222222222219E-3</v>
      </c>
      <c r="D11" s="97">
        <f t="shared" si="0"/>
        <v>9.5822965747260277E-3</v>
      </c>
      <c r="E11" s="99">
        <v>1.9675925925925926E-4</v>
      </c>
      <c r="F11" s="97">
        <f t="shared" si="1"/>
        <v>2.0226055919095776E-3</v>
      </c>
      <c r="G11" s="100">
        <f t="shared" si="2"/>
        <v>6.4814814814814813E-3</v>
      </c>
      <c r="H11" s="98">
        <f t="shared" si="3"/>
        <v>8.6058519793459545E-3</v>
      </c>
    </row>
    <row r="12" spans="2:8" s="1" customFormat="1" x14ac:dyDescent="0.25">
      <c r="B12" s="8" t="s">
        <v>3</v>
      </c>
      <c r="C12" s="99">
        <v>4.8472222222222229E-2</v>
      </c>
      <c r="D12" s="97">
        <f t="shared" si="0"/>
        <v>7.3905447615014025E-2</v>
      </c>
      <c r="E12" s="99">
        <v>8.5879629629629622E-3</v>
      </c>
      <c r="F12" s="97">
        <f t="shared" si="1"/>
        <v>8.8280785246876839E-2</v>
      </c>
      <c r="G12" s="100">
        <f t="shared" si="2"/>
        <v>5.7060185185185193E-2</v>
      </c>
      <c r="H12" s="98">
        <f t="shared" si="3"/>
        <v>7.5762232603884941E-2</v>
      </c>
    </row>
    <row r="13" spans="2:8" s="1" customFormat="1" x14ac:dyDescent="0.25">
      <c r="B13" s="8" t="s">
        <v>7</v>
      </c>
      <c r="C13" s="99">
        <v>3.2881944444444436E-2</v>
      </c>
      <c r="D13" s="97">
        <f t="shared" si="0"/>
        <v>5.0134999205887001E-2</v>
      </c>
      <c r="E13" s="99">
        <v>1.2708333333333332E-2</v>
      </c>
      <c r="F13" s="97">
        <f t="shared" si="1"/>
        <v>0.13063652587745386</v>
      </c>
      <c r="G13" s="100">
        <f t="shared" si="2"/>
        <v>4.5590277777777771E-2</v>
      </c>
      <c r="H13" s="98">
        <f t="shared" si="3"/>
        <v>6.0532948119006634E-2</v>
      </c>
    </row>
    <row r="14" spans="2:8" s="1" customFormat="1" x14ac:dyDescent="0.25">
      <c r="B14" s="8" t="s">
        <v>2</v>
      </c>
      <c r="C14" s="99">
        <v>2.4756944444444446E-2</v>
      </c>
      <c r="D14" s="97">
        <f t="shared" si="0"/>
        <v>3.7746836783313031E-2</v>
      </c>
      <c r="E14" s="99">
        <v>4.9652777777777768E-3</v>
      </c>
      <c r="F14" s="97">
        <f t="shared" si="1"/>
        <v>5.1041046995835795E-2</v>
      </c>
      <c r="G14" s="100">
        <f t="shared" si="2"/>
        <v>2.9722222222222223E-2</v>
      </c>
      <c r="H14" s="98">
        <f t="shared" si="3"/>
        <v>3.9463978362429313E-2</v>
      </c>
    </row>
    <row r="15" spans="2:8" s="1" customFormat="1" x14ac:dyDescent="0.25">
      <c r="B15" s="8" t="s">
        <v>9</v>
      </c>
      <c r="C15" s="99">
        <v>1.5810185185185184E-2</v>
      </c>
      <c r="D15" s="97">
        <f t="shared" si="0"/>
        <v>2.410574055446732E-2</v>
      </c>
      <c r="E15" s="99">
        <v>1.2303240740740736E-2</v>
      </c>
      <c r="F15" s="97">
        <f t="shared" si="1"/>
        <v>0.12647233789411058</v>
      </c>
      <c r="G15" s="100">
        <f t="shared" si="2"/>
        <v>2.811342592592592E-2</v>
      </c>
      <c r="H15" s="98">
        <f t="shared" si="3"/>
        <v>3.7327882960413075E-2</v>
      </c>
    </row>
    <row r="16" spans="2:8" s="1" customFormat="1" x14ac:dyDescent="0.25">
      <c r="B16" s="8" t="s">
        <v>1</v>
      </c>
      <c r="C16" s="99">
        <v>3.0439814814814817E-3</v>
      </c>
      <c r="D16" s="97">
        <f t="shared" si="0"/>
        <v>4.6411491697107652E-3</v>
      </c>
      <c r="E16" s="99">
        <v>2.0833333333333333E-3</v>
      </c>
      <c r="F16" s="97">
        <f t="shared" si="1"/>
        <v>2.1415823914336704E-2</v>
      </c>
      <c r="G16" s="100">
        <f t="shared" si="2"/>
        <v>5.1273148148148154E-3</v>
      </c>
      <c r="H16" s="98">
        <f t="shared" si="3"/>
        <v>6.8078436193754624E-3</v>
      </c>
    </row>
    <row r="17" spans="2:8" s="1" customFormat="1" x14ac:dyDescent="0.25">
      <c r="B17" s="8" t="s">
        <v>27</v>
      </c>
      <c r="C17" s="99">
        <v>3.2407407407407406E-4</v>
      </c>
      <c r="D17" s="97">
        <f t="shared" si="0"/>
        <v>4.9411474050152634E-4</v>
      </c>
      <c r="E17" s="99">
        <v>2.9398148148148148E-3</v>
      </c>
      <c r="F17" s="97">
        <f t="shared" si="1"/>
        <v>3.0220107079119568E-2</v>
      </c>
      <c r="G17" s="100">
        <f t="shared" si="2"/>
        <v>3.2638888888888891E-3</v>
      </c>
      <c r="H17" s="98">
        <f t="shared" si="3"/>
        <v>4.3336611753134989E-3</v>
      </c>
    </row>
    <row r="18" spans="2:8" s="1" customFormat="1" x14ac:dyDescent="0.25">
      <c r="B18" s="8" t="s">
        <v>16</v>
      </c>
      <c r="C18" s="99">
        <v>7.5000000000000015E-3</v>
      </c>
      <c r="D18" s="97">
        <f t="shared" si="0"/>
        <v>1.1435226851606755E-2</v>
      </c>
      <c r="E18" s="99"/>
      <c r="F18" s="97"/>
      <c r="G18" s="100">
        <f t="shared" si="2"/>
        <v>7.5000000000000015E-3</v>
      </c>
      <c r="H18" s="98">
        <f t="shared" si="3"/>
        <v>9.958200147528894E-3</v>
      </c>
    </row>
    <row r="19" spans="2:8" s="1" customFormat="1" x14ac:dyDescent="0.25">
      <c r="B19" s="8" t="s">
        <v>4</v>
      </c>
      <c r="C19" s="99">
        <v>8.3310185185185223E-2</v>
      </c>
      <c r="D19" s="97">
        <f t="shared" si="0"/>
        <v>0.12702278221892815</v>
      </c>
      <c r="E19" s="99">
        <v>4.4675925925925924E-3</v>
      </c>
      <c r="F19" s="97">
        <f t="shared" si="1"/>
        <v>4.5925044616299815E-2</v>
      </c>
      <c r="G19" s="100">
        <f t="shared" si="2"/>
        <v>8.7777777777777816E-2</v>
      </c>
      <c r="H19" s="98">
        <f t="shared" si="3"/>
        <v>0.11654782394885671</v>
      </c>
    </row>
    <row r="20" spans="2:8" s="1" customFormat="1" x14ac:dyDescent="0.25">
      <c r="B20" s="8" t="s">
        <v>14</v>
      </c>
      <c r="C20" s="99">
        <v>5.1041666666666666E-3</v>
      </c>
      <c r="D20" s="97">
        <f t="shared" si="0"/>
        <v>7.7823071628990393E-3</v>
      </c>
      <c r="E20" s="99">
        <v>4.3518518518518515E-3</v>
      </c>
      <c r="F20" s="97">
        <f t="shared" si="1"/>
        <v>4.4735276621058889E-2</v>
      </c>
      <c r="G20" s="100">
        <f t="shared" si="2"/>
        <v>9.4560185185185181E-3</v>
      </c>
      <c r="H20" s="98">
        <f t="shared" si="3"/>
        <v>1.2555323334152938E-2</v>
      </c>
    </row>
    <row r="21" spans="2:8" s="1" customFormat="1" x14ac:dyDescent="0.25">
      <c r="B21" s="8" t="s">
        <v>11</v>
      </c>
      <c r="C21" s="99">
        <v>2.6736111111111114E-3</v>
      </c>
      <c r="D21" s="97">
        <f t="shared" si="0"/>
        <v>4.0764466091375929E-3</v>
      </c>
      <c r="E21" s="99">
        <v>7.1296296296296299E-3</v>
      </c>
      <c r="F21" s="97">
        <f t="shared" si="1"/>
        <v>7.3289708506841161E-2</v>
      </c>
      <c r="G21" s="100">
        <f t="shared" si="2"/>
        <v>9.8032407407407408E-3</v>
      </c>
      <c r="H21" s="98">
        <f t="shared" si="3"/>
        <v>1.3016351118760757E-2</v>
      </c>
    </row>
    <row r="22" spans="2:8" s="1" customFormat="1" x14ac:dyDescent="0.25">
      <c r="B22" s="8" t="s">
        <v>15</v>
      </c>
      <c r="C22" s="99">
        <v>1.9143518518518522E-2</v>
      </c>
      <c r="D22" s="97">
        <f t="shared" si="0"/>
        <v>2.918806359962588E-2</v>
      </c>
      <c r="E22" s="99">
        <v>2.9050925925925924E-3</v>
      </c>
      <c r="F22" s="97">
        <f t="shared" si="1"/>
        <v>2.986317668054729E-2</v>
      </c>
      <c r="G22" s="100">
        <f t="shared" si="2"/>
        <v>2.2048611111111113E-2</v>
      </c>
      <c r="H22" s="98">
        <f t="shared" si="3"/>
        <v>2.9275264322596511E-2</v>
      </c>
    </row>
    <row r="23" spans="2:8" s="1" customFormat="1" x14ac:dyDescent="0.25">
      <c r="B23" s="8" t="s">
        <v>94</v>
      </c>
      <c r="C23" s="99">
        <v>9.0277777777777774E-4</v>
      </c>
      <c r="D23" s="97">
        <f t="shared" si="0"/>
        <v>1.3764624913971089E-3</v>
      </c>
      <c r="E23" s="99">
        <v>4.5601851851851853E-3</v>
      </c>
      <c r="F23" s="97">
        <f t="shared" si="1"/>
        <v>4.6876859012492562E-2</v>
      </c>
      <c r="G23" s="100">
        <f t="shared" si="2"/>
        <v>5.4629629629629629E-3</v>
      </c>
      <c r="H23" s="98">
        <f t="shared" si="3"/>
        <v>7.2535038111630193E-3</v>
      </c>
    </row>
    <row r="24" spans="2:8" s="1" customFormat="1" x14ac:dyDescent="0.25">
      <c r="B24" s="8" t="s">
        <v>12</v>
      </c>
      <c r="C24" s="99">
        <v>1.255787037037037E-2</v>
      </c>
      <c r="D24" s="97">
        <f t="shared" si="0"/>
        <v>1.9146946194434144E-2</v>
      </c>
      <c r="E24" s="99">
        <v>6.8287037037037025E-4</v>
      </c>
      <c r="F24" s="97">
        <f t="shared" si="1"/>
        <v>7.0196311719214737E-3</v>
      </c>
      <c r="G24" s="100">
        <f t="shared" si="2"/>
        <v>1.324074074074074E-2</v>
      </c>
      <c r="H24" s="98">
        <f t="shared" si="3"/>
        <v>1.7580526186378165E-2</v>
      </c>
    </row>
    <row r="25" spans="2:8" s="1" customFormat="1" x14ac:dyDescent="0.25">
      <c r="B25" s="8" t="s">
        <v>5</v>
      </c>
      <c r="C25" s="99">
        <v>1.8912037037037043E-2</v>
      </c>
      <c r="D25" s="97">
        <f t="shared" si="0"/>
        <v>2.8835124499267655E-2</v>
      </c>
      <c r="E25" s="99">
        <v>1.1111111111111111E-3</v>
      </c>
      <c r="F25" s="97">
        <f t="shared" si="1"/>
        <v>1.1421772754312907E-2</v>
      </c>
      <c r="G25" s="100">
        <f t="shared" si="2"/>
        <v>2.0023148148148154E-2</v>
      </c>
      <c r="H25" s="98">
        <f t="shared" si="3"/>
        <v>2.6585935579050906E-2</v>
      </c>
    </row>
    <row r="26" spans="2:8" s="1" customFormat="1" x14ac:dyDescent="0.25">
      <c r="B26" s="8" t="s">
        <v>6</v>
      </c>
      <c r="C26" s="99">
        <v>7.9293981481481451E-2</v>
      </c>
      <c r="D26" s="97">
        <f t="shared" si="0"/>
        <v>0.1208992888277127</v>
      </c>
      <c r="E26" s="99">
        <v>2.3148148148148149E-4</v>
      </c>
      <c r="F26" s="97">
        <f t="shared" si="1"/>
        <v>2.3795359904818562E-3</v>
      </c>
      <c r="G26" s="100">
        <f t="shared" si="2"/>
        <v>7.9525462962962937E-2</v>
      </c>
      <c r="H26" s="98">
        <f t="shared" si="3"/>
        <v>0.10559073026801079</v>
      </c>
    </row>
    <row r="27" spans="2:8" s="1" customFormat="1" x14ac:dyDescent="0.25">
      <c r="B27" s="8" t="s">
        <v>105</v>
      </c>
      <c r="C27" s="99">
        <v>0.17234953703703706</v>
      </c>
      <c r="D27" s="97">
        <f t="shared" si="0"/>
        <v>0.26278080717172247</v>
      </c>
      <c r="E27" s="99">
        <v>1.5625000000000001E-3</v>
      </c>
      <c r="F27" s="97">
        <f t="shared" si="1"/>
        <v>1.6061867935752528E-2</v>
      </c>
      <c r="G27" s="100">
        <f t="shared" si="2"/>
        <v>0.17391203703703706</v>
      </c>
      <c r="H27" s="98">
        <f t="shared" si="3"/>
        <v>0.23091344971723632</v>
      </c>
    </row>
    <row r="28" spans="2:8" s="1" customFormat="1" x14ac:dyDescent="0.25">
      <c r="B28" s="8" t="s">
        <v>17</v>
      </c>
      <c r="C28" s="99"/>
      <c r="D28" s="97"/>
      <c r="E28" s="99">
        <v>2.3148148148148146E-4</v>
      </c>
      <c r="F28" s="97">
        <f t="shared" si="1"/>
        <v>2.3795359904818557E-3</v>
      </c>
      <c r="G28" s="100">
        <f t="shared" si="2"/>
        <v>2.3148148148148146E-4</v>
      </c>
      <c r="H28" s="98">
        <f t="shared" si="3"/>
        <v>3.0735185640521267E-4</v>
      </c>
    </row>
    <row r="29" spans="2:8" s="1" customFormat="1" x14ac:dyDescent="0.25">
      <c r="B29" s="8"/>
      <c r="C29" s="100"/>
      <c r="D29" s="111"/>
      <c r="E29" s="100"/>
      <c r="F29" s="111"/>
      <c r="G29" s="100"/>
      <c r="H29" s="125"/>
    </row>
    <row r="30" spans="2:8" s="1" customFormat="1" x14ac:dyDescent="0.25">
      <c r="B30" s="11" t="s">
        <v>29</v>
      </c>
      <c r="C30" s="102">
        <f t="shared" ref="C30:H30" si="4">SUM(C7:C28)</f>
        <v>0.65586805555555572</v>
      </c>
      <c r="D30" s="119">
        <f t="shared" si="4"/>
        <v>0.99999999999999989</v>
      </c>
      <c r="E30" s="102">
        <f>SUM(E7:E28)</f>
        <v>9.7280092592592599E-2</v>
      </c>
      <c r="F30" s="119">
        <f t="shared" si="4"/>
        <v>1</v>
      </c>
      <c r="G30" s="102">
        <f t="shared" si="4"/>
        <v>0.75314814814814812</v>
      </c>
      <c r="H30" s="120">
        <f t="shared" si="4"/>
        <v>1</v>
      </c>
    </row>
    <row r="31" spans="2:8" s="1" customFormat="1" x14ac:dyDescent="0.25">
      <c r="B31" s="8"/>
      <c r="C31" s="9"/>
      <c r="D31" s="40"/>
      <c r="E31" s="9"/>
      <c r="F31" s="40"/>
      <c r="G31" s="9"/>
      <c r="H31" s="41"/>
    </row>
    <row r="32" spans="2:8" s="1" customFormat="1" ht="66" customHeight="1" thickBot="1" x14ac:dyDescent="0.3">
      <c r="B32" s="150" t="s">
        <v>39</v>
      </c>
      <c r="C32" s="151"/>
      <c r="D32" s="151"/>
      <c r="E32" s="151"/>
      <c r="F32" s="151"/>
      <c r="G32" s="151"/>
      <c r="H32" s="152"/>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&amp;R25</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topLeftCell="A7" zoomScale="117" zoomScaleNormal="117" zoomScaleSheetLayoutView="100" zoomScalePageLayoutView="117" workbookViewId="0">
      <selection activeCell="I22" sqref="I22"/>
    </sheetView>
  </sheetViews>
  <sheetFormatPr defaultColWidth="8.85546875" defaultRowHeight="15" x14ac:dyDescent="0.25"/>
  <cols>
    <col min="1" max="1" width="6.140625" customWidth="1"/>
    <col min="2" max="2" width="51" bestFit="1" customWidth="1"/>
    <col min="3" max="10" width="10.85546875" customWidth="1"/>
  </cols>
  <sheetData>
    <row r="2" spans="2:10" ht="15.75" thickBot="1" x14ac:dyDescent="0.3"/>
    <row r="3" spans="2:10" x14ac:dyDescent="0.25">
      <c r="B3" s="153" t="s">
        <v>31</v>
      </c>
      <c r="C3" s="154"/>
      <c r="D3" s="154"/>
      <c r="E3" s="154"/>
      <c r="F3" s="154"/>
      <c r="G3" s="154"/>
      <c r="H3" s="154"/>
      <c r="I3" s="154"/>
      <c r="J3" s="155"/>
    </row>
    <row r="4" spans="2:10" x14ac:dyDescent="0.25">
      <c r="B4" s="156" t="s">
        <v>132</v>
      </c>
      <c r="C4" s="157"/>
      <c r="D4" s="157"/>
      <c r="E4" s="157"/>
      <c r="F4" s="157"/>
      <c r="G4" s="157"/>
      <c r="H4" s="157"/>
      <c r="I4" s="157"/>
      <c r="J4" s="158"/>
    </row>
    <row r="5" spans="2:10" x14ac:dyDescent="0.25">
      <c r="B5" s="2"/>
      <c r="C5" s="163" t="s">
        <v>19</v>
      </c>
      <c r="D5" s="163"/>
      <c r="E5" s="163" t="s">
        <v>20</v>
      </c>
      <c r="F5" s="163"/>
      <c r="G5" s="163" t="s">
        <v>21</v>
      </c>
      <c r="H5" s="163"/>
      <c r="I5" s="163" t="s">
        <v>22</v>
      </c>
      <c r="J5" s="164"/>
    </row>
    <row r="6" spans="2:10" x14ac:dyDescent="0.25">
      <c r="B6" s="3" t="s">
        <v>23</v>
      </c>
      <c r="C6" s="5" t="s">
        <v>24</v>
      </c>
      <c r="D6" s="5" t="s">
        <v>25</v>
      </c>
      <c r="E6" s="5" t="s">
        <v>24</v>
      </c>
      <c r="F6" s="5" t="s">
        <v>25</v>
      </c>
      <c r="G6" s="5" t="s">
        <v>24</v>
      </c>
      <c r="H6" s="5" t="s">
        <v>25</v>
      </c>
      <c r="I6" s="5" t="s">
        <v>24</v>
      </c>
      <c r="J6" s="7" t="s">
        <v>25</v>
      </c>
    </row>
    <row r="7" spans="2:10" x14ac:dyDescent="0.25">
      <c r="B7" s="8" t="s">
        <v>10</v>
      </c>
      <c r="C7" s="99">
        <v>2.436342592592592E-2</v>
      </c>
      <c r="D7" s="97">
        <f>C7/$C$30</f>
        <v>8.4599648740650794E-3</v>
      </c>
      <c r="E7" s="99">
        <v>7.4999999999999989E-3</v>
      </c>
      <c r="F7" s="97">
        <f>E7/$E$30</f>
        <v>7.5579971307603456E-3</v>
      </c>
      <c r="G7" s="99">
        <v>6.4467592592592597E-3</v>
      </c>
      <c r="H7" s="97">
        <f>G7/$G$30</f>
        <v>1.2671474395431903E-2</v>
      </c>
      <c r="I7" s="99">
        <f>C7+E7+G7</f>
        <v>3.8310185185185183E-2</v>
      </c>
      <c r="J7" s="98">
        <f>I7/$I$30</f>
        <v>8.744745887195416E-3</v>
      </c>
    </row>
    <row r="8" spans="2:10" x14ac:dyDescent="0.25">
      <c r="B8" s="8" t="s">
        <v>13</v>
      </c>
      <c r="C8" s="99">
        <v>8.8101851851851931E-2</v>
      </c>
      <c r="D8" s="97">
        <f t="shared" ref="D8:D28" si="0">C8/$C$30</f>
        <v>3.0592519060039649E-2</v>
      </c>
      <c r="E8" s="99">
        <v>2.6631944444444441E-2</v>
      </c>
      <c r="F8" s="97">
        <f t="shared" ref="F8:F28" si="1">E8/$E$30</f>
        <v>2.6837887959690672E-2</v>
      </c>
      <c r="G8" s="99">
        <v>2.0034722222222228E-2</v>
      </c>
      <c r="H8" s="97">
        <f t="shared" ref="H8:H28" si="2">G8/$G$30</f>
        <v>3.9379393498191431E-2</v>
      </c>
      <c r="I8" s="99">
        <f t="shared" ref="I8:I27" si="3">C8+E8+G8</f>
        <v>0.13476851851851859</v>
      </c>
      <c r="J8" s="98">
        <f t="shared" ref="J8:J27" si="4">I8/$I$30</f>
        <v>3.0762483719185343E-2</v>
      </c>
    </row>
    <row r="9" spans="2:10" x14ac:dyDescent="0.25">
      <c r="B9" s="8" t="s">
        <v>0</v>
      </c>
      <c r="C9" s="99">
        <v>0.40868055555555627</v>
      </c>
      <c r="D9" s="97">
        <f t="shared" si="0"/>
        <v>0.14191038465712044</v>
      </c>
      <c r="E9" s="99">
        <v>0.12978009259259263</v>
      </c>
      <c r="F9" s="97">
        <f t="shared" si="1"/>
        <v>0.13078367565928362</v>
      </c>
      <c r="G9" s="99">
        <v>8.4097222222222226E-2</v>
      </c>
      <c r="H9" s="97">
        <f t="shared" si="2"/>
        <v>0.1652979047705713</v>
      </c>
      <c r="I9" s="99">
        <f t="shared" si="3"/>
        <v>0.62255787037037114</v>
      </c>
      <c r="J9" s="98">
        <f t="shared" si="4"/>
        <v>0.1421060835427054</v>
      </c>
    </row>
    <row r="10" spans="2:10" x14ac:dyDescent="0.25">
      <c r="B10" s="8" t="s">
        <v>8</v>
      </c>
      <c r="C10" s="99">
        <v>5.5624999999999994E-2</v>
      </c>
      <c r="D10" s="97">
        <f t="shared" si="0"/>
        <v>1.931524521841177E-2</v>
      </c>
      <c r="E10" s="99">
        <v>1.3541666666666671E-2</v>
      </c>
      <c r="F10" s="97">
        <f t="shared" si="1"/>
        <v>1.3646383708317297E-2</v>
      </c>
      <c r="G10" s="99">
        <v>1.81712962962963E-2</v>
      </c>
      <c r="H10" s="97">
        <f t="shared" si="2"/>
        <v>3.5716723161271259E-2</v>
      </c>
      <c r="I10" s="99">
        <f t="shared" si="3"/>
        <v>8.7337962962962964E-2</v>
      </c>
      <c r="J10" s="98">
        <f t="shared" si="4"/>
        <v>1.993590708905638E-2</v>
      </c>
    </row>
    <row r="11" spans="2:10" x14ac:dyDescent="0.25">
      <c r="B11" s="8" t="s">
        <v>26</v>
      </c>
      <c r="C11" s="99">
        <v>2.5717592592592604E-2</v>
      </c>
      <c r="D11" s="97">
        <f t="shared" si="0"/>
        <v>8.9301861996069452E-3</v>
      </c>
      <c r="E11" s="99">
        <v>2.0717592592592593E-3</v>
      </c>
      <c r="F11" s="97">
        <f t="shared" si="1"/>
        <v>2.0877800716143551E-3</v>
      </c>
      <c r="G11" s="99">
        <v>8.0439814814814801E-3</v>
      </c>
      <c r="H11" s="97">
        <f t="shared" si="2"/>
        <v>1.5810906112792046E-2</v>
      </c>
      <c r="I11" s="99">
        <f t="shared" si="3"/>
        <v>3.5833333333333342E-2</v>
      </c>
      <c r="J11" s="98">
        <f t="shared" si="4"/>
        <v>8.1793756092921506E-3</v>
      </c>
    </row>
    <row r="12" spans="2:10" x14ac:dyDescent="0.25">
      <c r="B12" s="8" t="s">
        <v>3</v>
      </c>
      <c r="C12" s="99">
        <v>0.25870370370370421</v>
      </c>
      <c r="D12" s="97">
        <f t="shared" si="0"/>
        <v>8.983236810693733E-2</v>
      </c>
      <c r="E12" s="99">
        <v>6.6215277777777692E-2</v>
      </c>
      <c r="F12" s="97">
        <f t="shared" si="1"/>
        <v>6.6727317260925748E-2</v>
      </c>
      <c r="G12" s="99">
        <v>6.5833333333333272E-2</v>
      </c>
      <c r="H12" s="97">
        <f t="shared" si="2"/>
        <v>0.12939918556771382</v>
      </c>
      <c r="I12" s="99">
        <f t="shared" si="3"/>
        <v>0.3907523148148152</v>
      </c>
      <c r="J12" s="98">
        <f t="shared" si="4"/>
        <v>8.9193766132206878E-2</v>
      </c>
    </row>
    <row r="13" spans="2:10" x14ac:dyDescent="0.25">
      <c r="B13" s="8" t="s">
        <v>7</v>
      </c>
      <c r="C13" s="99">
        <v>8.3819444444444488E-2</v>
      </c>
      <c r="D13" s="97">
        <f t="shared" si="0"/>
        <v>2.9105494355334612E-2</v>
      </c>
      <c r="E13" s="99">
        <v>3.197916666666667E-2</v>
      </c>
      <c r="F13" s="97">
        <f t="shared" si="1"/>
        <v>3.2226459988103147E-2</v>
      </c>
      <c r="G13" s="99">
        <v>1.7557870370370363E-2</v>
      </c>
      <c r="H13" s="97">
        <f t="shared" si="2"/>
        <v>3.4510999385763352E-2</v>
      </c>
      <c r="I13" s="99">
        <f t="shared" si="3"/>
        <v>0.13335648148148152</v>
      </c>
      <c r="J13" s="98">
        <f t="shared" si="4"/>
        <v>3.0440169822436743E-2</v>
      </c>
    </row>
    <row r="14" spans="2:10" x14ac:dyDescent="0.25">
      <c r="B14" s="8" t="s">
        <v>2</v>
      </c>
      <c r="C14" s="99">
        <v>0.15666666666666682</v>
      </c>
      <c r="D14" s="97">
        <f t="shared" si="0"/>
        <v>5.4400990278073658E-2</v>
      </c>
      <c r="E14" s="99">
        <v>6.4837962962963E-2</v>
      </c>
      <c r="F14" s="97">
        <f t="shared" si="1"/>
        <v>6.5339351738455995E-2</v>
      </c>
      <c r="G14" s="99">
        <v>3.3009259259259259E-2</v>
      </c>
      <c r="H14" s="97">
        <f t="shared" si="2"/>
        <v>6.4881588825443065E-2</v>
      </c>
      <c r="I14" s="99">
        <f t="shared" si="3"/>
        <v>0.25451388888888904</v>
      </c>
      <c r="J14" s="98">
        <f t="shared" si="4"/>
        <v>5.809575893034058E-2</v>
      </c>
    </row>
    <row r="15" spans="2:10" x14ac:dyDescent="0.25">
      <c r="B15" s="8" t="s">
        <v>9</v>
      </c>
      <c r="C15" s="99">
        <v>0.45936342592592488</v>
      </c>
      <c r="D15" s="97">
        <f t="shared" si="0"/>
        <v>0.15950952298658824</v>
      </c>
      <c r="E15" s="99">
        <v>0.11490740740740737</v>
      </c>
      <c r="F15" s="97">
        <f t="shared" si="1"/>
        <v>0.11579598073177269</v>
      </c>
      <c r="G15" s="99">
        <v>3.60648148148148E-2</v>
      </c>
      <c r="H15" s="97">
        <f t="shared" si="2"/>
        <v>7.0887458197784178E-2</v>
      </c>
      <c r="I15" s="99">
        <f t="shared" si="3"/>
        <v>0.61033564814814711</v>
      </c>
      <c r="J15" s="98">
        <f t="shared" si="4"/>
        <v>0.13931621899379912</v>
      </c>
    </row>
    <row r="16" spans="2:10" x14ac:dyDescent="0.25">
      <c r="B16" s="8" t="s">
        <v>1</v>
      </c>
      <c r="C16" s="99">
        <v>5.9398148148148144E-2</v>
      </c>
      <c r="D16" s="97">
        <f t="shared" si="0"/>
        <v>2.0625434552827553E-2</v>
      </c>
      <c r="E16" s="99">
        <v>1.9942129629629626E-2</v>
      </c>
      <c r="F16" s="97">
        <f t="shared" si="1"/>
        <v>2.0096341136265548E-2</v>
      </c>
      <c r="G16" s="99">
        <v>9.9537037037037059E-3</v>
      </c>
      <c r="H16" s="97">
        <f t="shared" si="2"/>
        <v>1.9564574470505275E-2</v>
      </c>
      <c r="I16" s="99">
        <f t="shared" si="3"/>
        <v>8.9293981481481474E-2</v>
      </c>
      <c r="J16" s="98">
        <f t="shared" si="4"/>
        <v>2.038239109356877E-2</v>
      </c>
    </row>
    <row r="17" spans="2:10" x14ac:dyDescent="0.25">
      <c r="B17" s="8" t="s">
        <v>27</v>
      </c>
      <c r="C17" s="99">
        <v>2.7939814814814813E-2</v>
      </c>
      <c r="D17" s="97">
        <f t="shared" si="0"/>
        <v>9.7018314517781975E-3</v>
      </c>
      <c r="E17" s="99">
        <v>6.0879629629629652E-3</v>
      </c>
      <c r="F17" s="97">
        <f t="shared" si="1"/>
        <v>6.1350408808332462E-3</v>
      </c>
      <c r="G17" s="99">
        <v>4.5023148148148149E-3</v>
      </c>
      <c r="H17" s="97">
        <f t="shared" si="2"/>
        <v>8.8495575221238954E-3</v>
      </c>
      <c r="I17" s="99">
        <f t="shared" si="3"/>
        <v>3.8530092592592595E-2</v>
      </c>
      <c r="J17" s="98">
        <f t="shared" si="4"/>
        <v>8.7949423137382299E-3</v>
      </c>
    </row>
    <row r="18" spans="2:10" x14ac:dyDescent="0.25">
      <c r="B18" s="8" t="s">
        <v>16</v>
      </c>
      <c r="C18" s="99">
        <v>3.2581018518518516E-2</v>
      </c>
      <c r="D18" s="97">
        <f t="shared" si="0"/>
        <v>1.1313444712823374E-2</v>
      </c>
      <c r="E18" s="99">
        <v>1.2731481481481483E-2</v>
      </c>
      <c r="F18" s="97">
        <f t="shared" si="1"/>
        <v>1.282993340098207E-2</v>
      </c>
      <c r="G18" s="99">
        <v>5.4050925925925933E-3</v>
      </c>
      <c r="H18" s="97">
        <f t="shared" si="2"/>
        <v>1.0624018927588328E-2</v>
      </c>
      <c r="I18" s="99">
        <f t="shared" si="3"/>
        <v>5.0717592592592592E-2</v>
      </c>
      <c r="J18" s="98">
        <f t="shared" si="4"/>
        <v>1.1576881111084687E-2</v>
      </c>
    </row>
    <row r="19" spans="2:10" x14ac:dyDescent="0.25">
      <c r="B19" s="8" t="s">
        <v>4</v>
      </c>
      <c r="C19" s="99">
        <v>0.17827546296296298</v>
      </c>
      <c r="D19" s="97">
        <f t="shared" si="0"/>
        <v>6.1904436558301412E-2</v>
      </c>
      <c r="E19" s="99">
        <v>4.2280092592592605E-2</v>
      </c>
      <c r="F19" s="97">
        <f t="shared" si="1"/>
        <v>4.260704246707956E-2</v>
      </c>
      <c r="G19" s="99">
        <v>3.7245370370370387E-2</v>
      </c>
      <c r="H19" s="97">
        <f t="shared" si="2"/>
        <v>7.3207907728006963E-2</v>
      </c>
      <c r="I19" s="99">
        <f t="shared" si="3"/>
        <v>0.25780092592592596</v>
      </c>
      <c r="J19" s="98">
        <f t="shared" si="4"/>
        <v>5.8846063411296293E-2</v>
      </c>
    </row>
    <row r="20" spans="2:10" x14ac:dyDescent="0.25">
      <c r="B20" s="8" t="s">
        <v>14</v>
      </c>
      <c r="C20" s="99">
        <v>3.5879629629629615E-2</v>
      </c>
      <c r="D20" s="97">
        <f t="shared" si="0"/>
        <v>1.245885563401508E-2</v>
      </c>
      <c r="E20" s="99">
        <v>6.0069444444444432E-3</v>
      </c>
      <c r="F20" s="97">
        <f t="shared" si="1"/>
        <v>6.0533958500997211E-3</v>
      </c>
      <c r="G20" s="99">
        <v>6.5624999999999989E-3</v>
      </c>
      <c r="H20" s="97">
        <f t="shared" si="2"/>
        <v>1.289896944741452E-2</v>
      </c>
      <c r="I20" s="99">
        <f t="shared" si="3"/>
        <v>4.8449074074074061E-2</v>
      </c>
      <c r="J20" s="98">
        <f t="shared" si="4"/>
        <v>1.1059065342537765E-2</v>
      </c>
    </row>
    <row r="21" spans="2:10" x14ac:dyDescent="0.25">
      <c r="B21" s="8" t="s">
        <v>11</v>
      </c>
      <c r="C21" s="99">
        <v>4.1215277777777719E-2</v>
      </c>
      <c r="D21" s="97">
        <f t="shared" si="0"/>
        <v>1.4311608036363759E-2</v>
      </c>
      <c r="E21" s="99">
        <v>1.0231481481481479E-2</v>
      </c>
      <c r="F21" s="97">
        <f t="shared" si="1"/>
        <v>1.0310601024061951E-2</v>
      </c>
      <c r="G21" s="99">
        <v>6.8171296296296304E-3</v>
      </c>
      <c r="H21" s="97">
        <f t="shared" si="2"/>
        <v>1.3399458561776286E-2</v>
      </c>
      <c r="I21" s="99">
        <f t="shared" si="3"/>
        <v>5.826388888888883E-2</v>
      </c>
      <c r="J21" s="98">
        <f t="shared" si="4"/>
        <v>1.3299411116659119E-2</v>
      </c>
    </row>
    <row r="22" spans="2:10" x14ac:dyDescent="0.25">
      <c r="B22" s="8" t="s">
        <v>15</v>
      </c>
      <c r="C22" s="99">
        <v>1.4432870370370372E-2</v>
      </c>
      <c r="D22" s="97">
        <f t="shared" si="0"/>
        <v>5.0116751534247782E-3</v>
      </c>
      <c r="E22" s="99">
        <v>4.4907407407407413E-3</v>
      </c>
      <c r="F22" s="97">
        <f t="shared" si="1"/>
        <v>4.5254674178009493E-3</v>
      </c>
      <c r="G22" s="99">
        <v>2.3842592592592596E-3</v>
      </c>
      <c r="H22" s="97">
        <f t="shared" si="2"/>
        <v>4.6863980708419612E-3</v>
      </c>
      <c r="I22" s="99">
        <f t="shared" si="3"/>
        <v>2.1307870370370373E-2</v>
      </c>
      <c r="J22" s="98">
        <f t="shared" si="4"/>
        <v>4.8637695402799887E-3</v>
      </c>
    </row>
    <row r="23" spans="2:10" s="17" customFormat="1" x14ac:dyDescent="0.25">
      <c r="B23" s="8" t="s">
        <v>94</v>
      </c>
      <c r="C23" s="99">
        <v>1.7789351851851851E-2</v>
      </c>
      <c r="D23" s="97">
        <f t="shared" si="0"/>
        <v>6.1771810030584471E-3</v>
      </c>
      <c r="E23" s="99">
        <v>6.0069444444444441E-3</v>
      </c>
      <c r="F23" s="97">
        <f t="shared" si="1"/>
        <v>6.053395850099722E-3</v>
      </c>
      <c r="G23" s="99">
        <v>9.2361111111111116E-3</v>
      </c>
      <c r="H23" s="97">
        <f t="shared" si="2"/>
        <v>1.8154105148213032E-2</v>
      </c>
      <c r="I23" s="99">
        <f t="shared" si="3"/>
        <v>3.3032407407407406E-2</v>
      </c>
      <c r="J23" s="98">
        <f t="shared" si="4"/>
        <v>7.5400316501678909E-3</v>
      </c>
    </row>
    <row r="24" spans="2:10" x14ac:dyDescent="0.25">
      <c r="B24" s="8" t="s">
        <v>12</v>
      </c>
      <c r="C24" s="99">
        <v>6.6875000000000004E-2</v>
      </c>
      <c r="D24" s="97">
        <f t="shared" si="0"/>
        <v>2.3221699307528761E-2</v>
      </c>
      <c r="E24" s="99">
        <v>4.0717592592592576E-2</v>
      </c>
      <c r="F24" s="97">
        <f t="shared" si="1"/>
        <v>4.1032459731504455E-2</v>
      </c>
      <c r="G24" s="99">
        <v>1.9965277777777776E-2</v>
      </c>
      <c r="H24" s="97">
        <f t="shared" si="2"/>
        <v>3.9242896467001846E-2</v>
      </c>
      <c r="I24" s="99">
        <f t="shared" si="3"/>
        <v>0.12755787037037036</v>
      </c>
      <c r="J24" s="98">
        <f t="shared" si="4"/>
        <v>2.9116569312018333E-2</v>
      </c>
    </row>
    <row r="25" spans="2:10" x14ac:dyDescent="0.25">
      <c r="B25" s="8" t="s">
        <v>5</v>
      </c>
      <c r="C25" s="99">
        <v>0.11131944444444453</v>
      </c>
      <c r="D25" s="97">
        <f t="shared" si="0"/>
        <v>3.8654604350953928E-2</v>
      </c>
      <c r="E25" s="99">
        <v>2.7083333333333331E-2</v>
      </c>
      <c r="F25" s="97">
        <f t="shared" si="1"/>
        <v>2.7292767416634583E-2</v>
      </c>
      <c r="G25" s="99">
        <v>1.5798611111111114E-2</v>
      </c>
      <c r="H25" s="97">
        <f t="shared" si="2"/>
        <v>3.1053074595627558E-2</v>
      </c>
      <c r="I25" s="99">
        <f t="shared" si="3"/>
        <v>0.15420138888888896</v>
      </c>
      <c r="J25" s="98">
        <f t="shared" si="4"/>
        <v>3.5198262675258184E-2</v>
      </c>
    </row>
    <row r="26" spans="2:10" x14ac:dyDescent="0.25">
      <c r="B26" s="8" t="s">
        <v>6</v>
      </c>
      <c r="C26" s="99">
        <v>0.41951388888888907</v>
      </c>
      <c r="D26" s="97">
        <f t="shared" si="0"/>
        <v>0.14567215526145516</v>
      </c>
      <c r="E26" s="99">
        <v>0.22160879629629632</v>
      </c>
      <c r="F26" s="97">
        <f t="shared" si="1"/>
        <v>0.22332248620782155</v>
      </c>
      <c r="G26" s="99"/>
      <c r="H26" s="97"/>
      <c r="I26" s="99">
        <f t="shared" si="3"/>
        <v>0.64112268518518545</v>
      </c>
      <c r="J26" s="98">
        <f t="shared" si="4"/>
        <v>0.14634371870979332</v>
      </c>
    </row>
    <row r="27" spans="2:10" x14ac:dyDescent="0.25">
      <c r="B27" s="8" t="s">
        <v>105</v>
      </c>
      <c r="C27" s="99">
        <v>0.30996527777777816</v>
      </c>
      <c r="D27" s="97">
        <f t="shared" si="0"/>
        <v>0.10763245572082529</v>
      </c>
      <c r="E27" s="99">
        <v>0.13750000000000007</v>
      </c>
      <c r="F27" s="97">
        <f t="shared" si="1"/>
        <v>0.13856328073060642</v>
      </c>
      <c r="G27" s="99">
        <v>0.10018518518518513</v>
      </c>
      <c r="H27" s="97">
        <f t="shared" si="2"/>
        <v>0.19691971699615526</v>
      </c>
      <c r="I27" s="99">
        <f t="shared" si="3"/>
        <v>0.54765046296296338</v>
      </c>
      <c r="J27" s="98">
        <f t="shared" si="4"/>
        <v>0.12500759551191112</v>
      </c>
    </row>
    <row r="28" spans="2:10" x14ac:dyDescent="0.25">
      <c r="B28" s="8" t="s">
        <v>17</v>
      </c>
      <c r="C28" s="99">
        <v>3.6226851851851849E-3</v>
      </c>
      <c r="D28" s="97">
        <f t="shared" si="0"/>
        <v>1.2579425204666842E-3</v>
      </c>
      <c r="E28" s="99">
        <v>1.7361111111111112E-4</v>
      </c>
      <c r="F28" s="97">
        <f t="shared" si="1"/>
        <v>1.7495363728611913E-4</v>
      </c>
      <c r="G28" s="99">
        <v>1.4467592592592592E-3</v>
      </c>
      <c r="H28" s="97">
        <f t="shared" si="2"/>
        <v>2.8436881497827427E-3</v>
      </c>
      <c r="I28" s="99">
        <f t="shared" ref="I28" si="5">C28+E28+G28</f>
        <v>5.2430555555555546E-3</v>
      </c>
      <c r="J28" s="98">
        <f t="shared" ref="J28" si="6">I28/$I$30</f>
        <v>1.1967884854681339E-3</v>
      </c>
    </row>
    <row r="29" spans="2:10" x14ac:dyDescent="0.25">
      <c r="B29" s="18"/>
      <c r="C29" s="107"/>
      <c r="D29" s="107"/>
      <c r="E29" s="107"/>
      <c r="F29" s="107"/>
      <c r="G29" s="107"/>
      <c r="H29" s="107"/>
      <c r="I29" s="107"/>
      <c r="J29" s="108"/>
    </row>
    <row r="30" spans="2:10" x14ac:dyDescent="0.25">
      <c r="B30" s="11" t="s">
        <v>29</v>
      </c>
      <c r="C30" s="102">
        <f t="shared" ref="C30:J30" si="7">SUM(C7:C28)</f>
        <v>2.8798495370370376</v>
      </c>
      <c r="D30" s="103">
        <f t="shared" si="7"/>
        <v>1</v>
      </c>
      <c r="E30" s="102">
        <f t="shared" si="7"/>
        <v>0.99232638888888913</v>
      </c>
      <c r="F30" s="103">
        <f t="shared" si="7"/>
        <v>0.99999999999999978</v>
      </c>
      <c r="G30" s="102">
        <f t="shared" si="7"/>
        <v>0.50876157407407396</v>
      </c>
      <c r="H30" s="103">
        <f t="shared" si="7"/>
        <v>1.0000000000000002</v>
      </c>
      <c r="I30" s="102">
        <f t="shared" si="7"/>
        <v>4.3809375000000017</v>
      </c>
      <c r="J30" s="104">
        <f t="shared" si="7"/>
        <v>0.99999999999999978</v>
      </c>
    </row>
    <row r="31" spans="2:10" x14ac:dyDescent="0.25">
      <c r="B31" s="12"/>
      <c r="C31" s="13"/>
      <c r="D31" s="14"/>
      <c r="E31" s="13"/>
      <c r="F31" s="14"/>
      <c r="G31" s="13"/>
      <c r="H31" s="13"/>
      <c r="I31" s="13"/>
      <c r="J31" s="19"/>
    </row>
    <row r="32" spans="2:10" ht="66" customHeight="1" thickBot="1" x14ac:dyDescent="0.3">
      <c r="B32" s="160" t="s">
        <v>32</v>
      </c>
      <c r="C32" s="161"/>
      <c r="D32" s="161"/>
      <c r="E32" s="161"/>
      <c r="F32" s="161"/>
      <c r="G32" s="161"/>
      <c r="H32" s="161"/>
      <c r="I32" s="161"/>
      <c r="J32" s="162"/>
    </row>
    <row r="34" spans="9:9" x14ac:dyDescent="0.25">
      <c r="I34" s="20"/>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&amp;R8</oddHeader>
  </headerFooter>
  <colBreaks count="1" manualBreakCount="1">
    <brk id="10"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A4" zoomScale="110" zoomScaleNormal="110" zoomScaleSheetLayoutView="100" zoomScalePageLayoutView="110" workbookViewId="0">
      <selection activeCell="I22" sqref="I22"/>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53" t="s">
        <v>121</v>
      </c>
      <c r="C3" s="154"/>
      <c r="D3" s="154"/>
      <c r="E3" s="154"/>
      <c r="F3" s="154"/>
      <c r="G3" s="154"/>
      <c r="H3" s="155"/>
    </row>
    <row r="4" spans="2:8" s="1" customFormat="1" x14ac:dyDescent="0.25">
      <c r="B4" s="156" t="s">
        <v>132</v>
      </c>
      <c r="C4" s="157"/>
      <c r="D4" s="157"/>
      <c r="E4" s="157"/>
      <c r="F4" s="157"/>
      <c r="G4" s="157"/>
      <c r="H4" s="158"/>
    </row>
    <row r="5" spans="2:8" s="1" customFormat="1" x14ac:dyDescent="0.25">
      <c r="B5" s="2"/>
      <c r="C5" s="163" t="s">
        <v>36</v>
      </c>
      <c r="D5" s="163"/>
      <c r="E5" s="163" t="s">
        <v>37</v>
      </c>
      <c r="F5" s="163"/>
      <c r="G5" s="157" t="s">
        <v>38</v>
      </c>
      <c r="H5" s="158"/>
    </row>
    <row r="6" spans="2:8" s="1" customFormat="1" x14ac:dyDescent="0.25">
      <c r="B6" s="3" t="s">
        <v>23</v>
      </c>
      <c r="C6" s="5" t="s">
        <v>24</v>
      </c>
      <c r="D6" s="5" t="s">
        <v>25</v>
      </c>
      <c r="E6" s="5" t="s">
        <v>24</v>
      </c>
      <c r="F6" s="5" t="s">
        <v>25</v>
      </c>
      <c r="G6" s="6" t="s">
        <v>24</v>
      </c>
      <c r="H6" s="7" t="s">
        <v>25</v>
      </c>
    </row>
    <row r="7" spans="2:8" s="1" customFormat="1" x14ac:dyDescent="0.25">
      <c r="B7" s="8" t="s">
        <v>10</v>
      </c>
      <c r="C7" s="99">
        <v>1.8287037037037037E-3</v>
      </c>
      <c r="D7" s="97">
        <f>C7/$C$30</f>
        <v>9.2848328142445796E-3</v>
      </c>
      <c r="E7" s="99"/>
      <c r="F7" s="97"/>
      <c r="G7" s="100">
        <f>C7+E7</f>
        <v>1.8287037037037037E-3</v>
      </c>
      <c r="H7" s="98">
        <f>G7/$G$30</f>
        <v>7.9915027059835105E-3</v>
      </c>
    </row>
    <row r="8" spans="2:8" s="1" customFormat="1" x14ac:dyDescent="0.25">
      <c r="B8" s="8" t="s">
        <v>13</v>
      </c>
      <c r="C8" s="99">
        <v>5.2199074074074066E-3</v>
      </c>
      <c r="D8" s="97">
        <f t="shared" ref="D8:D28" si="0">C8/$C$30</f>
        <v>2.6502908855850028E-2</v>
      </c>
      <c r="E8" s="99">
        <v>2.8935185185185189E-4</v>
      </c>
      <c r="F8" s="97">
        <f t="shared" ref="F8:F28" si="1">E8/$E$30</f>
        <v>9.0777051561365292E-3</v>
      </c>
      <c r="G8" s="100">
        <f t="shared" ref="G8:G26" si="2">C8+E8</f>
        <v>5.5092592592592589E-3</v>
      </c>
      <c r="H8" s="98">
        <f t="shared" ref="H8:H26" si="3">G8/$G$30</f>
        <v>2.4075666380051586E-2</v>
      </c>
    </row>
    <row r="9" spans="2:8" s="1" customFormat="1" x14ac:dyDescent="0.25">
      <c r="B9" s="8" t="s">
        <v>0</v>
      </c>
      <c r="C9" s="99">
        <v>3.6122685185185167E-2</v>
      </c>
      <c r="D9" s="97">
        <f t="shared" si="0"/>
        <v>0.18340483046365391</v>
      </c>
      <c r="E9" s="99">
        <v>5.6481481481481469E-3</v>
      </c>
      <c r="F9" s="97">
        <f t="shared" si="1"/>
        <v>0.17719680464778501</v>
      </c>
      <c r="G9" s="100">
        <f t="shared" si="2"/>
        <v>4.1770833333333313E-2</v>
      </c>
      <c r="H9" s="98">
        <f t="shared" si="3"/>
        <v>0.18254008396135743</v>
      </c>
    </row>
    <row r="10" spans="2:8" s="1" customFormat="1" x14ac:dyDescent="0.25">
      <c r="B10" s="8" t="s">
        <v>8</v>
      </c>
      <c r="C10" s="99">
        <v>5.2893518518518515E-3</v>
      </c>
      <c r="D10" s="97">
        <f t="shared" si="0"/>
        <v>2.6855497443732737E-2</v>
      </c>
      <c r="E10" s="99">
        <v>1.1342592592592593E-3</v>
      </c>
      <c r="F10" s="97">
        <f t="shared" si="1"/>
        <v>3.5584604212055192E-2</v>
      </c>
      <c r="G10" s="100">
        <f t="shared" si="2"/>
        <v>6.4236111111111108E-3</v>
      </c>
      <c r="H10" s="98">
        <f t="shared" si="3"/>
        <v>2.8071417733043343E-2</v>
      </c>
    </row>
    <row r="11" spans="2:8" s="1" customFormat="1" x14ac:dyDescent="0.25">
      <c r="B11" s="8" t="s">
        <v>26</v>
      </c>
      <c r="C11" s="99">
        <v>9.0509259259259258E-3</v>
      </c>
      <c r="D11" s="97">
        <f t="shared" si="0"/>
        <v>4.5954045954045952E-2</v>
      </c>
      <c r="E11" s="99">
        <v>3.0092592592592589E-4</v>
      </c>
      <c r="F11" s="97">
        <f t="shared" si="1"/>
        <v>9.4408133623819883E-3</v>
      </c>
      <c r="G11" s="100">
        <f t="shared" si="2"/>
        <v>9.3518518518518525E-3</v>
      </c>
      <c r="H11" s="98">
        <f t="shared" si="3"/>
        <v>4.0867937888827068E-2</v>
      </c>
    </row>
    <row r="12" spans="2:8" s="1" customFormat="1" x14ac:dyDescent="0.25">
      <c r="B12" s="8" t="s">
        <v>3</v>
      </c>
      <c r="C12" s="99">
        <v>1.6608796296296295E-2</v>
      </c>
      <c r="D12" s="97">
        <f t="shared" si="0"/>
        <v>8.4327437268613734E-2</v>
      </c>
      <c r="E12" s="99">
        <v>1.238425925925926E-3</v>
      </c>
      <c r="F12" s="97">
        <f t="shared" si="1"/>
        <v>3.8852578068264344E-2</v>
      </c>
      <c r="G12" s="100">
        <f t="shared" si="2"/>
        <v>1.7847222222222223E-2</v>
      </c>
      <c r="H12" s="98">
        <f t="shared" si="3"/>
        <v>7.7993020079915029E-2</v>
      </c>
    </row>
    <row r="13" spans="2:8" s="1" customFormat="1" x14ac:dyDescent="0.25">
      <c r="B13" s="8" t="s">
        <v>7</v>
      </c>
      <c r="C13" s="99">
        <v>8.5532407407407415E-3</v>
      </c>
      <c r="D13" s="97">
        <f t="shared" si="0"/>
        <v>4.34271610742199E-2</v>
      </c>
      <c r="E13" s="99">
        <v>5.7638888888888887E-3</v>
      </c>
      <c r="F13" s="97">
        <f t="shared" si="1"/>
        <v>0.18082788671023964</v>
      </c>
      <c r="G13" s="100">
        <f t="shared" si="2"/>
        <v>1.4317129629629631E-2</v>
      </c>
      <c r="H13" s="98">
        <f t="shared" si="3"/>
        <v>6.2566385109503825E-2</v>
      </c>
    </row>
    <row r="14" spans="2:8" s="1" customFormat="1" x14ac:dyDescent="0.25">
      <c r="B14" s="8" t="s">
        <v>2</v>
      </c>
      <c r="C14" s="99">
        <v>1.1967592592592592E-2</v>
      </c>
      <c r="D14" s="97">
        <f t="shared" si="0"/>
        <v>6.0762766645119586E-2</v>
      </c>
      <c r="E14" s="99">
        <v>1.1574074074074073E-3</v>
      </c>
      <c r="F14" s="97">
        <f t="shared" si="1"/>
        <v>3.631082062454611E-2</v>
      </c>
      <c r="G14" s="100">
        <f t="shared" si="2"/>
        <v>1.3125E-2</v>
      </c>
      <c r="H14" s="98">
        <f t="shared" si="3"/>
        <v>5.7356734611299372E-2</v>
      </c>
    </row>
    <row r="15" spans="2:8" s="1" customFormat="1" x14ac:dyDescent="0.25">
      <c r="B15" s="8" t="s">
        <v>9</v>
      </c>
      <c r="C15" s="99">
        <v>4.2476851851851842E-2</v>
      </c>
      <c r="D15" s="97">
        <f t="shared" si="0"/>
        <v>0.2156666862549215</v>
      </c>
      <c r="E15" s="99">
        <v>6.145833333333333E-3</v>
      </c>
      <c r="F15" s="97">
        <f t="shared" si="1"/>
        <v>0.19281045751633985</v>
      </c>
      <c r="G15" s="100">
        <f t="shared" si="2"/>
        <v>4.8622685185185172E-2</v>
      </c>
      <c r="H15" s="98">
        <f t="shared" si="3"/>
        <v>0.21248292954327039</v>
      </c>
    </row>
    <row r="16" spans="2:8" s="1" customFormat="1" x14ac:dyDescent="0.25">
      <c r="B16" s="8" t="s">
        <v>1</v>
      </c>
      <c r="C16" s="99">
        <v>3.1944444444444442E-3</v>
      </c>
      <c r="D16" s="97">
        <f t="shared" si="0"/>
        <v>1.6219075042604454E-2</v>
      </c>
      <c r="E16" s="99">
        <v>1.9675925925925924E-3</v>
      </c>
      <c r="F16" s="97">
        <f t="shared" si="1"/>
        <v>6.1728395061728385E-2</v>
      </c>
      <c r="G16" s="100">
        <f t="shared" si="2"/>
        <v>5.1620370370370362E-3</v>
      </c>
      <c r="H16" s="98">
        <f t="shared" si="3"/>
        <v>2.255829244853573E-2</v>
      </c>
    </row>
    <row r="17" spans="2:8" s="1" customFormat="1" x14ac:dyDescent="0.25">
      <c r="B17" s="8" t="s">
        <v>27</v>
      </c>
      <c r="C17" s="99">
        <v>1.0532407407407407E-3</v>
      </c>
      <c r="D17" s="97">
        <f t="shared" si="0"/>
        <v>5.3475935828877002E-3</v>
      </c>
      <c r="E17" s="99">
        <v>1.4814814814814816E-3</v>
      </c>
      <c r="F17" s="97">
        <f t="shared" si="1"/>
        <v>4.6477850399419034E-2</v>
      </c>
      <c r="G17" s="100">
        <f t="shared" si="2"/>
        <v>2.5347222222222221E-3</v>
      </c>
      <c r="H17" s="98">
        <f t="shared" si="3"/>
        <v>1.1076829700065752E-2</v>
      </c>
    </row>
    <row r="18" spans="2:8" s="1" customFormat="1" x14ac:dyDescent="0.25">
      <c r="B18" s="8" t="s">
        <v>16</v>
      </c>
      <c r="C18" s="99">
        <v>9.8379629629629642E-4</v>
      </c>
      <c r="D18" s="97">
        <f t="shared" si="0"/>
        <v>4.9950049950049959E-3</v>
      </c>
      <c r="E18" s="99"/>
      <c r="F18" s="97"/>
      <c r="G18" s="100">
        <f t="shared" si="2"/>
        <v>9.8379629629629642E-4</v>
      </c>
      <c r="H18" s="98">
        <f t="shared" si="3"/>
        <v>4.2992261392949269E-3</v>
      </c>
    </row>
    <row r="19" spans="2:8" s="1" customFormat="1" x14ac:dyDescent="0.25">
      <c r="B19" s="8" t="s">
        <v>4</v>
      </c>
      <c r="C19" s="99">
        <v>8.5763888888888886E-3</v>
      </c>
      <c r="D19" s="97">
        <f t="shared" si="0"/>
        <v>4.3544690603514132E-2</v>
      </c>
      <c r="E19" s="99">
        <v>7.0601851851851847E-4</v>
      </c>
      <c r="F19" s="97">
        <f t="shared" si="1"/>
        <v>2.2149600580973129E-2</v>
      </c>
      <c r="G19" s="100">
        <f t="shared" si="2"/>
        <v>9.2824074074074076E-3</v>
      </c>
      <c r="H19" s="98">
        <f t="shared" si="3"/>
        <v>4.0564463102523894E-2</v>
      </c>
    </row>
    <row r="20" spans="2:8" s="1" customFormat="1" x14ac:dyDescent="0.25">
      <c r="B20" s="8" t="s">
        <v>14</v>
      </c>
      <c r="C20" s="99">
        <v>2.2222222222222222E-3</v>
      </c>
      <c r="D20" s="97">
        <f t="shared" si="0"/>
        <v>1.1282834812246578E-2</v>
      </c>
      <c r="E20" s="99">
        <v>8.1018518518518527E-4</v>
      </c>
      <c r="F20" s="97">
        <f t="shared" si="1"/>
        <v>2.5417574437182282E-2</v>
      </c>
      <c r="G20" s="100">
        <f t="shared" si="2"/>
        <v>3.0324074074074073E-3</v>
      </c>
      <c r="H20" s="98">
        <f t="shared" si="3"/>
        <v>1.325173233523848E-2</v>
      </c>
    </row>
    <row r="21" spans="2:8" s="1" customFormat="1" x14ac:dyDescent="0.25">
      <c r="B21" s="8" t="s">
        <v>11</v>
      </c>
      <c r="C21" s="99">
        <v>3.7037037037037035E-4</v>
      </c>
      <c r="D21" s="97">
        <f t="shared" si="0"/>
        <v>1.8804724687077627E-3</v>
      </c>
      <c r="E21" s="99">
        <v>1.1458333333333333E-3</v>
      </c>
      <c r="F21" s="97">
        <f t="shared" si="1"/>
        <v>3.5947712418300651E-2</v>
      </c>
      <c r="G21" s="100">
        <f t="shared" si="2"/>
        <v>1.5162037037037036E-3</v>
      </c>
      <c r="H21" s="98">
        <f t="shared" si="3"/>
        <v>6.6258661676192399E-3</v>
      </c>
    </row>
    <row r="22" spans="2:8" s="1" customFormat="1" x14ac:dyDescent="0.25">
      <c r="B22" s="8" t="s">
        <v>15</v>
      </c>
      <c r="C22" s="99">
        <v>1.4814814814814816E-3</v>
      </c>
      <c r="D22" s="97">
        <f t="shared" si="0"/>
        <v>7.5218898748310517E-3</v>
      </c>
      <c r="E22" s="99">
        <v>5.2083333333333333E-4</v>
      </c>
      <c r="F22" s="97">
        <f t="shared" si="1"/>
        <v>1.6339869281045753E-2</v>
      </c>
      <c r="G22" s="100">
        <f t="shared" si="2"/>
        <v>2.0023148148148148E-3</v>
      </c>
      <c r="H22" s="98">
        <f t="shared" si="3"/>
        <v>8.7501896717414387E-3</v>
      </c>
    </row>
    <row r="23" spans="2:8" s="1" customFormat="1" x14ac:dyDescent="0.25">
      <c r="B23" s="8" t="s">
        <v>94</v>
      </c>
      <c r="C23" s="99">
        <v>1.4120370370370369E-3</v>
      </c>
      <c r="D23" s="97">
        <f t="shared" si="0"/>
        <v>7.1693012869483456E-3</v>
      </c>
      <c r="E23" s="99">
        <v>2.719907407407407E-3</v>
      </c>
      <c r="F23" s="97">
        <f t="shared" si="1"/>
        <v>8.533042846768335E-2</v>
      </c>
      <c r="G23" s="100">
        <f t="shared" ref="G23:G25" si="4">C23+E23</f>
        <v>4.1319444444444442E-3</v>
      </c>
      <c r="H23" s="98">
        <f t="shared" ref="H23:H25" si="5">G23/$G$30</f>
        <v>1.8056749785038691E-2</v>
      </c>
    </row>
    <row r="24" spans="2:8" s="1" customFormat="1" x14ac:dyDescent="0.25">
      <c r="B24" s="8" t="s">
        <v>12</v>
      </c>
      <c r="C24" s="99">
        <v>3.2407407407407406E-4</v>
      </c>
      <c r="D24" s="97">
        <f t="shared" si="0"/>
        <v>1.6454134101192923E-3</v>
      </c>
      <c r="E24" s="99"/>
      <c r="F24" s="97"/>
      <c r="G24" s="100">
        <f t="shared" ref="G24" si="6">C24+E24</f>
        <v>3.2407407407407406E-4</v>
      </c>
      <c r="H24" s="98">
        <f t="shared" ref="H24" si="7">G24/$G$30</f>
        <v>1.4162156694147994E-3</v>
      </c>
    </row>
    <row r="25" spans="2:8" s="1" customFormat="1" x14ac:dyDescent="0.25">
      <c r="B25" s="8" t="s">
        <v>5</v>
      </c>
      <c r="C25" s="99">
        <v>1.5277777777777776E-3</v>
      </c>
      <c r="D25" s="97">
        <f t="shared" si="0"/>
        <v>7.756948933419521E-3</v>
      </c>
      <c r="E25" s="99">
        <v>4.6296296296296298E-4</v>
      </c>
      <c r="F25" s="97">
        <f t="shared" si="1"/>
        <v>1.4524328249818447E-2</v>
      </c>
      <c r="G25" s="100">
        <f t="shared" si="4"/>
        <v>1.9907407407407408E-3</v>
      </c>
      <c r="H25" s="98">
        <f t="shared" si="5"/>
        <v>8.6996105406909104E-3</v>
      </c>
    </row>
    <row r="26" spans="2:8" s="1" customFormat="1" x14ac:dyDescent="0.25">
      <c r="B26" s="8" t="s">
        <v>6</v>
      </c>
      <c r="C26" s="99">
        <v>2.3020833333333341E-2</v>
      </c>
      <c r="D26" s="97">
        <f t="shared" si="0"/>
        <v>0.11688311688311692</v>
      </c>
      <c r="E26" s="99">
        <v>1.7361111111111112E-4</v>
      </c>
      <c r="F26" s="97">
        <f t="shared" si="1"/>
        <v>5.4466230936819175E-3</v>
      </c>
      <c r="G26" s="100">
        <f t="shared" si="2"/>
        <v>2.3194444444444452E-2</v>
      </c>
      <c r="H26" s="98">
        <f t="shared" si="3"/>
        <v>0.10136057862525924</v>
      </c>
    </row>
    <row r="27" spans="2:8" s="1" customFormat="1" x14ac:dyDescent="0.25">
      <c r="B27" s="8" t="s">
        <v>105</v>
      </c>
      <c r="C27" s="99">
        <v>1.4027777777777776E-2</v>
      </c>
      <c r="D27" s="97">
        <f t="shared" si="0"/>
        <v>7.1222894752306504E-2</v>
      </c>
      <c r="E27" s="99">
        <v>2.0833333333333335E-4</v>
      </c>
      <c r="F27" s="97">
        <f t="shared" si="1"/>
        <v>6.5359477124183009E-3</v>
      </c>
      <c r="G27" s="100">
        <f t="shared" ref="G27:G28" si="8">C27+E27</f>
        <v>1.4236111111111109E-2</v>
      </c>
      <c r="H27" s="98">
        <f t="shared" ref="H27:H28" si="9">G27/$G$30</f>
        <v>6.2212331192150104E-2</v>
      </c>
    </row>
    <row r="28" spans="2:8" s="1" customFormat="1" x14ac:dyDescent="0.25">
      <c r="B28" s="8" t="s">
        <v>17</v>
      </c>
      <c r="C28" s="99">
        <v>1.6435185185185185E-3</v>
      </c>
      <c r="D28" s="97">
        <f t="shared" si="0"/>
        <v>8.3445965798906972E-3</v>
      </c>
      <c r="E28" s="99"/>
      <c r="F28" s="97"/>
      <c r="G28" s="100">
        <f t="shared" si="8"/>
        <v>1.6435185185185185E-3</v>
      </c>
      <c r="H28" s="98">
        <f t="shared" si="9"/>
        <v>7.182236609175054E-3</v>
      </c>
    </row>
    <row r="29" spans="2:8" s="1" customFormat="1" x14ac:dyDescent="0.25">
      <c r="B29" s="8"/>
      <c r="C29" s="99"/>
      <c r="D29" s="97"/>
      <c r="E29" s="99"/>
      <c r="F29" s="97"/>
      <c r="G29" s="100"/>
      <c r="H29" s="98"/>
    </row>
    <row r="30" spans="2:8" s="1" customFormat="1" x14ac:dyDescent="0.25">
      <c r="B30" s="11" t="s">
        <v>29</v>
      </c>
      <c r="C30" s="102">
        <f t="shared" ref="C30:H30" si="10">SUM(C7:C28)</f>
        <v>0.19695601851851852</v>
      </c>
      <c r="D30" s="119">
        <f t="shared" si="10"/>
        <v>1</v>
      </c>
      <c r="E30" s="102">
        <f t="shared" si="10"/>
        <v>3.1875000000000001E-2</v>
      </c>
      <c r="F30" s="119">
        <f t="shared" si="10"/>
        <v>0.99999999999999989</v>
      </c>
      <c r="G30" s="102">
        <f t="shared" si="10"/>
        <v>0.22883101851851853</v>
      </c>
      <c r="H30" s="120">
        <f t="shared" si="10"/>
        <v>0.99999999999999978</v>
      </c>
    </row>
    <row r="31" spans="2:8" s="1" customFormat="1" x14ac:dyDescent="0.25">
      <c r="B31" s="8"/>
      <c r="C31" s="9"/>
      <c r="D31" s="40"/>
      <c r="E31" s="9"/>
      <c r="F31" s="40"/>
      <c r="G31" s="9"/>
      <c r="H31" s="41"/>
    </row>
    <row r="32" spans="2:8" s="1" customFormat="1" ht="66" customHeight="1" thickBot="1" x14ac:dyDescent="0.3">
      <c r="B32" s="150" t="s">
        <v>39</v>
      </c>
      <c r="C32" s="151"/>
      <c r="D32" s="151"/>
      <c r="E32" s="151"/>
      <c r="F32" s="151"/>
      <c r="G32" s="151"/>
      <c r="H32" s="152"/>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&amp;R28</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A4" zoomScale="110" zoomScaleNormal="110" zoomScaleSheetLayoutView="100" zoomScalePageLayoutView="110" workbookViewId="0">
      <selection activeCell="I22" sqref="I22"/>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53" t="s">
        <v>122</v>
      </c>
      <c r="C3" s="154"/>
      <c r="D3" s="154"/>
      <c r="E3" s="154"/>
      <c r="F3" s="154"/>
      <c r="G3" s="154"/>
      <c r="H3" s="155"/>
    </row>
    <row r="4" spans="2:8" s="1" customFormat="1" x14ac:dyDescent="0.25">
      <c r="B4" s="156" t="s">
        <v>132</v>
      </c>
      <c r="C4" s="157"/>
      <c r="D4" s="157"/>
      <c r="E4" s="157"/>
      <c r="F4" s="157"/>
      <c r="G4" s="157"/>
      <c r="H4" s="158"/>
    </row>
    <row r="5" spans="2:8" s="1" customFormat="1" x14ac:dyDescent="0.25">
      <c r="B5" s="2"/>
      <c r="C5" s="163" t="s">
        <v>36</v>
      </c>
      <c r="D5" s="163"/>
      <c r="E5" s="163" t="s">
        <v>37</v>
      </c>
      <c r="F5" s="163"/>
      <c r="G5" s="157" t="s">
        <v>38</v>
      </c>
      <c r="H5" s="158"/>
    </row>
    <row r="6" spans="2:8" s="1" customFormat="1" x14ac:dyDescent="0.25">
      <c r="B6" s="3" t="s">
        <v>23</v>
      </c>
      <c r="C6" s="5" t="s">
        <v>24</v>
      </c>
      <c r="D6" s="5" t="s">
        <v>25</v>
      </c>
      <c r="E6" s="5" t="s">
        <v>24</v>
      </c>
      <c r="F6" s="5" t="s">
        <v>25</v>
      </c>
      <c r="G6" s="6" t="s">
        <v>24</v>
      </c>
      <c r="H6" s="7" t="s">
        <v>25</v>
      </c>
    </row>
    <row r="7" spans="2:8" s="1" customFormat="1" x14ac:dyDescent="0.25">
      <c r="B7" s="8" t="s">
        <v>10</v>
      </c>
      <c r="C7" s="99">
        <v>9.8379629629629642E-4</v>
      </c>
      <c r="D7" s="97">
        <f>C7/$C$30</f>
        <v>2.9237754540451296E-3</v>
      </c>
      <c r="E7" s="99"/>
      <c r="F7" s="97"/>
      <c r="G7" s="100">
        <f>C7+E7</f>
        <v>9.8379629629629642E-4</v>
      </c>
      <c r="H7" s="98">
        <f>G7/$G$30</f>
        <v>2.1991669038317254E-3</v>
      </c>
    </row>
    <row r="8" spans="2:8" s="1" customFormat="1" x14ac:dyDescent="0.25">
      <c r="B8" s="8" t="s">
        <v>13</v>
      </c>
      <c r="C8" s="99">
        <v>2.7893518518518515E-3</v>
      </c>
      <c r="D8" s="97">
        <f t="shared" ref="D8:D28" si="0">C8/$C$30</f>
        <v>8.2897633461750126E-3</v>
      </c>
      <c r="E8" s="99">
        <v>3.4722222222222222E-5</v>
      </c>
      <c r="F8" s="97">
        <f>E8/$E$30</f>
        <v>3.1318509238960227E-4</v>
      </c>
      <c r="G8" s="100">
        <f t="shared" ref="G8:G27" si="1">C8+E8</f>
        <v>2.8240740740740735E-3</v>
      </c>
      <c r="H8" s="98">
        <f t="shared" ref="H8:H27" si="2">G8/$G$30</f>
        <v>6.3129026415875387E-3</v>
      </c>
    </row>
    <row r="9" spans="2:8" s="1" customFormat="1" x14ac:dyDescent="0.25">
      <c r="B9" s="8" t="s">
        <v>0</v>
      </c>
      <c r="C9" s="99">
        <v>2.5810185185185189E-2</v>
      </c>
      <c r="D9" s="97">
        <f t="shared" si="0"/>
        <v>7.670610897083105E-2</v>
      </c>
      <c r="E9" s="99">
        <v>4.0393518518518521E-3</v>
      </c>
      <c r="F9" s="97">
        <f t="shared" ref="F9:F28" si="3">E9/$E$30</f>
        <v>3.6433865747990402E-2</v>
      </c>
      <c r="G9" s="100">
        <f t="shared" si="1"/>
        <v>2.9849537037037042E-2</v>
      </c>
      <c r="H9" s="98">
        <f t="shared" si="2"/>
        <v>6.6725311117435529E-2</v>
      </c>
    </row>
    <row r="10" spans="2:8" s="1" customFormat="1" x14ac:dyDescent="0.25">
      <c r="B10" s="8" t="s">
        <v>8</v>
      </c>
      <c r="C10" s="99">
        <v>7.3148148148148139E-3</v>
      </c>
      <c r="D10" s="97">
        <f t="shared" si="0"/>
        <v>2.1739130434782605E-2</v>
      </c>
      <c r="E10" s="99">
        <v>3.2986111111111111E-3</v>
      </c>
      <c r="F10" s="97">
        <f t="shared" si="3"/>
        <v>2.9752583777012214E-2</v>
      </c>
      <c r="G10" s="100">
        <f t="shared" si="1"/>
        <v>1.0613425925925925E-2</v>
      </c>
      <c r="H10" s="98">
        <f t="shared" si="2"/>
        <v>2.3725130009572847E-2</v>
      </c>
    </row>
    <row r="11" spans="2:8" s="1" customFormat="1" x14ac:dyDescent="0.25">
      <c r="B11" s="8" t="s">
        <v>26</v>
      </c>
      <c r="C11" s="99">
        <v>6.4814814814814824E-4</v>
      </c>
      <c r="D11" s="97">
        <f t="shared" si="0"/>
        <v>1.9262520638414972E-3</v>
      </c>
      <c r="E11" s="99">
        <v>5.0694444444444459E-3</v>
      </c>
      <c r="F11" s="97">
        <f t="shared" si="3"/>
        <v>4.5725023488881945E-2</v>
      </c>
      <c r="G11" s="100">
        <f t="shared" si="1"/>
        <v>5.7175925925925944E-3</v>
      </c>
      <c r="H11" s="98">
        <f t="shared" si="2"/>
        <v>1.2781040594033795E-2</v>
      </c>
    </row>
    <row r="12" spans="2:8" s="1" customFormat="1" x14ac:dyDescent="0.25">
      <c r="B12" s="8" t="s">
        <v>3</v>
      </c>
      <c r="C12" s="99">
        <v>1.403935185185185E-2</v>
      </c>
      <c r="D12" s="97">
        <f t="shared" si="0"/>
        <v>4.172399559713813E-2</v>
      </c>
      <c r="E12" s="99">
        <v>2.6851851851851854E-3</v>
      </c>
      <c r="F12" s="97">
        <f t="shared" si="3"/>
        <v>2.4219647144795912E-2</v>
      </c>
      <c r="G12" s="100">
        <f t="shared" si="1"/>
        <v>1.6724537037037034E-2</v>
      </c>
      <c r="H12" s="98">
        <f t="shared" si="2"/>
        <v>3.738583736513932E-2</v>
      </c>
    </row>
    <row r="13" spans="2:8" s="1" customFormat="1" x14ac:dyDescent="0.25">
      <c r="B13" s="8" t="s">
        <v>7</v>
      </c>
      <c r="C13" s="99">
        <v>2.2951388888888875E-2</v>
      </c>
      <c r="D13" s="97">
        <f t="shared" si="0"/>
        <v>6.8209961474958683E-2</v>
      </c>
      <c r="E13" s="99">
        <v>1.3298611111111112E-2</v>
      </c>
      <c r="F13" s="97">
        <f t="shared" si="3"/>
        <v>0.11994989038521767</v>
      </c>
      <c r="G13" s="100">
        <f t="shared" si="1"/>
        <v>3.6249999999999991E-2</v>
      </c>
      <c r="H13" s="98">
        <f t="shared" si="2"/>
        <v>8.1032832268246605E-2</v>
      </c>
    </row>
    <row r="14" spans="2:8" s="1" customFormat="1" x14ac:dyDescent="0.25">
      <c r="B14" s="8" t="s">
        <v>2</v>
      </c>
      <c r="C14" s="99">
        <v>1.1828703703703699E-2</v>
      </c>
      <c r="D14" s="97">
        <f t="shared" si="0"/>
        <v>3.5154100165107303E-2</v>
      </c>
      <c r="E14" s="99">
        <v>4.2708333333333331E-3</v>
      </c>
      <c r="F14" s="97">
        <f t="shared" si="3"/>
        <v>3.8521766363921073E-2</v>
      </c>
      <c r="G14" s="100">
        <f t="shared" si="1"/>
        <v>1.609953703703703E-2</v>
      </c>
      <c r="H14" s="98">
        <f t="shared" si="2"/>
        <v>3.5988719567410919E-2</v>
      </c>
    </row>
    <row r="15" spans="2:8" s="1" customFormat="1" x14ac:dyDescent="0.25">
      <c r="B15" s="8" t="s">
        <v>9</v>
      </c>
      <c r="C15" s="99">
        <v>2.2581018518518518E-2</v>
      </c>
      <c r="D15" s="97">
        <f t="shared" si="0"/>
        <v>6.7109246009906434E-2</v>
      </c>
      <c r="E15" s="99">
        <v>5.8449074074074072E-3</v>
      </c>
      <c r="F15" s="97">
        <f t="shared" si="3"/>
        <v>5.2719490552249712E-2</v>
      </c>
      <c r="G15" s="100">
        <f t="shared" si="1"/>
        <v>2.8425925925925924E-2</v>
      </c>
      <c r="H15" s="98">
        <f t="shared" si="2"/>
        <v>6.3542987244831955E-2</v>
      </c>
    </row>
    <row r="16" spans="2:8" s="1" customFormat="1" x14ac:dyDescent="0.25">
      <c r="B16" s="8" t="s">
        <v>1</v>
      </c>
      <c r="C16" s="99">
        <v>1.8402777777777779E-3</v>
      </c>
      <c r="D16" s="97">
        <f t="shared" si="0"/>
        <v>5.4691799669785365E-3</v>
      </c>
      <c r="E16" s="99">
        <v>1.4583333333333334E-3</v>
      </c>
      <c r="F16" s="97">
        <f t="shared" si="3"/>
        <v>1.3153773880363295E-2</v>
      </c>
      <c r="G16" s="100">
        <f t="shared" si="1"/>
        <v>3.2986111111111115E-3</v>
      </c>
      <c r="H16" s="98">
        <f t="shared" si="2"/>
        <v>7.3736772657887265E-3</v>
      </c>
    </row>
    <row r="17" spans="2:8" s="1" customFormat="1" x14ac:dyDescent="0.25">
      <c r="B17" s="8" t="s">
        <v>27</v>
      </c>
      <c r="C17" s="99">
        <v>8.9120370370370373E-4</v>
      </c>
      <c r="D17" s="97">
        <f t="shared" si="0"/>
        <v>2.6485965877820583E-3</v>
      </c>
      <c r="E17" s="99">
        <v>3.7615740740740739E-3</v>
      </c>
      <c r="F17" s="97">
        <f t="shared" si="3"/>
        <v>3.3928385008873574E-2</v>
      </c>
      <c r="G17" s="100">
        <f t="shared" si="1"/>
        <v>4.6527777777777774E-3</v>
      </c>
      <c r="H17" s="98">
        <f t="shared" si="2"/>
        <v>1.0400765827533569E-2</v>
      </c>
    </row>
    <row r="18" spans="2:8" s="1" customFormat="1" x14ac:dyDescent="0.25">
      <c r="B18" s="8" t="s">
        <v>16</v>
      </c>
      <c r="C18" s="99">
        <v>3.6111111111111118E-3</v>
      </c>
      <c r="D18" s="97">
        <f t="shared" si="0"/>
        <v>1.0731975784259771E-2</v>
      </c>
      <c r="E18" s="99">
        <v>4.3981481481481481E-4</v>
      </c>
      <c r="F18" s="97">
        <f t="shared" si="3"/>
        <v>3.9670111702682954E-3</v>
      </c>
      <c r="G18" s="100">
        <f t="shared" si="1"/>
        <v>4.0509259259259266E-3</v>
      </c>
      <c r="H18" s="98">
        <f t="shared" si="2"/>
        <v>9.0553931334247523E-3</v>
      </c>
    </row>
    <row r="19" spans="2:8" s="1" customFormat="1" x14ac:dyDescent="0.25">
      <c r="B19" s="8" t="s">
        <v>4</v>
      </c>
      <c r="C19" s="99">
        <v>1.9976851851851857E-2</v>
      </c>
      <c r="D19" s="97">
        <f t="shared" si="0"/>
        <v>5.9369840396257582E-2</v>
      </c>
      <c r="E19" s="99">
        <v>5.9953703703703705E-3</v>
      </c>
      <c r="F19" s="97">
        <f t="shared" si="3"/>
        <v>5.4076625952604658E-2</v>
      </c>
      <c r="G19" s="100">
        <f t="shared" si="1"/>
        <v>2.5972222222222226E-2</v>
      </c>
      <c r="H19" s="98">
        <f t="shared" si="2"/>
        <v>5.8058006261157549E-2</v>
      </c>
    </row>
    <row r="20" spans="2:8" s="1" customFormat="1" x14ac:dyDescent="0.25">
      <c r="B20" s="8" t="s">
        <v>14</v>
      </c>
      <c r="C20" s="99">
        <v>3.1481481481481482E-3</v>
      </c>
      <c r="D20" s="97">
        <f t="shared" si="0"/>
        <v>9.3560814529444133E-3</v>
      </c>
      <c r="E20" s="99">
        <v>4.5254629629629629E-3</v>
      </c>
      <c r="F20" s="97">
        <f t="shared" si="3"/>
        <v>4.0818457041444829E-2</v>
      </c>
      <c r="G20" s="100">
        <f t="shared" si="1"/>
        <v>7.6736111111111111E-3</v>
      </c>
      <c r="H20" s="98">
        <f t="shared" si="2"/>
        <v>1.7153501849887457E-2</v>
      </c>
    </row>
    <row r="21" spans="2:8" s="1" customFormat="1" x14ac:dyDescent="0.25">
      <c r="B21" s="8" t="s">
        <v>11</v>
      </c>
      <c r="C21" s="99">
        <v>2.488425925925926E-3</v>
      </c>
      <c r="D21" s="97">
        <f t="shared" si="0"/>
        <v>7.3954320308200336E-3</v>
      </c>
      <c r="E21" s="99">
        <v>2.8935185185185182E-2</v>
      </c>
      <c r="F21" s="97">
        <f t="shared" si="3"/>
        <v>0.26098757699133518</v>
      </c>
      <c r="G21" s="100">
        <f t="shared" si="1"/>
        <v>3.142361111111111E-2</v>
      </c>
      <c r="H21" s="98">
        <f t="shared" si="2"/>
        <v>7.024397816356627E-2</v>
      </c>
    </row>
    <row r="22" spans="2:8" s="1" customFormat="1" x14ac:dyDescent="0.25">
      <c r="B22" s="8" t="s">
        <v>15</v>
      </c>
      <c r="C22" s="99">
        <v>2.3148148148148151E-3</v>
      </c>
      <c r="D22" s="97">
        <f t="shared" si="0"/>
        <v>6.8794716565767754E-3</v>
      </c>
      <c r="E22" s="99">
        <v>8.8425925925925911E-3</v>
      </c>
      <c r="F22" s="97">
        <f t="shared" si="3"/>
        <v>7.9757803528552024E-2</v>
      </c>
      <c r="G22" s="100">
        <f t="shared" si="1"/>
        <v>1.1157407407407406E-2</v>
      </c>
      <c r="H22" s="98">
        <f t="shared" si="2"/>
        <v>2.4941139944632738E-2</v>
      </c>
    </row>
    <row r="23" spans="2:8" s="1" customFormat="1" x14ac:dyDescent="0.25">
      <c r="B23" s="8" t="s">
        <v>94</v>
      </c>
      <c r="C23" s="99">
        <v>2.4537037037037036E-3</v>
      </c>
      <c r="D23" s="97">
        <f t="shared" si="0"/>
        <v>7.2922399559713809E-3</v>
      </c>
      <c r="E23" s="99">
        <v>2.3958333333333331E-3</v>
      </c>
      <c r="F23" s="97">
        <f t="shared" si="3"/>
        <v>2.1609771374882555E-2</v>
      </c>
      <c r="G23" s="100">
        <f t="shared" si="1"/>
        <v>4.8495370370370368E-3</v>
      </c>
      <c r="H23" s="98">
        <f t="shared" si="2"/>
        <v>1.0840599208299915E-2</v>
      </c>
    </row>
    <row r="24" spans="2:8" s="1" customFormat="1" x14ac:dyDescent="0.25">
      <c r="B24" s="8" t="s">
        <v>12</v>
      </c>
      <c r="C24" s="99"/>
      <c r="D24" s="97"/>
      <c r="E24" s="99"/>
      <c r="F24" s="97"/>
      <c r="G24" s="100"/>
      <c r="H24" s="98"/>
    </row>
    <row r="25" spans="2:8" s="1" customFormat="1" x14ac:dyDescent="0.25">
      <c r="B25" s="8" t="s">
        <v>5</v>
      </c>
      <c r="C25" s="99">
        <v>9.618055555555555E-3</v>
      </c>
      <c r="D25" s="97">
        <f t="shared" si="0"/>
        <v>2.8584204733076497E-2</v>
      </c>
      <c r="E25" s="99">
        <v>1.3657407407407407E-3</v>
      </c>
      <c r="F25" s="97">
        <f t="shared" si="3"/>
        <v>1.2318613633991022E-2</v>
      </c>
      <c r="G25" s="100">
        <f t="shared" ref="G24:G25" si="4">C25+E25</f>
        <v>1.0983796296296295E-2</v>
      </c>
      <c r="H25" s="98">
        <f t="shared" ref="H24:H25" si="5">G25/$G$30</f>
        <v>2.4553051667485965E-2</v>
      </c>
    </row>
    <row r="26" spans="2:8" s="1" customFormat="1" x14ac:dyDescent="0.25">
      <c r="B26" s="8" t="s">
        <v>6</v>
      </c>
      <c r="C26" s="99">
        <v>0.12391203703703699</v>
      </c>
      <c r="D26" s="97">
        <f t="shared" si="0"/>
        <v>0.36825811777655459</v>
      </c>
      <c r="E26" s="99">
        <v>4.131944444444445E-3</v>
      </c>
      <c r="F26" s="97">
        <f t="shared" si="3"/>
        <v>3.7269025994362673E-2</v>
      </c>
      <c r="G26" s="100">
        <f t="shared" si="1"/>
        <v>0.12804398148148144</v>
      </c>
      <c r="H26" s="98">
        <f t="shared" si="2"/>
        <v>0.28622804067165136</v>
      </c>
    </row>
    <row r="27" spans="2:8" s="1" customFormat="1" x14ac:dyDescent="0.25">
      <c r="B27" s="8" t="s">
        <v>105</v>
      </c>
      <c r="C27" s="99">
        <v>5.6759259259259273E-2</v>
      </c>
      <c r="D27" s="97">
        <f t="shared" si="0"/>
        <v>0.16868464501926256</v>
      </c>
      <c r="E27" s="99">
        <v>8.0787037037037043E-3</v>
      </c>
      <c r="F27" s="97">
        <f t="shared" si="3"/>
        <v>7.2867731495980803E-2</v>
      </c>
      <c r="G27" s="100">
        <f t="shared" si="1"/>
        <v>6.4837962962962972E-2</v>
      </c>
      <c r="H27" s="98">
        <f t="shared" si="2"/>
        <v>0.14493803523841559</v>
      </c>
    </row>
    <row r="28" spans="2:8" s="1" customFormat="1" x14ac:dyDescent="0.25">
      <c r="B28" s="8" t="s">
        <v>17</v>
      </c>
      <c r="C28" s="99">
        <v>5.2083333333333333E-4</v>
      </c>
      <c r="D28" s="97">
        <f t="shared" si="0"/>
        <v>1.5478811227297743E-3</v>
      </c>
      <c r="E28" s="99">
        <v>2.3958333333333336E-3</v>
      </c>
      <c r="F28" s="97">
        <f t="shared" si="3"/>
        <v>2.1609771374882559E-2</v>
      </c>
      <c r="G28" s="100">
        <f t="shared" ref="G28" si="6">C28+E28</f>
        <v>2.9166666666666668E-3</v>
      </c>
      <c r="H28" s="98">
        <f t="shared" ref="H28" si="7">G28/$G$30</f>
        <v>6.5198830560658201E-3</v>
      </c>
    </row>
    <row r="29" spans="2:8" s="1" customFormat="1" x14ac:dyDescent="0.25">
      <c r="B29" s="8"/>
      <c r="C29" s="99"/>
      <c r="D29" s="97"/>
      <c r="E29" s="99"/>
      <c r="F29" s="97"/>
      <c r="G29" s="100"/>
      <c r="H29" s="98"/>
    </row>
    <row r="30" spans="2:8" s="1" customFormat="1" x14ac:dyDescent="0.25">
      <c r="B30" s="11" t="s">
        <v>29</v>
      </c>
      <c r="C30" s="102">
        <f t="shared" ref="C30:H30" si="8">SUM(C7:C28)</f>
        <v>0.33648148148148149</v>
      </c>
      <c r="D30" s="119">
        <f t="shared" si="8"/>
        <v>0.99999999999999967</v>
      </c>
      <c r="E30" s="102">
        <f t="shared" si="8"/>
        <v>0.11086805555555555</v>
      </c>
      <c r="F30" s="119">
        <f t="shared" si="8"/>
        <v>0.99999999999999989</v>
      </c>
      <c r="G30" s="102">
        <f t="shared" si="8"/>
        <v>0.447349537037037</v>
      </c>
      <c r="H30" s="120">
        <f t="shared" si="8"/>
        <v>0.99999999999999978</v>
      </c>
    </row>
    <row r="31" spans="2:8" s="1" customFormat="1" x14ac:dyDescent="0.25">
      <c r="B31" s="8"/>
      <c r="C31" s="9"/>
      <c r="D31" s="40"/>
      <c r="E31" s="9"/>
      <c r="F31" s="40"/>
      <c r="G31" s="9"/>
      <c r="H31" s="41"/>
    </row>
    <row r="32" spans="2:8" s="1" customFormat="1" ht="66" customHeight="1" thickBot="1" x14ac:dyDescent="0.3">
      <c r="B32" s="150" t="s">
        <v>39</v>
      </c>
      <c r="C32" s="151"/>
      <c r="D32" s="151"/>
      <c r="E32" s="151"/>
      <c r="F32" s="151"/>
      <c r="G32" s="151"/>
      <c r="H32" s="152"/>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&amp;R29</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A4" zoomScale="110" zoomScaleNormal="110" zoomScaleSheetLayoutView="100" zoomScalePageLayoutView="110" workbookViewId="0">
      <selection activeCell="I22" sqref="I22"/>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53" t="s">
        <v>123</v>
      </c>
      <c r="C3" s="154"/>
      <c r="D3" s="154"/>
      <c r="E3" s="154"/>
      <c r="F3" s="154"/>
      <c r="G3" s="154"/>
      <c r="H3" s="155"/>
    </row>
    <row r="4" spans="2:8" s="1" customFormat="1" x14ac:dyDescent="0.25">
      <c r="B4" s="156" t="s">
        <v>132</v>
      </c>
      <c r="C4" s="157"/>
      <c r="D4" s="157"/>
      <c r="E4" s="157"/>
      <c r="F4" s="157"/>
      <c r="G4" s="157"/>
      <c r="H4" s="158"/>
    </row>
    <row r="5" spans="2:8" s="1" customFormat="1" x14ac:dyDescent="0.25">
      <c r="B5" s="2"/>
      <c r="C5" s="163" t="s">
        <v>36</v>
      </c>
      <c r="D5" s="163"/>
      <c r="E5" s="163" t="s">
        <v>37</v>
      </c>
      <c r="F5" s="163"/>
      <c r="G5" s="157" t="s">
        <v>38</v>
      </c>
      <c r="H5" s="158"/>
    </row>
    <row r="6" spans="2:8" s="1" customFormat="1" x14ac:dyDescent="0.25">
      <c r="B6" s="3" t="s">
        <v>23</v>
      </c>
      <c r="C6" s="5" t="s">
        <v>24</v>
      </c>
      <c r="D6" s="5" t="s">
        <v>25</v>
      </c>
      <c r="E6" s="5" t="s">
        <v>24</v>
      </c>
      <c r="F6" s="5" t="s">
        <v>25</v>
      </c>
      <c r="G6" s="6" t="s">
        <v>24</v>
      </c>
      <c r="H6" s="7" t="s">
        <v>25</v>
      </c>
    </row>
    <row r="7" spans="2:8" s="1" customFormat="1" x14ac:dyDescent="0.25">
      <c r="B7" s="8" t="s">
        <v>10</v>
      </c>
      <c r="C7" s="99">
        <v>7.9861111111111116E-4</v>
      </c>
      <c r="D7" s="97">
        <f t="shared" ref="D7:D28" si="0">C7/$C$30</f>
        <v>7.7825400406045572E-3</v>
      </c>
      <c r="E7" s="99"/>
      <c r="F7" s="97"/>
      <c r="G7" s="100">
        <f>E7+C7</f>
        <v>7.9861111111111116E-4</v>
      </c>
      <c r="H7" s="98">
        <f t="shared" ref="H7:H27" si="1">G7/$G$30</f>
        <v>7.7825400406045572E-3</v>
      </c>
    </row>
    <row r="8" spans="2:8" s="1" customFormat="1" x14ac:dyDescent="0.25">
      <c r="B8" s="8" t="s">
        <v>13</v>
      </c>
      <c r="C8" s="99">
        <v>4.3402777777777762E-3</v>
      </c>
      <c r="D8" s="97">
        <f t="shared" si="0"/>
        <v>4.2296413264155182E-2</v>
      </c>
      <c r="E8" s="99"/>
      <c r="F8" s="97"/>
      <c r="G8" s="100">
        <f t="shared" ref="G8:G27" si="2">E8+C8</f>
        <v>4.3402777777777762E-3</v>
      </c>
      <c r="H8" s="98">
        <f t="shared" si="1"/>
        <v>4.2296413264155182E-2</v>
      </c>
    </row>
    <row r="9" spans="2:8" s="1" customFormat="1" x14ac:dyDescent="0.25">
      <c r="B9" s="8" t="s">
        <v>0</v>
      </c>
      <c r="C9" s="99">
        <v>1.5543981481481485E-2</v>
      </c>
      <c r="D9" s="97">
        <f t="shared" si="0"/>
        <v>0.15147755470336119</v>
      </c>
      <c r="E9" s="99"/>
      <c r="F9" s="97"/>
      <c r="G9" s="100">
        <f t="shared" si="2"/>
        <v>1.5543981481481485E-2</v>
      </c>
      <c r="H9" s="98">
        <f t="shared" si="1"/>
        <v>0.15147755470336119</v>
      </c>
    </row>
    <row r="10" spans="2:8" s="1" customFormat="1" x14ac:dyDescent="0.25">
      <c r="B10" s="8" t="s">
        <v>8</v>
      </c>
      <c r="C10" s="99">
        <v>3.9120370370370359E-3</v>
      </c>
      <c r="D10" s="97">
        <f t="shared" si="0"/>
        <v>3.8123167155425207E-2</v>
      </c>
      <c r="E10" s="99"/>
      <c r="F10" s="97"/>
      <c r="G10" s="100">
        <f t="shared" si="2"/>
        <v>3.9120370370370359E-3</v>
      </c>
      <c r="H10" s="98">
        <f t="shared" si="1"/>
        <v>3.8123167155425207E-2</v>
      </c>
    </row>
    <row r="11" spans="2:8" s="1" customFormat="1" x14ac:dyDescent="0.25">
      <c r="B11" s="8" t="s">
        <v>26</v>
      </c>
      <c r="C11" s="99">
        <v>1.8402777777777779E-3</v>
      </c>
      <c r="D11" s="97">
        <f t="shared" si="0"/>
        <v>1.7933679224001804E-2</v>
      </c>
      <c r="E11" s="99"/>
      <c r="F11" s="97"/>
      <c r="G11" s="100">
        <f t="shared" si="2"/>
        <v>1.8402777777777779E-3</v>
      </c>
      <c r="H11" s="98">
        <f t="shared" si="1"/>
        <v>1.7933679224001804E-2</v>
      </c>
    </row>
    <row r="12" spans="2:8" s="1" customFormat="1" x14ac:dyDescent="0.25">
      <c r="B12" s="8" t="s">
        <v>3</v>
      </c>
      <c r="C12" s="99">
        <v>5.324074074074074E-3</v>
      </c>
      <c r="D12" s="97">
        <f t="shared" si="0"/>
        <v>5.1883600270697043E-2</v>
      </c>
      <c r="E12" s="99"/>
      <c r="F12" s="97"/>
      <c r="G12" s="100">
        <f t="shared" si="2"/>
        <v>5.324074074074074E-3</v>
      </c>
      <c r="H12" s="98">
        <f t="shared" si="1"/>
        <v>5.1883600270697043E-2</v>
      </c>
    </row>
    <row r="13" spans="2:8" s="1" customFormat="1" x14ac:dyDescent="0.25">
      <c r="B13" s="8" t="s">
        <v>7</v>
      </c>
      <c r="C13" s="99">
        <v>3.8541666666666659E-3</v>
      </c>
      <c r="D13" s="97">
        <f t="shared" si="0"/>
        <v>3.7559214978569809E-2</v>
      </c>
      <c r="E13" s="99"/>
      <c r="F13" s="97"/>
      <c r="G13" s="100">
        <f t="shared" si="2"/>
        <v>3.8541666666666659E-3</v>
      </c>
      <c r="H13" s="98">
        <f t="shared" si="1"/>
        <v>3.7559214978569809E-2</v>
      </c>
    </row>
    <row r="14" spans="2:8" s="1" customFormat="1" x14ac:dyDescent="0.25">
      <c r="B14" s="8" t="s">
        <v>2</v>
      </c>
      <c r="C14" s="99">
        <v>4.3287037037037027E-3</v>
      </c>
      <c r="D14" s="97">
        <f t="shared" si="0"/>
        <v>4.2183622828784108E-2</v>
      </c>
      <c r="E14" s="99"/>
      <c r="F14" s="97"/>
      <c r="G14" s="100">
        <f t="shared" si="2"/>
        <v>4.3287037037037027E-3</v>
      </c>
      <c r="H14" s="98">
        <f t="shared" si="1"/>
        <v>4.2183622828784108E-2</v>
      </c>
    </row>
    <row r="15" spans="2:8" s="1" customFormat="1" x14ac:dyDescent="0.25">
      <c r="B15" s="8" t="s">
        <v>9</v>
      </c>
      <c r="C15" s="99">
        <v>7.4305555555555531E-3</v>
      </c>
      <c r="D15" s="97">
        <f t="shared" si="0"/>
        <v>7.2411459508233675E-2</v>
      </c>
      <c r="E15" s="99"/>
      <c r="F15" s="97"/>
      <c r="G15" s="100">
        <f t="shared" si="2"/>
        <v>7.4305555555555531E-3</v>
      </c>
      <c r="H15" s="98">
        <f t="shared" si="1"/>
        <v>7.2411459508233675E-2</v>
      </c>
    </row>
    <row r="16" spans="2:8" s="1" customFormat="1" x14ac:dyDescent="0.25">
      <c r="B16" s="8" t="s">
        <v>1</v>
      </c>
      <c r="C16" s="99">
        <v>2.3611111111111103E-3</v>
      </c>
      <c r="D16" s="97">
        <f t="shared" si="0"/>
        <v>2.300924881570042E-2</v>
      </c>
      <c r="E16" s="99"/>
      <c r="F16" s="97"/>
      <c r="G16" s="100">
        <f t="shared" si="2"/>
        <v>2.3611111111111103E-3</v>
      </c>
      <c r="H16" s="98">
        <f t="shared" si="1"/>
        <v>2.300924881570042E-2</v>
      </c>
    </row>
    <row r="17" spans="2:8" s="1" customFormat="1" x14ac:dyDescent="0.25">
      <c r="B17" s="8" t="s">
        <v>27</v>
      </c>
      <c r="C17" s="99">
        <v>2.7777777777777778E-4</v>
      </c>
      <c r="D17" s="97">
        <f t="shared" si="0"/>
        <v>2.7069704489059328E-3</v>
      </c>
      <c r="E17" s="99"/>
      <c r="F17" s="97"/>
      <c r="G17" s="100">
        <f t="shared" si="2"/>
        <v>2.7777777777777778E-4</v>
      </c>
      <c r="H17" s="98">
        <f t="shared" si="1"/>
        <v>2.7069704489059328E-3</v>
      </c>
    </row>
    <row r="18" spans="2:8" s="1" customFormat="1" x14ac:dyDescent="0.25">
      <c r="B18" s="8" t="s">
        <v>16</v>
      </c>
      <c r="C18" s="99">
        <v>1.423611111111111E-3</v>
      </c>
      <c r="D18" s="97">
        <f t="shared" si="0"/>
        <v>1.3873223550642903E-2</v>
      </c>
      <c r="E18" s="99"/>
      <c r="F18" s="97"/>
      <c r="G18" s="100">
        <f t="shared" si="2"/>
        <v>1.423611111111111E-3</v>
      </c>
      <c r="H18" s="98">
        <f t="shared" si="1"/>
        <v>1.3873223550642903E-2</v>
      </c>
    </row>
    <row r="19" spans="2:8" s="1" customFormat="1" x14ac:dyDescent="0.25">
      <c r="B19" s="8" t="s">
        <v>4</v>
      </c>
      <c r="C19" s="99">
        <v>3.3912037037037036E-3</v>
      </c>
      <c r="D19" s="97">
        <f t="shared" si="0"/>
        <v>3.3047597563726591E-2</v>
      </c>
      <c r="E19" s="99"/>
      <c r="F19" s="97"/>
      <c r="G19" s="100">
        <f t="shared" si="2"/>
        <v>3.3912037037037036E-3</v>
      </c>
      <c r="H19" s="98">
        <f t="shared" si="1"/>
        <v>3.3047597563726591E-2</v>
      </c>
    </row>
    <row r="20" spans="2:8" s="1" customFormat="1" x14ac:dyDescent="0.25">
      <c r="B20" s="8" t="s">
        <v>14</v>
      </c>
      <c r="C20" s="99">
        <v>1.8634259259259259E-3</v>
      </c>
      <c r="D20" s="97">
        <f t="shared" si="0"/>
        <v>1.8159260094743966E-2</v>
      </c>
      <c r="E20" s="99"/>
      <c r="F20" s="97"/>
      <c r="G20" s="100">
        <f t="shared" si="2"/>
        <v>1.8634259259259259E-3</v>
      </c>
      <c r="H20" s="98">
        <f t="shared" si="1"/>
        <v>1.8159260094743966E-2</v>
      </c>
    </row>
    <row r="21" spans="2:8" s="1" customFormat="1" x14ac:dyDescent="0.25">
      <c r="B21" s="8" t="s">
        <v>11</v>
      </c>
      <c r="C21" s="99">
        <v>3.4722222222222218E-4</v>
      </c>
      <c r="D21" s="97">
        <f t="shared" si="0"/>
        <v>3.3837130611324155E-3</v>
      </c>
      <c r="E21" s="99"/>
      <c r="F21" s="97"/>
      <c r="G21" s="100">
        <f t="shared" si="2"/>
        <v>3.4722222222222218E-4</v>
      </c>
      <c r="H21" s="98">
        <f t="shared" si="1"/>
        <v>3.3837130611324155E-3</v>
      </c>
    </row>
    <row r="22" spans="2:8" s="1" customFormat="1" x14ac:dyDescent="0.25">
      <c r="B22" s="8" t="s">
        <v>15</v>
      </c>
      <c r="C22" s="99">
        <v>1.5046296296296295E-4</v>
      </c>
      <c r="D22" s="97">
        <f t="shared" ref="D22:D24" si="3">C22/$C$30</f>
        <v>1.4662756598240467E-3</v>
      </c>
      <c r="E22" s="99"/>
      <c r="F22" s="97"/>
      <c r="G22" s="100">
        <f t="shared" ref="G22:G24" si="4">E22+C22</f>
        <v>1.5046296296296295E-4</v>
      </c>
      <c r="H22" s="98">
        <f t="shared" ref="H22:H24" si="5">G22/$G$30</f>
        <v>1.4662756598240467E-3</v>
      </c>
    </row>
    <row r="23" spans="2:8" s="1" customFormat="1" x14ac:dyDescent="0.25">
      <c r="B23" s="8" t="s">
        <v>94</v>
      </c>
      <c r="C23" s="99">
        <v>6.2500000000000001E-4</v>
      </c>
      <c r="D23" s="97">
        <f t="shared" si="3"/>
        <v>6.0906835100383487E-3</v>
      </c>
      <c r="E23" s="99"/>
      <c r="F23" s="97"/>
      <c r="G23" s="100">
        <f t="shared" si="4"/>
        <v>6.2500000000000001E-4</v>
      </c>
      <c r="H23" s="98">
        <f t="shared" si="5"/>
        <v>6.0906835100383487E-3</v>
      </c>
    </row>
    <row r="24" spans="2:8" s="1" customFormat="1" x14ac:dyDescent="0.25">
      <c r="B24" s="8" t="s">
        <v>12</v>
      </c>
      <c r="C24" s="99"/>
      <c r="D24" s="97"/>
      <c r="E24" s="99"/>
      <c r="F24" s="97"/>
      <c r="G24" s="100"/>
      <c r="H24" s="98"/>
    </row>
    <row r="25" spans="2:8" s="1" customFormat="1" x14ac:dyDescent="0.25">
      <c r="B25" s="8" t="s">
        <v>5</v>
      </c>
      <c r="C25" s="99">
        <v>1.1574074074074073E-4</v>
      </c>
      <c r="D25" s="97">
        <f t="shared" si="0"/>
        <v>1.1279043537108051E-3</v>
      </c>
      <c r="E25" s="99"/>
      <c r="F25" s="97"/>
      <c r="G25" s="100">
        <f t="shared" si="2"/>
        <v>1.1574074074074073E-4</v>
      </c>
      <c r="H25" s="98">
        <f t="shared" si="1"/>
        <v>1.1279043537108051E-3</v>
      </c>
    </row>
    <row r="26" spans="2:8" s="1" customFormat="1" x14ac:dyDescent="0.25">
      <c r="B26" s="8" t="s">
        <v>6</v>
      </c>
      <c r="C26" s="99">
        <v>1.508101851851852E-2</v>
      </c>
      <c r="D26" s="97">
        <f t="shared" si="0"/>
        <v>0.14696593728851795</v>
      </c>
      <c r="E26" s="118"/>
      <c r="F26" s="97"/>
      <c r="G26" s="100">
        <f t="shared" si="2"/>
        <v>1.508101851851852E-2</v>
      </c>
      <c r="H26" s="98">
        <f t="shared" si="1"/>
        <v>0.14696593728851795</v>
      </c>
    </row>
    <row r="27" spans="2:8" s="1" customFormat="1" x14ac:dyDescent="0.25">
      <c r="B27" s="8" t="s">
        <v>105</v>
      </c>
      <c r="C27" s="99">
        <v>2.6377314814814808E-2</v>
      </c>
      <c r="D27" s="97">
        <f t="shared" si="0"/>
        <v>0.25704940221069245</v>
      </c>
      <c r="E27" s="99"/>
      <c r="F27" s="97"/>
      <c r="G27" s="100">
        <f t="shared" si="2"/>
        <v>2.6377314814814808E-2</v>
      </c>
      <c r="H27" s="98">
        <f t="shared" si="1"/>
        <v>0.25704940221069245</v>
      </c>
    </row>
    <row r="28" spans="2:8" s="1" customFormat="1" x14ac:dyDescent="0.25">
      <c r="B28" s="8" t="s">
        <v>17</v>
      </c>
      <c r="C28" s="99">
        <v>3.2291666666666658E-3</v>
      </c>
      <c r="D28" s="97">
        <f t="shared" si="0"/>
        <v>3.1468531468531458E-2</v>
      </c>
      <c r="E28" s="127"/>
      <c r="F28" s="97"/>
      <c r="G28" s="100">
        <f t="shared" ref="G28" si="6">E28+C28</f>
        <v>3.2291666666666658E-3</v>
      </c>
      <c r="H28" s="98">
        <f t="shared" ref="H28" si="7">G28/$G$30</f>
        <v>3.1468531468531458E-2</v>
      </c>
    </row>
    <row r="29" spans="2:8" s="1" customFormat="1" x14ac:dyDescent="0.25">
      <c r="B29" s="8"/>
      <c r="C29" s="100"/>
      <c r="D29" s="111"/>
      <c r="E29" s="100"/>
      <c r="F29" s="111"/>
      <c r="G29" s="100"/>
      <c r="H29" s="125"/>
    </row>
    <row r="30" spans="2:8" s="1" customFormat="1" x14ac:dyDescent="0.25">
      <c r="B30" s="11" t="s">
        <v>29</v>
      </c>
      <c r="C30" s="102">
        <f t="shared" ref="C30:H30" si="8">SUM(C7:C28)</f>
        <v>0.10261574074074074</v>
      </c>
      <c r="D30" s="119">
        <f t="shared" si="8"/>
        <v>0.99999999999999978</v>
      </c>
      <c r="E30" s="102"/>
      <c r="F30" s="119"/>
      <c r="G30" s="102">
        <f t="shared" si="8"/>
        <v>0.10261574074074074</v>
      </c>
      <c r="H30" s="120">
        <f t="shared" si="8"/>
        <v>0.99999999999999978</v>
      </c>
    </row>
    <row r="31" spans="2:8" s="1" customFormat="1" x14ac:dyDescent="0.25">
      <c r="B31" s="8"/>
      <c r="C31" s="9"/>
      <c r="D31" s="40"/>
      <c r="E31" s="9"/>
      <c r="F31" s="40"/>
      <c r="G31" s="9"/>
      <c r="H31" s="41"/>
    </row>
    <row r="32" spans="2:8" s="1" customFormat="1" ht="66" customHeight="1" thickBot="1" x14ac:dyDescent="0.3">
      <c r="B32" s="150" t="s">
        <v>39</v>
      </c>
      <c r="C32" s="151"/>
      <c r="D32" s="151"/>
      <c r="E32" s="151"/>
      <c r="F32" s="151"/>
      <c r="G32" s="151"/>
      <c r="H32" s="152"/>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&amp;R26</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B4" zoomScale="110" zoomScaleNormal="110" zoomScaleSheetLayoutView="100" zoomScalePageLayoutView="110" workbookViewId="0">
      <selection activeCell="I22" sqref="I22"/>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53" t="s">
        <v>124</v>
      </c>
      <c r="C3" s="154"/>
      <c r="D3" s="154"/>
      <c r="E3" s="154"/>
      <c r="F3" s="154"/>
      <c r="G3" s="154"/>
      <c r="H3" s="155"/>
    </row>
    <row r="4" spans="2:8" s="1" customFormat="1" x14ac:dyDescent="0.25">
      <c r="B4" s="156" t="s">
        <v>132</v>
      </c>
      <c r="C4" s="157"/>
      <c r="D4" s="157"/>
      <c r="E4" s="157"/>
      <c r="F4" s="157"/>
      <c r="G4" s="157"/>
      <c r="H4" s="158"/>
    </row>
    <row r="5" spans="2:8" s="1" customFormat="1" x14ac:dyDescent="0.25">
      <c r="B5" s="2"/>
      <c r="C5" s="163" t="s">
        <v>36</v>
      </c>
      <c r="D5" s="163"/>
      <c r="E5" s="163" t="s">
        <v>37</v>
      </c>
      <c r="F5" s="163"/>
      <c r="G5" s="157" t="s">
        <v>38</v>
      </c>
      <c r="H5" s="158"/>
    </row>
    <row r="6" spans="2:8" s="1" customFormat="1" x14ac:dyDescent="0.25">
      <c r="B6" s="3" t="s">
        <v>23</v>
      </c>
      <c r="C6" s="5" t="s">
        <v>24</v>
      </c>
      <c r="D6" s="5" t="s">
        <v>25</v>
      </c>
      <c r="E6" s="5" t="s">
        <v>24</v>
      </c>
      <c r="F6" s="5" t="s">
        <v>25</v>
      </c>
      <c r="G6" s="6" t="s">
        <v>24</v>
      </c>
      <c r="H6" s="7" t="s">
        <v>25</v>
      </c>
    </row>
    <row r="7" spans="2:8" s="1" customFormat="1" x14ac:dyDescent="0.25">
      <c r="B7" s="8" t="s">
        <v>10</v>
      </c>
      <c r="C7" s="99">
        <v>4.0509259259259264E-4</v>
      </c>
      <c r="D7" s="97">
        <f t="shared" ref="D7:D27" si="0">C7/$C$30</f>
        <v>1.6106023652846162E-3</v>
      </c>
      <c r="E7" s="99"/>
      <c r="F7" s="97"/>
      <c r="G7" s="100">
        <f>C7+E7</f>
        <v>4.0509259259259264E-4</v>
      </c>
      <c r="H7" s="98">
        <f t="shared" ref="H7" si="1">G7/$G$30</f>
        <v>1.464128843338214E-3</v>
      </c>
    </row>
    <row r="8" spans="2:8" s="1" customFormat="1" x14ac:dyDescent="0.25">
      <c r="B8" s="8" t="s">
        <v>13</v>
      </c>
      <c r="C8" s="99">
        <v>3.8773148148148148E-3</v>
      </c>
      <c r="D8" s="97">
        <f t="shared" si="0"/>
        <v>1.5415765496295612E-2</v>
      </c>
      <c r="E8" s="99">
        <v>3.703703703703703E-4</v>
      </c>
      <c r="F8" s="97">
        <f t="shared" ref="F8:F28" si="2">E8/$E$30</f>
        <v>1.4719411223551054E-2</v>
      </c>
      <c r="G8" s="100">
        <f>C8+E8</f>
        <v>4.2476851851851851E-3</v>
      </c>
      <c r="H8" s="98">
        <f t="shared" ref="H8:H27" si="3">G8/$G$30</f>
        <v>1.5352436728717844E-2</v>
      </c>
    </row>
    <row r="9" spans="2:8" s="1" customFormat="1" x14ac:dyDescent="0.25">
      <c r="B9" s="8" t="s">
        <v>0</v>
      </c>
      <c r="C9" s="99">
        <v>3.0439814814814798E-2</v>
      </c>
      <c r="D9" s="97">
        <f t="shared" si="0"/>
        <v>0.12102526344852965</v>
      </c>
      <c r="E9" s="99">
        <v>4.386574074074074E-3</v>
      </c>
      <c r="F9" s="97">
        <f t="shared" si="2"/>
        <v>0.17433302667893283</v>
      </c>
      <c r="G9" s="100">
        <f t="shared" ref="G9:G27" si="4">C9+E9</f>
        <v>3.4826388888888872E-2</v>
      </c>
      <c r="H9" s="98">
        <f t="shared" si="3"/>
        <v>0.12587324827441954</v>
      </c>
    </row>
    <row r="10" spans="2:8" s="1" customFormat="1" x14ac:dyDescent="0.25">
      <c r="B10" s="8" t="s">
        <v>8</v>
      </c>
      <c r="C10" s="99">
        <v>2.2569444444444451E-3</v>
      </c>
      <c r="D10" s="97">
        <f t="shared" si="0"/>
        <v>8.9733560351571498E-3</v>
      </c>
      <c r="E10" s="99">
        <v>1.3310185185185185E-3</v>
      </c>
      <c r="F10" s="97">
        <f t="shared" si="2"/>
        <v>5.2897884084636609E-2</v>
      </c>
      <c r="G10" s="100">
        <f t="shared" si="4"/>
        <v>3.5879629629629638E-3</v>
      </c>
      <c r="H10" s="98">
        <f t="shared" si="3"/>
        <v>1.2967998326709898E-2</v>
      </c>
    </row>
    <row r="11" spans="2:8" s="1" customFormat="1" x14ac:dyDescent="0.25">
      <c r="B11" s="8" t="s">
        <v>26</v>
      </c>
      <c r="C11" s="99">
        <v>8.5648148148148139E-4</v>
      </c>
      <c r="D11" s="97">
        <f t="shared" si="0"/>
        <v>3.4052735723160451E-3</v>
      </c>
      <c r="E11" s="99">
        <v>1.8518518518518521E-3</v>
      </c>
      <c r="F11" s="97">
        <f t="shared" si="2"/>
        <v>7.35970561177553E-2</v>
      </c>
      <c r="G11" s="100">
        <f t="shared" si="4"/>
        <v>2.7083333333333334E-3</v>
      </c>
      <c r="H11" s="98">
        <f t="shared" si="3"/>
        <v>9.7887471240326301E-3</v>
      </c>
    </row>
    <row r="12" spans="2:8" s="1" customFormat="1" x14ac:dyDescent="0.25">
      <c r="B12" s="8" t="s">
        <v>3</v>
      </c>
      <c r="C12" s="99">
        <v>1.9004629629629628E-2</v>
      </c>
      <c r="D12" s="97">
        <f t="shared" si="0"/>
        <v>7.556025953706684E-2</v>
      </c>
      <c r="E12" s="99">
        <v>3.530092592592592E-3</v>
      </c>
      <c r="F12" s="97">
        <f t="shared" si="2"/>
        <v>0.14029438822447099</v>
      </c>
      <c r="G12" s="100">
        <f t="shared" si="4"/>
        <v>2.253472222222222E-2</v>
      </c>
      <c r="H12" s="98">
        <f t="shared" si="3"/>
        <v>8.1447395942271489E-2</v>
      </c>
    </row>
    <row r="13" spans="2:8" s="1" customFormat="1" x14ac:dyDescent="0.25">
      <c r="B13" s="8" t="s">
        <v>7</v>
      </c>
      <c r="C13" s="99">
        <v>5.023148148148149E-3</v>
      </c>
      <c r="D13" s="97">
        <f t="shared" si="0"/>
        <v>1.9971469329529243E-2</v>
      </c>
      <c r="E13" s="99">
        <v>5.3240740740740744E-4</v>
      </c>
      <c r="F13" s="97">
        <f t="shared" si="2"/>
        <v>2.1159153633854646E-2</v>
      </c>
      <c r="G13" s="100">
        <f t="shared" si="4"/>
        <v>5.5555555555555566E-3</v>
      </c>
      <c r="H13" s="98">
        <f t="shared" si="3"/>
        <v>2.0079481280066938E-2</v>
      </c>
    </row>
    <row r="14" spans="2:8" s="1" customFormat="1" x14ac:dyDescent="0.25">
      <c r="B14" s="8" t="s">
        <v>2</v>
      </c>
      <c r="C14" s="99">
        <v>1.252314814814815E-2</v>
      </c>
      <c r="D14" s="97">
        <f t="shared" si="0"/>
        <v>4.9790621692512999E-2</v>
      </c>
      <c r="E14" s="99">
        <v>1.7824074074074072E-3</v>
      </c>
      <c r="F14" s="97">
        <f t="shared" si="2"/>
        <v>7.0837166513339461E-2</v>
      </c>
      <c r="G14" s="100">
        <f t="shared" si="4"/>
        <v>1.4305555555555557E-2</v>
      </c>
      <c r="H14" s="98">
        <f t="shared" si="3"/>
        <v>5.1704664296172362E-2</v>
      </c>
    </row>
    <row r="15" spans="2:8" s="1" customFormat="1" x14ac:dyDescent="0.25">
      <c r="B15" s="8" t="s">
        <v>9</v>
      </c>
      <c r="C15" s="99">
        <v>1.6134259259259261E-2</v>
      </c>
      <c r="D15" s="97">
        <f t="shared" si="0"/>
        <v>6.4147991348764435E-2</v>
      </c>
      <c r="E15" s="99">
        <v>3.8541666666666663E-3</v>
      </c>
      <c r="F15" s="97">
        <f t="shared" si="2"/>
        <v>0.15317387304507818</v>
      </c>
      <c r="G15" s="100">
        <f t="shared" si="4"/>
        <v>1.9988425925925927E-2</v>
      </c>
      <c r="H15" s="98">
        <f t="shared" si="3"/>
        <v>7.2244300355574165E-2</v>
      </c>
    </row>
    <row r="16" spans="2:8" s="1" customFormat="1" x14ac:dyDescent="0.25">
      <c r="B16" s="8" t="s">
        <v>1</v>
      </c>
      <c r="C16" s="99">
        <v>1.6087962962962963E-3</v>
      </c>
      <c r="D16" s="97">
        <f t="shared" si="0"/>
        <v>6.3963922507017613E-3</v>
      </c>
      <c r="E16" s="99">
        <v>2.3958333333333331E-3</v>
      </c>
      <c r="F16" s="97">
        <f t="shared" si="2"/>
        <v>9.5216191352345894E-2</v>
      </c>
      <c r="G16" s="100">
        <f t="shared" si="4"/>
        <v>4.0046296296296297E-3</v>
      </c>
      <c r="H16" s="98">
        <f t="shared" si="3"/>
        <v>1.4473959422714915E-2</v>
      </c>
    </row>
    <row r="17" spans="2:8" s="1" customFormat="1" x14ac:dyDescent="0.25">
      <c r="B17" s="8" t="s">
        <v>27</v>
      </c>
      <c r="C17" s="99">
        <v>6.7129629629629625E-4</v>
      </c>
      <c r="D17" s="97">
        <f t="shared" si="0"/>
        <v>2.6689982053287923E-3</v>
      </c>
      <c r="E17" s="99">
        <v>1.7361111111111112E-4</v>
      </c>
      <c r="F17" s="97">
        <f t="shared" si="2"/>
        <v>6.8997240110395585E-3</v>
      </c>
      <c r="G17" s="100">
        <f t="shared" si="4"/>
        <v>8.4490740740740739E-4</v>
      </c>
      <c r="H17" s="98">
        <f t="shared" si="3"/>
        <v>3.0537544446768462E-3</v>
      </c>
    </row>
    <row r="18" spans="2:8" s="1" customFormat="1" x14ac:dyDescent="0.25">
      <c r="B18" s="8" t="s">
        <v>16</v>
      </c>
      <c r="C18" s="99">
        <v>2.0138888888888888E-3</v>
      </c>
      <c r="D18" s="97">
        <f t="shared" si="0"/>
        <v>8.0069946159863764E-3</v>
      </c>
      <c r="E18" s="99"/>
      <c r="F18" s="97"/>
      <c r="G18" s="100">
        <f t="shared" si="4"/>
        <v>2.0138888888888888E-3</v>
      </c>
      <c r="H18" s="98">
        <f t="shared" si="3"/>
        <v>7.2788119640242637E-3</v>
      </c>
    </row>
    <row r="19" spans="2:8" s="1" customFormat="1" x14ac:dyDescent="0.25">
      <c r="B19" s="8" t="s">
        <v>4</v>
      </c>
      <c r="C19" s="99">
        <v>1.0648148148148148E-2</v>
      </c>
      <c r="D19" s="97">
        <f t="shared" si="0"/>
        <v>4.2335833601767049E-2</v>
      </c>
      <c r="E19" s="99">
        <v>7.1759259259259259E-4</v>
      </c>
      <c r="F19" s="97">
        <f t="shared" si="2"/>
        <v>2.8518859245630173E-2</v>
      </c>
      <c r="G19" s="100">
        <f t="shared" si="4"/>
        <v>1.136574074074074E-2</v>
      </c>
      <c r="H19" s="98">
        <f t="shared" si="3"/>
        <v>4.1079272118803599E-2</v>
      </c>
    </row>
    <row r="20" spans="2:8" s="1" customFormat="1" x14ac:dyDescent="0.25">
      <c r="B20" s="8" t="s">
        <v>14</v>
      </c>
      <c r="C20" s="99">
        <v>5.3240740740740744E-4</v>
      </c>
      <c r="D20" s="97">
        <f t="shared" si="0"/>
        <v>2.1167916800883526E-3</v>
      </c>
      <c r="E20" s="99">
        <v>3.9351851851851852E-4</v>
      </c>
      <c r="F20" s="97">
        <f t="shared" si="2"/>
        <v>1.5639374425022997E-2</v>
      </c>
      <c r="G20" s="100">
        <f t="shared" si="4"/>
        <v>9.2592592592592596E-4</v>
      </c>
      <c r="H20" s="98">
        <f t="shared" si="3"/>
        <v>3.3465802133444893E-3</v>
      </c>
    </row>
    <row r="21" spans="2:8" s="1" customFormat="1" x14ac:dyDescent="0.25">
      <c r="B21" s="8" t="s">
        <v>11</v>
      </c>
      <c r="C21" s="99">
        <v>9.0277777777777795E-4</v>
      </c>
      <c r="D21" s="97">
        <f t="shared" si="0"/>
        <v>3.5893424140628597E-3</v>
      </c>
      <c r="E21" s="99">
        <v>4.5138888888888887E-4</v>
      </c>
      <c r="F21" s="97">
        <f t="shared" si="2"/>
        <v>1.7939282428702852E-2</v>
      </c>
      <c r="G21" s="100">
        <f t="shared" si="4"/>
        <v>1.3541666666666667E-3</v>
      </c>
      <c r="H21" s="98">
        <f t="shared" si="3"/>
        <v>4.894373562016315E-3</v>
      </c>
    </row>
    <row r="22" spans="2:8" s="1" customFormat="1" x14ac:dyDescent="0.25">
      <c r="B22" s="8" t="s">
        <v>15</v>
      </c>
      <c r="C22" s="99">
        <v>7.4074074074074081E-4</v>
      </c>
      <c r="D22" s="97">
        <f t="shared" si="0"/>
        <v>2.9451014679490128E-3</v>
      </c>
      <c r="E22" s="99">
        <v>7.6388888888888893E-4</v>
      </c>
      <c r="F22" s="97">
        <f t="shared" si="2"/>
        <v>3.0358785648574058E-2</v>
      </c>
      <c r="G22" s="100">
        <f t="shared" si="4"/>
        <v>1.5046296296296296E-3</v>
      </c>
      <c r="H22" s="98">
        <f t="shared" si="3"/>
        <v>5.4381928466847949E-3</v>
      </c>
    </row>
    <row r="23" spans="2:8" s="1" customFormat="1" x14ac:dyDescent="0.25">
      <c r="B23" s="8" t="s">
        <v>94</v>
      </c>
      <c r="C23" s="99">
        <v>2.0254629629629629E-3</v>
      </c>
      <c r="D23" s="97">
        <f t="shared" si="0"/>
        <v>8.0530118264230798E-3</v>
      </c>
      <c r="E23" s="99">
        <v>2.3148148148148146E-4</v>
      </c>
      <c r="F23" s="97">
        <f t="shared" si="2"/>
        <v>9.1996320147194107E-3</v>
      </c>
      <c r="G23" s="100">
        <f t="shared" ref="G23" si="5">C23+E23</f>
        <v>2.2569444444444442E-3</v>
      </c>
      <c r="H23" s="98">
        <f t="shared" ref="H23" si="6">G23/$G$30</f>
        <v>8.1572892700271914E-3</v>
      </c>
    </row>
    <row r="24" spans="2:8" s="1" customFormat="1" x14ac:dyDescent="0.25">
      <c r="B24" s="8" t="s">
        <v>12</v>
      </c>
      <c r="C24" s="99">
        <v>8.3333333333333328E-4</v>
      </c>
      <c r="D24" s="97">
        <f t="shared" si="0"/>
        <v>3.3132391514426388E-3</v>
      </c>
      <c r="E24" s="99"/>
      <c r="F24" s="97"/>
      <c r="G24" s="100">
        <f t="shared" si="4"/>
        <v>8.3333333333333328E-4</v>
      </c>
      <c r="H24" s="98">
        <f t="shared" si="3"/>
        <v>3.01192219201004E-3</v>
      </c>
    </row>
    <row r="25" spans="2:8" s="1" customFormat="1" x14ac:dyDescent="0.25">
      <c r="B25" s="8" t="s">
        <v>5</v>
      </c>
      <c r="C25" s="99">
        <v>2.5694444444444445E-3</v>
      </c>
      <c r="D25" s="97">
        <f t="shared" si="0"/>
        <v>1.0215820716948137E-2</v>
      </c>
      <c r="E25" s="99">
        <v>1.0763888888888889E-3</v>
      </c>
      <c r="F25" s="97">
        <f t="shared" si="2"/>
        <v>4.2778288868445258E-2</v>
      </c>
      <c r="G25" s="100">
        <f t="shared" si="4"/>
        <v>3.6458333333333334E-3</v>
      </c>
      <c r="H25" s="98">
        <f t="shared" si="3"/>
        <v>1.3177159590043926E-2</v>
      </c>
    </row>
    <row r="26" spans="2:8" s="1" customFormat="1" x14ac:dyDescent="0.25">
      <c r="B26" s="8" t="s">
        <v>6</v>
      </c>
      <c r="C26" s="99">
        <v>6.8611111111111109E-2</v>
      </c>
      <c r="D26" s="97">
        <f t="shared" si="0"/>
        <v>0.27279002346877723</v>
      </c>
      <c r="E26" s="99">
        <v>4.1666666666666664E-4</v>
      </c>
      <c r="F26" s="97">
        <f t="shared" si="2"/>
        <v>1.655933762649494E-2</v>
      </c>
      <c r="G26" s="100">
        <f t="shared" si="4"/>
        <v>6.9027777777777771E-2</v>
      </c>
      <c r="H26" s="98">
        <f t="shared" si="3"/>
        <v>0.24948755490483163</v>
      </c>
    </row>
    <row r="27" spans="2:8" s="1" customFormat="1" x14ac:dyDescent="0.25">
      <c r="B27" s="8" t="s">
        <v>105</v>
      </c>
      <c r="C27" s="99">
        <v>6.9837962962962991E-2</v>
      </c>
      <c r="D27" s="97">
        <f t="shared" si="0"/>
        <v>0.27766784777506792</v>
      </c>
      <c r="E27" s="99">
        <v>7.0601851851851847E-4</v>
      </c>
      <c r="F27" s="97">
        <f t="shared" si="2"/>
        <v>2.80588776448942E-2</v>
      </c>
      <c r="G27" s="100">
        <f t="shared" si="4"/>
        <v>7.0543981481481513E-2</v>
      </c>
      <c r="H27" s="98">
        <f t="shared" si="3"/>
        <v>0.25496758000418335</v>
      </c>
    </row>
    <row r="28" spans="2:8" s="1" customFormat="1" x14ac:dyDescent="0.25">
      <c r="B28" s="8" t="s">
        <v>17</v>
      </c>
      <c r="C28" s="99"/>
      <c r="D28" s="97"/>
      <c r="E28" s="99">
        <v>1.9675925925925926E-4</v>
      </c>
      <c r="F28" s="97">
        <f t="shared" si="2"/>
        <v>7.8196872125114985E-3</v>
      </c>
      <c r="G28" s="100">
        <f t="shared" ref="G28" si="7">C28+E28</f>
        <v>1.9675925925925926E-4</v>
      </c>
      <c r="H28" s="98">
        <f t="shared" ref="H28" si="8">G28/$G$30</f>
        <v>7.1114829533570391E-4</v>
      </c>
    </row>
    <row r="29" spans="2:8" s="1" customFormat="1" x14ac:dyDescent="0.25">
      <c r="B29" s="8"/>
      <c r="C29" s="99"/>
      <c r="D29" s="97"/>
      <c r="E29" s="99"/>
      <c r="F29" s="97"/>
      <c r="G29" s="100"/>
      <c r="H29" s="98"/>
    </row>
    <row r="30" spans="2:8" s="1" customFormat="1" x14ac:dyDescent="0.25">
      <c r="B30" s="11" t="s">
        <v>29</v>
      </c>
      <c r="C30" s="102">
        <f t="shared" ref="C30:H30" si="9">SUM(C7:C28)</f>
        <v>0.25151620370370376</v>
      </c>
      <c r="D30" s="119">
        <f t="shared" si="9"/>
        <v>0.99999999999999989</v>
      </c>
      <c r="E30" s="102">
        <f t="shared" si="9"/>
        <v>2.5162037037037038E-2</v>
      </c>
      <c r="F30" s="119">
        <f t="shared" si="9"/>
        <v>1</v>
      </c>
      <c r="G30" s="102">
        <f t="shared" si="9"/>
        <v>0.27667824074074071</v>
      </c>
      <c r="H30" s="120">
        <f t="shared" si="9"/>
        <v>1</v>
      </c>
    </row>
    <row r="31" spans="2:8" s="1" customFormat="1" x14ac:dyDescent="0.25">
      <c r="B31" s="8"/>
      <c r="C31" s="9"/>
      <c r="D31" s="40"/>
      <c r="E31" s="9"/>
      <c r="F31" s="40"/>
      <c r="G31" s="9"/>
      <c r="H31" s="41"/>
    </row>
    <row r="32" spans="2:8" s="1" customFormat="1" ht="66" customHeight="1" thickBot="1" x14ac:dyDescent="0.3">
      <c r="B32" s="150" t="s">
        <v>39</v>
      </c>
      <c r="C32" s="151"/>
      <c r="D32" s="151"/>
      <c r="E32" s="151"/>
      <c r="F32" s="151"/>
      <c r="G32" s="151"/>
      <c r="H32" s="152"/>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&amp;R27</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zoomScale="110" zoomScaleNormal="110" zoomScaleSheetLayoutView="100" zoomScalePageLayoutView="110" workbookViewId="0">
      <selection activeCell="I22" sqref="I22"/>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53" t="s">
        <v>125</v>
      </c>
      <c r="C3" s="154"/>
      <c r="D3" s="154"/>
      <c r="E3" s="154"/>
      <c r="F3" s="154"/>
      <c r="G3" s="154"/>
      <c r="H3" s="155"/>
    </row>
    <row r="4" spans="2:8" s="1" customFormat="1" x14ac:dyDescent="0.25">
      <c r="B4" s="156" t="s">
        <v>132</v>
      </c>
      <c r="C4" s="157"/>
      <c r="D4" s="157"/>
      <c r="E4" s="157"/>
      <c r="F4" s="157"/>
      <c r="G4" s="157"/>
      <c r="H4" s="158"/>
    </row>
    <row r="5" spans="2:8" s="1" customFormat="1" x14ac:dyDescent="0.25">
      <c r="B5" s="2"/>
      <c r="C5" s="163" t="s">
        <v>36</v>
      </c>
      <c r="D5" s="163"/>
      <c r="E5" s="163" t="s">
        <v>37</v>
      </c>
      <c r="F5" s="163"/>
      <c r="G5" s="157" t="s">
        <v>38</v>
      </c>
      <c r="H5" s="158"/>
    </row>
    <row r="6" spans="2:8" s="1" customFormat="1" x14ac:dyDescent="0.25">
      <c r="B6" s="3" t="s">
        <v>23</v>
      </c>
      <c r="C6" s="5" t="s">
        <v>24</v>
      </c>
      <c r="D6" s="5" t="s">
        <v>25</v>
      </c>
      <c r="E6" s="5" t="s">
        <v>24</v>
      </c>
      <c r="F6" s="5" t="s">
        <v>25</v>
      </c>
      <c r="G6" s="6" t="s">
        <v>24</v>
      </c>
      <c r="H6" s="7" t="s">
        <v>25</v>
      </c>
    </row>
    <row r="7" spans="2:8" s="1" customFormat="1" x14ac:dyDescent="0.25">
      <c r="B7" s="8" t="s">
        <v>10</v>
      </c>
      <c r="C7" s="99">
        <v>3.4027777777777776E-3</v>
      </c>
      <c r="D7" s="97">
        <f>C7/$C$30</f>
        <v>1.3899394856278365E-2</v>
      </c>
      <c r="E7" s="99"/>
      <c r="F7" s="97"/>
      <c r="G7" s="100">
        <f>E7+C7</f>
        <v>3.4027777777777776E-3</v>
      </c>
      <c r="H7" s="98">
        <f>G7/$G$30</f>
        <v>1.3899394856278365E-2</v>
      </c>
    </row>
    <row r="8" spans="2:8" s="1" customFormat="1" x14ac:dyDescent="0.25">
      <c r="B8" s="8" t="s">
        <v>13</v>
      </c>
      <c r="C8" s="99">
        <v>9.6759259259259246E-3</v>
      </c>
      <c r="D8" s="97">
        <f t="shared" ref="D8:D28" si="0">C8/$C$30</f>
        <v>3.9523449319213311E-2</v>
      </c>
      <c r="E8" s="99"/>
      <c r="F8" s="97"/>
      <c r="G8" s="100">
        <f t="shared" ref="G8:G28" si="1">E8+C8</f>
        <v>9.6759259259259246E-3</v>
      </c>
      <c r="H8" s="98">
        <f t="shared" ref="H8:H28" si="2">G8/$G$30</f>
        <v>3.9523449319213311E-2</v>
      </c>
    </row>
    <row r="9" spans="2:8" s="1" customFormat="1" x14ac:dyDescent="0.25">
      <c r="B9" s="8" t="s">
        <v>0</v>
      </c>
      <c r="C9" s="99">
        <v>3.6111111111111101E-2</v>
      </c>
      <c r="D9" s="97">
        <f t="shared" si="0"/>
        <v>0.14750378214826015</v>
      </c>
      <c r="E9" s="99"/>
      <c r="F9" s="97"/>
      <c r="G9" s="100">
        <f t="shared" si="1"/>
        <v>3.6111111111111101E-2</v>
      </c>
      <c r="H9" s="98">
        <f t="shared" si="2"/>
        <v>0.14750378214826015</v>
      </c>
    </row>
    <row r="10" spans="2:8" s="1" customFormat="1" x14ac:dyDescent="0.25">
      <c r="B10" s="8" t="s">
        <v>8</v>
      </c>
      <c r="C10" s="99">
        <v>1.5451388888888888E-2</v>
      </c>
      <c r="D10" s="97">
        <f t="shared" si="0"/>
        <v>6.311459909228441E-2</v>
      </c>
      <c r="E10" s="99"/>
      <c r="F10" s="97"/>
      <c r="G10" s="100">
        <f t="shared" si="1"/>
        <v>1.5451388888888888E-2</v>
      </c>
      <c r="H10" s="98">
        <f t="shared" si="2"/>
        <v>6.311459909228441E-2</v>
      </c>
    </row>
    <row r="11" spans="2:8" s="1" customFormat="1" x14ac:dyDescent="0.25">
      <c r="B11" s="8" t="s">
        <v>26</v>
      </c>
      <c r="C11" s="99">
        <v>1.736111111111111E-3</v>
      </c>
      <c r="D11" s="97">
        <f t="shared" si="0"/>
        <v>7.0915279878971255E-3</v>
      </c>
      <c r="E11" s="99"/>
      <c r="F11" s="97"/>
      <c r="G11" s="100">
        <f t="shared" si="1"/>
        <v>1.736111111111111E-3</v>
      </c>
      <c r="H11" s="98">
        <f t="shared" si="2"/>
        <v>7.0915279878971255E-3</v>
      </c>
    </row>
    <row r="12" spans="2:8" s="1" customFormat="1" x14ac:dyDescent="0.25">
      <c r="B12" s="8" t="s">
        <v>3</v>
      </c>
      <c r="C12" s="99">
        <v>8.5648148148148133E-3</v>
      </c>
      <c r="D12" s="97">
        <f t="shared" si="0"/>
        <v>3.4984871406959148E-2</v>
      </c>
      <c r="E12" s="99"/>
      <c r="F12" s="97"/>
      <c r="G12" s="100">
        <f t="shared" si="1"/>
        <v>8.5648148148148133E-3</v>
      </c>
      <c r="H12" s="98">
        <f t="shared" si="2"/>
        <v>3.4984871406959148E-2</v>
      </c>
    </row>
    <row r="13" spans="2:8" s="1" customFormat="1" x14ac:dyDescent="0.25">
      <c r="B13" s="8" t="s">
        <v>7</v>
      </c>
      <c r="C13" s="99">
        <v>4.4675925925925924E-3</v>
      </c>
      <c r="D13" s="97">
        <f t="shared" si="0"/>
        <v>1.8248865355521934E-2</v>
      </c>
      <c r="E13" s="99"/>
      <c r="F13" s="97"/>
      <c r="G13" s="100">
        <f t="shared" si="1"/>
        <v>4.4675925925925924E-3</v>
      </c>
      <c r="H13" s="98">
        <f t="shared" si="2"/>
        <v>1.8248865355521934E-2</v>
      </c>
    </row>
    <row r="14" spans="2:8" s="1" customFormat="1" x14ac:dyDescent="0.25">
      <c r="B14" s="8" t="s">
        <v>2</v>
      </c>
      <c r="C14" s="99">
        <v>7.3263888888888875E-3</v>
      </c>
      <c r="D14" s="97">
        <f t="shared" si="0"/>
        <v>2.9926248108925864E-2</v>
      </c>
      <c r="E14" s="99"/>
      <c r="F14" s="97"/>
      <c r="G14" s="100">
        <f t="shared" si="1"/>
        <v>7.3263888888888875E-3</v>
      </c>
      <c r="H14" s="98">
        <f t="shared" si="2"/>
        <v>2.9926248108925864E-2</v>
      </c>
    </row>
    <row r="15" spans="2:8" s="1" customFormat="1" x14ac:dyDescent="0.25">
      <c r="B15" s="8" t="s">
        <v>9</v>
      </c>
      <c r="C15" s="99">
        <v>1.3715277777777781E-2</v>
      </c>
      <c r="D15" s="97">
        <f t="shared" si="0"/>
        <v>5.6023071104387305E-2</v>
      </c>
      <c r="E15" s="99"/>
      <c r="F15" s="97"/>
      <c r="G15" s="100">
        <f t="shared" si="1"/>
        <v>1.3715277777777781E-2</v>
      </c>
      <c r="H15" s="98">
        <f t="shared" si="2"/>
        <v>5.6023071104387305E-2</v>
      </c>
    </row>
    <row r="16" spans="2:8" s="1" customFormat="1" x14ac:dyDescent="0.25">
      <c r="B16" s="8" t="s">
        <v>1</v>
      </c>
      <c r="C16" s="99">
        <v>6.53935185185185E-3</v>
      </c>
      <c r="D16" s="97">
        <f t="shared" si="0"/>
        <v>2.6711422087745833E-2</v>
      </c>
      <c r="E16" s="99"/>
      <c r="F16" s="97"/>
      <c r="G16" s="100">
        <f t="shared" si="1"/>
        <v>6.53935185185185E-3</v>
      </c>
      <c r="H16" s="98">
        <f t="shared" si="2"/>
        <v>2.6711422087745833E-2</v>
      </c>
    </row>
    <row r="17" spans="2:8" s="1" customFormat="1" x14ac:dyDescent="0.25">
      <c r="B17" s="8" t="s">
        <v>27</v>
      </c>
      <c r="C17" s="99">
        <v>2.5115740740740736E-3</v>
      </c>
      <c r="D17" s="97">
        <f t="shared" si="0"/>
        <v>1.0259077155824506E-2</v>
      </c>
      <c r="E17" s="99"/>
      <c r="F17" s="97"/>
      <c r="G17" s="100">
        <f t="shared" si="1"/>
        <v>2.5115740740740736E-3</v>
      </c>
      <c r="H17" s="98">
        <f t="shared" si="2"/>
        <v>1.0259077155824506E-2</v>
      </c>
    </row>
    <row r="18" spans="2:8" s="1" customFormat="1" x14ac:dyDescent="0.25">
      <c r="B18" s="8" t="s">
        <v>16</v>
      </c>
      <c r="C18" s="99">
        <v>3.1250000000000001E-4</v>
      </c>
      <c r="D18" s="97">
        <f t="shared" si="0"/>
        <v>1.2764750378214827E-3</v>
      </c>
      <c r="E18" s="99"/>
      <c r="F18" s="97"/>
      <c r="G18" s="100">
        <f t="shared" si="1"/>
        <v>3.1250000000000001E-4</v>
      </c>
      <c r="H18" s="98">
        <f t="shared" si="2"/>
        <v>1.2764750378214827E-3</v>
      </c>
    </row>
    <row r="19" spans="2:8" s="1" customFormat="1" x14ac:dyDescent="0.25">
      <c r="B19" s="8" t="s">
        <v>4</v>
      </c>
      <c r="C19" s="99">
        <v>1.8506944444444444E-2</v>
      </c>
      <c r="D19" s="97">
        <f t="shared" si="0"/>
        <v>7.5595688350983362E-2</v>
      </c>
      <c r="E19" s="99"/>
      <c r="F19" s="97"/>
      <c r="G19" s="100">
        <f t="shared" si="1"/>
        <v>1.8506944444444444E-2</v>
      </c>
      <c r="H19" s="98">
        <f t="shared" si="2"/>
        <v>7.5595688350983362E-2</v>
      </c>
    </row>
    <row r="20" spans="2:8" s="1" customFormat="1" x14ac:dyDescent="0.25">
      <c r="B20" s="8" t="s">
        <v>14</v>
      </c>
      <c r="C20" s="99">
        <v>5.6134259259259271E-3</v>
      </c>
      <c r="D20" s="97">
        <f t="shared" si="0"/>
        <v>2.2929273827534045E-2</v>
      </c>
      <c r="E20" s="99"/>
      <c r="F20" s="97"/>
      <c r="G20" s="100">
        <f t="shared" si="1"/>
        <v>5.6134259259259271E-3</v>
      </c>
      <c r="H20" s="98">
        <f t="shared" si="2"/>
        <v>2.2929273827534045E-2</v>
      </c>
    </row>
    <row r="21" spans="2:8" s="1" customFormat="1" x14ac:dyDescent="0.25">
      <c r="B21" s="8" t="s">
        <v>11</v>
      </c>
      <c r="C21" s="99">
        <v>9.722222222222223E-4</v>
      </c>
      <c r="D21" s="97">
        <f t="shared" ref="D21" si="3">C21/$C$30</f>
        <v>3.971255673222391E-3</v>
      </c>
      <c r="E21" s="99"/>
      <c r="F21" s="97"/>
      <c r="G21" s="100">
        <f t="shared" ref="G21" si="4">E21+C21</f>
        <v>9.722222222222223E-4</v>
      </c>
      <c r="H21" s="98">
        <f t="shared" ref="H21" si="5">G21/$G$30</f>
        <v>3.971255673222391E-3</v>
      </c>
    </row>
    <row r="22" spans="2:8" s="1" customFormat="1" x14ac:dyDescent="0.25">
      <c r="B22" s="8" t="s">
        <v>15</v>
      </c>
      <c r="C22" s="99">
        <v>1.2731481481481483E-3</v>
      </c>
      <c r="D22" s="97">
        <f t="shared" si="0"/>
        <v>5.2004538577912259E-3</v>
      </c>
      <c r="E22" s="99"/>
      <c r="F22" s="97"/>
      <c r="G22" s="100">
        <f t="shared" si="1"/>
        <v>1.2731481481481483E-3</v>
      </c>
      <c r="H22" s="98">
        <f t="shared" si="2"/>
        <v>5.2004538577912259E-3</v>
      </c>
    </row>
    <row r="23" spans="2:8" s="1" customFormat="1" x14ac:dyDescent="0.25">
      <c r="B23" s="8" t="s">
        <v>94</v>
      </c>
      <c r="C23" s="99">
        <v>1.9641203703703706E-2</v>
      </c>
      <c r="D23" s="97">
        <f t="shared" si="0"/>
        <v>8.0228819969742821E-2</v>
      </c>
      <c r="E23" s="99"/>
      <c r="F23" s="97"/>
      <c r="G23" s="100">
        <f t="shared" si="1"/>
        <v>1.9641203703703706E-2</v>
      </c>
      <c r="H23" s="98">
        <f t="shared" si="2"/>
        <v>8.0228819969742821E-2</v>
      </c>
    </row>
    <row r="24" spans="2:8" s="1" customFormat="1" x14ac:dyDescent="0.25">
      <c r="B24" s="8" t="s">
        <v>12</v>
      </c>
      <c r="C24" s="99">
        <v>1.0648148148148149E-3</v>
      </c>
      <c r="D24" s="97">
        <f t="shared" si="0"/>
        <v>4.3494704992435703E-3</v>
      </c>
      <c r="E24" s="99"/>
      <c r="F24" s="97"/>
      <c r="G24" s="100">
        <f t="shared" ref="G24" si="6">E24+C24</f>
        <v>1.0648148148148149E-3</v>
      </c>
      <c r="H24" s="98">
        <f t="shared" ref="H24" si="7">G24/$G$30</f>
        <v>4.3494704992435703E-3</v>
      </c>
    </row>
    <row r="25" spans="2:8" s="1" customFormat="1" x14ac:dyDescent="0.25">
      <c r="B25" s="8" t="s">
        <v>5</v>
      </c>
      <c r="C25" s="99">
        <v>9.0277777777777774E-4</v>
      </c>
      <c r="D25" s="97">
        <f t="shared" si="0"/>
        <v>3.6875945537065049E-3</v>
      </c>
      <c r="E25" s="99"/>
      <c r="F25" s="97"/>
      <c r="G25" s="100">
        <f t="shared" si="1"/>
        <v>9.0277777777777774E-4</v>
      </c>
      <c r="H25" s="98">
        <f t="shared" si="2"/>
        <v>3.6875945537065049E-3</v>
      </c>
    </row>
    <row r="26" spans="2:8" s="1" customFormat="1" x14ac:dyDescent="0.25">
      <c r="B26" s="8" t="s">
        <v>6</v>
      </c>
      <c r="C26" s="99">
        <v>5.0138888888888886E-2</v>
      </c>
      <c r="D26" s="97">
        <f t="shared" si="0"/>
        <v>0.20480332829046896</v>
      </c>
      <c r="E26" s="99"/>
      <c r="F26" s="97"/>
      <c r="G26" s="100">
        <f t="shared" si="1"/>
        <v>5.0138888888888886E-2</v>
      </c>
      <c r="H26" s="98">
        <f t="shared" si="2"/>
        <v>0.20480332829046896</v>
      </c>
    </row>
    <row r="27" spans="2:8" s="1" customFormat="1" x14ac:dyDescent="0.25">
      <c r="B27" s="8" t="s">
        <v>105</v>
      </c>
      <c r="C27" s="99">
        <v>3.4502314814814826E-2</v>
      </c>
      <c r="D27" s="97">
        <f t="shared" si="0"/>
        <v>0.14093229954614225</v>
      </c>
      <c r="E27" s="99"/>
      <c r="F27" s="97"/>
      <c r="G27" s="100">
        <f t="shared" si="1"/>
        <v>3.4502314814814826E-2</v>
      </c>
      <c r="H27" s="98">
        <f t="shared" si="2"/>
        <v>0.14093229954614225</v>
      </c>
    </row>
    <row r="28" spans="2:8" s="1" customFormat="1" x14ac:dyDescent="0.25">
      <c r="B28" s="8" t="s">
        <v>17</v>
      </c>
      <c r="C28" s="99">
        <v>2.3842592592592596E-3</v>
      </c>
      <c r="D28" s="97">
        <f t="shared" si="0"/>
        <v>9.7390317700453873E-3</v>
      </c>
      <c r="E28" s="99"/>
      <c r="F28" s="97"/>
      <c r="G28" s="100">
        <f t="shared" si="1"/>
        <v>2.3842592592592596E-3</v>
      </c>
      <c r="H28" s="98">
        <f t="shared" si="2"/>
        <v>9.7390317700453873E-3</v>
      </c>
    </row>
    <row r="29" spans="2:8" s="1" customFormat="1" x14ac:dyDescent="0.25">
      <c r="B29" s="8"/>
      <c r="C29" s="99"/>
      <c r="D29" s="97"/>
      <c r="E29" s="99"/>
      <c r="F29" s="97"/>
      <c r="G29" s="100"/>
      <c r="H29" s="98"/>
    </row>
    <row r="30" spans="2:8" s="1" customFormat="1" x14ac:dyDescent="0.25">
      <c r="B30" s="11" t="s">
        <v>29</v>
      </c>
      <c r="C30" s="102">
        <f>SUM(C7:C28)</f>
        <v>0.24481481481481482</v>
      </c>
      <c r="D30" s="119">
        <f>SUM(D7:D28)</f>
        <v>1.0000000000000002</v>
      </c>
      <c r="E30" s="102"/>
      <c r="F30" s="119"/>
      <c r="G30" s="102">
        <f>SUM(G7:G28)</f>
        <v>0.24481481481481482</v>
      </c>
      <c r="H30" s="120">
        <f>SUM(H7:H28)</f>
        <v>1.0000000000000002</v>
      </c>
    </row>
    <row r="31" spans="2:8" s="1" customFormat="1" x14ac:dyDescent="0.25">
      <c r="B31" s="8"/>
      <c r="C31" s="9"/>
      <c r="D31" s="40"/>
      <c r="E31" s="9"/>
      <c r="F31" s="40"/>
      <c r="G31" s="9"/>
      <c r="H31" s="41"/>
    </row>
    <row r="32" spans="2:8" s="1" customFormat="1" ht="66" customHeight="1" thickBot="1" x14ac:dyDescent="0.3">
      <c r="B32" s="150" t="s">
        <v>39</v>
      </c>
      <c r="C32" s="151"/>
      <c r="D32" s="151"/>
      <c r="E32" s="151"/>
      <c r="F32" s="151"/>
      <c r="G32" s="151"/>
      <c r="H32" s="152"/>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&amp;R30</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topLeftCell="A10" zoomScale="110" zoomScaleNormal="110" zoomScaleSheetLayoutView="100" zoomScalePageLayoutView="110" workbookViewId="0">
      <selection activeCell="I22" sqref="I22"/>
    </sheetView>
  </sheetViews>
  <sheetFormatPr defaultColWidth="8.85546875" defaultRowHeight="15" x14ac:dyDescent="0.25"/>
  <cols>
    <col min="1" max="1" width="6.140625" style="34" customWidth="1"/>
    <col min="2" max="2" width="51" style="34" bestFit="1" customWidth="1"/>
    <col min="3" max="10" width="15.140625" style="34" customWidth="1"/>
    <col min="11" max="16384" width="8.85546875" style="34"/>
  </cols>
  <sheetData>
    <row r="2" spans="2:10" ht="15.75" thickBot="1" x14ac:dyDescent="0.3"/>
    <row r="3" spans="2:10" x14ac:dyDescent="0.25">
      <c r="B3" s="181" t="s">
        <v>44</v>
      </c>
      <c r="C3" s="182"/>
      <c r="D3" s="182"/>
      <c r="E3" s="182"/>
      <c r="F3" s="182"/>
      <c r="G3" s="182"/>
      <c r="H3" s="182"/>
      <c r="I3" s="182"/>
      <c r="J3" s="183"/>
    </row>
    <row r="4" spans="2:10" x14ac:dyDescent="0.25">
      <c r="B4" s="184" t="s">
        <v>132</v>
      </c>
      <c r="C4" s="185"/>
      <c r="D4" s="185"/>
      <c r="E4" s="185"/>
      <c r="F4" s="185"/>
      <c r="G4" s="185"/>
      <c r="H4" s="185"/>
      <c r="I4" s="185"/>
      <c r="J4" s="186"/>
    </row>
    <row r="5" spans="2:10" x14ac:dyDescent="0.25">
      <c r="B5" s="42"/>
      <c r="C5" s="187" t="s">
        <v>45</v>
      </c>
      <c r="D5" s="188"/>
      <c r="E5" s="189" t="s">
        <v>46</v>
      </c>
      <c r="F5" s="185"/>
      <c r="G5" s="185" t="s">
        <v>47</v>
      </c>
      <c r="H5" s="185"/>
      <c r="I5" s="189" t="s">
        <v>22</v>
      </c>
      <c r="J5" s="186"/>
    </row>
    <row r="6" spans="2:10" x14ac:dyDescent="0.25">
      <c r="B6" s="3" t="s">
        <v>23</v>
      </c>
      <c r="C6" s="43" t="s">
        <v>24</v>
      </c>
      <c r="D6" s="43" t="s">
        <v>25</v>
      </c>
      <c r="E6" s="43" t="s">
        <v>24</v>
      </c>
      <c r="F6" s="43" t="s">
        <v>25</v>
      </c>
      <c r="G6" s="43" t="s">
        <v>24</v>
      </c>
      <c r="H6" s="43" t="s">
        <v>25</v>
      </c>
      <c r="I6" s="43" t="s">
        <v>24</v>
      </c>
      <c r="J6" s="44" t="s">
        <v>25</v>
      </c>
    </row>
    <row r="7" spans="2:10" x14ac:dyDescent="0.25">
      <c r="B7" s="8" t="s">
        <v>10</v>
      </c>
      <c r="C7" s="88"/>
      <c r="D7" s="86"/>
      <c r="E7" s="85"/>
      <c r="F7" s="86"/>
      <c r="G7" s="85"/>
      <c r="H7" s="86"/>
      <c r="I7" s="85"/>
      <c r="J7" s="95"/>
    </row>
    <row r="8" spans="2:10" x14ac:dyDescent="0.25">
      <c r="B8" s="8" t="s">
        <v>13</v>
      </c>
      <c r="C8" s="88"/>
      <c r="D8" s="86"/>
      <c r="E8" s="85"/>
      <c r="F8" s="86"/>
      <c r="G8" s="85">
        <v>9.0972222222222218E-3</v>
      </c>
      <c r="H8" s="86">
        <f t="shared" ref="H7:H25" si="0">G8/$G$30</f>
        <v>8.2554353534292618E-3</v>
      </c>
      <c r="I8" s="85">
        <f t="shared" ref="I8:I28" si="1">E8+G8</f>
        <v>9.0972222222222218E-3</v>
      </c>
      <c r="J8" s="95">
        <f t="shared" ref="J8:J28" si="2">I8/$I$30</f>
        <v>5.5500243607939509E-3</v>
      </c>
    </row>
    <row r="9" spans="2:10" x14ac:dyDescent="0.25">
      <c r="B9" s="8" t="s">
        <v>0</v>
      </c>
      <c r="C9" s="88"/>
      <c r="D9" s="86"/>
      <c r="E9" s="85"/>
      <c r="F9" s="86"/>
      <c r="G9" s="85">
        <v>3.8645833333333331E-2</v>
      </c>
      <c r="H9" s="86">
        <f t="shared" si="0"/>
        <v>3.5069845604453316E-2</v>
      </c>
      <c r="I9" s="85">
        <f t="shared" si="1"/>
        <v>3.8645833333333331E-2</v>
      </c>
      <c r="J9" s="95">
        <f t="shared" si="2"/>
        <v>2.3577011883830792E-2</v>
      </c>
    </row>
    <row r="10" spans="2:10" x14ac:dyDescent="0.25">
      <c r="B10" s="8" t="s">
        <v>8</v>
      </c>
      <c r="C10" s="88"/>
      <c r="D10" s="86"/>
      <c r="E10" s="85">
        <v>1.8553240740740738E-2</v>
      </c>
      <c r="F10" s="86">
        <f t="shared" ref="F9:F28" si="3">E10/$E$30</f>
        <v>3.4539225614617225E-2</v>
      </c>
      <c r="G10" s="85">
        <v>4.6678240740740763E-2</v>
      </c>
      <c r="H10" s="86">
        <f t="shared" si="0"/>
        <v>4.2358995903791642E-2</v>
      </c>
      <c r="I10" s="85">
        <f t="shared" si="1"/>
        <v>6.5231481481481501E-2</v>
      </c>
      <c r="J10" s="95">
        <f t="shared" si="2"/>
        <v>3.9796357884776992E-2</v>
      </c>
    </row>
    <row r="11" spans="2:10" x14ac:dyDescent="0.25">
      <c r="B11" s="8" t="s">
        <v>26</v>
      </c>
      <c r="C11" s="88"/>
      <c r="D11" s="86"/>
      <c r="E11" s="85"/>
      <c r="F11" s="86"/>
      <c r="G11" s="85">
        <v>4.7453703703703709E-4</v>
      </c>
      <c r="H11" s="86">
        <f t="shared" si="0"/>
        <v>4.3062703497531783E-4</v>
      </c>
      <c r="I11" s="85">
        <f t="shared" si="1"/>
        <v>4.7453703703703709E-4</v>
      </c>
      <c r="J11" s="95">
        <f t="shared" si="2"/>
        <v>2.8950508752233081E-4</v>
      </c>
    </row>
    <row r="12" spans="2:10" x14ac:dyDescent="0.25">
      <c r="B12" s="8" t="s">
        <v>3</v>
      </c>
      <c r="C12" s="88"/>
      <c r="D12" s="86"/>
      <c r="E12" s="85">
        <v>5.0694444444444441E-3</v>
      </c>
      <c r="F12" s="86">
        <f t="shared" si="3"/>
        <v>9.4374178535261057E-3</v>
      </c>
      <c r="G12" s="85">
        <v>8.9699074074074073E-3</v>
      </c>
      <c r="H12" s="86">
        <f t="shared" si="0"/>
        <v>8.139901270874909E-3</v>
      </c>
      <c r="I12" s="85">
        <f t="shared" si="1"/>
        <v>1.4039351851851851E-2</v>
      </c>
      <c r="J12" s="95">
        <f t="shared" si="2"/>
        <v>8.5651139308435906E-3</v>
      </c>
    </row>
    <row r="13" spans="2:10" x14ac:dyDescent="0.25">
      <c r="B13" s="8" t="s">
        <v>7</v>
      </c>
      <c r="C13" s="88"/>
      <c r="D13" s="86"/>
      <c r="E13" s="85">
        <v>3.8506944444444441E-2</v>
      </c>
      <c r="F13" s="86">
        <f t="shared" si="3"/>
        <v>7.1685591777811308E-2</v>
      </c>
      <c r="G13" s="85">
        <v>2.8587962962962961E-2</v>
      </c>
      <c r="H13" s="86">
        <f t="shared" si="0"/>
        <v>2.5942653082659386E-2</v>
      </c>
      <c r="I13" s="85">
        <f t="shared" si="1"/>
        <v>6.7094907407407395E-2</v>
      </c>
      <c r="J13" s="95">
        <f t="shared" si="2"/>
        <v>4.09331949357793E-2</v>
      </c>
    </row>
    <row r="14" spans="2:10" x14ac:dyDescent="0.25">
      <c r="B14" s="8" t="s">
        <v>2</v>
      </c>
      <c r="C14" s="88"/>
      <c r="D14" s="86"/>
      <c r="E14" s="85">
        <v>1.8518518518518517E-3</v>
      </c>
      <c r="F14" s="86">
        <f t="shared" si="3"/>
        <v>3.4474585766305407E-3</v>
      </c>
      <c r="G14" s="85">
        <v>1.275462962962963E-2</v>
      </c>
      <c r="H14" s="86">
        <f t="shared" si="0"/>
        <v>1.1574414452263419E-2</v>
      </c>
      <c r="I14" s="85">
        <f t="shared" si="1"/>
        <v>1.4606481481481481E-2</v>
      </c>
      <c r="J14" s="95">
        <f t="shared" si="2"/>
        <v>8.9111078159312546E-3</v>
      </c>
    </row>
    <row r="15" spans="2:10" x14ac:dyDescent="0.25">
      <c r="B15" s="8" t="s">
        <v>9</v>
      </c>
      <c r="C15" s="88"/>
      <c r="D15" s="86"/>
      <c r="E15" s="85">
        <v>1.0983796296296297E-2</v>
      </c>
      <c r="F15" s="86">
        <f t="shared" si="3"/>
        <v>2.0447738682639896E-2</v>
      </c>
      <c r="G15" s="85">
        <v>3.402777777777778E-3</v>
      </c>
      <c r="H15" s="86">
        <f t="shared" si="0"/>
        <v>3.0879109337254495E-3</v>
      </c>
      <c r="I15" s="85">
        <f t="shared" si="1"/>
        <v>1.4386574074074076E-2</v>
      </c>
      <c r="J15" s="95">
        <f t="shared" si="2"/>
        <v>8.7769469217135899E-3</v>
      </c>
    </row>
    <row r="16" spans="2:10" x14ac:dyDescent="0.25">
      <c r="B16" s="8" t="s">
        <v>1</v>
      </c>
      <c r="C16" s="88"/>
      <c r="D16" s="86"/>
      <c r="E16" s="85"/>
      <c r="F16" s="86"/>
      <c r="G16" s="85">
        <v>3.8634259259259264E-2</v>
      </c>
      <c r="H16" s="86">
        <f t="shared" si="0"/>
        <v>3.5059342506039287E-2</v>
      </c>
      <c r="I16" s="85">
        <f t="shared" si="1"/>
        <v>3.8634259259259264E-2</v>
      </c>
      <c r="J16" s="95">
        <f t="shared" si="2"/>
        <v>2.3569950784135128E-2</v>
      </c>
    </row>
    <row r="17" spans="2:14" x14ac:dyDescent="0.25">
      <c r="B17" s="8" t="s">
        <v>27</v>
      </c>
      <c r="C17" s="88"/>
      <c r="D17" s="86"/>
      <c r="E17" s="85">
        <v>1.1678240740740741E-2</v>
      </c>
      <c r="F17" s="86">
        <f t="shared" si="3"/>
        <v>2.1740535648876347E-2</v>
      </c>
      <c r="G17" s="85">
        <v>3.9907407407407398E-2</v>
      </c>
      <c r="H17" s="86">
        <f t="shared" si="0"/>
        <v>3.6214683331582814E-2</v>
      </c>
      <c r="I17" s="85">
        <f t="shared" si="1"/>
        <v>5.1585648148148137E-2</v>
      </c>
      <c r="J17" s="95">
        <f t="shared" si="2"/>
        <v>3.1471321343586052E-2</v>
      </c>
    </row>
    <row r="18" spans="2:14" x14ac:dyDescent="0.25">
      <c r="B18" s="8" t="s">
        <v>16</v>
      </c>
      <c r="C18" s="88"/>
      <c r="D18" s="86"/>
      <c r="E18" s="85">
        <v>4.6296296296296302E-3</v>
      </c>
      <c r="F18" s="86">
        <f t="shared" si="3"/>
        <v>8.6186464415763525E-3</v>
      </c>
      <c r="G18" s="85"/>
      <c r="H18" s="86"/>
      <c r="I18" s="85">
        <f t="shared" si="1"/>
        <v>4.6296296296296302E-3</v>
      </c>
      <c r="J18" s="95">
        <f t="shared" si="2"/>
        <v>2.8244398782666423E-3</v>
      </c>
    </row>
    <row r="19" spans="2:14" x14ac:dyDescent="0.25">
      <c r="B19" s="8" t="s">
        <v>4</v>
      </c>
      <c r="C19" s="88"/>
      <c r="D19" s="86"/>
      <c r="E19" s="85">
        <v>4.6412037037037038E-3</v>
      </c>
      <c r="F19" s="86">
        <f t="shared" si="3"/>
        <v>8.6401930576802937E-3</v>
      </c>
      <c r="G19" s="85">
        <v>3.2326388888888884E-2</v>
      </c>
      <c r="H19" s="86">
        <f t="shared" si="0"/>
        <v>2.9335153870391765E-2</v>
      </c>
      <c r="I19" s="85">
        <f t="shared" si="1"/>
        <v>3.6967592592592587E-2</v>
      </c>
      <c r="J19" s="95">
        <f t="shared" si="2"/>
        <v>2.255315242795913E-2</v>
      </c>
    </row>
    <row r="20" spans="2:14" x14ac:dyDescent="0.25">
      <c r="B20" s="8" t="s">
        <v>14</v>
      </c>
      <c r="C20" s="88"/>
      <c r="D20" s="86"/>
      <c r="E20" s="85">
        <v>5.8217592592592592E-3</v>
      </c>
      <c r="F20" s="86">
        <f t="shared" si="3"/>
        <v>1.0837947900282262E-2</v>
      </c>
      <c r="G20" s="85">
        <v>1.0925925925925926E-2</v>
      </c>
      <c r="H20" s="86">
        <f t="shared" si="0"/>
        <v>9.9149249028463414E-3</v>
      </c>
      <c r="I20" s="85">
        <f t="shared" si="1"/>
        <v>1.6747685185185185E-2</v>
      </c>
      <c r="J20" s="95">
        <f t="shared" si="2"/>
        <v>1.0217411259629577E-2</v>
      </c>
    </row>
    <row r="21" spans="2:14" x14ac:dyDescent="0.25">
      <c r="B21" s="8" t="s">
        <v>11</v>
      </c>
      <c r="C21" s="88"/>
      <c r="D21" s="86"/>
      <c r="E21" s="85">
        <v>0.11179398148148145</v>
      </c>
      <c r="F21" s="86">
        <f t="shared" si="3"/>
        <v>0.20811876494796491</v>
      </c>
      <c r="G21" s="85">
        <v>0.10281249999999999</v>
      </c>
      <c r="H21" s="86">
        <f t="shared" si="0"/>
        <v>9.3299023211847493E-2</v>
      </c>
      <c r="I21" s="85">
        <f t="shared" si="1"/>
        <v>0.21460648148148143</v>
      </c>
      <c r="J21" s="95">
        <f t="shared" si="2"/>
        <v>0.13092691055705014</v>
      </c>
    </row>
    <row r="22" spans="2:14" x14ac:dyDescent="0.25">
      <c r="B22" s="8" t="s">
        <v>15</v>
      </c>
      <c r="C22" s="88"/>
      <c r="D22" s="86"/>
      <c r="E22" s="85">
        <v>3.7534722222222226E-2</v>
      </c>
      <c r="F22" s="86">
        <f t="shared" si="3"/>
        <v>6.9875676025080283E-2</v>
      </c>
      <c r="G22" s="85">
        <v>3.6145833333333335E-2</v>
      </c>
      <c r="H22" s="86">
        <f t="shared" si="0"/>
        <v>3.2801176347022377E-2</v>
      </c>
      <c r="I22" s="85">
        <f t="shared" si="1"/>
        <v>7.3680555555555555E-2</v>
      </c>
      <c r="J22" s="95">
        <f t="shared" si="2"/>
        <v>4.4950960662613601E-2</v>
      </c>
    </row>
    <row r="23" spans="2:14" s="49" customFormat="1" x14ac:dyDescent="0.25">
      <c r="B23" s="8" t="s">
        <v>94</v>
      </c>
      <c r="C23" s="43"/>
      <c r="D23" s="128"/>
      <c r="E23" s="85">
        <v>4.2615740740740732E-2</v>
      </c>
      <c r="F23" s="86">
        <f t="shared" si="3"/>
        <v>7.9334640494710312E-2</v>
      </c>
      <c r="G23" s="85">
        <v>0.28372685185185181</v>
      </c>
      <c r="H23" s="86">
        <f t="shared" si="0"/>
        <v>0.25747295452158386</v>
      </c>
      <c r="I23" s="85">
        <f t="shared" si="1"/>
        <v>0.32634259259259257</v>
      </c>
      <c r="J23" s="95">
        <f t="shared" si="2"/>
        <v>0.19909476701901557</v>
      </c>
      <c r="K23" s="34"/>
      <c r="L23" s="34"/>
      <c r="M23" s="34"/>
      <c r="N23" s="34"/>
    </row>
    <row r="24" spans="2:14" x14ac:dyDescent="0.25">
      <c r="B24" s="8" t="s">
        <v>12</v>
      </c>
      <c r="C24" s="88"/>
      <c r="D24" s="129"/>
      <c r="E24" s="85">
        <v>0.11753472222222221</v>
      </c>
      <c r="F24" s="86">
        <f t="shared" si="3"/>
        <v>0.21880588653551961</v>
      </c>
      <c r="G24" s="85">
        <v>0.37414351851851851</v>
      </c>
      <c r="H24" s="86">
        <f t="shared" si="0"/>
        <v>0.339523159332003</v>
      </c>
      <c r="I24" s="85">
        <f t="shared" si="1"/>
        <v>0.49167824074074074</v>
      </c>
      <c r="J24" s="95">
        <f t="shared" si="2"/>
        <v>0.29996257617161304</v>
      </c>
    </row>
    <row r="25" spans="2:14" s="50" customFormat="1" x14ac:dyDescent="0.25">
      <c r="B25" s="8" t="s">
        <v>5</v>
      </c>
      <c r="C25" s="130"/>
      <c r="D25" s="43"/>
      <c r="E25" s="85">
        <v>0.11151620370370371</v>
      </c>
      <c r="F25" s="86">
        <f t="shared" si="3"/>
        <v>0.20760164616147039</v>
      </c>
      <c r="G25" s="85">
        <v>3.4733796296296297E-2</v>
      </c>
      <c r="H25" s="86">
        <f t="shared" si="0"/>
        <v>3.1519798340510455E-2</v>
      </c>
      <c r="I25" s="85">
        <f t="shared" si="1"/>
        <v>0.14625000000000002</v>
      </c>
      <c r="J25" s="95">
        <f t="shared" si="2"/>
        <v>8.9224055754443227E-2</v>
      </c>
      <c r="K25" s="34"/>
      <c r="L25" s="34"/>
      <c r="M25" s="34"/>
      <c r="N25" s="34"/>
    </row>
    <row r="26" spans="2:14" x14ac:dyDescent="0.25">
      <c r="B26" s="8" t="s">
        <v>6</v>
      </c>
      <c r="C26" s="88"/>
      <c r="D26" s="86"/>
      <c r="E26" s="85">
        <v>9.5833333333333326E-3</v>
      </c>
      <c r="F26" s="86">
        <f t="shared" si="3"/>
        <v>1.7840598134063048E-2</v>
      </c>
      <c r="G26" s="85"/>
      <c r="H26" s="86"/>
      <c r="I26" s="85">
        <f t="shared" si="1"/>
        <v>9.5833333333333326E-3</v>
      </c>
      <c r="J26" s="95">
        <f t="shared" si="2"/>
        <v>5.8465905480119479E-3</v>
      </c>
    </row>
    <row r="27" spans="2:14" x14ac:dyDescent="0.25">
      <c r="B27" s="8" t="s">
        <v>105</v>
      </c>
      <c r="C27" s="88"/>
      <c r="D27" s="86"/>
      <c r="E27" s="85">
        <v>2.7199074074074074E-3</v>
      </c>
      <c r="F27" s="86">
        <f t="shared" si="3"/>
        <v>5.0634547844261068E-3</v>
      </c>
      <c r="G27" s="85"/>
      <c r="H27" s="86"/>
      <c r="I27" s="85">
        <f t="shared" ref="I27" si="4">E27+G27</f>
        <v>2.7199074074074074E-3</v>
      </c>
      <c r="J27" s="95">
        <f t="shared" ref="J27" si="5">I27/$I$30</f>
        <v>1.6593584284816522E-3</v>
      </c>
    </row>
    <row r="28" spans="2:14" x14ac:dyDescent="0.25">
      <c r="B28" s="8" t="s">
        <v>17</v>
      </c>
      <c r="C28" s="88"/>
      <c r="D28" s="86"/>
      <c r="E28" s="85">
        <v>2.1296296296296298E-3</v>
      </c>
      <c r="F28" s="86">
        <f t="shared" si="3"/>
        <v>3.9645773631251224E-3</v>
      </c>
      <c r="G28" s="85"/>
      <c r="H28" s="86"/>
      <c r="I28" s="85">
        <f t="shared" si="1"/>
        <v>2.1296296296296298E-3</v>
      </c>
      <c r="J28" s="95">
        <f t="shared" si="2"/>
        <v>1.2992423440026553E-3</v>
      </c>
    </row>
    <row r="29" spans="2:14" x14ac:dyDescent="0.25">
      <c r="B29" s="8"/>
      <c r="C29" s="131"/>
      <c r="D29" s="90"/>
      <c r="E29" s="89"/>
      <c r="F29" s="90"/>
      <c r="G29" s="89"/>
      <c r="H29" s="89"/>
      <c r="I29" s="89"/>
      <c r="J29" s="95"/>
    </row>
    <row r="30" spans="2:14" s="49" customFormat="1" x14ac:dyDescent="0.25">
      <c r="B30" s="53" t="s">
        <v>29</v>
      </c>
      <c r="C30" s="91"/>
      <c r="D30" s="128"/>
      <c r="E30" s="91">
        <f t="shared" ref="E30:J30" si="6">SUM(E7:E28)</f>
        <v>0.53716435185185174</v>
      </c>
      <c r="F30" s="132">
        <f t="shared" si="6"/>
        <v>1</v>
      </c>
      <c r="G30" s="91">
        <f t="shared" si="6"/>
        <v>1.1019675925925925</v>
      </c>
      <c r="H30" s="132">
        <f t="shared" si="6"/>
        <v>1</v>
      </c>
      <c r="I30" s="91">
        <f t="shared" si="6"/>
        <v>1.6391319444444441</v>
      </c>
      <c r="J30" s="120">
        <f t="shared" si="6"/>
        <v>1.0000000000000002</v>
      </c>
      <c r="K30" s="34"/>
      <c r="L30" s="34"/>
      <c r="M30" s="34"/>
      <c r="N30" s="34"/>
    </row>
    <row r="31" spans="2:14" s="49" customFormat="1" x14ac:dyDescent="0.25">
      <c r="B31" s="53"/>
      <c r="C31" s="56"/>
      <c r="D31" s="57"/>
      <c r="E31" s="56"/>
      <c r="F31" s="56"/>
      <c r="G31" s="56"/>
      <c r="H31" s="56"/>
      <c r="I31" s="56"/>
      <c r="J31" s="58"/>
      <c r="K31" s="34"/>
      <c r="L31" s="34"/>
      <c r="M31" s="34"/>
      <c r="N31" s="34"/>
    </row>
    <row r="32" spans="2:14" s="50" customFormat="1" ht="93" customHeight="1" thickBot="1" x14ac:dyDescent="0.3">
      <c r="B32" s="178" t="s">
        <v>133</v>
      </c>
      <c r="C32" s="179"/>
      <c r="D32" s="179"/>
      <c r="E32" s="179"/>
      <c r="F32" s="179"/>
      <c r="G32" s="179"/>
      <c r="H32" s="179"/>
      <c r="I32" s="179"/>
      <c r="J32" s="180"/>
      <c r="K32" s="34"/>
      <c r="L32" s="34"/>
      <c r="M32" s="34"/>
      <c r="N32" s="34"/>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&amp;R31</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zoomScale="110" zoomScaleNormal="110" zoomScaleSheetLayoutView="110" zoomScalePageLayoutView="110" workbookViewId="0">
      <selection activeCell="I22" sqref="I22"/>
    </sheetView>
  </sheetViews>
  <sheetFormatPr defaultColWidth="8.85546875" defaultRowHeight="15" x14ac:dyDescent="0.25"/>
  <cols>
    <col min="1" max="1" width="6.140625" style="34" customWidth="1"/>
    <col min="2" max="2" width="51" style="34" bestFit="1" customWidth="1"/>
    <col min="3" max="10" width="15.140625" style="34" customWidth="1"/>
    <col min="11" max="16384" width="8.85546875" style="34"/>
  </cols>
  <sheetData>
    <row r="2" spans="2:10" ht="15.75" thickBot="1" x14ac:dyDescent="0.3"/>
    <row r="3" spans="2:10" x14ac:dyDescent="0.25">
      <c r="B3" s="181" t="s">
        <v>48</v>
      </c>
      <c r="C3" s="182"/>
      <c r="D3" s="182"/>
      <c r="E3" s="182"/>
      <c r="F3" s="182"/>
      <c r="G3" s="182"/>
      <c r="H3" s="182"/>
      <c r="I3" s="182"/>
      <c r="J3" s="183"/>
    </row>
    <row r="4" spans="2:10" x14ac:dyDescent="0.25">
      <c r="B4" s="184" t="s">
        <v>132</v>
      </c>
      <c r="C4" s="185"/>
      <c r="D4" s="185"/>
      <c r="E4" s="185"/>
      <c r="F4" s="185"/>
      <c r="G4" s="185"/>
      <c r="H4" s="185"/>
      <c r="I4" s="185"/>
      <c r="J4" s="186"/>
    </row>
    <row r="5" spans="2:10" x14ac:dyDescent="0.25">
      <c r="B5" s="42"/>
      <c r="C5" s="187" t="s">
        <v>45</v>
      </c>
      <c r="D5" s="190"/>
      <c r="E5" s="189" t="s">
        <v>46</v>
      </c>
      <c r="F5" s="185"/>
      <c r="G5" s="185" t="s">
        <v>47</v>
      </c>
      <c r="H5" s="185"/>
      <c r="I5" s="189" t="s">
        <v>22</v>
      </c>
      <c r="J5" s="186"/>
    </row>
    <row r="6" spans="2:10" x14ac:dyDescent="0.25">
      <c r="B6" s="3" t="s">
        <v>23</v>
      </c>
      <c r="C6" s="43" t="s">
        <v>24</v>
      </c>
      <c r="D6" s="43" t="s">
        <v>25</v>
      </c>
      <c r="E6" s="43" t="s">
        <v>24</v>
      </c>
      <c r="F6" s="43" t="s">
        <v>25</v>
      </c>
      <c r="G6" s="43" t="s">
        <v>24</v>
      </c>
      <c r="H6" s="43" t="s">
        <v>25</v>
      </c>
      <c r="I6" s="43" t="s">
        <v>24</v>
      </c>
      <c r="J6" s="44" t="s">
        <v>25</v>
      </c>
    </row>
    <row r="7" spans="2:10" x14ac:dyDescent="0.25">
      <c r="B7" s="8" t="s">
        <v>10</v>
      </c>
      <c r="C7" s="85">
        <v>2.3854166666666666E-2</v>
      </c>
      <c r="D7" s="86">
        <f t="shared" ref="D7:D28" si="0">C7/$C$30</f>
        <v>6.9645789825834824E-3</v>
      </c>
      <c r="E7" s="85"/>
      <c r="F7" s="88"/>
      <c r="G7" s="105"/>
      <c r="H7" s="86"/>
      <c r="I7" s="85">
        <f t="shared" ref="I7" si="1">C7+E7+G7</f>
        <v>2.3854166666666666E-2</v>
      </c>
      <c r="J7" s="95">
        <f t="shared" ref="J7" si="2">I7/$I$30</f>
        <v>6.9645789825834824E-3</v>
      </c>
    </row>
    <row r="8" spans="2:10" x14ac:dyDescent="0.25">
      <c r="B8" s="8" t="s">
        <v>13</v>
      </c>
      <c r="C8" s="85">
        <v>9.6898148148148122E-2</v>
      </c>
      <c r="D8" s="86">
        <f t="shared" si="0"/>
        <v>2.8290856497908249E-2</v>
      </c>
      <c r="E8" s="85"/>
      <c r="F8" s="86"/>
      <c r="G8" s="105"/>
      <c r="H8" s="86"/>
      <c r="I8" s="85">
        <f t="shared" ref="I8:I28" si="3">C8+E8+G8</f>
        <v>9.6898148148148122E-2</v>
      </c>
      <c r="J8" s="95">
        <f t="shared" ref="J8:J28" si="4">I8/$I$30</f>
        <v>2.8290856497908249E-2</v>
      </c>
    </row>
    <row r="9" spans="2:10" x14ac:dyDescent="0.25">
      <c r="B9" s="8" t="s">
        <v>0</v>
      </c>
      <c r="C9" s="85">
        <v>0.21563657407407413</v>
      </c>
      <c r="D9" s="86">
        <f t="shared" si="0"/>
        <v>6.2958307144353659E-2</v>
      </c>
      <c r="E9" s="85"/>
      <c r="F9" s="86"/>
      <c r="G9" s="105"/>
      <c r="H9" s="86"/>
      <c r="I9" s="85">
        <f t="shared" si="3"/>
        <v>0.21563657407407413</v>
      </c>
      <c r="J9" s="95">
        <f t="shared" si="4"/>
        <v>6.2958307144353659E-2</v>
      </c>
    </row>
    <row r="10" spans="2:10" x14ac:dyDescent="0.25">
      <c r="B10" s="8" t="s">
        <v>8</v>
      </c>
      <c r="C10" s="85">
        <v>9.7789351851851891E-2</v>
      </c>
      <c r="D10" s="86">
        <f t="shared" si="0"/>
        <v>2.8551056683089698E-2</v>
      </c>
      <c r="E10" s="85"/>
      <c r="F10" s="86"/>
      <c r="G10" s="105"/>
      <c r="H10" s="86"/>
      <c r="I10" s="85">
        <f t="shared" si="3"/>
        <v>9.7789351851851891E-2</v>
      </c>
      <c r="J10" s="95">
        <f t="shared" si="4"/>
        <v>2.8551056683089698E-2</v>
      </c>
    </row>
    <row r="11" spans="2:10" x14ac:dyDescent="0.25">
      <c r="B11" s="8" t="s">
        <v>26</v>
      </c>
      <c r="C11" s="85">
        <v>1.3495370370370373E-2</v>
      </c>
      <c r="D11" s="86">
        <f t="shared" si="0"/>
        <v>3.9401742327473763E-3</v>
      </c>
      <c r="E11" s="85"/>
      <c r="F11" s="86"/>
      <c r="G11" s="105"/>
      <c r="H11" s="86"/>
      <c r="I11" s="85">
        <f t="shared" si="3"/>
        <v>1.3495370370370373E-2</v>
      </c>
      <c r="J11" s="95">
        <f t="shared" si="4"/>
        <v>3.9401742327473763E-3</v>
      </c>
    </row>
    <row r="12" spans="2:10" x14ac:dyDescent="0.25">
      <c r="B12" s="8" t="s">
        <v>3</v>
      </c>
      <c r="C12" s="85">
        <v>0.37885416666666671</v>
      </c>
      <c r="D12" s="86">
        <f t="shared" si="0"/>
        <v>0.11061211248758135</v>
      </c>
      <c r="E12" s="85"/>
      <c r="F12" s="86"/>
      <c r="G12" s="105"/>
      <c r="H12" s="86"/>
      <c r="I12" s="85">
        <f t="shared" si="3"/>
        <v>0.37885416666666671</v>
      </c>
      <c r="J12" s="95">
        <f t="shared" si="4"/>
        <v>0.11061211248758135</v>
      </c>
    </row>
    <row r="13" spans="2:10" x14ac:dyDescent="0.25">
      <c r="B13" s="8" t="s">
        <v>7</v>
      </c>
      <c r="C13" s="85">
        <v>0.2820486111111109</v>
      </c>
      <c r="D13" s="86">
        <f t="shared" si="0"/>
        <v>8.234828977514641E-2</v>
      </c>
      <c r="E13" s="85"/>
      <c r="F13" s="86"/>
      <c r="G13" s="105"/>
      <c r="H13" s="86"/>
      <c r="I13" s="85">
        <f t="shared" si="3"/>
        <v>0.2820486111111109</v>
      </c>
      <c r="J13" s="95">
        <f t="shared" si="4"/>
        <v>8.234828977514641E-2</v>
      </c>
    </row>
    <row r="14" spans="2:10" x14ac:dyDescent="0.25">
      <c r="B14" s="8" t="s">
        <v>2</v>
      </c>
      <c r="C14" s="85">
        <v>0.13376157407407405</v>
      </c>
      <c r="D14" s="86">
        <f t="shared" si="0"/>
        <v>3.9053682339503779E-2</v>
      </c>
      <c r="E14" s="85"/>
      <c r="F14" s="86"/>
      <c r="G14" s="105"/>
      <c r="H14" s="86"/>
      <c r="I14" s="85">
        <f t="shared" si="3"/>
        <v>0.13376157407407405</v>
      </c>
      <c r="J14" s="95">
        <f t="shared" si="4"/>
        <v>3.9053682339503779E-2</v>
      </c>
    </row>
    <row r="15" spans="2:10" x14ac:dyDescent="0.25">
      <c r="B15" s="8" t="s">
        <v>9</v>
      </c>
      <c r="C15" s="85">
        <v>0.21900462962962969</v>
      </c>
      <c r="D15" s="86">
        <f t="shared" si="0"/>
        <v>6.3941661090948426E-2</v>
      </c>
      <c r="E15" s="85"/>
      <c r="F15" s="86"/>
      <c r="G15" s="105"/>
      <c r="H15" s="86"/>
      <c r="I15" s="85">
        <f t="shared" si="3"/>
        <v>0.21900462962962969</v>
      </c>
      <c r="J15" s="95">
        <f t="shared" si="4"/>
        <v>6.3941661090948426E-2</v>
      </c>
    </row>
    <row r="16" spans="2:10" x14ac:dyDescent="0.25">
      <c r="B16" s="8" t="s">
        <v>1</v>
      </c>
      <c r="C16" s="85">
        <v>6.7534722222222204E-2</v>
      </c>
      <c r="D16" s="86">
        <f t="shared" si="0"/>
        <v>1.9717767279657746E-2</v>
      </c>
      <c r="E16" s="85"/>
      <c r="F16" s="86"/>
      <c r="G16" s="105"/>
      <c r="H16" s="86"/>
      <c r="I16" s="85">
        <f t="shared" si="3"/>
        <v>6.7534722222222204E-2</v>
      </c>
      <c r="J16" s="95">
        <f t="shared" si="4"/>
        <v>1.9717767279657746E-2</v>
      </c>
    </row>
    <row r="17" spans="2:14" x14ac:dyDescent="0.25">
      <c r="B17" s="8" t="s">
        <v>27</v>
      </c>
      <c r="C17" s="85">
        <v>0.20509259259259252</v>
      </c>
      <c r="D17" s="86">
        <f t="shared" si="0"/>
        <v>5.9879834823570725E-2</v>
      </c>
      <c r="E17" s="85"/>
      <c r="F17" s="86"/>
      <c r="G17" s="105"/>
      <c r="H17" s="86"/>
      <c r="I17" s="85">
        <f t="shared" si="3"/>
        <v>0.20509259259259252</v>
      </c>
      <c r="J17" s="95">
        <f t="shared" si="4"/>
        <v>5.9879834823570725E-2</v>
      </c>
    </row>
    <row r="18" spans="2:14" x14ac:dyDescent="0.25">
      <c r="B18" s="8" t="s">
        <v>16</v>
      </c>
      <c r="C18" s="85"/>
      <c r="D18" s="86"/>
      <c r="E18" s="85"/>
      <c r="F18" s="86"/>
      <c r="G18" s="105"/>
      <c r="H18" s="86"/>
      <c r="I18" s="85"/>
      <c r="J18" s="95"/>
    </row>
    <row r="19" spans="2:14" x14ac:dyDescent="0.25">
      <c r="B19" s="8" t="s">
        <v>4</v>
      </c>
      <c r="C19" s="85">
        <v>0.14112268518518517</v>
      </c>
      <c r="D19" s="86">
        <f t="shared" si="0"/>
        <v>4.1202868284638719E-2</v>
      </c>
      <c r="E19" s="85"/>
      <c r="F19" s="86"/>
      <c r="G19" s="105"/>
      <c r="H19" s="86"/>
      <c r="I19" s="85">
        <f t="shared" si="3"/>
        <v>0.14112268518518517</v>
      </c>
      <c r="J19" s="95">
        <f t="shared" si="4"/>
        <v>4.1202868284638719E-2</v>
      </c>
    </row>
    <row r="20" spans="2:14" x14ac:dyDescent="0.25">
      <c r="B20" s="8" t="s">
        <v>14</v>
      </c>
      <c r="C20" s="85">
        <v>0.15179398148148138</v>
      </c>
      <c r="D20" s="86">
        <f t="shared" si="0"/>
        <v>4.4318512060447506E-2</v>
      </c>
      <c r="E20" s="85"/>
      <c r="F20" s="86"/>
      <c r="G20" s="105"/>
      <c r="H20" s="86"/>
      <c r="I20" s="85">
        <f t="shared" si="3"/>
        <v>0.15179398148148138</v>
      </c>
      <c r="J20" s="95">
        <f t="shared" si="4"/>
        <v>4.4318512060447506E-2</v>
      </c>
    </row>
    <row r="21" spans="2:14" x14ac:dyDescent="0.25">
      <c r="B21" s="8" t="s">
        <v>11</v>
      </c>
      <c r="C21" s="85">
        <v>0.44593749999999971</v>
      </c>
      <c r="D21" s="86">
        <f t="shared" si="0"/>
        <v>0.13019809006305619</v>
      </c>
      <c r="E21" s="85"/>
      <c r="F21" s="86"/>
      <c r="G21" s="105"/>
      <c r="H21" s="86"/>
      <c r="I21" s="85">
        <f t="shared" si="3"/>
        <v>0.44593749999999971</v>
      </c>
      <c r="J21" s="95">
        <f t="shared" si="4"/>
        <v>0.13019809006305619</v>
      </c>
    </row>
    <row r="22" spans="2:14" x14ac:dyDescent="0.25">
      <c r="B22" s="8" t="s">
        <v>15</v>
      </c>
      <c r="C22" s="85">
        <v>0.16971064814814818</v>
      </c>
      <c r="D22" s="86">
        <f t="shared" si="0"/>
        <v>4.954954954954955E-2</v>
      </c>
      <c r="E22" s="85"/>
      <c r="F22" s="86"/>
      <c r="G22" s="105"/>
      <c r="H22" s="86"/>
      <c r="I22" s="85">
        <f t="shared" si="3"/>
        <v>0.16971064814814818</v>
      </c>
      <c r="J22" s="95">
        <f t="shared" si="4"/>
        <v>4.954954954954955E-2</v>
      </c>
    </row>
    <row r="23" spans="2:14" s="49" customFormat="1" x14ac:dyDescent="0.25">
      <c r="B23" s="8" t="s">
        <v>94</v>
      </c>
      <c r="C23" s="85">
        <v>0.57583333333333375</v>
      </c>
      <c r="D23" s="86">
        <f t="shared" si="0"/>
        <v>0.16812311185904594</v>
      </c>
      <c r="E23" s="85"/>
      <c r="F23" s="86"/>
      <c r="G23" s="105"/>
      <c r="H23" s="86"/>
      <c r="I23" s="85">
        <f t="shared" si="3"/>
        <v>0.57583333333333375</v>
      </c>
      <c r="J23" s="95">
        <f t="shared" si="4"/>
        <v>0.16812311185904594</v>
      </c>
    </row>
    <row r="24" spans="2:14" x14ac:dyDescent="0.25">
      <c r="B24" s="8" t="s">
        <v>12</v>
      </c>
      <c r="C24" s="85">
        <v>7.6469907407407445E-2</v>
      </c>
      <c r="D24" s="86">
        <f t="shared" si="0"/>
        <v>2.2326527577840413E-2</v>
      </c>
      <c r="E24" s="85"/>
      <c r="F24" s="86"/>
      <c r="G24" s="105"/>
      <c r="H24" s="86"/>
      <c r="I24" s="85">
        <f t="shared" si="3"/>
        <v>7.6469907407407445E-2</v>
      </c>
      <c r="J24" s="95">
        <f t="shared" si="4"/>
        <v>2.2326527577840413E-2</v>
      </c>
      <c r="K24" s="49"/>
      <c r="L24" s="49"/>
      <c r="M24" s="49"/>
      <c r="N24" s="49"/>
    </row>
    <row r="25" spans="2:14" s="50" customFormat="1" x14ac:dyDescent="0.25">
      <c r="B25" s="8" t="s">
        <v>5</v>
      </c>
      <c r="C25" s="85">
        <v>8.716435185185184E-2</v>
      </c>
      <c r="D25" s="86">
        <f t="shared" si="0"/>
        <v>2.5448929800017565E-2</v>
      </c>
      <c r="E25" s="85"/>
      <c r="F25" s="86"/>
      <c r="G25" s="105"/>
      <c r="H25" s="86"/>
      <c r="I25" s="85">
        <f t="shared" si="3"/>
        <v>8.716435185185184E-2</v>
      </c>
      <c r="J25" s="95">
        <f t="shared" si="4"/>
        <v>2.5448929800017565E-2</v>
      </c>
      <c r="K25" s="49"/>
      <c r="L25" s="49"/>
      <c r="M25" s="49"/>
      <c r="N25" s="49"/>
    </row>
    <row r="26" spans="2:14" x14ac:dyDescent="0.25">
      <c r="B26" s="8" t="s">
        <v>6</v>
      </c>
      <c r="C26" s="85">
        <v>1.4085648148148149E-2</v>
      </c>
      <c r="D26" s="86">
        <f t="shared" si="0"/>
        <v>4.1125146151402715E-3</v>
      </c>
      <c r="E26" s="85"/>
      <c r="F26" s="86"/>
      <c r="G26" s="105"/>
      <c r="H26" s="86"/>
      <c r="I26" s="85">
        <f t="shared" si="3"/>
        <v>1.4085648148148149E-2</v>
      </c>
      <c r="J26" s="95">
        <f t="shared" si="4"/>
        <v>4.1125146151402715E-3</v>
      </c>
      <c r="K26" s="49"/>
      <c r="L26" s="49"/>
      <c r="M26" s="49"/>
      <c r="N26" s="49"/>
    </row>
    <row r="27" spans="2:14" x14ac:dyDescent="0.25">
      <c r="B27" s="8" t="s">
        <v>105</v>
      </c>
      <c r="C27" s="85">
        <v>1.2222222222222223E-2</v>
      </c>
      <c r="D27" s="86">
        <f t="shared" si="0"/>
        <v>3.5684596824881892E-3</v>
      </c>
      <c r="E27" s="85"/>
      <c r="F27" s="86"/>
      <c r="G27" s="105"/>
      <c r="H27" s="85"/>
      <c r="I27" s="85">
        <f t="shared" si="3"/>
        <v>1.2222222222222223E-2</v>
      </c>
      <c r="J27" s="95">
        <f t="shared" si="4"/>
        <v>3.5684596824881892E-3</v>
      </c>
      <c r="K27" s="49"/>
      <c r="L27" s="49"/>
      <c r="M27" s="49"/>
      <c r="N27" s="49"/>
    </row>
    <row r="28" spans="2:14" x14ac:dyDescent="0.25">
      <c r="B28" s="8" t="s">
        <v>17</v>
      </c>
      <c r="C28" s="85">
        <v>1.6759259259259258E-2</v>
      </c>
      <c r="D28" s="86">
        <f t="shared" si="0"/>
        <v>4.8931151706845619E-3</v>
      </c>
      <c r="E28" s="85"/>
      <c r="F28" s="86"/>
      <c r="G28" s="85"/>
      <c r="H28" s="86"/>
      <c r="I28" s="85">
        <f t="shared" si="3"/>
        <v>1.6759259259259258E-2</v>
      </c>
      <c r="J28" s="95">
        <f t="shared" si="4"/>
        <v>4.8931151706845619E-3</v>
      </c>
      <c r="K28" s="49"/>
      <c r="L28" s="49"/>
      <c r="M28" s="49"/>
      <c r="N28" s="49"/>
    </row>
    <row r="29" spans="2:14" x14ac:dyDescent="0.25">
      <c r="B29" s="8"/>
      <c r="C29" s="131"/>
      <c r="D29" s="90"/>
      <c r="E29" s="89"/>
      <c r="F29" s="90"/>
      <c r="G29" s="89"/>
      <c r="H29" s="89"/>
      <c r="I29" s="89"/>
      <c r="J29" s="95"/>
      <c r="K29" s="49"/>
      <c r="L29" s="49"/>
      <c r="M29" s="49"/>
      <c r="N29" s="49"/>
    </row>
    <row r="30" spans="2:14" s="49" customFormat="1" x14ac:dyDescent="0.25">
      <c r="B30" s="53" t="s">
        <v>29</v>
      </c>
      <c r="C30" s="91">
        <f t="shared" ref="C30:J30" si="5">SUM(C7:C28)</f>
        <v>3.4250694444444449</v>
      </c>
      <c r="D30" s="132">
        <f t="shared" si="5"/>
        <v>0.99999999999999967</v>
      </c>
      <c r="E30" s="91"/>
      <c r="F30" s="132"/>
      <c r="G30" s="91"/>
      <c r="H30" s="132"/>
      <c r="I30" s="91">
        <f t="shared" si="5"/>
        <v>3.4250694444444449</v>
      </c>
      <c r="J30" s="133">
        <f t="shared" si="5"/>
        <v>0.99999999999999967</v>
      </c>
    </row>
    <row r="31" spans="2:14" s="49" customFormat="1" x14ac:dyDescent="0.25">
      <c r="B31" s="60"/>
      <c r="C31" s="61"/>
      <c r="D31" s="61"/>
      <c r="E31" s="61"/>
      <c r="F31" s="61"/>
      <c r="G31" s="61"/>
      <c r="H31" s="61"/>
      <c r="I31" s="61"/>
      <c r="J31" s="62"/>
    </row>
    <row r="32" spans="2:14" s="50" customFormat="1" ht="114" customHeight="1" thickBot="1" x14ac:dyDescent="0.3">
      <c r="B32" s="178" t="s">
        <v>134</v>
      </c>
      <c r="C32" s="179"/>
      <c r="D32" s="179"/>
      <c r="E32" s="179"/>
      <c r="F32" s="179"/>
      <c r="G32" s="179"/>
      <c r="H32" s="179"/>
      <c r="I32" s="179"/>
      <c r="J32" s="180"/>
      <c r="K32" s="49"/>
      <c r="L32" s="49"/>
      <c r="M32" s="49"/>
      <c r="N32" s="49"/>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&amp;R32</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I22" sqref="I22"/>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81" t="s">
        <v>49</v>
      </c>
      <c r="C3" s="182"/>
      <c r="D3" s="182"/>
      <c r="E3" s="182"/>
      <c r="F3" s="183"/>
    </row>
    <row r="4" spans="2:6" x14ac:dyDescent="0.25">
      <c r="B4" s="184" t="s">
        <v>132</v>
      </c>
      <c r="C4" s="185"/>
      <c r="D4" s="185"/>
      <c r="E4" s="185"/>
      <c r="F4" s="186"/>
    </row>
    <row r="5" spans="2:6" x14ac:dyDescent="0.25">
      <c r="B5" s="42"/>
      <c r="C5" s="189" t="s">
        <v>50</v>
      </c>
      <c r="D5" s="185"/>
      <c r="E5" s="189" t="s">
        <v>51</v>
      </c>
      <c r="F5" s="186"/>
    </row>
    <row r="6" spans="2:6" x14ac:dyDescent="0.25">
      <c r="B6" s="3" t="s">
        <v>23</v>
      </c>
      <c r="C6" s="63" t="s">
        <v>24</v>
      </c>
      <c r="D6" s="43" t="s">
        <v>25</v>
      </c>
      <c r="E6" s="63" t="s">
        <v>24</v>
      </c>
      <c r="F6" s="64" t="s">
        <v>25</v>
      </c>
    </row>
    <row r="7" spans="2:6" x14ac:dyDescent="0.25">
      <c r="B7" s="8" t="s">
        <v>10</v>
      </c>
      <c r="C7" s="134"/>
      <c r="D7" s="86"/>
      <c r="E7" s="85">
        <v>7.2569444444444443E-3</v>
      </c>
      <c r="F7" s="95">
        <f t="shared" ref="F7:F28" si="0">E7/$E$30</f>
        <v>5.4577740638220087E-3</v>
      </c>
    </row>
    <row r="8" spans="2:6" x14ac:dyDescent="0.25">
      <c r="B8" s="8" t="s">
        <v>13</v>
      </c>
      <c r="C8" s="134"/>
      <c r="D8" s="86"/>
      <c r="E8" s="85">
        <v>2.8831018518518509E-2</v>
      </c>
      <c r="F8" s="95">
        <f t="shared" si="0"/>
        <v>2.1683118330112629E-2</v>
      </c>
    </row>
    <row r="9" spans="2:6" x14ac:dyDescent="0.25">
      <c r="B9" s="8" t="s">
        <v>0</v>
      </c>
      <c r="C9" s="134"/>
      <c r="D9" s="86"/>
      <c r="E9" s="85">
        <v>6.520833333333334E-2</v>
      </c>
      <c r="F9" s="95">
        <f t="shared" si="0"/>
        <v>4.9041625319893457E-2</v>
      </c>
    </row>
    <row r="10" spans="2:6" x14ac:dyDescent="0.25">
      <c r="B10" s="8" t="s">
        <v>8</v>
      </c>
      <c r="C10" s="134">
        <v>8.0439814814814818E-3</v>
      </c>
      <c r="D10" s="86">
        <f t="shared" ref="D8:D13" si="1">C10/$C$30</f>
        <v>8.3704685053595101E-2</v>
      </c>
      <c r="E10" s="85">
        <v>2.9236111111111109E-2</v>
      </c>
      <c r="F10" s="95">
        <f t="shared" si="0"/>
        <v>2.1987778764297278E-2</v>
      </c>
    </row>
    <row r="11" spans="2:6" x14ac:dyDescent="0.25">
      <c r="B11" s="8" t="s">
        <v>26</v>
      </c>
      <c r="C11" s="134"/>
      <c r="D11" s="86"/>
      <c r="E11" s="85">
        <v>2.453703703703704E-3</v>
      </c>
      <c r="F11" s="95">
        <f t="shared" si="0"/>
        <v>1.8453717727755438E-3</v>
      </c>
    </row>
    <row r="12" spans="2:6" x14ac:dyDescent="0.25">
      <c r="B12" s="8" t="s">
        <v>3</v>
      </c>
      <c r="C12" s="134"/>
      <c r="D12" s="86"/>
      <c r="E12" s="85">
        <v>0.20357638888888896</v>
      </c>
      <c r="F12" s="95">
        <f t="shared" si="0"/>
        <v>0.15310492505353324</v>
      </c>
    </row>
    <row r="13" spans="2:6" x14ac:dyDescent="0.25">
      <c r="B13" s="8" t="s">
        <v>7</v>
      </c>
      <c r="C13" s="134">
        <v>1.2962962962962963E-3</v>
      </c>
      <c r="D13" s="86">
        <f t="shared" si="1"/>
        <v>1.348910032518367E-2</v>
      </c>
      <c r="E13" s="85">
        <v>0.22806712962962963</v>
      </c>
      <c r="F13" s="95">
        <f t="shared" si="0"/>
        <v>0.17152382444595324</v>
      </c>
    </row>
    <row r="14" spans="2:6" x14ac:dyDescent="0.25">
      <c r="B14" s="8" t="s">
        <v>2</v>
      </c>
      <c r="C14" s="134"/>
      <c r="D14" s="86"/>
      <c r="E14" s="85">
        <v>3.8101851851851845E-2</v>
      </c>
      <c r="F14" s="95">
        <f t="shared" si="0"/>
        <v>2.8655489981024001E-2</v>
      </c>
    </row>
    <row r="15" spans="2:6" x14ac:dyDescent="0.25">
      <c r="B15" s="8" t="s">
        <v>9</v>
      </c>
      <c r="C15" s="134">
        <v>9.3750000000000007E-4</v>
      </c>
      <c r="D15" s="86">
        <f t="shared" ref="D15:D24" si="2">C15/$C$30</f>
        <v>9.7555100566060482E-3</v>
      </c>
      <c r="E15" s="85">
        <v>3.0289351851851859E-2</v>
      </c>
      <c r="F15" s="95">
        <f t="shared" si="0"/>
        <v>2.2779895893177353E-2</v>
      </c>
    </row>
    <row r="16" spans="2:6" x14ac:dyDescent="0.25">
      <c r="B16" s="8" t="s">
        <v>1</v>
      </c>
      <c r="C16" s="134"/>
      <c r="D16" s="86"/>
      <c r="E16" s="85">
        <v>4.7685185185185183E-3</v>
      </c>
      <c r="F16" s="95">
        <f t="shared" si="0"/>
        <v>3.5862885395449243E-3</v>
      </c>
    </row>
    <row r="17" spans="2:6" x14ac:dyDescent="0.25">
      <c r="B17" s="8" t="s">
        <v>27</v>
      </c>
      <c r="C17" s="134">
        <v>4.5069444444444433E-2</v>
      </c>
      <c r="D17" s="86">
        <f t="shared" si="2"/>
        <v>0.46898711309165358</v>
      </c>
      <c r="E17" s="85">
        <v>5.3171296296296279E-2</v>
      </c>
      <c r="F17" s="95">
        <f t="shared" si="0"/>
        <v>3.9988858132692665E-2</v>
      </c>
    </row>
    <row r="18" spans="2:6" x14ac:dyDescent="0.25">
      <c r="B18" s="8" t="s">
        <v>16</v>
      </c>
      <c r="C18" s="134"/>
      <c r="D18" s="86"/>
      <c r="E18" s="85"/>
      <c r="F18" s="95"/>
    </row>
    <row r="19" spans="2:6" x14ac:dyDescent="0.25">
      <c r="B19" s="8" t="s">
        <v>4</v>
      </c>
      <c r="C19" s="134">
        <v>1.982638888888889E-2</v>
      </c>
      <c r="D19" s="86">
        <f t="shared" ref="D19:D20" si="3">C19/$C$30</f>
        <v>0.20631097193785383</v>
      </c>
      <c r="E19" s="85">
        <v>9.1585648148148124E-2</v>
      </c>
      <c r="F19" s="95">
        <f t="shared" si="0"/>
        <v>6.8879371877230533E-2</v>
      </c>
    </row>
    <row r="20" spans="2:6" x14ac:dyDescent="0.25">
      <c r="B20" s="8" t="s">
        <v>14</v>
      </c>
      <c r="C20" s="134">
        <v>1.3206018518518516E-2</v>
      </c>
      <c r="D20" s="86">
        <f t="shared" si="3"/>
        <v>0.13742020956280862</v>
      </c>
      <c r="E20" s="85">
        <v>4.6030092592592595E-2</v>
      </c>
      <c r="F20" s="95">
        <f t="shared" si="0"/>
        <v>3.4618129907209139E-2</v>
      </c>
    </row>
    <row r="21" spans="2:6" x14ac:dyDescent="0.25">
      <c r="B21" s="8" t="s">
        <v>11</v>
      </c>
      <c r="C21" s="134"/>
      <c r="D21" s="86"/>
      <c r="E21" s="85">
        <v>0.13512731481481474</v>
      </c>
      <c r="F21" s="95">
        <f t="shared" si="0"/>
        <v>0.10162601626016254</v>
      </c>
    </row>
    <row r="22" spans="2:6" x14ac:dyDescent="0.25">
      <c r="B22" s="8" t="s">
        <v>15</v>
      </c>
      <c r="C22" s="134">
        <v>4.7569444444444439E-3</v>
      </c>
      <c r="D22" s="86">
        <f t="shared" si="2"/>
        <v>4.9500180657593644E-2</v>
      </c>
      <c r="E22" s="85">
        <v>9.0810185185185174E-2</v>
      </c>
      <c r="F22" s="95">
        <f t="shared" si="0"/>
        <v>6.8296164760362793E-2</v>
      </c>
    </row>
    <row r="23" spans="2:6" s="49" customFormat="1" x14ac:dyDescent="0.25">
      <c r="B23" s="8" t="s">
        <v>94</v>
      </c>
      <c r="C23" s="134">
        <v>2.9629629629629628E-3</v>
      </c>
      <c r="D23" s="86">
        <f t="shared" si="2"/>
        <v>3.0832229314705532E-2</v>
      </c>
      <c r="E23" s="85">
        <v>0.144837962962963</v>
      </c>
      <c r="F23" s="95">
        <f t="shared" si="0"/>
        <v>0.10892916209676018</v>
      </c>
    </row>
    <row r="24" spans="2:6" x14ac:dyDescent="0.25">
      <c r="B24" s="8" t="s">
        <v>12</v>
      </c>
      <c r="C24" s="134"/>
      <c r="D24" s="86"/>
      <c r="E24" s="85">
        <v>5.4120370370370367E-2</v>
      </c>
      <c r="F24" s="95">
        <f t="shared" si="0"/>
        <v>4.0702634007068118E-2</v>
      </c>
    </row>
    <row r="25" spans="2:6" s="50" customFormat="1" x14ac:dyDescent="0.25">
      <c r="B25" s="8" t="s">
        <v>5</v>
      </c>
      <c r="C25" s="134"/>
      <c r="D25" s="86"/>
      <c r="E25" s="85">
        <v>2.7222222222222217E-2</v>
      </c>
      <c r="F25" s="95">
        <f t="shared" si="0"/>
        <v>2.0473181177207915E-2</v>
      </c>
    </row>
    <row r="26" spans="2:6" x14ac:dyDescent="0.25">
      <c r="B26" s="8" t="s">
        <v>6</v>
      </c>
      <c r="C26" s="134"/>
      <c r="D26" s="86"/>
      <c r="E26" s="85">
        <v>6.4814814814814813E-4</v>
      </c>
      <c r="F26" s="95">
        <f t="shared" si="0"/>
        <v>4.8745669469542661E-4</v>
      </c>
    </row>
    <row r="27" spans="2:6" x14ac:dyDescent="0.25">
      <c r="B27" s="8" t="s">
        <v>105</v>
      </c>
      <c r="C27" s="134"/>
      <c r="D27" s="86"/>
      <c r="E27" s="85">
        <v>2.5081018518518513E-2</v>
      </c>
      <c r="F27" s="95">
        <f t="shared" si="0"/>
        <v>1.8862833167946236E-2</v>
      </c>
    </row>
    <row r="28" spans="2:6" x14ac:dyDescent="0.25">
      <c r="B28" s="8" t="s">
        <v>17</v>
      </c>
      <c r="C28" s="134"/>
      <c r="D28" s="86"/>
      <c r="E28" s="85">
        <v>2.3229166666666669E-2</v>
      </c>
      <c r="F28" s="95">
        <f t="shared" si="0"/>
        <v>1.7470099754530736E-2</v>
      </c>
    </row>
    <row r="29" spans="2:6" x14ac:dyDescent="0.25">
      <c r="B29" s="8"/>
      <c r="C29" s="89"/>
      <c r="D29" s="89"/>
      <c r="E29" s="89"/>
      <c r="F29" s="95"/>
    </row>
    <row r="30" spans="2:6" x14ac:dyDescent="0.25">
      <c r="B30" s="53" t="s">
        <v>29</v>
      </c>
      <c r="C30" s="93">
        <f>SUM(C7:C28)</f>
        <v>9.6099537037037025E-2</v>
      </c>
      <c r="D30" s="135">
        <f>SUM(D7:D28)</f>
        <v>1.0000000000000002</v>
      </c>
      <c r="E30" s="93">
        <f>SUM(E7:E28)</f>
        <v>1.3296527777777778</v>
      </c>
      <c r="F30" s="136">
        <f>SUM(F7:F28)</f>
        <v>0.99999999999999989</v>
      </c>
    </row>
    <row r="31" spans="2:6" x14ac:dyDescent="0.25">
      <c r="B31" s="68"/>
      <c r="C31" s="27"/>
      <c r="D31" s="52"/>
      <c r="E31" s="52"/>
      <c r="F31" s="48"/>
    </row>
    <row r="32" spans="2:6" ht="81.95" customHeight="1" thickBot="1" x14ac:dyDescent="0.3">
      <c r="B32" s="178" t="s">
        <v>135</v>
      </c>
      <c r="C32" s="179"/>
      <c r="D32" s="179"/>
      <c r="E32" s="179"/>
      <c r="F32" s="180"/>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&amp;R33</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25" zoomScale="110" zoomScaleNormal="110" zoomScaleSheetLayoutView="100" zoomScalePageLayoutView="110" workbookViewId="0">
      <selection activeCell="I22" sqref="I22"/>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91" t="s">
        <v>95</v>
      </c>
      <c r="C3" s="192"/>
      <c r="D3" s="192"/>
      <c r="E3" s="192"/>
      <c r="F3" s="193"/>
    </row>
    <row r="4" spans="2:6" x14ac:dyDescent="0.25">
      <c r="B4" s="194" t="s">
        <v>132</v>
      </c>
      <c r="C4" s="190"/>
      <c r="D4" s="190"/>
      <c r="E4" s="190"/>
      <c r="F4" s="195"/>
    </row>
    <row r="5" spans="2:6" x14ac:dyDescent="0.25">
      <c r="B5" s="72"/>
      <c r="C5" s="187" t="s">
        <v>56</v>
      </c>
      <c r="D5" s="190"/>
      <c r="E5" s="187" t="s">
        <v>57</v>
      </c>
      <c r="F5" s="195"/>
    </row>
    <row r="6" spans="2:6" x14ac:dyDescent="0.25">
      <c r="B6" s="3" t="s">
        <v>23</v>
      </c>
      <c r="C6" s="73" t="s">
        <v>24</v>
      </c>
      <c r="D6" s="73" t="s">
        <v>25</v>
      </c>
      <c r="E6" s="73" t="s">
        <v>24</v>
      </c>
      <c r="F6" s="74" t="s">
        <v>25</v>
      </c>
    </row>
    <row r="7" spans="2:6" x14ac:dyDescent="0.25">
      <c r="B7" s="8" t="s">
        <v>10</v>
      </c>
      <c r="C7" s="47"/>
      <c r="D7" s="59"/>
      <c r="E7" s="47"/>
      <c r="F7" s="48"/>
    </row>
    <row r="8" spans="2:6" x14ac:dyDescent="0.25">
      <c r="B8" s="8" t="s">
        <v>13</v>
      </c>
      <c r="C8" s="47"/>
      <c r="D8" s="59"/>
      <c r="E8" s="47"/>
      <c r="F8" s="48"/>
    </row>
    <row r="9" spans="2:6" x14ac:dyDescent="0.25">
      <c r="B9" s="8" t="s">
        <v>0</v>
      </c>
      <c r="C9" s="85"/>
      <c r="D9" s="137"/>
      <c r="E9" s="47"/>
      <c r="F9" s="48"/>
    </row>
    <row r="10" spans="2:6" x14ac:dyDescent="0.25">
      <c r="B10" s="8" t="s">
        <v>8</v>
      </c>
      <c r="C10" s="85"/>
      <c r="D10" s="137"/>
      <c r="E10" s="47"/>
      <c r="F10" s="48"/>
    </row>
    <row r="11" spans="2:6" x14ac:dyDescent="0.25">
      <c r="B11" s="8" t="s">
        <v>26</v>
      </c>
      <c r="C11" s="85"/>
      <c r="D11" s="137"/>
      <c r="E11" s="47"/>
      <c r="F11" s="48"/>
    </row>
    <row r="12" spans="2:6" x14ac:dyDescent="0.25">
      <c r="B12" s="8" t="s">
        <v>3</v>
      </c>
      <c r="C12" s="85"/>
      <c r="D12" s="137"/>
      <c r="E12" s="47"/>
      <c r="F12" s="48"/>
    </row>
    <row r="13" spans="2:6" x14ac:dyDescent="0.25">
      <c r="B13" s="8" t="s">
        <v>7</v>
      </c>
      <c r="C13" s="85"/>
      <c r="D13" s="137"/>
      <c r="E13" s="47"/>
      <c r="F13" s="48"/>
    </row>
    <row r="14" spans="2:6" x14ac:dyDescent="0.25">
      <c r="B14" s="8" t="s">
        <v>2</v>
      </c>
      <c r="C14" s="85"/>
      <c r="D14" s="137"/>
      <c r="E14" s="47"/>
      <c r="F14" s="48"/>
    </row>
    <row r="15" spans="2:6" x14ac:dyDescent="0.25">
      <c r="B15" s="8" t="s">
        <v>9</v>
      </c>
      <c r="C15" s="85"/>
      <c r="D15" s="137"/>
      <c r="E15" s="47"/>
      <c r="F15" s="48"/>
    </row>
    <row r="16" spans="2:6" x14ac:dyDescent="0.25">
      <c r="B16" s="8" t="s">
        <v>1</v>
      </c>
      <c r="C16" s="85"/>
      <c r="D16" s="137"/>
      <c r="E16" s="47"/>
      <c r="F16" s="48"/>
    </row>
    <row r="17" spans="2:6" x14ac:dyDescent="0.25">
      <c r="B17" s="8" t="s">
        <v>27</v>
      </c>
      <c r="C17" s="85"/>
      <c r="D17" s="137"/>
      <c r="E17" s="47"/>
      <c r="F17" s="48"/>
    </row>
    <row r="18" spans="2:6" x14ac:dyDescent="0.25">
      <c r="B18" s="8" t="s">
        <v>16</v>
      </c>
      <c r="C18" s="85"/>
      <c r="D18" s="137"/>
      <c r="E18" s="47"/>
      <c r="F18" s="48"/>
    </row>
    <row r="19" spans="2:6" x14ac:dyDescent="0.25">
      <c r="B19" s="8" t="s">
        <v>4</v>
      </c>
      <c r="C19" s="85"/>
      <c r="D19" s="137"/>
      <c r="E19" s="47"/>
      <c r="F19" s="48"/>
    </row>
    <row r="20" spans="2:6" x14ac:dyDescent="0.25">
      <c r="B20" s="8" t="s">
        <v>14</v>
      </c>
      <c r="C20" s="85"/>
      <c r="D20" s="137"/>
      <c r="E20" s="47"/>
      <c r="F20" s="48"/>
    </row>
    <row r="21" spans="2:6" x14ac:dyDescent="0.25">
      <c r="B21" s="8" t="s">
        <v>11</v>
      </c>
      <c r="C21" s="85"/>
      <c r="D21" s="137"/>
      <c r="E21" s="47"/>
      <c r="F21" s="48"/>
    </row>
    <row r="22" spans="2:6" x14ac:dyDescent="0.25">
      <c r="B22" s="8" t="s">
        <v>15</v>
      </c>
      <c r="C22" s="85"/>
      <c r="D22" s="137"/>
      <c r="E22" s="47"/>
      <c r="F22" s="48"/>
    </row>
    <row r="23" spans="2:6" s="49" customFormat="1" x14ac:dyDescent="0.25">
      <c r="B23" s="8" t="s">
        <v>94</v>
      </c>
      <c r="C23" s="85"/>
      <c r="D23" s="137"/>
      <c r="E23" s="47"/>
      <c r="F23" s="48"/>
    </row>
    <row r="24" spans="2:6" x14ac:dyDescent="0.25">
      <c r="B24" s="8" t="s">
        <v>12</v>
      </c>
      <c r="C24" s="85">
        <v>8.9120370370370362E-4</v>
      </c>
      <c r="D24" s="137">
        <f>C24/C30</f>
        <v>0.44</v>
      </c>
      <c r="E24" s="47"/>
      <c r="F24" s="48"/>
    </row>
    <row r="25" spans="2:6" s="50" customFormat="1" x14ac:dyDescent="0.25">
      <c r="B25" s="8" t="s">
        <v>5</v>
      </c>
      <c r="C25" s="85">
        <v>1.1342592592592593E-3</v>
      </c>
      <c r="D25" s="137">
        <f>C25/C30</f>
        <v>0.56000000000000005</v>
      </c>
      <c r="E25" s="47"/>
      <c r="F25" s="48"/>
    </row>
    <row r="26" spans="2:6" x14ac:dyDescent="0.25">
      <c r="B26" s="8" t="s">
        <v>6</v>
      </c>
      <c r="C26" s="105"/>
      <c r="D26" s="137"/>
      <c r="E26" s="47"/>
      <c r="F26" s="48"/>
    </row>
    <row r="27" spans="2:6" x14ac:dyDescent="0.25">
      <c r="B27" s="8" t="s">
        <v>105</v>
      </c>
      <c r="C27" s="105"/>
      <c r="D27" s="137"/>
      <c r="E27" s="47"/>
      <c r="F27" s="48"/>
    </row>
    <row r="28" spans="2:6" x14ac:dyDescent="0.25">
      <c r="B28" s="8" t="s">
        <v>17</v>
      </c>
      <c r="C28" s="105"/>
      <c r="D28" s="137"/>
      <c r="E28" s="47"/>
      <c r="F28" s="48"/>
    </row>
    <row r="29" spans="2:6" x14ac:dyDescent="0.25">
      <c r="B29" s="8"/>
      <c r="C29" s="105"/>
      <c r="D29" s="85"/>
      <c r="E29" s="47"/>
      <c r="F29" s="48"/>
    </row>
    <row r="30" spans="2:6" x14ac:dyDescent="0.25">
      <c r="B30" s="53" t="s">
        <v>29</v>
      </c>
      <c r="C30" s="93">
        <f>SUM(C7:C29)</f>
        <v>2.0254629629629629E-3</v>
      </c>
      <c r="D30" s="135">
        <f>SUM(D7:D29)</f>
        <v>1</v>
      </c>
      <c r="E30" s="66"/>
      <c r="F30" s="67"/>
    </row>
    <row r="31" spans="2:6" x14ac:dyDescent="0.25">
      <c r="B31" s="53"/>
      <c r="C31" s="27"/>
      <c r="D31" s="52"/>
      <c r="E31" s="52"/>
      <c r="F31" s="48"/>
    </row>
    <row r="32" spans="2:6" ht="66" customHeight="1" thickBot="1" x14ac:dyDescent="0.3">
      <c r="B32" s="196" t="s">
        <v>136</v>
      </c>
      <c r="C32" s="197"/>
      <c r="D32" s="197"/>
      <c r="E32" s="197"/>
      <c r="F32" s="198"/>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&amp;R36</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I22" sqref="I22"/>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99" t="s">
        <v>96</v>
      </c>
      <c r="C3" s="200"/>
      <c r="D3" s="200"/>
      <c r="E3" s="200"/>
      <c r="F3" s="201"/>
    </row>
    <row r="4" spans="2:6" x14ac:dyDescent="0.25">
      <c r="B4" s="184" t="s">
        <v>132</v>
      </c>
      <c r="C4" s="185"/>
      <c r="D4" s="185"/>
      <c r="E4" s="185"/>
      <c r="F4" s="186"/>
    </row>
    <row r="5" spans="2:6" x14ac:dyDescent="0.25">
      <c r="B5" s="42"/>
      <c r="C5" s="189" t="s">
        <v>64</v>
      </c>
      <c r="D5" s="185"/>
      <c r="E5" s="202" t="s">
        <v>65</v>
      </c>
      <c r="F5" s="203"/>
    </row>
    <row r="6" spans="2:6" x14ac:dyDescent="0.25">
      <c r="B6" s="3" t="s">
        <v>23</v>
      </c>
      <c r="C6" s="63" t="s">
        <v>24</v>
      </c>
      <c r="D6" s="43" t="s">
        <v>25</v>
      </c>
      <c r="E6" s="63" t="s">
        <v>24</v>
      </c>
      <c r="F6" s="64" t="s">
        <v>25</v>
      </c>
    </row>
    <row r="7" spans="2:6" x14ac:dyDescent="0.25">
      <c r="B7" s="8" t="s">
        <v>10</v>
      </c>
      <c r="C7" s="85"/>
      <c r="D7" s="86"/>
      <c r="E7" s="47"/>
      <c r="F7" s="48"/>
    </row>
    <row r="8" spans="2:6" x14ac:dyDescent="0.25">
      <c r="B8" s="8" t="s">
        <v>13</v>
      </c>
      <c r="C8" s="85"/>
      <c r="D8" s="86"/>
      <c r="E8" s="47"/>
      <c r="F8" s="48"/>
    </row>
    <row r="9" spans="2:6" x14ac:dyDescent="0.25">
      <c r="B9" s="8" t="s">
        <v>0</v>
      </c>
      <c r="C9" s="85"/>
      <c r="D9" s="86"/>
      <c r="E9" s="47"/>
      <c r="F9" s="48"/>
    </row>
    <row r="10" spans="2:6" x14ac:dyDescent="0.25">
      <c r="B10" s="8" t="s">
        <v>8</v>
      </c>
      <c r="C10" s="85"/>
      <c r="D10" s="86"/>
      <c r="E10" s="47"/>
      <c r="F10" s="48"/>
    </row>
    <row r="11" spans="2:6" x14ac:dyDescent="0.25">
      <c r="B11" s="8" t="s">
        <v>26</v>
      </c>
      <c r="C11" s="85"/>
      <c r="D11" s="86"/>
      <c r="E11" s="47"/>
      <c r="F11" s="48"/>
    </row>
    <row r="12" spans="2:6" x14ac:dyDescent="0.25">
      <c r="B12" s="8" t="s">
        <v>3</v>
      </c>
      <c r="C12" s="85"/>
      <c r="D12" s="86"/>
      <c r="E12" s="47"/>
      <c r="F12" s="48"/>
    </row>
    <row r="13" spans="2:6" x14ac:dyDescent="0.25">
      <c r="B13" s="8" t="s">
        <v>7</v>
      </c>
      <c r="C13" s="85"/>
      <c r="D13" s="86"/>
      <c r="E13" s="47"/>
      <c r="F13" s="48"/>
    </row>
    <row r="14" spans="2:6" x14ac:dyDescent="0.25">
      <c r="B14" s="8" t="s">
        <v>2</v>
      </c>
      <c r="C14" s="85"/>
      <c r="D14" s="86"/>
      <c r="E14" s="47"/>
      <c r="F14" s="48"/>
    </row>
    <row r="15" spans="2:6" x14ac:dyDescent="0.25">
      <c r="B15" s="8" t="s">
        <v>9</v>
      </c>
      <c r="C15" s="85"/>
      <c r="D15" s="86"/>
      <c r="E15" s="47"/>
      <c r="F15" s="48"/>
    </row>
    <row r="16" spans="2:6" x14ac:dyDescent="0.25">
      <c r="B16" s="8" t="s">
        <v>1</v>
      </c>
      <c r="C16" s="85"/>
      <c r="D16" s="86"/>
      <c r="E16" s="47"/>
      <c r="F16" s="48"/>
    </row>
    <row r="17" spans="2:6" x14ac:dyDescent="0.25">
      <c r="B17" s="8" t="s">
        <v>27</v>
      </c>
      <c r="C17" s="85"/>
      <c r="D17" s="86"/>
      <c r="E17" s="47"/>
      <c r="F17" s="48"/>
    </row>
    <row r="18" spans="2:6" x14ac:dyDescent="0.25">
      <c r="B18" s="8" t="s">
        <v>16</v>
      </c>
      <c r="C18" s="85"/>
      <c r="D18" s="86"/>
      <c r="E18" s="47"/>
      <c r="F18" s="48"/>
    </row>
    <row r="19" spans="2:6" x14ac:dyDescent="0.25">
      <c r="B19" s="8" t="s">
        <v>4</v>
      </c>
      <c r="C19" s="105"/>
      <c r="D19" s="86"/>
      <c r="E19" s="47"/>
      <c r="F19" s="48"/>
    </row>
    <row r="20" spans="2:6" x14ac:dyDescent="0.25">
      <c r="B20" s="8" t="s">
        <v>14</v>
      </c>
      <c r="C20" s="105"/>
      <c r="D20" s="86"/>
      <c r="E20" s="47"/>
      <c r="F20" s="48"/>
    </row>
    <row r="21" spans="2:6" x14ac:dyDescent="0.25">
      <c r="B21" s="8" t="s">
        <v>11</v>
      </c>
      <c r="C21" s="105"/>
      <c r="D21" s="86"/>
      <c r="E21" s="47"/>
      <c r="F21" s="48"/>
    </row>
    <row r="22" spans="2:6" x14ac:dyDescent="0.25">
      <c r="B22" s="8" t="s">
        <v>15</v>
      </c>
      <c r="C22" s="105"/>
      <c r="D22" s="86"/>
      <c r="E22" s="47"/>
      <c r="F22" s="48"/>
    </row>
    <row r="23" spans="2:6" s="49" customFormat="1" x14ac:dyDescent="0.25">
      <c r="B23" s="8" t="s">
        <v>94</v>
      </c>
      <c r="C23" s="105"/>
      <c r="D23" s="86"/>
      <c r="E23" s="54"/>
      <c r="F23" s="58"/>
    </row>
    <row r="24" spans="2:6" x14ac:dyDescent="0.25">
      <c r="B24" s="8" t="s">
        <v>12</v>
      </c>
      <c r="C24" s="105"/>
      <c r="D24" s="137"/>
      <c r="E24" s="45"/>
      <c r="F24" s="71"/>
    </row>
    <row r="25" spans="2:6" s="50" customFormat="1" x14ac:dyDescent="0.25">
      <c r="B25" s="8" t="s">
        <v>5</v>
      </c>
      <c r="C25" s="105"/>
      <c r="D25" s="137"/>
      <c r="E25" s="43"/>
      <c r="F25" s="44"/>
    </row>
    <row r="26" spans="2:6" x14ac:dyDescent="0.25">
      <c r="B26" s="8" t="s">
        <v>6</v>
      </c>
      <c r="C26" s="105"/>
      <c r="D26" s="137"/>
      <c r="E26" s="47"/>
      <c r="F26" s="48"/>
    </row>
    <row r="27" spans="2:6" x14ac:dyDescent="0.25">
      <c r="B27" s="8" t="s">
        <v>105</v>
      </c>
      <c r="C27" s="105"/>
      <c r="D27" s="85"/>
      <c r="E27" s="47"/>
      <c r="F27" s="48"/>
    </row>
    <row r="28" spans="2:6" x14ac:dyDescent="0.25">
      <c r="B28" s="8" t="s">
        <v>17</v>
      </c>
      <c r="C28" s="105"/>
      <c r="D28" s="85"/>
      <c r="E28" s="47"/>
      <c r="F28" s="48"/>
    </row>
    <row r="29" spans="2:6" x14ac:dyDescent="0.25">
      <c r="B29" s="8"/>
      <c r="C29" s="106"/>
      <c r="D29" s="89"/>
      <c r="E29" s="52"/>
      <c r="F29" s="48"/>
    </row>
    <row r="30" spans="2:6" x14ac:dyDescent="0.25">
      <c r="B30" s="53" t="s">
        <v>29</v>
      </c>
      <c r="C30" s="93"/>
      <c r="D30" s="135"/>
      <c r="E30" s="47"/>
      <c r="F30" s="48"/>
    </row>
    <row r="31" spans="2:6" x14ac:dyDescent="0.25">
      <c r="B31" s="53"/>
      <c r="C31" s="27"/>
      <c r="D31" s="52"/>
      <c r="E31" s="52"/>
      <c r="F31" s="48"/>
    </row>
    <row r="32" spans="2:6" ht="66" customHeight="1" thickBot="1" x14ac:dyDescent="0.3">
      <c r="B32" s="196" t="s">
        <v>103</v>
      </c>
      <c r="C32" s="197"/>
      <c r="D32" s="197"/>
      <c r="E32" s="197"/>
      <c r="F32" s="198"/>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7"/>
  <sheetViews>
    <sheetView zoomScale="110" zoomScaleNormal="110" zoomScaleSheetLayoutView="100" zoomScalePageLayoutView="110" workbookViewId="0">
      <selection activeCell="I22" sqref="I22"/>
    </sheetView>
  </sheetViews>
  <sheetFormatPr defaultColWidth="8.85546875" defaultRowHeight="15" x14ac:dyDescent="0.25"/>
  <cols>
    <col min="1" max="1" width="6.140625" style="34" customWidth="1"/>
    <col min="2" max="2" width="51" style="34" bestFit="1" customWidth="1"/>
    <col min="3" max="10" width="10.85546875" style="34" customWidth="1"/>
    <col min="11" max="16384" width="8.85546875" style="34"/>
  </cols>
  <sheetData>
    <row r="1" spans="2:10" s="21" customFormat="1" x14ac:dyDescent="0.25"/>
    <row r="2" spans="2:10" s="21" customFormat="1" ht="15.75" thickBot="1" x14ac:dyDescent="0.3"/>
    <row r="3" spans="2:10" s="21" customFormat="1" x14ac:dyDescent="0.25">
      <c r="B3" s="168" t="s">
        <v>33</v>
      </c>
      <c r="C3" s="169"/>
      <c r="D3" s="169"/>
      <c r="E3" s="169"/>
      <c r="F3" s="170"/>
      <c r="G3" s="169"/>
      <c r="H3" s="169"/>
      <c r="I3" s="169"/>
      <c r="J3" s="170"/>
    </row>
    <row r="4" spans="2:10" s="21" customFormat="1" x14ac:dyDescent="0.25">
      <c r="B4" s="156" t="s">
        <v>132</v>
      </c>
      <c r="C4" s="157"/>
      <c r="D4" s="157"/>
      <c r="E4" s="157"/>
      <c r="F4" s="157"/>
      <c r="G4" s="157"/>
      <c r="H4" s="157"/>
      <c r="I4" s="157"/>
      <c r="J4" s="158"/>
    </row>
    <row r="5" spans="2:10" s="21" customFormat="1" x14ac:dyDescent="0.25">
      <c r="B5" s="22"/>
      <c r="C5" s="171" t="s">
        <v>19</v>
      </c>
      <c r="D5" s="171"/>
      <c r="E5" s="171" t="s">
        <v>20</v>
      </c>
      <c r="F5" s="171"/>
      <c r="G5" s="171" t="s">
        <v>21</v>
      </c>
      <c r="H5" s="171"/>
      <c r="I5" s="172" t="s">
        <v>22</v>
      </c>
      <c r="J5" s="173"/>
    </row>
    <row r="6" spans="2:10" s="21" customFormat="1" x14ac:dyDescent="0.25">
      <c r="B6" s="3" t="s">
        <v>23</v>
      </c>
      <c r="C6" s="23" t="s">
        <v>24</v>
      </c>
      <c r="D6" s="23" t="s">
        <v>25</v>
      </c>
      <c r="E6" s="23" t="s">
        <v>24</v>
      </c>
      <c r="F6" s="23" t="s">
        <v>25</v>
      </c>
      <c r="G6" s="23" t="s">
        <v>24</v>
      </c>
      <c r="H6" s="23" t="s">
        <v>25</v>
      </c>
      <c r="I6" s="24" t="s">
        <v>24</v>
      </c>
      <c r="J6" s="25" t="s">
        <v>25</v>
      </c>
    </row>
    <row r="7" spans="2:10" s="21" customFormat="1" x14ac:dyDescent="0.25">
      <c r="B7" s="8" t="s">
        <v>10</v>
      </c>
      <c r="C7" s="105">
        <v>2.7592592592592578E-2</v>
      </c>
      <c r="D7" s="97">
        <f>C7/$C$30</f>
        <v>7.9121958666741789E-3</v>
      </c>
      <c r="E7" s="105">
        <v>7.5694444444444437E-3</v>
      </c>
      <c r="F7" s="97">
        <f>E7/$E$30</f>
        <v>6.6680261011419261E-3</v>
      </c>
      <c r="G7" s="105">
        <v>8.2175925925925906E-3</v>
      </c>
      <c r="H7" s="97">
        <f>G7/$G$30</f>
        <v>1.1605479093791882E-2</v>
      </c>
      <c r="I7" s="106">
        <f>C7+E7+G7</f>
        <v>4.3379629629629608E-2</v>
      </c>
      <c r="J7" s="98">
        <f>I7/$I$30</f>
        <v>8.1378307079348119E-3</v>
      </c>
    </row>
    <row r="8" spans="2:10" s="21" customFormat="1" x14ac:dyDescent="0.25">
      <c r="B8" s="8" t="s">
        <v>13</v>
      </c>
      <c r="C8" s="105">
        <v>9.5509259259259321E-2</v>
      </c>
      <c r="D8" s="97">
        <f t="shared" ref="D8:D28" si="0">C8/$C$30</f>
        <v>2.738734911568599E-2</v>
      </c>
      <c r="E8" s="105">
        <v>2.7685185185185177E-2</v>
      </c>
      <c r="F8" s="97">
        <f t="shared" ref="F8:F28" si="1">E8/$E$30</f>
        <v>2.438825448613377E-2</v>
      </c>
      <c r="G8" s="105">
        <v>2.1643518518518524E-2</v>
      </c>
      <c r="H8" s="97">
        <f t="shared" ref="H8:H28" si="2">G8/$G$30</f>
        <v>3.0566543528719479E-2</v>
      </c>
      <c r="I8" s="106">
        <f t="shared" ref="I8:I27" si="3">C8+E8+G8</f>
        <v>0.14483796296296303</v>
      </c>
      <c r="J8" s="98">
        <f t="shared" ref="J8:J28" si="4">I8/$I$30</f>
        <v>2.7170974780975542E-2</v>
      </c>
    </row>
    <row r="9" spans="2:10" s="21" customFormat="1" x14ac:dyDescent="0.25">
      <c r="B9" s="8" t="s">
        <v>0</v>
      </c>
      <c r="C9" s="105">
        <v>0.48947916666666763</v>
      </c>
      <c r="D9" s="97">
        <f t="shared" si="0"/>
        <v>0.14035850478083831</v>
      </c>
      <c r="E9" s="105">
        <v>0.15006944444444434</v>
      </c>
      <c r="F9" s="97">
        <f t="shared" si="1"/>
        <v>0.13219820554649261</v>
      </c>
      <c r="G9" s="105">
        <v>0.10481481481481489</v>
      </c>
      <c r="H9" s="97">
        <f t="shared" si="2"/>
        <v>0.14802706855405548</v>
      </c>
      <c r="I9" s="106">
        <f t="shared" si="3"/>
        <v>0.74436342592592686</v>
      </c>
      <c r="J9" s="98">
        <f t="shared" si="4"/>
        <v>0.13963935600838112</v>
      </c>
    </row>
    <row r="10" spans="2:10" s="21" customFormat="1" x14ac:dyDescent="0.25">
      <c r="B10" s="8" t="s">
        <v>8</v>
      </c>
      <c r="C10" s="105">
        <v>7.4108796296296339E-2</v>
      </c>
      <c r="D10" s="97">
        <f t="shared" si="0"/>
        <v>2.1250750895266287E-2</v>
      </c>
      <c r="E10" s="105">
        <v>1.7280092592592593E-2</v>
      </c>
      <c r="F10" s="97">
        <f t="shared" si="1"/>
        <v>1.5222267536704736E-2</v>
      </c>
      <c r="G10" s="105">
        <v>2.7476851851851853E-2</v>
      </c>
      <c r="H10" s="97">
        <f t="shared" si="2"/>
        <v>3.880479911079146E-2</v>
      </c>
      <c r="I10" s="106">
        <f t="shared" si="3"/>
        <v>0.11886574074074079</v>
      </c>
      <c r="J10" s="98">
        <f t="shared" si="4"/>
        <v>2.2298698337911045E-2</v>
      </c>
    </row>
    <row r="11" spans="2:10" s="21" customFormat="1" x14ac:dyDescent="0.25">
      <c r="B11" s="8" t="s">
        <v>26</v>
      </c>
      <c r="C11" s="105">
        <v>2.8796296296296309E-2</v>
      </c>
      <c r="D11" s="97">
        <f t="shared" si="0"/>
        <v>8.2573587736096375E-3</v>
      </c>
      <c r="E11" s="105">
        <v>2.1874999999999998E-3</v>
      </c>
      <c r="F11" s="97">
        <f t="shared" si="1"/>
        <v>1.92699836867863E-3</v>
      </c>
      <c r="G11" s="105">
        <v>9.0046296296296281E-3</v>
      </c>
      <c r="H11" s="97">
        <f t="shared" si="2"/>
        <v>1.27169897675635E-2</v>
      </c>
      <c r="I11" s="106">
        <f t="shared" si="3"/>
        <v>3.9988425925925934E-2</v>
      </c>
      <c r="J11" s="98">
        <f t="shared" si="4"/>
        <v>7.5016555752173949E-3</v>
      </c>
    </row>
    <row r="12" spans="2:10" s="21" customFormat="1" x14ac:dyDescent="0.25">
      <c r="B12" s="8" t="s">
        <v>3</v>
      </c>
      <c r="C12" s="105">
        <v>0.30680555555555694</v>
      </c>
      <c r="D12" s="97">
        <f t="shared" si="0"/>
        <v>8.7976714779278611E-2</v>
      </c>
      <c r="E12" s="105">
        <v>7.7037037037036904E-2</v>
      </c>
      <c r="F12" s="97">
        <f t="shared" si="1"/>
        <v>6.7862969004893872E-2</v>
      </c>
      <c r="G12" s="105">
        <v>7.9907407407407358E-2</v>
      </c>
      <c r="H12" s="97">
        <f t="shared" si="2"/>
        <v>0.11285102487822413</v>
      </c>
      <c r="I12" s="106">
        <f t="shared" si="3"/>
        <v>0.46375000000000122</v>
      </c>
      <c r="J12" s="98">
        <f t="shared" si="4"/>
        <v>8.6997492210654503E-2</v>
      </c>
    </row>
    <row r="13" spans="2:10" s="21" customFormat="1" x14ac:dyDescent="0.25">
      <c r="B13" s="8" t="s">
        <v>7</v>
      </c>
      <c r="C13" s="105">
        <v>0.11780092592592611</v>
      </c>
      <c r="D13" s="97">
        <f t="shared" si="0"/>
        <v>3.377950064220217E-2</v>
      </c>
      <c r="E13" s="105">
        <v>3.832175925925925E-2</v>
      </c>
      <c r="F13" s="97">
        <f t="shared" si="1"/>
        <v>3.3758156606851553E-2</v>
      </c>
      <c r="G13" s="105">
        <v>2.4409722222222225E-2</v>
      </c>
      <c r="H13" s="97">
        <f t="shared" si="2"/>
        <v>3.4473176632122661E-2</v>
      </c>
      <c r="I13" s="106">
        <f t="shared" si="3"/>
        <v>0.18053240740740759</v>
      </c>
      <c r="J13" s="98">
        <f t="shared" si="4"/>
        <v>3.386709802090912E-2</v>
      </c>
    </row>
    <row r="14" spans="2:10" s="21" customFormat="1" x14ac:dyDescent="0.25">
      <c r="B14" s="8" t="s">
        <v>2</v>
      </c>
      <c r="C14" s="105">
        <v>0.19106481481481483</v>
      </c>
      <c r="D14" s="97">
        <f t="shared" si="0"/>
        <v>5.4787973727792545E-2</v>
      </c>
      <c r="E14" s="105">
        <v>7.3518518518518566E-2</v>
      </c>
      <c r="F14" s="97">
        <f t="shared" si="1"/>
        <v>6.4763458401305124E-2</v>
      </c>
      <c r="G14" s="105">
        <v>4.3472222222222204E-2</v>
      </c>
      <c r="H14" s="97">
        <f t="shared" si="2"/>
        <v>6.13946189806793E-2</v>
      </c>
      <c r="I14" s="106">
        <f t="shared" si="3"/>
        <v>0.30805555555555558</v>
      </c>
      <c r="J14" s="98">
        <f t="shared" si="4"/>
        <v>5.7789888506508291E-2</v>
      </c>
    </row>
    <row r="15" spans="2:10" s="21" customFormat="1" x14ac:dyDescent="0.25">
      <c r="B15" s="8" t="s">
        <v>9</v>
      </c>
      <c r="C15" s="105">
        <v>0.51918981481481341</v>
      </c>
      <c r="D15" s="97">
        <f t="shared" si="0"/>
        <v>0.148878054608754</v>
      </c>
      <c r="E15" s="105">
        <v>0.13491898148148154</v>
      </c>
      <c r="F15" s="97">
        <f t="shared" si="1"/>
        <v>0.11885195758564446</v>
      </c>
      <c r="G15" s="105">
        <v>5.140046296296296E-2</v>
      </c>
      <c r="H15" s="97">
        <f t="shared" si="2"/>
        <v>7.2591454444408107E-2</v>
      </c>
      <c r="I15" s="106">
        <f t="shared" si="3"/>
        <v>0.70550925925925789</v>
      </c>
      <c r="J15" s="98">
        <f t="shared" si="4"/>
        <v>0.13235048255946469</v>
      </c>
    </row>
    <row r="16" spans="2:10" s="21" customFormat="1" x14ac:dyDescent="0.25">
      <c r="B16" s="8" t="s">
        <v>1</v>
      </c>
      <c r="C16" s="105">
        <v>0.10224537037037047</v>
      </c>
      <c r="D16" s="97">
        <f t="shared" si="0"/>
        <v>2.9318933844882468E-2</v>
      </c>
      <c r="E16" s="105">
        <v>3.304398148148148E-2</v>
      </c>
      <c r="F16" s="97">
        <f t="shared" si="1"/>
        <v>2.9108890701468198E-2</v>
      </c>
      <c r="G16" s="105">
        <v>1.9421296296296301E-2</v>
      </c>
      <c r="H16" s="97">
        <f t="shared" si="2"/>
        <v>2.7428160449834912E-2</v>
      </c>
      <c r="I16" s="106">
        <f t="shared" si="3"/>
        <v>0.15471064814814825</v>
      </c>
      <c r="J16" s="98">
        <f t="shared" si="4"/>
        <v>2.9023047778272349E-2</v>
      </c>
    </row>
    <row r="17" spans="2:10" s="21" customFormat="1" x14ac:dyDescent="0.25">
      <c r="B17" s="8" t="s">
        <v>27</v>
      </c>
      <c r="C17" s="105">
        <v>4.6527777777777793E-2</v>
      </c>
      <c r="D17" s="97">
        <f t="shared" si="0"/>
        <v>1.3341873902697242E-2</v>
      </c>
      <c r="E17" s="105">
        <v>1.1736111111111109E-2</v>
      </c>
      <c r="F17" s="97">
        <f t="shared" si="1"/>
        <v>1.0338499184339316E-2</v>
      </c>
      <c r="G17" s="105">
        <v>1.1921296296296298E-2</v>
      </c>
      <c r="H17" s="97">
        <f t="shared" si="2"/>
        <v>1.6836117558599498E-2</v>
      </c>
      <c r="I17" s="106">
        <f t="shared" si="3"/>
        <v>7.0185185185185198E-2</v>
      </c>
      <c r="J17" s="98">
        <f t="shared" si="4"/>
        <v>1.3166436876445232E-2</v>
      </c>
    </row>
    <row r="18" spans="2:10" s="21" customFormat="1" x14ac:dyDescent="0.25">
      <c r="B18" s="8" t="s">
        <v>16</v>
      </c>
      <c r="C18" s="105">
        <v>3.3287037037037032E-2</v>
      </c>
      <c r="D18" s="97">
        <f t="shared" si="0"/>
        <v>9.5450819264072759E-3</v>
      </c>
      <c r="E18" s="105">
        <v>1.3506944444444446E-2</v>
      </c>
      <c r="F18" s="97">
        <f t="shared" si="1"/>
        <v>1.1898450244698211E-2</v>
      </c>
      <c r="G18" s="105">
        <v>5.4050925925925933E-3</v>
      </c>
      <c r="H18" s="97">
        <f t="shared" si="2"/>
        <v>7.6334630095786071E-3</v>
      </c>
      <c r="I18" s="106">
        <f t="shared" si="3"/>
        <v>5.2199074074074071E-2</v>
      </c>
      <c r="J18" s="98">
        <f t="shared" si="4"/>
        <v>9.7923203022374644E-3</v>
      </c>
    </row>
    <row r="19" spans="2:10" s="21" customFormat="1" x14ac:dyDescent="0.25">
      <c r="B19" s="8" t="s">
        <v>4</v>
      </c>
      <c r="C19" s="105">
        <v>0.20839120370370373</v>
      </c>
      <c r="D19" s="97">
        <f t="shared" si="0"/>
        <v>5.9756328263199952E-2</v>
      </c>
      <c r="E19" s="105">
        <v>4.7928240740740764E-2</v>
      </c>
      <c r="F19" s="97">
        <f t="shared" si="1"/>
        <v>4.2220636215334451E-2</v>
      </c>
      <c r="G19" s="105">
        <v>4.7696759259259272E-2</v>
      </c>
      <c r="H19" s="97">
        <f t="shared" si="2"/>
        <v>6.736081597960053E-2</v>
      </c>
      <c r="I19" s="106">
        <f t="shared" si="3"/>
        <v>0.30401620370370375</v>
      </c>
      <c r="J19" s="98">
        <f t="shared" si="4"/>
        <v>5.7032123587332936E-2</v>
      </c>
    </row>
    <row r="20" spans="2:10" s="21" customFormat="1" x14ac:dyDescent="0.25">
      <c r="B20" s="8" t="s">
        <v>14</v>
      </c>
      <c r="C20" s="105">
        <v>5.3148148148148139E-2</v>
      </c>
      <c r="D20" s="97">
        <f t="shared" si="0"/>
        <v>1.5240269890842217E-2</v>
      </c>
      <c r="E20" s="105">
        <v>8.3217592592592596E-3</v>
      </c>
      <c r="F20" s="97">
        <f t="shared" si="1"/>
        <v>7.3307504078303455E-3</v>
      </c>
      <c r="G20" s="105">
        <v>1.2604166666666668E-2</v>
      </c>
      <c r="H20" s="97">
        <f t="shared" si="2"/>
        <v>1.7800516525548402E-2</v>
      </c>
      <c r="I20" s="106">
        <f t="shared" si="3"/>
        <v>7.407407407407407E-2</v>
      </c>
      <c r="J20" s="98">
        <f t="shared" si="4"/>
        <v>1.3895975595192855E-2</v>
      </c>
    </row>
    <row r="21" spans="2:10" s="21" customFormat="1" x14ac:dyDescent="0.25">
      <c r="B21" s="8" t="s">
        <v>11</v>
      </c>
      <c r="C21" s="105">
        <v>5.8298611111111079E-2</v>
      </c>
      <c r="D21" s="97">
        <f t="shared" si="0"/>
        <v>1.671716886763332E-2</v>
      </c>
      <c r="E21" s="105">
        <v>1.0868055555555554E-2</v>
      </c>
      <c r="F21" s="97">
        <f t="shared" si="1"/>
        <v>9.5738172920065267E-3</v>
      </c>
      <c r="G21" s="105">
        <v>1.7986111111111109E-2</v>
      </c>
      <c r="H21" s="97">
        <f t="shared" si="2"/>
        <v>2.5401288044721956E-2</v>
      </c>
      <c r="I21" s="106">
        <f t="shared" si="3"/>
        <v>8.7152777777777732E-2</v>
      </c>
      <c r="J21" s="98">
        <f t="shared" si="4"/>
        <v>1.6349483786219084E-2</v>
      </c>
    </row>
    <row r="22" spans="2:10" s="21" customFormat="1" x14ac:dyDescent="0.25">
      <c r="B22" s="8" t="s">
        <v>15</v>
      </c>
      <c r="C22" s="105">
        <v>3.681712962962963E-2</v>
      </c>
      <c r="D22" s="97">
        <f t="shared" si="0"/>
        <v>1.0557338528477591E-2</v>
      </c>
      <c r="E22" s="105">
        <v>1.2210648148148148E-2</v>
      </c>
      <c r="F22" s="97">
        <f t="shared" si="1"/>
        <v>1.0756525285481242E-2</v>
      </c>
      <c r="G22" s="105">
        <v>1.2777777777777777E-2</v>
      </c>
      <c r="H22" s="97">
        <f t="shared" si="2"/>
        <v>1.8045702703586255E-2</v>
      </c>
      <c r="I22" s="106">
        <f t="shared" si="3"/>
        <v>6.1805555555555558E-2</v>
      </c>
      <c r="J22" s="98">
        <f t="shared" si="4"/>
        <v>1.159445463723904E-2</v>
      </c>
    </row>
    <row r="23" spans="2:10" s="28" customFormat="1" x14ac:dyDescent="0.25">
      <c r="B23" s="8" t="s">
        <v>94</v>
      </c>
      <c r="C23" s="105">
        <v>8.9733796296296298E-2</v>
      </c>
      <c r="D23" s="97">
        <f t="shared" si="0"/>
        <v>2.573123093721684E-2</v>
      </c>
      <c r="E23" s="105">
        <v>1.6145833333333335E-2</v>
      </c>
      <c r="F23" s="97">
        <f t="shared" si="1"/>
        <v>1.4223083197389892E-2</v>
      </c>
      <c r="G23" s="105">
        <v>5.0949074074074091E-2</v>
      </c>
      <c r="H23" s="97">
        <f t="shared" si="2"/>
        <v>7.1953970381509719E-2</v>
      </c>
      <c r="I23" s="106">
        <f t="shared" si="3"/>
        <v>0.15682870370370372</v>
      </c>
      <c r="J23" s="98">
        <f t="shared" si="4"/>
        <v>2.9420385830447378E-2</v>
      </c>
    </row>
    <row r="24" spans="2:10" s="21" customFormat="1" x14ac:dyDescent="0.25">
      <c r="B24" s="8" t="s">
        <v>12</v>
      </c>
      <c r="C24" s="105">
        <v>8.3344907407407423E-2</v>
      </c>
      <c r="D24" s="97">
        <f t="shared" si="0"/>
        <v>2.3899212431174835E-2</v>
      </c>
      <c r="E24" s="105">
        <v>4.374999999999999E-2</v>
      </c>
      <c r="F24" s="97">
        <f t="shared" si="1"/>
        <v>3.8539967373572598E-2</v>
      </c>
      <c r="G24" s="105">
        <v>3.0046296296296304E-2</v>
      </c>
      <c r="H24" s="97">
        <f t="shared" si="2"/>
        <v>4.2433554545751748E-2</v>
      </c>
      <c r="I24" s="106">
        <f t="shared" si="3"/>
        <v>0.15714120370370371</v>
      </c>
      <c r="J24" s="98">
        <f t="shared" si="4"/>
        <v>2.9479009477489597E-2</v>
      </c>
    </row>
    <row r="25" spans="2:10" s="21" customFormat="1" x14ac:dyDescent="0.25">
      <c r="B25" s="8" t="s">
        <v>5</v>
      </c>
      <c r="C25" s="105">
        <v>0.13111111111111126</v>
      </c>
      <c r="D25" s="97">
        <f t="shared" si="0"/>
        <v>3.7596205863123011E-2</v>
      </c>
      <c r="E25" s="105">
        <v>3.5069444444444466E-2</v>
      </c>
      <c r="F25" s="97">
        <f t="shared" si="1"/>
        <v>3.0893148450244726E-2</v>
      </c>
      <c r="G25" s="105">
        <v>2.1678240740740744E-2</v>
      </c>
      <c r="H25" s="97">
        <f t="shared" si="2"/>
        <v>3.0615580764327049E-2</v>
      </c>
      <c r="I25" s="106">
        <f t="shared" si="3"/>
        <v>0.18785879629629645</v>
      </c>
      <c r="J25" s="98">
        <f t="shared" si="4"/>
        <v>3.5241496857121163E-2</v>
      </c>
    </row>
    <row r="26" spans="2:10" s="21" customFormat="1" x14ac:dyDescent="0.25">
      <c r="B26" s="8" t="s">
        <v>6</v>
      </c>
      <c r="C26" s="105">
        <v>0.42989583333333348</v>
      </c>
      <c r="D26" s="97">
        <f t="shared" si="0"/>
        <v>0.12327294088753325</v>
      </c>
      <c r="E26" s="105">
        <v>0.22422453703703704</v>
      </c>
      <c r="F26" s="97">
        <f t="shared" si="1"/>
        <v>0.19752243066884181</v>
      </c>
      <c r="G26" s="105"/>
      <c r="H26" s="97"/>
      <c r="I26" s="106">
        <f t="shared" si="3"/>
        <v>0.65412037037037052</v>
      </c>
      <c r="J26" s="98">
        <f t="shared" si="4"/>
        <v>0.12271014949029994</v>
      </c>
    </row>
    <row r="27" spans="2:10" s="21" customFormat="1" x14ac:dyDescent="0.25">
      <c r="B27" s="8" t="s">
        <v>105</v>
      </c>
      <c r="C27" s="105">
        <v>0.33299768518518558</v>
      </c>
      <c r="D27" s="97">
        <f t="shared" si="0"/>
        <v>9.5487326879229534E-2</v>
      </c>
      <c r="E27" s="105">
        <v>0.14245370370370378</v>
      </c>
      <c r="F27" s="97">
        <f t="shared" si="1"/>
        <v>0.12548939641109308</v>
      </c>
      <c r="G27" s="105">
        <v>0.10346064814814809</v>
      </c>
      <c r="H27" s="97">
        <f t="shared" si="2"/>
        <v>0.14611461636536002</v>
      </c>
      <c r="I27" s="106">
        <f t="shared" si="3"/>
        <v>0.57891203703703753</v>
      </c>
      <c r="J27" s="98">
        <f t="shared" si="4"/>
        <v>0.10860139176880576</v>
      </c>
    </row>
    <row r="28" spans="2:10" s="21" customFormat="1" x14ac:dyDescent="0.25">
      <c r="B28" s="8" t="s">
        <v>17</v>
      </c>
      <c r="C28" s="105">
        <v>3.1203703703703709E-2</v>
      </c>
      <c r="D28" s="97">
        <f t="shared" si="0"/>
        <v>8.9476845874805373E-3</v>
      </c>
      <c r="E28" s="105">
        <v>7.3379629629629628E-3</v>
      </c>
      <c r="F28" s="97">
        <f t="shared" si="1"/>
        <v>6.4641109298531826E-3</v>
      </c>
      <c r="G28" s="105">
        <v>3.7847222222222223E-3</v>
      </c>
      <c r="H28" s="97">
        <f t="shared" si="2"/>
        <v>5.3450586812252773E-3</v>
      </c>
      <c r="I28" s="106">
        <f>C28+E28+G28</f>
        <v>4.2326388888888893E-2</v>
      </c>
      <c r="J28" s="98">
        <f t="shared" si="4"/>
        <v>7.9402473049406692E-3</v>
      </c>
    </row>
    <row r="29" spans="2:10" s="21" customFormat="1" x14ac:dyDescent="0.25">
      <c r="B29" s="18"/>
      <c r="C29" s="107"/>
      <c r="D29" s="107"/>
      <c r="E29" s="107"/>
      <c r="F29" s="107"/>
      <c r="G29" s="107"/>
      <c r="H29" s="107"/>
      <c r="I29" s="107"/>
      <c r="J29" s="108"/>
    </row>
    <row r="30" spans="2:10" s="21" customFormat="1" x14ac:dyDescent="0.25">
      <c r="B30" s="29" t="s">
        <v>29</v>
      </c>
      <c r="C30" s="102">
        <f t="shared" ref="C30:J30" si="5">SUM(C7:C28)</f>
        <v>3.4873495370370398</v>
      </c>
      <c r="D30" s="103">
        <f t="shared" si="5"/>
        <v>1</v>
      </c>
      <c r="E30" s="102">
        <f t="shared" si="5"/>
        <v>1.1351851851851849</v>
      </c>
      <c r="F30" s="103">
        <f t="shared" si="5"/>
        <v>1.0000000000000002</v>
      </c>
      <c r="G30" s="102">
        <f>SUM(G7:G28)</f>
        <v>0.70807870370370374</v>
      </c>
      <c r="H30" s="103">
        <f t="shared" si="5"/>
        <v>0.99999999999999989</v>
      </c>
      <c r="I30" s="102">
        <f t="shared" si="5"/>
        <v>5.3306134259259279</v>
      </c>
      <c r="J30" s="104">
        <f t="shared" si="5"/>
        <v>1</v>
      </c>
    </row>
    <row r="31" spans="2:10" s="21" customFormat="1" x14ac:dyDescent="0.25">
      <c r="B31" s="30"/>
      <c r="C31" s="31"/>
      <c r="D31" s="31"/>
      <c r="E31" s="31"/>
      <c r="F31" s="32"/>
      <c r="G31" s="31"/>
      <c r="H31" s="31"/>
      <c r="I31" s="31"/>
      <c r="J31" s="19"/>
    </row>
    <row r="32" spans="2:10" s="21" customFormat="1" ht="66" customHeight="1" thickBot="1" x14ac:dyDescent="0.3">
      <c r="B32" s="165" t="s">
        <v>34</v>
      </c>
      <c r="C32" s="166"/>
      <c r="D32" s="166"/>
      <c r="E32" s="166"/>
      <c r="F32" s="167"/>
      <c r="G32" s="166"/>
      <c r="H32" s="166"/>
      <c r="I32" s="166"/>
      <c r="J32" s="167"/>
    </row>
    <row r="33" spans="9:9" s="21" customFormat="1" x14ac:dyDescent="0.25">
      <c r="I33" s="33"/>
    </row>
    <row r="34" spans="9:9" s="21" customFormat="1" x14ac:dyDescent="0.25"/>
    <row r="35" spans="9:9" s="21" customFormat="1" x14ac:dyDescent="0.25"/>
    <row r="36" spans="9:9" s="21" customFormat="1" x14ac:dyDescent="0.25"/>
    <row r="37" spans="9:9" s="21" customFormat="1" x14ac:dyDescent="0.25"/>
    <row r="38" spans="9:9" s="21" customFormat="1" x14ac:dyDescent="0.25"/>
    <row r="39" spans="9:9" s="21" customFormat="1" x14ac:dyDescent="0.25"/>
    <row r="40" spans="9:9" s="21" customFormat="1" x14ac:dyDescent="0.25"/>
    <row r="41" spans="9:9" s="21" customFormat="1" x14ac:dyDescent="0.25"/>
    <row r="42" spans="9:9" s="21" customFormat="1" x14ac:dyDescent="0.25"/>
    <row r="43" spans="9:9" s="21" customFormat="1" x14ac:dyDescent="0.25"/>
    <row r="44" spans="9:9" s="21" customFormat="1" x14ac:dyDescent="0.25"/>
    <row r="45" spans="9:9" s="21" customFormat="1" x14ac:dyDescent="0.25"/>
    <row r="46" spans="9:9" s="21" customFormat="1" x14ac:dyDescent="0.25"/>
    <row r="47" spans="9:9" s="21" customFormat="1" x14ac:dyDescent="0.25"/>
    <row r="48" spans="9:9" s="21" customFormat="1" x14ac:dyDescent="0.25"/>
    <row r="49" s="21" customFormat="1" x14ac:dyDescent="0.25"/>
    <row r="50" s="21" customFormat="1" x14ac:dyDescent="0.25"/>
    <row r="51" s="21" customFormat="1" x14ac:dyDescent="0.25"/>
    <row r="52" s="21" customFormat="1" x14ac:dyDescent="0.25"/>
    <row r="53" s="21" customFormat="1" x14ac:dyDescent="0.25"/>
    <row r="54" s="21" customFormat="1" x14ac:dyDescent="0.25"/>
    <row r="55" s="21" customFormat="1" x14ac:dyDescent="0.25"/>
    <row r="56" s="21" customFormat="1" x14ac:dyDescent="0.25"/>
    <row r="57" s="21" customFormat="1" x14ac:dyDescent="0.25"/>
    <row r="58" s="21" customFormat="1" x14ac:dyDescent="0.25"/>
    <row r="59" s="21" customFormat="1" x14ac:dyDescent="0.25"/>
    <row r="60" s="21" customFormat="1" x14ac:dyDescent="0.25"/>
    <row r="61" s="21" customFormat="1" x14ac:dyDescent="0.25"/>
    <row r="62" s="21" customFormat="1" x14ac:dyDescent="0.25"/>
    <row r="63" s="21" customFormat="1" x14ac:dyDescent="0.25"/>
    <row r="64" s="21" customFormat="1" x14ac:dyDescent="0.25"/>
    <row r="65" s="21" customFormat="1" x14ac:dyDescent="0.25"/>
    <row r="66" s="21" customFormat="1" x14ac:dyDescent="0.25"/>
    <row r="67" s="21" customFormat="1" x14ac:dyDescent="0.25"/>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&amp;R9</oddHeader>
  </headerFooter>
  <colBreaks count="1" manualBreakCount="1">
    <brk id="10"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I22" sqref="I22"/>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04" t="s">
        <v>129</v>
      </c>
      <c r="C3" s="205"/>
      <c r="D3" s="205"/>
      <c r="E3" s="205"/>
      <c r="F3" s="206"/>
    </row>
    <row r="4" spans="2:6" x14ac:dyDescent="0.25">
      <c r="B4" s="184" t="s">
        <v>132</v>
      </c>
      <c r="C4" s="185"/>
      <c r="D4" s="185"/>
      <c r="E4" s="185"/>
      <c r="F4" s="186"/>
    </row>
    <row r="5" spans="2:6" x14ac:dyDescent="0.25">
      <c r="B5" s="42"/>
      <c r="C5" s="189" t="s">
        <v>70</v>
      </c>
      <c r="D5" s="185"/>
      <c r="E5" s="202" t="s">
        <v>71</v>
      </c>
      <c r="F5" s="203"/>
    </row>
    <row r="6" spans="2:6" x14ac:dyDescent="0.25">
      <c r="B6" s="3" t="s">
        <v>23</v>
      </c>
      <c r="C6" s="63" t="s">
        <v>24</v>
      </c>
      <c r="D6" s="43" t="s">
        <v>25</v>
      </c>
      <c r="E6" s="63" t="s">
        <v>24</v>
      </c>
      <c r="F6" s="64" t="s">
        <v>25</v>
      </c>
    </row>
    <row r="7" spans="2:6" x14ac:dyDescent="0.25">
      <c r="B7" s="8" t="s">
        <v>10</v>
      </c>
      <c r="C7" s="134"/>
      <c r="D7" s="86"/>
      <c r="E7" s="134"/>
      <c r="F7" s="139"/>
    </row>
    <row r="8" spans="2:6" x14ac:dyDescent="0.25">
      <c r="B8" s="8" t="s">
        <v>13</v>
      </c>
      <c r="C8" s="134">
        <v>4.0277777777777777E-3</v>
      </c>
      <c r="D8" s="137">
        <f t="shared" ref="D8:D27" si="0">C8/$C$30</f>
        <v>8.9665301074437643E-3</v>
      </c>
      <c r="E8" s="134"/>
      <c r="F8" s="139"/>
    </row>
    <row r="9" spans="2:6" x14ac:dyDescent="0.25">
      <c r="B9" s="8" t="s">
        <v>0</v>
      </c>
      <c r="C9" s="134">
        <v>5.0347222222222225E-3</v>
      </c>
      <c r="D9" s="137">
        <f t="shared" si="0"/>
        <v>1.1208162634304707E-2</v>
      </c>
      <c r="E9" s="134"/>
      <c r="F9" s="139"/>
    </row>
    <row r="10" spans="2:6" x14ac:dyDescent="0.25">
      <c r="B10" s="8" t="s">
        <v>8</v>
      </c>
      <c r="C10" s="134">
        <v>7.6273148148148142E-3</v>
      </c>
      <c r="D10" s="137">
        <f t="shared" si="0"/>
        <v>1.6979722243693793E-2</v>
      </c>
      <c r="E10" s="134"/>
      <c r="F10" s="139"/>
    </row>
    <row r="11" spans="2:6" x14ac:dyDescent="0.25">
      <c r="B11" s="8" t="s">
        <v>26</v>
      </c>
      <c r="C11" s="134"/>
      <c r="D11" s="137"/>
      <c r="E11" s="134"/>
      <c r="F11" s="139"/>
    </row>
    <row r="12" spans="2:6" x14ac:dyDescent="0.25">
      <c r="B12" s="8" t="s">
        <v>3</v>
      </c>
      <c r="C12" s="134">
        <v>4.0624999999999994E-2</v>
      </c>
      <c r="D12" s="137">
        <f t="shared" si="0"/>
        <v>9.0438277807837961E-2</v>
      </c>
      <c r="E12" s="134"/>
      <c r="F12" s="139"/>
    </row>
    <row r="13" spans="2:6" x14ac:dyDescent="0.25">
      <c r="B13" s="8" t="s">
        <v>7</v>
      </c>
      <c r="C13" s="134">
        <v>4.5069444444444433E-2</v>
      </c>
      <c r="D13" s="137">
        <f t="shared" ref="D13" si="1">C13/$C$30</f>
        <v>0.1003323799953621</v>
      </c>
      <c r="E13" s="134"/>
      <c r="F13" s="139"/>
    </row>
    <row r="14" spans="2:6" x14ac:dyDescent="0.25">
      <c r="B14" s="8" t="s">
        <v>2</v>
      </c>
      <c r="C14" s="134">
        <v>2.199074074074074E-4</v>
      </c>
      <c r="D14" s="137">
        <f t="shared" si="0"/>
        <v>4.8955193115353889E-4</v>
      </c>
      <c r="E14" s="134"/>
      <c r="F14" s="139"/>
    </row>
    <row r="15" spans="2:6" x14ac:dyDescent="0.25">
      <c r="B15" s="8" t="s">
        <v>9</v>
      </c>
      <c r="C15" s="134">
        <v>1.2592592592592593E-2</v>
      </c>
      <c r="D15" s="137">
        <f t="shared" si="0"/>
        <v>2.8033289531318437E-2</v>
      </c>
      <c r="E15" s="134"/>
      <c r="F15" s="139"/>
    </row>
    <row r="16" spans="2:6" x14ac:dyDescent="0.25">
      <c r="B16" s="8" t="s">
        <v>1</v>
      </c>
      <c r="C16" s="134">
        <v>1.4664351851851854E-2</v>
      </c>
      <c r="D16" s="137">
        <f t="shared" si="0"/>
        <v>3.2645384040607045E-2</v>
      </c>
      <c r="E16" s="134"/>
      <c r="F16" s="139"/>
    </row>
    <row r="17" spans="2:6" x14ac:dyDescent="0.25">
      <c r="B17" s="8" t="s">
        <v>27</v>
      </c>
      <c r="C17" s="134">
        <v>2.7233796296296294E-2</v>
      </c>
      <c r="D17" s="137">
        <f t="shared" si="0"/>
        <v>6.0627141789698788E-2</v>
      </c>
      <c r="E17" s="134"/>
      <c r="F17" s="139"/>
    </row>
    <row r="18" spans="2:6" x14ac:dyDescent="0.25">
      <c r="B18" s="8" t="s">
        <v>16</v>
      </c>
      <c r="C18" s="134"/>
      <c r="D18" s="137"/>
      <c r="E18" s="134"/>
      <c r="F18" s="139"/>
    </row>
    <row r="19" spans="2:6" x14ac:dyDescent="0.25">
      <c r="B19" s="8" t="s">
        <v>4</v>
      </c>
      <c r="C19" s="134">
        <v>4.9189814814814816E-3</v>
      </c>
      <c r="D19" s="137">
        <f t="shared" si="0"/>
        <v>1.0950503723171265E-2</v>
      </c>
      <c r="E19" s="134"/>
      <c r="F19" s="139"/>
    </row>
    <row r="20" spans="2:6" x14ac:dyDescent="0.25">
      <c r="B20" s="8" t="s">
        <v>14</v>
      </c>
      <c r="C20" s="134">
        <v>1.6365740740740743E-2</v>
      </c>
      <c r="D20" s="137">
        <f t="shared" si="0"/>
        <v>3.6432970034268639E-2</v>
      </c>
      <c r="E20" s="134"/>
      <c r="F20" s="139"/>
    </row>
    <row r="21" spans="2:6" x14ac:dyDescent="0.25">
      <c r="B21" s="8" t="s">
        <v>11</v>
      </c>
      <c r="C21" s="134">
        <v>0.11200231481481486</v>
      </c>
      <c r="D21" s="137">
        <f t="shared" si="0"/>
        <v>0.24933652830383146</v>
      </c>
      <c r="E21" s="134"/>
      <c r="F21" s="139"/>
    </row>
    <row r="22" spans="2:6" x14ac:dyDescent="0.25">
      <c r="B22" s="8" t="s">
        <v>15</v>
      </c>
      <c r="C22" s="134">
        <v>1.0972222222222222E-2</v>
      </c>
      <c r="D22" s="137">
        <f t="shared" si="0"/>
        <v>2.4426064775450253E-2</v>
      </c>
      <c r="E22" s="134"/>
      <c r="F22" s="139"/>
    </row>
    <row r="23" spans="2:6" s="49" customFormat="1" x14ac:dyDescent="0.25">
      <c r="B23" s="8" t="s">
        <v>94</v>
      </c>
      <c r="C23" s="85">
        <v>3.4826388888888886E-2</v>
      </c>
      <c r="D23" s="137">
        <f t="shared" si="0"/>
        <v>7.7529566360052551E-2</v>
      </c>
      <c r="E23" s="85"/>
      <c r="F23" s="139"/>
    </row>
    <row r="24" spans="2:6" x14ac:dyDescent="0.25">
      <c r="B24" s="8" t="s">
        <v>12</v>
      </c>
      <c r="C24" s="85">
        <v>4.6678240740740742E-2</v>
      </c>
      <c r="D24" s="137">
        <f t="shared" si="0"/>
        <v>0.10391383886011697</v>
      </c>
      <c r="E24" s="85"/>
      <c r="F24" s="139"/>
    </row>
    <row r="25" spans="2:6" s="50" customFormat="1" x14ac:dyDescent="0.25">
      <c r="B25" s="8" t="s">
        <v>5</v>
      </c>
      <c r="C25" s="85">
        <v>5.947916666666668E-2</v>
      </c>
      <c r="D25" s="137">
        <f t="shared" si="0"/>
        <v>0.13241091443147562</v>
      </c>
      <c r="E25" s="85"/>
      <c r="F25" s="139"/>
    </row>
    <row r="26" spans="2:6" x14ac:dyDescent="0.25">
      <c r="B26" s="8" t="s">
        <v>6</v>
      </c>
      <c r="C26" s="105"/>
      <c r="D26" s="137"/>
      <c r="E26" s="85"/>
      <c r="F26" s="139"/>
    </row>
    <row r="27" spans="2:6" x14ac:dyDescent="0.25">
      <c r="B27" s="8" t="s">
        <v>105</v>
      </c>
      <c r="C27" s="105">
        <v>6.8634259259259256E-3</v>
      </c>
      <c r="D27" s="137">
        <f t="shared" si="0"/>
        <v>1.5279173430213082E-2</v>
      </c>
      <c r="E27" s="85"/>
      <c r="F27" s="139"/>
    </row>
    <row r="28" spans="2:6" x14ac:dyDescent="0.25">
      <c r="B28" s="8" t="s">
        <v>17</v>
      </c>
      <c r="C28" s="105"/>
      <c r="D28" s="85"/>
      <c r="E28" s="85"/>
      <c r="F28" s="139"/>
    </row>
    <row r="29" spans="2:6" x14ac:dyDescent="0.25">
      <c r="B29" s="8"/>
      <c r="C29" s="106"/>
      <c r="D29" s="89"/>
      <c r="E29" s="89"/>
      <c r="F29" s="95"/>
    </row>
    <row r="30" spans="2:6" x14ac:dyDescent="0.25">
      <c r="B30" s="53" t="s">
        <v>29</v>
      </c>
      <c r="C30" s="93">
        <f>SUM(C7:C28)</f>
        <v>0.44920138888888894</v>
      </c>
      <c r="D30" s="135">
        <f>SUM(D7:D28)</f>
        <v>1</v>
      </c>
      <c r="E30" s="93"/>
      <c r="F30" s="136"/>
    </row>
    <row r="31" spans="2:6" x14ac:dyDescent="0.25">
      <c r="B31" s="60"/>
      <c r="C31" s="76"/>
      <c r="D31" s="77"/>
      <c r="E31" s="77"/>
      <c r="F31" s="78"/>
    </row>
    <row r="32" spans="2:6" ht="66" customHeight="1" thickBot="1" x14ac:dyDescent="0.3">
      <c r="B32" s="196" t="s">
        <v>137</v>
      </c>
      <c r="C32" s="197"/>
      <c r="D32" s="197"/>
      <c r="E32" s="197"/>
      <c r="F32" s="198"/>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&amp;R43</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I22" sqref="I22"/>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99" t="s">
        <v>128</v>
      </c>
      <c r="C3" s="200"/>
      <c r="D3" s="200"/>
      <c r="E3" s="200"/>
      <c r="F3" s="201"/>
    </row>
    <row r="4" spans="2:6" x14ac:dyDescent="0.25">
      <c r="B4" s="184" t="s">
        <v>132</v>
      </c>
      <c r="C4" s="185"/>
      <c r="D4" s="185"/>
      <c r="E4" s="185"/>
      <c r="F4" s="186"/>
    </row>
    <row r="5" spans="2:6" x14ac:dyDescent="0.25">
      <c r="B5" s="42"/>
      <c r="C5" s="189" t="s">
        <v>66</v>
      </c>
      <c r="D5" s="185"/>
      <c r="E5" s="202" t="s">
        <v>67</v>
      </c>
      <c r="F5" s="203"/>
    </row>
    <row r="6" spans="2:6" x14ac:dyDescent="0.25">
      <c r="B6" s="3" t="s">
        <v>23</v>
      </c>
      <c r="C6" s="63" t="s">
        <v>24</v>
      </c>
      <c r="D6" s="43" t="s">
        <v>25</v>
      </c>
      <c r="E6" s="63" t="s">
        <v>24</v>
      </c>
      <c r="F6" s="64" t="s">
        <v>25</v>
      </c>
    </row>
    <row r="7" spans="2:6" x14ac:dyDescent="0.25">
      <c r="B7" s="8" t="s">
        <v>10</v>
      </c>
      <c r="C7" s="85"/>
      <c r="D7" s="86"/>
      <c r="E7" s="85">
        <v>1.3541666666666667E-3</v>
      </c>
      <c r="F7" s="95">
        <f>E7/$E$30</f>
        <v>2.3498694516971282E-2</v>
      </c>
    </row>
    <row r="8" spans="2:6" x14ac:dyDescent="0.25">
      <c r="B8" s="8" t="s">
        <v>13</v>
      </c>
      <c r="C8" s="85"/>
      <c r="D8" s="137"/>
      <c r="E8" s="85">
        <v>5.3240740740740744E-4</v>
      </c>
      <c r="F8" s="95">
        <f>E8/$E$30</f>
        <v>9.2388029724844358E-3</v>
      </c>
    </row>
    <row r="9" spans="2:6" x14ac:dyDescent="0.25">
      <c r="B9" s="8" t="s">
        <v>0</v>
      </c>
      <c r="C9" s="85"/>
      <c r="D9" s="137"/>
      <c r="E9" s="85">
        <v>2.5925925925925925E-3</v>
      </c>
      <c r="F9" s="95">
        <f t="shared" ref="F9:F16" si="0">E9/$E$30</f>
        <v>4.4988953605141595E-2</v>
      </c>
    </row>
    <row r="10" spans="2:6" x14ac:dyDescent="0.25">
      <c r="B10" s="8" t="s">
        <v>8</v>
      </c>
      <c r="C10" s="85"/>
      <c r="D10" s="137"/>
      <c r="E10" s="85">
        <v>3.7384259259259254E-3</v>
      </c>
      <c r="F10" s="95">
        <f t="shared" si="0"/>
        <v>6.4872464350271136E-2</v>
      </c>
    </row>
    <row r="11" spans="2:6" x14ac:dyDescent="0.25">
      <c r="B11" s="8" t="s">
        <v>26</v>
      </c>
      <c r="C11" s="85"/>
      <c r="D11" s="137"/>
      <c r="E11" s="85">
        <v>8.4490740740740739E-4</v>
      </c>
      <c r="F11" s="95">
        <f t="shared" si="0"/>
        <v>1.4661578630247038E-2</v>
      </c>
    </row>
    <row r="12" spans="2:6" x14ac:dyDescent="0.25">
      <c r="B12" s="8" t="s">
        <v>3</v>
      </c>
      <c r="C12" s="85"/>
      <c r="D12" s="137"/>
      <c r="E12" s="85">
        <v>1.3657407407407407E-3</v>
      </c>
      <c r="F12" s="95">
        <f t="shared" si="0"/>
        <v>2.3699538059851376E-2</v>
      </c>
    </row>
    <row r="13" spans="2:6" x14ac:dyDescent="0.25">
      <c r="B13" s="8" t="s">
        <v>7</v>
      </c>
      <c r="C13" s="85"/>
      <c r="D13" s="137"/>
      <c r="E13" s="85">
        <v>4.1319444444444442E-3</v>
      </c>
      <c r="F13" s="95">
        <f t="shared" si="0"/>
        <v>7.1701144808194409E-2</v>
      </c>
    </row>
    <row r="14" spans="2:6" x14ac:dyDescent="0.25">
      <c r="B14" s="8" t="s">
        <v>2</v>
      </c>
      <c r="C14" s="85"/>
      <c r="D14" s="137"/>
      <c r="E14" s="85">
        <v>4.5138888888888892E-4</v>
      </c>
      <c r="F14" s="95">
        <f t="shared" si="0"/>
        <v>7.8328981723237608E-3</v>
      </c>
    </row>
    <row r="15" spans="2:6" x14ac:dyDescent="0.25">
      <c r="B15" s="8" t="s">
        <v>9</v>
      </c>
      <c r="C15" s="85"/>
      <c r="D15" s="137"/>
      <c r="E15" s="85">
        <v>2.5115740740740741E-3</v>
      </c>
      <c r="F15" s="95">
        <f t="shared" si="0"/>
        <v>4.3583048804980921E-2</v>
      </c>
    </row>
    <row r="16" spans="2:6" x14ac:dyDescent="0.25">
      <c r="B16" s="8" t="s">
        <v>1</v>
      </c>
      <c r="C16" s="85"/>
      <c r="D16" s="137"/>
      <c r="E16" s="85">
        <v>3.3564814814814812E-4</v>
      </c>
      <c r="F16" s="95">
        <f t="shared" si="0"/>
        <v>5.8244627435227953E-3</v>
      </c>
    </row>
    <row r="17" spans="2:6" x14ac:dyDescent="0.25">
      <c r="B17" s="8" t="s">
        <v>27</v>
      </c>
      <c r="C17" s="85"/>
      <c r="D17" s="137"/>
      <c r="E17" s="85">
        <v>9.6990740740740735E-3</v>
      </c>
      <c r="F17" s="95">
        <f t="shared" ref="F9:F28" si="1">E17/$E$30</f>
        <v>0.16830688893352078</v>
      </c>
    </row>
    <row r="18" spans="2:6" x14ac:dyDescent="0.25">
      <c r="B18" s="8" t="s">
        <v>16</v>
      </c>
      <c r="C18" s="85"/>
      <c r="D18" s="137"/>
      <c r="E18" s="85"/>
      <c r="F18" s="95"/>
    </row>
    <row r="19" spans="2:6" x14ac:dyDescent="0.25">
      <c r="B19" s="8" t="s">
        <v>4</v>
      </c>
      <c r="C19" s="85"/>
      <c r="D19" s="137"/>
      <c r="E19" s="85">
        <v>2.754629629629629E-3</v>
      </c>
      <c r="F19" s="95">
        <f t="shared" si="1"/>
        <v>4.7800763205462934E-2</v>
      </c>
    </row>
    <row r="20" spans="2:6" x14ac:dyDescent="0.25">
      <c r="B20" s="8" t="s">
        <v>14</v>
      </c>
      <c r="C20" s="85"/>
      <c r="D20" s="137"/>
      <c r="E20" s="85">
        <v>2.1759259259259262E-3</v>
      </c>
      <c r="F20" s="95">
        <f t="shared" si="1"/>
        <v>3.7758586061458134E-2</v>
      </c>
    </row>
    <row r="21" spans="2:6" x14ac:dyDescent="0.25">
      <c r="B21" s="8" t="s">
        <v>11</v>
      </c>
      <c r="C21" s="85"/>
      <c r="D21" s="137"/>
      <c r="E21" s="85">
        <v>9.0277777777777774E-4</v>
      </c>
      <c r="F21" s="95">
        <f t="shared" si="1"/>
        <v>1.5665796344647518E-2</v>
      </c>
    </row>
    <row r="22" spans="2:6" x14ac:dyDescent="0.25">
      <c r="B22" s="8" t="s">
        <v>15</v>
      </c>
      <c r="C22" s="85"/>
      <c r="D22" s="86"/>
      <c r="E22" s="85">
        <v>7.4652777777777781E-3</v>
      </c>
      <c r="F22" s="95">
        <f t="shared" si="1"/>
        <v>0.12954408515766219</v>
      </c>
    </row>
    <row r="23" spans="2:6" s="49" customFormat="1" x14ac:dyDescent="0.25">
      <c r="B23" s="8" t="s">
        <v>94</v>
      </c>
      <c r="C23" s="91"/>
      <c r="D23" s="137"/>
      <c r="E23" s="85">
        <v>1.2743055555555558E-2</v>
      </c>
      <c r="F23" s="95">
        <f t="shared" si="1"/>
        <v>0.2211287407109862</v>
      </c>
    </row>
    <row r="24" spans="2:6" x14ac:dyDescent="0.25">
      <c r="B24" s="8" t="s">
        <v>12</v>
      </c>
      <c r="C24" s="85"/>
      <c r="D24" s="137"/>
      <c r="E24" s="85"/>
      <c r="F24" s="95"/>
    </row>
    <row r="25" spans="2:6" s="50" customFormat="1" x14ac:dyDescent="0.25">
      <c r="B25" s="8" t="s">
        <v>5</v>
      </c>
      <c r="C25" s="43"/>
      <c r="D25" s="137"/>
      <c r="E25" s="85">
        <v>1.4583333333333332E-3</v>
      </c>
      <c r="F25" s="95">
        <f t="shared" si="1"/>
        <v>2.5306286402892147E-2</v>
      </c>
    </row>
    <row r="26" spans="2:6" x14ac:dyDescent="0.25">
      <c r="B26" s="8" t="s">
        <v>6</v>
      </c>
      <c r="C26" s="105"/>
      <c r="D26" s="137"/>
      <c r="E26" s="85"/>
      <c r="F26" s="95"/>
    </row>
    <row r="27" spans="2:6" x14ac:dyDescent="0.25">
      <c r="B27" s="8" t="s">
        <v>105</v>
      </c>
      <c r="C27" s="105"/>
      <c r="D27" s="137"/>
      <c r="E27" s="85"/>
      <c r="F27" s="95"/>
    </row>
    <row r="28" spans="2:6" x14ac:dyDescent="0.25">
      <c r="B28" s="8" t="s">
        <v>17</v>
      </c>
      <c r="C28" s="105"/>
      <c r="D28" s="85"/>
      <c r="E28" s="85">
        <v>2.5694444444444449E-3</v>
      </c>
      <c r="F28" s="95">
        <f t="shared" si="1"/>
        <v>4.4587266519381413E-2</v>
      </c>
    </row>
    <row r="29" spans="2:6" x14ac:dyDescent="0.25">
      <c r="B29" s="8"/>
      <c r="C29" s="106"/>
      <c r="D29" s="89"/>
      <c r="E29" s="89"/>
      <c r="F29" s="95"/>
    </row>
    <row r="30" spans="2:6" x14ac:dyDescent="0.25">
      <c r="B30" s="53" t="s">
        <v>29</v>
      </c>
      <c r="C30" s="91"/>
      <c r="D30" s="132"/>
      <c r="E30" s="93">
        <f>SUM(E7:E28)</f>
        <v>5.7627314814814812E-2</v>
      </c>
      <c r="F30" s="136">
        <f>SUM(F7:F28)</f>
        <v>0.99999999999999989</v>
      </c>
    </row>
    <row r="31" spans="2:6" x14ac:dyDescent="0.25">
      <c r="B31" s="53"/>
      <c r="C31" s="27"/>
      <c r="D31" s="52"/>
      <c r="E31" s="52"/>
      <c r="F31" s="48"/>
    </row>
    <row r="32" spans="2:6" ht="66" customHeight="1" thickBot="1" x14ac:dyDescent="0.3">
      <c r="B32" s="196" t="s">
        <v>138</v>
      </c>
      <c r="C32" s="197"/>
      <c r="D32" s="197"/>
      <c r="E32" s="197"/>
      <c r="F32" s="198"/>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&amp;R41</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I22" sqref="I22"/>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81" t="s">
        <v>97</v>
      </c>
      <c r="C3" s="182"/>
      <c r="D3" s="182"/>
      <c r="E3" s="182"/>
      <c r="F3" s="183"/>
    </row>
    <row r="4" spans="2:6" x14ac:dyDescent="0.25">
      <c r="B4" s="184" t="s">
        <v>132</v>
      </c>
      <c r="C4" s="185"/>
      <c r="D4" s="185"/>
      <c r="E4" s="185"/>
      <c r="F4" s="186"/>
    </row>
    <row r="5" spans="2:6" x14ac:dyDescent="0.25">
      <c r="B5" s="42"/>
      <c r="C5" s="189" t="s">
        <v>52</v>
      </c>
      <c r="D5" s="185"/>
      <c r="E5" s="189" t="s">
        <v>53</v>
      </c>
      <c r="F5" s="186"/>
    </row>
    <row r="6" spans="2:6" x14ac:dyDescent="0.25">
      <c r="B6" s="3" t="s">
        <v>23</v>
      </c>
      <c r="C6" s="63" t="s">
        <v>24</v>
      </c>
      <c r="D6" s="43" t="s">
        <v>25</v>
      </c>
      <c r="E6" s="63" t="s">
        <v>24</v>
      </c>
      <c r="F6" s="64" t="s">
        <v>25</v>
      </c>
    </row>
    <row r="7" spans="2:6" x14ac:dyDescent="0.25">
      <c r="B7" s="8" t="s">
        <v>10</v>
      </c>
      <c r="C7" s="134"/>
      <c r="D7" s="86"/>
      <c r="E7" s="65"/>
      <c r="F7" s="69"/>
    </row>
    <row r="8" spans="2:6" x14ac:dyDescent="0.25">
      <c r="B8" s="8" t="s">
        <v>13</v>
      </c>
      <c r="C8" s="134"/>
      <c r="D8" s="86"/>
      <c r="E8" s="65"/>
      <c r="F8" s="69"/>
    </row>
    <row r="9" spans="2:6" x14ac:dyDescent="0.25">
      <c r="B9" s="8" t="s">
        <v>0</v>
      </c>
      <c r="C9" s="134"/>
      <c r="D9" s="86"/>
      <c r="E9" s="65"/>
      <c r="F9" s="69"/>
    </row>
    <row r="10" spans="2:6" x14ac:dyDescent="0.25">
      <c r="B10" s="8" t="s">
        <v>8</v>
      </c>
      <c r="C10" s="134"/>
      <c r="D10" s="86"/>
      <c r="E10" s="65"/>
      <c r="F10" s="69"/>
    </row>
    <row r="11" spans="2:6" x14ac:dyDescent="0.25">
      <c r="B11" s="8" t="s">
        <v>26</v>
      </c>
      <c r="C11" s="134"/>
      <c r="D11" s="86"/>
      <c r="E11" s="65"/>
      <c r="F11" s="69"/>
    </row>
    <row r="12" spans="2:6" x14ac:dyDescent="0.25">
      <c r="B12" s="8" t="s">
        <v>3</v>
      </c>
      <c r="C12" s="134"/>
      <c r="D12" s="137"/>
      <c r="E12" s="65"/>
      <c r="F12" s="69"/>
    </row>
    <row r="13" spans="2:6" x14ac:dyDescent="0.25">
      <c r="B13" s="8" t="s">
        <v>7</v>
      </c>
      <c r="C13" s="134"/>
      <c r="D13" s="137"/>
      <c r="E13" s="65"/>
      <c r="F13" s="69"/>
    </row>
    <row r="14" spans="2:6" x14ac:dyDescent="0.25">
      <c r="B14" s="8" t="s">
        <v>2</v>
      </c>
      <c r="C14" s="134"/>
      <c r="D14" s="86"/>
      <c r="E14" s="65"/>
      <c r="F14" s="69"/>
    </row>
    <row r="15" spans="2:6" x14ac:dyDescent="0.25">
      <c r="B15" s="8" t="s">
        <v>9</v>
      </c>
      <c r="C15" s="134"/>
      <c r="D15" s="86"/>
      <c r="E15" s="65"/>
      <c r="F15" s="69"/>
    </row>
    <row r="16" spans="2:6" x14ac:dyDescent="0.25">
      <c r="B16" s="8" t="s">
        <v>1</v>
      </c>
      <c r="C16" s="134"/>
      <c r="D16" s="86"/>
      <c r="E16" s="65"/>
      <c r="F16" s="69"/>
    </row>
    <row r="17" spans="2:6" x14ac:dyDescent="0.25">
      <c r="B17" s="8" t="s">
        <v>27</v>
      </c>
      <c r="C17" s="85"/>
      <c r="D17" s="86"/>
      <c r="E17" s="65"/>
      <c r="F17" s="69"/>
    </row>
    <row r="18" spans="2:6" x14ac:dyDescent="0.25">
      <c r="B18" s="8" t="s">
        <v>16</v>
      </c>
      <c r="C18" s="85"/>
      <c r="D18" s="86"/>
      <c r="E18" s="65"/>
      <c r="F18" s="69"/>
    </row>
    <row r="19" spans="2:6" x14ac:dyDescent="0.25">
      <c r="B19" s="8" t="s">
        <v>4</v>
      </c>
      <c r="C19" s="85"/>
      <c r="D19" s="86"/>
      <c r="E19" s="65"/>
      <c r="F19" s="69"/>
    </row>
    <row r="20" spans="2:6" x14ac:dyDescent="0.25">
      <c r="B20" s="8" t="s">
        <v>14</v>
      </c>
      <c r="C20" s="85"/>
      <c r="D20" s="86"/>
      <c r="E20" s="65"/>
      <c r="F20" s="69"/>
    </row>
    <row r="21" spans="2:6" x14ac:dyDescent="0.25">
      <c r="B21" s="8" t="s">
        <v>11</v>
      </c>
      <c r="C21" s="88"/>
      <c r="D21" s="86"/>
      <c r="E21" s="65"/>
      <c r="F21" s="69"/>
    </row>
    <row r="22" spans="2:6" x14ac:dyDescent="0.25">
      <c r="B22" s="8" t="s">
        <v>15</v>
      </c>
      <c r="C22" s="85"/>
      <c r="D22" s="86"/>
      <c r="E22" s="65"/>
      <c r="F22" s="69"/>
    </row>
    <row r="23" spans="2:6" s="49" customFormat="1" x14ac:dyDescent="0.25">
      <c r="B23" s="8" t="s">
        <v>94</v>
      </c>
      <c r="C23" s="91"/>
      <c r="D23" s="86"/>
      <c r="E23" s="65"/>
      <c r="F23" s="70"/>
    </row>
    <row r="24" spans="2:6" x14ac:dyDescent="0.25">
      <c r="B24" s="8" t="s">
        <v>12</v>
      </c>
      <c r="C24" s="88"/>
      <c r="D24" s="137"/>
      <c r="E24" s="47"/>
      <c r="F24" s="71"/>
    </row>
    <row r="25" spans="2:6" s="50" customFormat="1" x14ac:dyDescent="0.25">
      <c r="B25" s="8" t="s">
        <v>5</v>
      </c>
      <c r="C25" s="85"/>
      <c r="D25" s="137"/>
      <c r="E25" s="47"/>
      <c r="F25" s="44"/>
    </row>
    <row r="26" spans="2:6" x14ac:dyDescent="0.25">
      <c r="B26" s="8" t="s">
        <v>6</v>
      </c>
      <c r="C26" s="105"/>
      <c r="D26" s="85"/>
      <c r="E26" s="65"/>
      <c r="F26" s="69"/>
    </row>
    <row r="27" spans="2:6" x14ac:dyDescent="0.25">
      <c r="B27" s="8" t="s">
        <v>105</v>
      </c>
      <c r="C27" s="105"/>
      <c r="D27" s="85"/>
      <c r="E27" s="65"/>
      <c r="F27" s="69"/>
    </row>
    <row r="28" spans="2:6" x14ac:dyDescent="0.25">
      <c r="B28" s="8" t="s">
        <v>17</v>
      </c>
      <c r="C28" s="105"/>
      <c r="D28" s="85"/>
      <c r="E28" s="65"/>
      <c r="F28" s="69"/>
    </row>
    <row r="29" spans="2:6" x14ac:dyDescent="0.25">
      <c r="B29" s="8"/>
      <c r="C29" s="106"/>
      <c r="D29" s="89"/>
      <c r="E29" s="52"/>
      <c r="F29" s="48"/>
    </row>
    <row r="30" spans="2:6" x14ac:dyDescent="0.25">
      <c r="B30" s="53" t="s">
        <v>29</v>
      </c>
      <c r="C30" s="93"/>
      <c r="D30" s="135"/>
      <c r="E30" s="47"/>
      <c r="F30" s="69"/>
    </row>
    <row r="31" spans="2:6" x14ac:dyDescent="0.25">
      <c r="B31" s="53"/>
      <c r="C31" s="27"/>
      <c r="D31" s="52"/>
      <c r="E31" s="52"/>
      <c r="F31" s="48"/>
    </row>
    <row r="32" spans="2:6" ht="66" customHeight="1" thickBot="1" x14ac:dyDescent="0.3">
      <c r="B32" s="207" t="s">
        <v>126</v>
      </c>
      <c r="C32" s="197"/>
      <c r="D32" s="197"/>
      <c r="E32" s="197"/>
      <c r="F32" s="198"/>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&amp;R34</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I22" sqref="I22"/>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91" t="s">
        <v>98</v>
      </c>
      <c r="C3" s="192"/>
      <c r="D3" s="192"/>
      <c r="E3" s="192"/>
      <c r="F3" s="193"/>
    </row>
    <row r="4" spans="2:6" x14ac:dyDescent="0.25">
      <c r="B4" s="184" t="s">
        <v>132</v>
      </c>
      <c r="C4" s="185"/>
      <c r="D4" s="185"/>
      <c r="E4" s="185"/>
      <c r="F4" s="186"/>
    </row>
    <row r="5" spans="2:6" x14ac:dyDescent="0.25">
      <c r="B5" s="42"/>
      <c r="C5" s="189" t="s">
        <v>60</v>
      </c>
      <c r="D5" s="185"/>
      <c r="E5" s="202" t="s">
        <v>61</v>
      </c>
      <c r="F5" s="203"/>
    </row>
    <row r="6" spans="2:6" x14ac:dyDescent="0.25">
      <c r="B6" s="3" t="s">
        <v>23</v>
      </c>
      <c r="C6" s="63" t="s">
        <v>24</v>
      </c>
      <c r="D6" s="43" t="s">
        <v>25</v>
      </c>
      <c r="E6" s="63" t="s">
        <v>24</v>
      </c>
      <c r="F6" s="64" t="s">
        <v>25</v>
      </c>
    </row>
    <row r="7" spans="2:6" x14ac:dyDescent="0.25">
      <c r="B7" s="8" t="s">
        <v>10</v>
      </c>
      <c r="C7" s="134"/>
      <c r="D7" s="86"/>
      <c r="E7" s="65"/>
      <c r="F7" s="69"/>
    </row>
    <row r="8" spans="2:6" x14ac:dyDescent="0.25">
      <c r="B8" s="8" t="s">
        <v>13</v>
      </c>
      <c r="C8" s="134"/>
      <c r="D8" s="86"/>
      <c r="E8" s="65"/>
      <c r="F8" s="69"/>
    </row>
    <row r="9" spans="2:6" x14ac:dyDescent="0.25">
      <c r="B9" s="8" t="s">
        <v>0</v>
      </c>
      <c r="C9" s="134"/>
      <c r="D9" s="86"/>
      <c r="E9" s="65"/>
      <c r="F9" s="69"/>
    </row>
    <row r="10" spans="2:6" x14ac:dyDescent="0.25">
      <c r="B10" s="8" t="s">
        <v>8</v>
      </c>
      <c r="C10" s="134"/>
      <c r="D10" s="86"/>
      <c r="E10" s="65"/>
      <c r="F10" s="69"/>
    </row>
    <row r="11" spans="2:6" x14ac:dyDescent="0.25">
      <c r="B11" s="8" t="s">
        <v>26</v>
      </c>
      <c r="C11" s="134"/>
      <c r="D11" s="86"/>
      <c r="E11" s="65"/>
      <c r="F11" s="69"/>
    </row>
    <row r="12" spans="2:6" x14ac:dyDescent="0.25">
      <c r="B12" s="8" t="s">
        <v>3</v>
      </c>
      <c r="C12" s="134"/>
      <c r="D12" s="86"/>
      <c r="E12" s="65"/>
      <c r="F12" s="69"/>
    </row>
    <row r="13" spans="2:6" x14ac:dyDescent="0.25">
      <c r="B13" s="8" t="s">
        <v>7</v>
      </c>
      <c r="C13" s="134"/>
      <c r="D13" s="86"/>
      <c r="E13" s="65"/>
      <c r="F13" s="69"/>
    </row>
    <row r="14" spans="2:6" x14ac:dyDescent="0.25">
      <c r="B14" s="8" t="s">
        <v>2</v>
      </c>
      <c r="C14" s="134"/>
      <c r="D14" s="86"/>
      <c r="E14" s="65"/>
      <c r="F14" s="69"/>
    </row>
    <row r="15" spans="2:6" x14ac:dyDescent="0.25">
      <c r="B15" s="8" t="s">
        <v>9</v>
      </c>
      <c r="C15" s="134"/>
      <c r="D15" s="86"/>
      <c r="E15" s="65"/>
      <c r="F15" s="69"/>
    </row>
    <row r="16" spans="2:6" x14ac:dyDescent="0.25">
      <c r="B16" s="8" t="s">
        <v>1</v>
      </c>
      <c r="C16" s="134"/>
      <c r="D16" s="86"/>
      <c r="E16" s="65"/>
      <c r="F16" s="69"/>
    </row>
    <row r="17" spans="2:6" x14ac:dyDescent="0.25">
      <c r="B17" s="8" t="s">
        <v>27</v>
      </c>
      <c r="C17" s="134"/>
      <c r="D17" s="86"/>
      <c r="E17" s="65"/>
      <c r="F17" s="69"/>
    </row>
    <row r="18" spans="2:6" x14ac:dyDescent="0.25">
      <c r="B18" s="8" t="s">
        <v>16</v>
      </c>
      <c r="C18" s="134"/>
      <c r="D18" s="86"/>
      <c r="E18" s="65"/>
      <c r="F18" s="69"/>
    </row>
    <row r="19" spans="2:6" x14ac:dyDescent="0.25">
      <c r="B19" s="8" t="s">
        <v>4</v>
      </c>
      <c r="C19" s="134"/>
      <c r="D19" s="86"/>
      <c r="E19" s="65"/>
      <c r="F19" s="69"/>
    </row>
    <row r="20" spans="2:6" x14ac:dyDescent="0.25">
      <c r="B20" s="8" t="s">
        <v>14</v>
      </c>
      <c r="C20" s="134"/>
      <c r="D20" s="86"/>
      <c r="E20" s="65"/>
      <c r="F20" s="69"/>
    </row>
    <row r="21" spans="2:6" x14ac:dyDescent="0.25">
      <c r="B21" s="8" t="s">
        <v>11</v>
      </c>
      <c r="C21" s="134"/>
      <c r="D21" s="86"/>
      <c r="E21" s="65"/>
      <c r="F21" s="69"/>
    </row>
    <row r="22" spans="2:6" x14ac:dyDescent="0.25">
      <c r="B22" s="8" t="s">
        <v>15</v>
      </c>
      <c r="C22" s="134"/>
      <c r="D22" s="86"/>
      <c r="E22" s="65"/>
      <c r="F22" s="69"/>
    </row>
    <row r="23" spans="2:6" s="49" customFormat="1" x14ac:dyDescent="0.25">
      <c r="B23" s="8" t="s">
        <v>94</v>
      </c>
      <c r="C23" s="134"/>
      <c r="D23" s="86"/>
      <c r="E23" s="75"/>
      <c r="F23" s="70"/>
    </row>
    <row r="24" spans="2:6" x14ac:dyDescent="0.25">
      <c r="B24" s="8" t="s">
        <v>12</v>
      </c>
      <c r="C24" s="88"/>
      <c r="D24" s="88"/>
      <c r="E24" s="45"/>
      <c r="F24" s="71"/>
    </row>
    <row r="25" spans="2:6" s="50" customFormat="1" x14ac:dyDescent="0.25">
      <c r="B25" s="8" t="s">
        <v>5</v>
      </c>
      <c r="C25" s="43"/>
      <c r="D25" s="43"/>
      <c r="E25" s="43"/>
      <c r="F25" s="44"/>
    </row>
    <row r="26" spans="2:6" x14ac:dyDescent="0.25">
      <c r="B26" s="8" t="s">
        <v>6</v>
      </c>
      <c r="C26" s="105"/>
      <c r="D26" s="86"/>
      <c r="E26" s="47"/>
      <c r="F26" s="69"/>
    </row>
    <row r="27" spans="2:6" x14ac:dyDescent="0.25">
      <c r="B27" s="8" t="s">
        <v>105</v>
      </c>
      <c r="C27" s="105"/>
      <c r="D27" s="85"/>
      <c r="E27" s="47"/>
      <c r="F27" s="69"/>
    </row>
    <row r="28" spans="2:6" x14ac:dyDescent="0.25">
      <c r="B28" s="8" t="s">
        <v>17</v>
      </c>
      <c r="C28" s="105"/>
      <c r="D28" s="138"/>
      <c r="E28" s="47"/>
      <c r="F28" s="69"/>
    </row>
    <row r="29" spans="2:6" x14ac:dyDescent="0.25">
      <c r="B29" s="8"/>
      <c r="C29" s="106"/>
      <c r="D29" s="89"/>
      <c r="E29" s="52"/>
      <c r="F29" s="48"/>
    </row>
    <row r="30" spans="2:6" x14ac:dyDescent="0.25">
      <c r="B30" s="53" t="s">
        <v>29</v>
      </c>
      <c r="C30" s="93"/>
      <c r="D30" s="135"/>
      <c r="E30" s="47"/>
      <c r="F30" s="69"/>
    </row>
    <row r="31" spans="2:6" x14ac:dyDescent="0.25">
      <c r="B31" s="53"/>
      <c r="C31" s="27"/>
      <c r="D31" s="52"/>
      <c r="E31" s="52"/>
      <c r="F31" s="48"/>
    </row>
    <row r="32" spans="2:6" ht="66" customHeight="1" thickBot="1" x14ac:dyDescent="0.3">
      <c r="B32" s="196" t="s">
        <v>127</v>
      </c>
      <c r="C32" s="197"/>
      <c r="D32" s="197"/>
      <c r="E32" s="197"/>
      <c r="F32" s="198"/>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&amp;R38</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I22" sqref="I22"/>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99" t="s">
        <v>99</v>
      </c>
      <c r="C3" s="200"/>
      <c r="D3" s="200"/>
      <c r="E3" s="200"/>
      <c r="F3" s="201"/>
    </row>
    <row r="4" spans="2:6" x14ac:dyDescent="0.25">
      <c r="B4" s="184" t="s">
        <v>132</v>
      </c>
      <c r="C4" s="185"/>
      <c r="D4" s="185"/>
      <c r="E4" s="185"/>
      <c r="F4" s="186"/>
    </row>
    <row r="5" spans="2:6" x14ac:dyDescent="0.25">
      <c r="B5" s="42"/>
      <c r="C5" s="189" t="s">
        <v>68</v>
      </c>
      <c r="D5" s="185"/>
      <c r="E5" s="202" t="s">
        <v>69</v>
      </c>
      <c r="F5" s="203"/>
    </row>
    <row r="6" spans="2:6" x14ac:dyDescent="0.25">
      <c r="B6" s="3" t="s">
        <v>23</v>
      </c>
      <c r="C6" s="63" t="s">
        <v>24</v>
      </c>
      <c r="D6" s="43" t="s">
        <v>25</v>
      </c>
      <c r="E6" s="63" t="s">
        <v>24</v>
      </c>
      <c r="F6" s="64" t="s">
        <v>25</v>
      </c>
    </row>
    <row r="7" spans="2:6" x14ac:dyDescent="0.25">
      <c r="B7" s="8" t="s">
        <v>10</v>
      </c>
      <c r="C7" s="85"/>
      <c r="D7" s="137"/>
      <c r="E7" s="85"/>
      <c r="F7" s="95"/>
    </row>
    <row r="8" spans="2:6" x14ac:dyDescent="0.25">
      <c r="B8" s="8" t="s">
        <v>13</v>
      </c>
      <c r="C8" s="85"/>
      <c r="D8" s="137"/>
      <c r="E8" s="85">
        <v>9.432870370370371E-3</v>
      </c>
      <c r="F8" s="95">
        <f>E8/E30</f>
        <v>3.4784464361929161E-2</v>
      </c>
    </row>
    <row r="9" spans="2:6" x14ac:dyDescent="0.25">
      <c r="B9" s="8" t="s">
        <v>0</v>
      </c>
      <c r="C9" s="85"/>
      <c r="D9" s="137"/>
      <c r="E9" s="85">
        <v>9.6990740740740735E-3</v>
      </c>
      <c r="F9" s="95">
        <f>E9/$E$30</f>
        <v>3.5766111822449861E-2</v>
      </c>
    </row>
    <row r="10" spans="2:6" x14ac:dyDescent="0.25">
      <c r="B10" s="8" t="s">
        <v>8</v>
      </c>
      <c r="C10" s="85"/>
      <c r="D10" s="137"/>
      <c r="E10" s="85">
        <v>2.0555555555555553E-2</v>
      </c>
      <c r="F10" s="95">
        <f t="shared" ref="F10:F18" si="0">E10/$E$30</f>
        <v>7.5800256081946238E-2</v>
      </c>
    </row>
    <row r="11" spans="2:6" x14ac:dyDescent="0.25">
      <c r="B11" s="8" t="s">
        <v>26</v>
      </c>
      <c r="C11" s="85"/>
      <c r="D11" s="137"/>
      <c r="E11" s="85">
        <v>1.1458333333333333E-3</v>
      </c>
      <c r="F11" s="95">
        <f t="shared" si="0"/>
        <v>4.2253521126760576E-3</v>
      </c>
    </row>
    <row r="12" spans="2:6" x14ac:dyDescent="0.25">
      <c r="B12" s="8" t="s">
        <v>3</v>
      </c>
      <c r="C12" s="85">
        <v>1.5046296296296297E-4</v>
      </c>
      <c r="D12" s="137">
        <f>C12/$C$30</f>
        <v>5.1999999999999998E-2</v>
      </c>
      <c r="E12" s="85">
        <v>7.9247685185185185E-2</v>
      </c>
      <c r="F12" s="95">
        <f t="shared" si="0"/>
        <v>0.29223218096457543</v>
      </c>
    </row>
    <row r="13" spans="2:6" x14ac:dyDescent="0.25">
      <c r="B13" s="8" t="s">
        <v>7</v>
      </c>
      <c r="C13" s="85"/>
      <c r="D13" s="137"/>
      <c r="E13" s="85">
        <v>5.2222222222222205E-2</v>
      </c>
      <c r="F13" s="95">
        <f t="shared" si="0"/>
        <v>0.19257362355953905</v>
      </c>
    </row>
    <row r="14" spans="2:6" x14ac:dyDescent="0.25">
      <c r="B14" s="8" t="s">
        <v>2</v>
      </c>
      <c r="C14" s="85"/>
      <c r="D14" s="137"/>
      <c r="E14" s="85"/>
      <c r="F14" s="95"/>
    </row>
    <row r="15" spans="2:6" ht="15.95" customHeight="1" x14ac:dyDescent="0.25">
      <c r="B15" s="8" t="s">
        <v>9</v>
      </c>
      <c r="C15" s="85"/>
      <c r="D15" s="137"/>
      <c r="E15" s="85">
        <v>2.6620370370370372E-4</v>
      </c>
      <c r="F15" s="95">
        <f t="shared" si="0"/>
        <v>9.8164746052070034E-4</v>
      </c>
    </row>
    <row r="16" spans="2:6" x14ac:dyDescent="0.25">
      <c r="B16" s="8" t="s">
        <v>1</v>
      </c>
      <c r="C16" s="85"/>
      <c r="D16" s="137"/>
      <c r="E16" s="85">
        <v>3.6111111111111109E-3</v>
      </c>
      <c r="F16" s="95">
        <f t="shared" si="0"/>
        <v>1.331626120358515E-2</v>
      </c>
    </row>
    <row r="17" spans="2:6" x14ac:dyDescent="0.25">
      <c r="B17" s="8" t="s">
        <v>27</v>
      </c>
      <c r="C17" s="85"/>
      <c r="D17" s="137"/>
      <c r="E17" s="85"/>
      <c r="F17" s="95"/>
    </row>
    <row r="18" spans="2:6" x14ac:dyDescent="0.25">
      <c r="B18" s="8" t="s">
        <v>16</v>
      </c>
      <c r="C18" s="85"/>
      <c r="D18" s="137"/>
      <c r="E18" s="85">
        <v>4.6296296296296293E-4</v>
      </c>
      <c r="F18" s="95">
        <f t="shared" si="0"/>
        <v>1.7072129748186089E-3</v>
      </c>
    </row>
    <row r="19" spans="2:6" x14ac:dyDescent="0.25">
      <c r="B19" s="8" t="s">
        <v>4</v>
      </c>
      <c r="C19" s="85"/>
      <c r="D19" s="137"/>
      <c r="E19" s="85">
        <v>8.6226851851851846E-3</v>
      </c>
      <c r="F19" s="95">
        <f t="shared" ref="F12:F28" si="1">E19/$E$30</f>
        <v>3.179684165599659E-2</v>
      </c>
    </row>
    <row r="20" spans="2:6" x14ac:dyDescent="0.25">
      <c r="B20" s="8" t="s">
        <v>14</v>
      </c>
      <c r="C20" s="85"/>
      <c r="D20" s="137"/>
      <c r="E20" s="85">
        <v>9.6412037037037039E-3</v>
      </c>
      <c r="F20" s="95">
        <f t="shared" si="1"/>
        <v>3.5552710200597533E-2</v>
      </c>
    </row>
    <row r="21" spans="2:6" x14ac:dyDescent="0.25">
      <c r="B21" s="8" t="s">
        <v>11</v>
      </c>
      <c r="C21" s="85"/>
      <c r="D21" s="137"/>
      <c r="E21" s="85">
        <v>5.1192129629629629E-2</v>
      </c>
      <c r="F21" s="95">
        <f t="shared" si="1"/>
        <v>0.1887750746905677</v>
      </c>
    </row>
    <row r="22" spans="2:6" x14ac:dyDescent="0.25">
      <c r="B22" s="8" t="s">
        <v>15</v>
      </c>
      <c r="C22" s="85"/>
      <c r="D22" s="137"/>
      <c r="E22" s="85">
        <v>9.4907407407407408E-4</v>
      </c>
      <c r="F22" s="95">
        <f t="shared" si="1"/>
        <v>3.4997865983781486E-3</v>
      </c>
    </row>
    <row r="23" spans="2:6" s="49" customFormat="1" x14ac:dyDescent="0.25">
      <c r="B23" s="8" t="s">
        <v>94</v>
      </c>
      <c r="C23" s="85">
        <v>2.7430555555555559E-3</v>
      </c>
      <c r="D23" s="137">
        <f t="shared" ref="D17:D25" si="2">C23/$C$30</f>
        <v>0.94800000000000006</v>
      </c>
      <c r="E23" s="85">
        <v>7.013888888888889E-3</v>
      </c>
      <c r="F23" s="95">
        <f t="shared" si="1"/>
        <v>2.5864276568501928E-2</v>
      </c>
    </row>
    <row r="24" spans="2:6" x14ac:dyDescent="0.25">
      <c r="B24" s="8" t="s">
        <v>12</v>
      </c>
      <c r="C24" s="85"/>
      <c r="D24" s="137"/>
      <c r="E24" s="85"/>
      <c r="F24" s="95"/>
    </row>
    <row r="25" spans="2:6" s="50" customFormat="1" x14ac:dyDescent="0.25">
      <c r="B25" s="8" t="s">
        <v>5</v>
      </c>
      <c r="C25" s="85"/>
      <c r="D25" s="137"/>
      <c r="E25" s="85">
        <v>1.6909722222222222E-2</v>
      </c>
      <c r="F25" s="95">
        <f t="shared" si="1"/>
        <v>6.2355953905249693E-2</v>
      </c>
    </row>
    <row r="26" spans="2:6" x14ac:dyDescent="0.25">
      <c r="B26" s="8" t="s">
        <v>6</v>
      </c>
      <c r="C26" s="105"/>
      <c r="D26" s="137"/>
      <c r="E26" s="85"/>
      <c r="F26" s="95"/>
    </row>
    <row r="27" spans="2:6" x14ac:dyDescent="0.25">
      <c r="B27" s="8" t="s">
        <v>105</v>
      </c>
      <c r="C27" s="105"/>
      <c r="D27" s="137"/>
      <c r="E27" s="85">
        <v>2.0833333333333335E-4</v>
      </c>
      <c r="F27" s="95">
        <f t="shared" si="1"/>
        <v>7.6824583866837409E-4</v>
      </c>
    </row>
    <row r="28" spans="2:6" x14ac:dyDescent="0.25">
      <c r="B28" s="8" t="s">
        <v>17</v>
      </c>
      <c r="C28" s="105"/>
      <c r="D28" s="137"/>
      <c r="E28" s="85"/>
      <c r="F28" s="95"/>
    </row>
    <row r="29" spans="2:6" x14ac:dyDescent="0.25">
      <c r="B29" s="8"/>
      <c r="C29" s="106"/>
      <c r="D29" s="89"/>
      <c r="E29" s="89"/>
      <c r="F29" s="95"/>
    </row>
    <row r="30" spans="2:6" x14ac:dyDescent="0.25">
      <c r="B30" s="53" t="s">
        <v>29</v>
      </c>
      <c r="C30" s="93">
        <f>SUM(C7:C28)</f>
        <v>2.8935185185185188E-3</v>
      </c>
      <c r="D30" s="135">
        <f>SUM(D7:D28)</f>
        <v>1</v>
      </c>
      <c r="E30" s="93">
        <f>SUM(E7:E28)</f>
        <v>0.27118055555555548</v>
      </c>
      <c r="F30" s="136">
        <f>SUM(F8:F28)</f>
        <v>1.0000000000000002</v>
      </c>
    </row>
    <row r="31" spans="2:6" x14ac:dyDescent="0.25">
      <c r="B31" s="53"/>
      <c r="C31" s="27"/>
      <c r="D31" s="52"/>
      <c r="E31" s="52"/>
      <c r="F31" s="48"/>
    </row>
    <row r="32" spans="2:6" ht="66" customHeight="1" thickBot="1" x14ac:dyDescent="0.3">
      <c r="B32" s="196" t="s">
        <v>139</v>
      </c>
      <c r="C32" s="197"/>
      <c r="D32" s="197"/>
      <c r="E32" s="197"/>
      <c r="F32" s="198"/>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&amp;R42</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I22" sqref="I22"/>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81" t="s">
        <v>100</v>
      </c>
      <c r="C3" s="182"/>
      <c r="D3" s="182"/>
      <c r="E3" s="182"/>
      <c r="F3" s="183"/>
    </row>
    <row r="4" spans="2:6" x14ac:dyDescent="0.25">
      <c r="B4" s="184" t="s">
        <v>132</v>
      </c>
      <c r="C4" s="185"/>
      <c r="D4" s="185"/>
      <c r="E4" s="185"/>
      <c r="F4" s="186"/>
    </row>
    <row r="5" spans="2:6" x14ac:dyDescent="0.25">
      <c r="B5" s="42"/>
      <c r="C5" s="189" t="s">
        <v>54</v>
      </c>
      <c r="D5" s="185"/>
      <c r="E5" s="189" t="s">
        <v>55</v>
      </c>
      <c r="F5" s="186"/>
    </row>
    <row r="6" spans="2:6" x14ac:dyDescent="0.25">
      <c r="B6" s="3" t="s">
        <v>23</v>
      </c>
      <c r="C6" s="63" t="s">
        <v>24</v>
      </c>
      <c r="D6" s="43" t="s">
        <v>25</v>
      </c>
      <c r="E6" s="63" t="s">
        <v>24</v>
      </c>
      <c r="F6" s="64" t="s">
        <v>25</v>
      </c>
    </row>
    <row r="7" spans="2:6" x14ac:dyDescent="0.25">
      <c r="B7" s="8" t="s">
        <v>10</v>
      </c>
      <c r="C7" s="65"/>
      <c r="D7" s="46"/>
      <c r="E7" s="65"/>
      <c r="F7" s="69"/>
    </row>
    <row r="8" spans="2:6" x14ac:dyDescent="0.25">
      <c r="B8" s="8" t="s">
        <v>13</v>
      </c>
      <c r="C8" s="65"/>
      <c r="D8" s="46"/>
      <c r="E8" s="65"/>
      <c r="F8" s="69"/>
    </row>
    <row r="9" spans="2:6" x14ac:dyDescent="0.25">
      <c r="B9" s="8" t="s">
        <v>0</v>
      </c>
      <c r="C9" s="65"/>
      <c r="D9" s="46"/>
      <c r="E9" s="65"/>
      <c r="F9" s="69"/>
    </row>
    <row r="10" spans="2:6" x14ac:dyDescent="0.25">
      <c r="B10" s="8" t="s">
        <v>8</v>
      </c>
      <c r="C10" s="65"/>
      <c r="D10" s="46"/>
      <c r="E10" s="65"/>
      <c r="F10" s="69"/>
    </row>
    <row r="11" spans="2:6" x14ac:dyDescent="0.25">
      <c r="B11" s="8" t="s">
        <v>26</v>
      </c>
      <c r="C11" s="65"/>
      <c r="D11" s="46"/>
      <c r="E11" s="65"/>
      <c r="F11" s="69"/>
    </row>
    <row r="12" spans="2:6" x14ac:dyDescent="0.25">
      <c r="B12" s="8" t="s">
        <v>3</v>
      </c>
      <c r="C12" s="65"/>
      <c r="D12" s="46"/>
      <c r="E12" s="65"/>
      <c r="F12" s="69"/>
    </row>
    <row r="13" spans="2:6" x14ac:dyDescent="0.25">
      <c r="B13" s="8" t="s">
        <v>7</v>
      </c>
      <c r="C13" s="65"/>
      <c r="D13" s="46"/>
      <c r="E13" s="65"/>
      <c r="F13" s="69"/>
    </row>
    <row r="14" spans="2:6" x14ac:dyDescent="0.25">
      <c r="B14" s="8" t="s">
        <v>2</v>
      </c>
      <c r="C14" s="65"/>
      <c r="D14" s="46"/>
      <c r="E14" s="65"/>
      <c r="F14" s="69"/>
    </row>
    <row r="15" spans="2:6" x14ac:dyDescent="0.25">
      <c r="B15" s="8" t="s">
        <v>9</v>
      </c>
      <c r="C15" s="65"/>
      <c r="D15" s="46"/>
      <c r="E15" s="65"/>
      <c r="F15" s="69"/>
    </row>
    <row r="16" spans="2:6" x14ac:dyDescent="0.25">
      <c r="B16" s="8" t="s">
        <v>1</v>
      </c>
      <c r="C16" s="65"/>
      <c r="D16" s="46"/>
      <c r="E16" s="65"/>
      <c r="F16" s="69"/>
    </row>
    <row r="17" spans="2:6" x14ac:dyDescent="0.25">
      <c r="B17" s="8" t="s">
        <v>27</v>
      </c>
      <c r="C17" s="47"/>
      <c r="D17" s="46"/>
      <c r="E17" s="65"/>
      <c r="F17" s="69"/>
    </row>
    <row r="18" spans="2:6" x14ac:dyDescent="0.25">
      <c r="B18" s="8" t="s">
        <v>16</v>
      </c>
      <c r="C18" s="47"/>
      <c r="D18" s="46"/>
      <c r="E18" s="65"/>
      <c r="F18" s="69"/>
    </row>
    <row r="19" spans="2:6" x14ac:dyDescent="0.25">
      <c r="B19" s="8" t="s">
        <v>4</v>
      </c>
      <c r="C19" s="47"/>
      <c r="D19" s="46"/>
      <c r="E19" s="65"/>
      <c r="F19" s="69"/>
    </row>
    <row r="20" spans="2:6" x14ac:dyDescent="0.25">
      <c r="B20" s="8" t="s">
        <v>14</v>
      </c>
      <c r="C20" s="47"/>
      <c r="D20" s="46"/>
      <c r="E20" s="65"/>
      <c r="F20" s="69"/>
    </row>
    <row r="21" spans="2:6" x14ac:dyDescent="0.25">
      <c r="B21" s="8" t="s">
        <v>11</v>
      </c>
      <c r="C21" s="45"/>
      <c r="D21" s="46"/>
      <c r="E21" s="65"/>
      <c r="F21" s="69"/>
    </row>
    <row r="22" spans="2:6" x14ac:dyDescent="0.25">
      <c r="B22" s="8" t="s">
        <v>15</v>
      </c>
      <c r="C22" s="47"/>
      <c r="D22" s="46"/>
      <c r="E22" s="65"/>
      <c r="F22" s="69"/>
    </row>
    <row r="23" spans="2:6" s="49" customFormat="1" x14ac:dyDescent="0.25">
      <c r="B23" s="8" t="s">
        <v>94</v>
      </c>
      <c r="C23" s="54"/>
      <c r="D23" s="46"/>
      <c r="E23" s="65"/>
      <c r="F23" s="70"/>
    </row>
    <row r="24" spans="2:6" x14ac:dyDescent="0.25">
      <c r="B24" s="8" t="s">
        <v>12</v>
      </c>
      <c r="C24" s="45"/>
      <c r="D24" s="59"/>
      <c r="E24" s="47"/>
      <c r="F24" s="71"/>
    </row>
    <row r="25" spans="2:6" s="50" customFormat="1" x14ac:dyDescent="0.25">
      <c r="B25" s="8" t="s">
        <v>5</v>
      </c>
      <c r="C25" s="47"/>
      <c r="D25" s="59"/>
      <c r="E25" s="47"/>
      <c r="F25" s="44"/>
    </row>
    <row r="26" spans="2:6" x14ac:dyDescent="0.25">
      <c r="B26" s="8" t="s">
        <v>6</v>
      </c>
      <c r="C26" s="26"/>
      <c r="D26" s="47"/>
      <c r="E26" s="65"/>
      <c r="F26" s="69"/>
    </row>
    <row r="27" spans="2:6" x14ac:dyDescent="0.25">
      <c r="B27" s="8" t="s">
        <v>105</v>
      </c>
      <c r="C27" s="26"/>
      <c r="D27" s="47"/>
      <c r="E27" s="65"/>
      <c r="F27" s="69"/>
    </row>
    <row r="28" spans="2:6" x14ac:dyDescent="0.25">
      <c r="B28" s="8" t="s">
        <v>17</v>
      </c>
      <c r="C28" s="26"/>
      <c r="D28" s="47"/>
      <c r="E28" s="65"/>
      <c r="F28" s="69"/>
    </row>
    <row r="29" spans="2:6" x14ac:dyDescent="0.25">
      <c r="B29" s="8"/>
      <c r="C29" s="27"/>
      <c r="D29" s="52"/>
      <c r="E29" s="52"/>
      <c r="F29" s="48"/>
    </row>
    <row r="30" spans="2:6" x14ac:dyDescent="0.25">
      <c r="B30" s="53" t="s">
        <v>29</v>
      </c>
      <c r="C30" s="66"/>
      <c r="D30" s="55"/>
      <c r="E30" s="47"/>
      <c r="F30" s="69"/>
    </row>
    <row r="31" spans="2:6" x14ac:dyDescent="0.25">
      <c r="B31" s="53"/>
      <c r="C31" s="27"/>
      <c r="D31" s="52"/>
      <c r="E31" s="52"/>
      <c r="F31" s="48"/>
    </row>
    <row r="32" spans="2:6" ht="66" customHeight="1" thickBot="1" x14ac:dyDescent="0.3">
      <c r="B32" s="208" t="s">
        <v>104</v>
      </c>
      <c r="C32" s="209"/>
      <c r="D32" s="209"/>
      <c r="E32" s="209"/>
      <c r="F32" s="210"/>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&amp;R35</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I22" sqref="I22"/>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91" t="s">
        <v>101</v>
      </c>
      <c r="C3" s="192"/>
      <c r="D3" s="192"/>
      <c r="E3" s="192"/>
      <c r="F3" s="193"/>
    </row>
    <row r="4" spans="2:6" x14ac:dyDescent="0.25">
      <c r="B4" s="184" t="s">
        <v>132</v>
      </c>
      <c r="C4" s="185"/>
      <c r="D4" s="185"/>
      <c r="E4" s="185"/>
      <c r="F4" s="186"/>
    </row>
    <row r="5" spans="2:6" x14ac:dyDescent="0.25">
      <c r="B5" s="42"/>
      <c r="C5" s="189" t="s">
        <v>58</v>
      </c>
      <c r="D5" s="185"/>
      <c r="E5" s="202" t="s">
        <v>59</v>
      </c>
      <c r="F5" s="203"/>
    </row>
    <row r="6" spans="2:6" x14ac:dyDescent="0.25">
      <c r="B6" s="3" t="s">
        <v>23</v>
      </c>
      <c r="C6" s="63" t="s">
        <v>24</v>
      </c>
      <c r="D6" s="43" t="s">
        <v>25</v>
      </c>
      <c r="E6" s="63" t="s">
        <v>24</v>
      </c>
      <c r="F6" s="64" t="s">
        <v>25</v>
      </c>
    </row>
    <row r="7" spans="2:6" x14ac:dyDescent="0.25">
      <c r="B7" s="8" t="s">
        <v>10</v>
      </c>
      <c r="C7" s="85"/>
      <c r="D7" s="137"/>
      <c r="E7" s="85"/>
      <c r="F7" s="95"/>
    </row>
    <row r="8" spans="2:6" x14ac:dyDescent="0.25">
      <c r="B8" s="8" t="s">
        <v>13</v>
      </c>
      <c r="C8" s="85"/>
      <c r="D8" s="137"/>
      <c r="E8" s="85"/>
      <c r="F8" s="95"/>
    </row>
    <row r="9" spans="2:6" x14ac:dyDescent="0.25">
      <c r="B9" s="8" t="s">
        <v>0</v>
      </c>
      <c r="C9" s="85"/>
      <c r="D9" s="137"/>
      <c r="E9" s="85">
        <v>1.7025462962962961E-2</v>
      </c>
      <c r="F9" s="95">
        <f>E9/$E$30</f>
        <v>4.4005025726935494E-2</v>
      </c>
    </row>
    <row r="10" spans="2:6" x14ac:dyDescent="0.25">
      <c r="B10" s="8" t="s">
        <v>8</v>
      </c>
      <c r="C10" s="85"/>
      <c r="D10" s="137"/>
      <c r="E10" s="85">
        <v>1.7615740740740737E-2</v>
      </c>
      <c r="F10" s="95">
        <f t="shared" ref="F10:F13" si="0">E10/$E$30</f>
        <v>4.5530692832356091E-2</v>
      </c>
    </row>
    <row r="11" spans="2:6" x14ac:dyDescent="0.25">
      <c r="B11" s="8" t="s">
        <v>26</v>
      </c>
      <c r="C11" s="85"/>
      <c r="D11" s="137"/>
      <c r="E11" s="85">
        <v>1.3958333333333333E-2</v>
      </c>
      <c r="F11" s="95">
        <f t="shared" si="0"/>
        <v>3.6077539787004897E-2</v>
      </c>
    </row>
    <row r="12" spans="2:6" x14ac:dyDescent="0.25">
      <c r="B12" s="8" t="s">
        <v>3</v>
      </c>
      <c r="C12" s="85"/>
      <c r="D12" s="137"/>
      <c r="E12" s="85">
        <v>6.9791666666666665E-3</v>
      </c>
      <c r="F12" s="95">
        <f t="shared" si="0"/>
        <v>1.8038769893502449E-2</v>
      </c>
    </row>
    <row r="13" spans="2:6" x14ac:dyDescent="0.25">
      <c r="B13" s="8" t="s">
        <v>7</v>
      </c>
      <c r="C13" s="85"/>
      <c r="D13" s="137"/>
      <c r="E13" s="85">
        <v>1.2743055555555556E-2</v>
      </c>
      <c r="F13" s="95">
        <f t="shared" si="0"/>
        <v>3.2936460452315422E-2</v>
      </c>
    </row>
    <row r="14" spans="2:6" x14ac:dyDescent="0.25">
      <c r="B14" s="8" t="s">
        <v>2</v>
      </c>
      <c r="C14" s="85"/>
      <c r="D14" s="137"/>
      <c r="E14" s="85"/>
      <c r="F14" s="95"/>
    </row>
    <row r="15" spans="2:6" x14ac:dyDescent="0.25">
      <c r="B15" s="8" t="s">
        <v>9</v>
      </c>
      <c r="C15" s="85">
        <v>2.9513888888888888E-3</v>
      </c>
      <c r="D15" s="137">
        <f t="shared" ref="D9:D20" si="1">C15/$C$30</f>
        <v>0.53459119496855345</v>
      </c>
      <c r="E15" s="85">
        <v>1.2118055555555556E-2</v>
      </c>
      <c r="F15" s="95">
        <f t="shared" ref="F12:F28" si="2">E15/$E$30</f>
        <v>3.1321048223046544E-2</v>
      </c>
    </row>
    <row r="16" spans="2:6" x14ac:dyDescent="0.25">
      <c r="B16" s="8" t="s">
        <v>1</v>
      </c>
      <c r="C16" s="85"/>
      <c r="D16" s="137"/>
      <c r="E16" s="85">
        <v>1.1053240740740738E-2</v>
      </c>
      <c r="F16" s="95">
        <f t="shared" si="2"/>
        <v>2.8568864425032897E-2</v>
      </c>
    </row>
    <row r="17" spans="2:6" x14ac:dyDescent="0.25">
      <c r="B17" s="8" t="s">
        <v>27</v>
      </c>
      <c r="C17" s="85"/>
      <c r="D17" s="137"/>
      <c r="E17" s="85">
        <v>1.9074074074074077E-2</v>
      </c>
      <c r="F17" s="95">
        <f t="shared" si="2"/>
        <v>4.9299988033983486E-2</v>
      </c>
    </row>
    <row r="18" spans="2:6" x14ac:dyDescent="0.25">
      <c r="B18" s="8" t="s">
        <v>16</v>
      </c>
      <c r="C18" s="85"/>
      <c r="D18" s="137"/>
      <c r="E18" s="85"/>
      <c r="F18" s="95"/>
    </row>
    <row r="19" spans="2:6" x14ac:dyDescent="0.25">
      <c r="B19" s="8" t="s">
        <v>4</v>
      </c>
      <c r="C19" s="85"/>
      <c r="D19" s="137"/>
      <c r="E19" s="85">
        <v>3.0462962962962966E-2</v>
      </c>
      <c r="F19" s="95">
        <f t="shared" si="2"/>
        <v>7.8736388656216336E-2</v>
      </c>
    </row>
    <row r="20" spans="2:6" x14ac:dyDescent="0.25">
      <c r="B20" s="8" t="s">
        <v>14</v>
      </c>
      <c r="C20" s="85">
        <v>2.5694444444444445E-3</v>
      </c>
      <c r="D20" s="137">
        <f t="shared" si="1"/>
        <v>0.46540880503144655</v>
      </c>
      <c r="E20" s="85">
        <v>6.2615740740740739E-3</v>
      </c>
      <c r="F20" s="95">
        <f t="shared" si="2"/>
        <v>1.6184037333971519E-2</v>
      </c>
    </row>
    <row r="21" spans="2:6" x14ac:dyDescent="0.25">
      <c r="B21" s="8" t="s">
        <v>11</v>
      </c>
      <c r="C21" s="85"/>
      <c r="D21" s="137"/>
      <c r="E21" s="85">
        <v>0.15372685185185184</v>
      </c>
      <c r="F21" s="95">
        <f t="shared" si="2"/>
        <v>0.39733157831757798</v>
      </c>
    </row>
    <row r="22" spans="2:6" x14ac:dyDescent="0.25">
      <c r="B22" s="8" t="s">
        <v>15</v>
      </c>
      <c r="C22" s="85"/>
      <c r="D22" s="137"/>
      <c r="E22" s="85">
        <v>6.9097222222222216E-3</v>
      </c>
      <c r="F22" s="95">
        <f t="shared" si="2"/>
        <v>1.7859279645805907E-2</v>
      </c>
    </row>
    <row r="23" spans="2:6" s="49" customFormat="1" x14ac:dyDescent="0.25">
      <c r="B23" s="8" t="s">
        <v>94</v>
      </c>
      <c r="C23" s="85"/>
      <c r="D23" s="137"/>
      <c r="E23" s="85">
        <v>4.8159722222222229E-2</v>
      </c>
      <c r="F23" s="95">
        <f t="shared" si="2"/>
        <v>0.12447648677755174</v>
      </c>
    </row>
    <row r="24" spans="2:6" x14ac:dyDescent="0.25">
      <c r="B24" s="8" t="s">
        <v>12</v>
      </c>
      <c r="C24" s="85"/>
      <c r="D24" s="137"/>
      <c r="E24" s="85">
        <v>7.3842592592592597E-3</v>
      </c>
      <c r="F24" s="95">
        <f t="shared" si="2"/>
        <v>1.9085796338398946E-2</v>
      </c>
    </row>
    <row r="25" spans="2:6" s="50" customFormat="1" x14ac:dyDescent="0.25">
      <c r="B25" s="8" t="s">
        <v>5</v>
      </c>
      <c r="C25" s="85"/>
      <c r="D25" s="137"/>
      <c r="E25" s="85">
        <v>1.9108796296296294E-2</v>
      </c>
      <c r="F25" s="95">
        <f t="shared" si="2"/>
        <v>4.9389733157831746E-2</v>
      </c>
    </row>
    <row r="26" spans="2:6" x14ac:dyDescent="0.25">
      <c r="B26" s="8" t="s">
        <v>6</v>
      </c>
      <c r="C26" s="105"/>
      <c r="D26" s="137"/>
      <c r="E26" s="85">
        <v>4.31712962962963E-3</v>
      </c>
      <c r="F26" s="95">
        <f t="shared" si="2"/>
        <v>1.1158310398468348E-2</v>
      </c>
    </row>
    <row r="27" spans="2:6" x14ac:dyDescent="0.25">
      <c r="B27" s="8" t="s">
        <v>105</v>
      </c>
      <c r="C27" s="105"/>
      <c r="D27" s="85"/>
      <c r="E27" s="85"/>
      <c r="F27" s="95"/>
    </row>
    <row r="28" spans="2:6" x14ac:dyDescent="0.25">
      <c r="B28" s="8" t="s">
        <v>17</v>
      </c>
      <c r="C28" s="105"/>
      <c r="D28" s="85"/>
      <c r="E28" s="85"/>
      <c r="F28" s="95"/>
    </row>
    <row r="29" spans="2:6" x14ac:dyDescent="0.25">
      <c r="B29" s="8"/>
      <c r="C29" s="106"/>
      <c r="D29" s="89"/>
      <c r="E29" s="89"/>
      <c r="F29" s="95"/>
    </row>
    <row r="30" spans="2:6" x14ac:dyDescent="0.25">
      <c r="B30" s="53" t="s">
        <v>29</v>
      </c>
      <c r="C30" s="93">
        <f>SUM(C7:C28)</f>
        <v>5.5208333333333333E-3</v>
      </c>
      <c r="D30" s="135">
        <f>SUM(D7:D28)</f>
        <v>1</v>
      </c>
      <c r="E30" s="93">
        <f>SUM(E7:E28)</f>
        <v>0.38689814814814821</v>
      </c>
      <c r="F30" s="136">
        <f>SUM(F7:F28)</f>
        <v>0.99999999999999978</v>
      </c>
    </row>
    <row r="31" spans="2:6" x14ac:dyDescent="0.25">
      <c r="B31" s="53"/>
      <c r="C31" s="27"/>
      <c r="D31" s="52"/>
      <c r="E31" s="52"/>
      <c r="F31" s="48"/>
    </row>
    <row r="32" spans="2:6" ht="66" customHeight="1" thickBot="1" x14ac:dyDescent="0.3">
      <c r="B32" s="178" t="s">
        <v>140</v>
      </c>
      <c r="C32" s="211"/>
      <c r="D32" s="211"/>
      <c r="E32" s="211"/>
      <c r="F32" s="212"/>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&amp;R37</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I22" sqref="I22"/>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91" t="s">
        <v>102</v>
      </c>
      <c r="C3" s="192"/>
      <c r="D3" s="192"/>
      <c r="E3" s="192"/>
      <c r="F3" s="193"/>
    </row>
    <row r="4" spans="2:6" x14ac:dyDescent="0.25">
      <c r="B4" s="184" t="s">
        <v>132</v>
      </c>
      <c r="C4" s="185"/>
      <c r="D4" s="185"/>
      <c r="E4" s="185"/>
      <c r="F4" s="186"/>
    </row>
    <row r="5" spans="2:6" x14ac:dyDescent="0.25">
      <c r="B5" s="42"/>
      <c r="C5" s="189" t="s">
        <v>62</v>
      </c>
      <c r="D5" s="185"/>
      <c r="E5" s="202" t="s">
        <v>63</v>
      </c>
      <c r="F5" s="203"/>
    </row>
    <row r="6" spans="2:6" x14ac:dyDescent="0.25">
      <c r="B6" s="3" t="s">
        <v>23</v>
      </c>
      <c r="C6" s="63" t="s">
        <v>24</v>
      </c>
      <c r="D6" s="43" t="s">
        <v>25</v>
      </c>
      <c r="E6" s="63" t="s">
        <v>24</v>
      </c>
      <c r="F6" s="64" t="s">
        <v>25</v>
      </c>
    </row>
    <row r="7" spans="2:6" x14ac:dyDescent="0.25">
      <c r="B7" s="8" t="s">
        <v>10</v>
      </c>
      <c r="C7" s="47"/>
      <c r="D7" s="46"/>
      <c r="E7" s="47"/>
      <c r="F7" s="48"/>
    </row>
    <row r="8" spans="2:6" x14ac:dyDescent="0.25">
      <c r="B8" s="8" t="s">
        <v>13</v>
      </c>
      <c r="C8" s="47"/>
      <c r="D8" s="46"/>
      <c r="E8" s="47"/>
      <c r="F8" s="48"/>
    </row>
    <row r="9" spans="2:6" x14ac:dyDescent="0.25">
      <c r="B9" s="8" t="s">
        <v>0</v>
      </c>
      <c r="C9" s="47"/>
      <c r="D9" s="46"/>
      <c r="E9" s="47"/>
      <c r="F9" s="48"/>
    </row>
    <row r="10" spans="2:6" x14ac:dyDescent="0.25">
      <c r="B10" s="8" t="s">
        <v>8</v>
      </c>
      <c r="C10" s="47"/>
      <c r="D10" s="46"/>
      <c r="E10" s="47"/>
      <c r="F10" s="48"/>
    </row>
    <row r="11" spans="2:6" x14ac:dyDescent="0.25">
      <c r="B11" s="8" t="s">
        <v>26</v>
      </c>
      <c r="C11" s="47"/>
      <c r="D11" s="46"/>
      <c r="E11" s="47"/>
      <c r="F11" s="48"/>
    </row>
    <row r="12" spans="2:6" x14ac:dyDescent="0.25">
      <c r="B12" s="8" t="s">
        <v>3</v>
      </c>
      <c r="C12" s="47"/>
      <c r="D12" s="46"/>
      <c r="E12" s="47"/>
      <c r="F12" s="48"/>
    </row>
    <row r="13" spans="2:6" x14ac:dyDescent="0.25">
      <c r="B13" s="8" t="s">
        <v>7</v>
      </c>
      <c r="C13" s="47"/>
      <c r="D13" s="46"/>
      <c r="E13" s="47"/>
      <c r="F13" s="48"/>
    </row>
    <row r="14" spans="2:6" x14ac:dyDescent="0.25">
      <c r="B14" s="8" t="s">
        <v>2</v>
      </c>
      <c r="C14" s="47"/>
      <c r="D14" s="46"/>
      <c r="E14" s="47"/>
      <c r="F14" s="48"/>
    </row>
    <row r="15" spans="2:6" x14ac:dyDescent="0.25">
      <c r="B15" s="8" t="s">
        <v>9</v>
      </c>
      <c r="C15" s="47"/>
      <c r="D15" s="46"/>
      <c r="E15" s="47"/>
      <c r="F15" s="48"/>
    </row>
    <row r="16" spans="2:6" x14ac:dyDescent="0.25">
      <c r="B16" s="8" t="s">
        <v>1</v>
      </c>
      <c r="C16" s="47"/>
      <c r="D16" s="46"/>
      <c r="E16" s="47"/>
      <c r="F16" s="48"/>
    </row>
    <row r="17" spans="2:6" x14ac:dyDescent="0.25">
      <c r="B17" s="8" t="s">
        <v>27</v>
      </c>
      <c r="C17" s="47"/>
      <c r="D17" s="46"/>
      <c r="E17" s="47"/>
      <c r="F17" s="48"/>
    </row>
    <row r="18" spans="2:6" x14ac:dyDescent="0.25">
      <c r="B18" s="8" t="s">
        <v>16</v>
      </c>
      <c r="C18" s="47"/>
      <c r="D18" s="46"/>
      <c r="E18" s="47"/>
      <c r="F18" s="48"/>
    </row>
    <row r="19" spans="2:6" x14ac:dyDescent="0.25">
      <c r="B19" s="8" t="s">
        <v>4</v>
      </c>
      <c r="C19" s="140"/>
      <c r="D19" s="141"/>
      <c r="E19" s="47"/>
      <c r="F19" s="48"/>
    </row>
    <row r="20" spans="2:6" x14ac:dyDescent="0.25">
      <c r="B20" s="8" t="s">
        <v>14</v>
      </c>
      <c r="C20" s="140"/>
      <c r="D20" s="141"/>
      <c r="E20" s="47"/>
      <c r="F20" s="48"/>
    </row>
    <row r="21" spans="2:6" x14ac:dyDescent="0.25">
      <c r="B21" s="8" t="s">
        <v>11</v>
      </c>
      <c r="C21" s="140"/>
      <c r="D21" s="141"/>
      <c r="E21" s="47"/>
      <c r="F21" s="48"/>
    </row>
    <row r="22" spans="2:6" x14ac:dyDescent="0.25">
      <c r="B22" s="8" t="s">
        <v>15</v>
      </c>
      <c r="C22" s="140"/>
      <c r="D22" s="141"/>
      <c r="E22" s="47"/>
      <c r="F22" s="48"/>
    </row>
    <row r="23" spans="2:6" s="49" customFormat="1" x14ac:dyDescent="0.25">
      <c r="B23" s="8" t="s">
        <v>94</v>
      </c>
      <c r="C23" s="142"/>
      <c r="D23" s="141"/>
      <c r="E23" s="54"/>
      <c r="F23" s="48"/>
    </row>
    <row r="24" spans="2:6" x14ac:dyDescent="0.25">
      <c r="B24" s="8" t="s">
        <v>12</v>
      </c>
      <c r="C24" s="143"/>
      <c r="D24" s="144"/>
      <c r="E24" s="45"/>
      <c r="F24" s="48"/>
    </row>
    <row r="25" spans="2:6" s="50" customFormat="1" x14ac:dyDescent="0.25">
      <c r="B25" s="8" t="s">
        <v>5</v>
      </c>
      <c r="C25" s="145"/>
      <c r="D25" s="144"/>
      <c r="E25" s="43"/>
      <c r="F25" s="48"/>
    </row>
    <row r="26" spans="2:6" x14ac:dyDescent="0.25">
      <c r="B26" s="8" t="s">
        <v>6</v>
      </c>
      <c r="C26" s="145"/>
      <c r="D26" s="144"/>
      <c r="E26" s="47"/>
      <c r="F26" s="48"/>
    </row>
    <row r="27" spans="2:6" x14ac:dyDescent="0.25">
      <c r="B27" s="8" t="s">
        <v>105</v>
      </c>
      <c r="C27" s="145"/>
      <c r="D27" s="140"/>
      <c r="E27" s="47"/>
      <c r="F27" s="48"/>
    </row>
    <row r="28" spans="2:6" x14ac:dyDescent="0.25">
      <c r="B28" s="8" t="s">
        <v>17</v>
      </c>
      <c r="C28" s="145"/>
      <c r="D28" s="140"/>
      <c r="E28" s="47"/>
      <c r="F28" s="48"/>
    </row>
    <row r="29" spans="2:6" x14ac:dyDescent="0.25">
      <c r="B29" s="8"/>
      <c r="C29" s="146"/>
      <c r="D29" s="147"/>
      <c r="E29" s="52"/>
      <c r="F29" s="48"/>
    </row>
    <row r="30" spans="2:6" x14ac:dyDescent="0.25">
      <c r="B30" s="53" t="s">
        <v>29</v>
      </c>
      <c r="C30" s="148"/>
      <c r="D30" s="149"/>
      <c r="E30" s="66"/>
      <c r="F30" s="67"/>
    </row>
    <row r="31" spans="2:6" x14ac:dyDescent="0.25">
      <c r="B31" s="53"/>
      <c r="C31" s="27"/>
      <c r="D31" s="52"/>
      <c r="E31" s="52"/>
      <c r="F31" s="48"/>
    </row>
    <row r="32" spans="2:6" ht="66" customHeight="1" thickBot="1" x14ac:dyDescent="0.3">
      <c r="B32" s="213" t="s">
        <v>141</v>
      </c>
      <c r="C32" s="209"/>
      <c r="D32" s="209"/>
      <c r="E32" s="209"/>
      <c r="F32" s="210"/>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&amp;R39</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I22" sqref="I22"/>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99" t="s">
        <v>72</v>
      </c>
      <c r="C3" s="200"/>
      <c r="D3" s="200"/>
      <c r="E3" s="200"/>
      <c r="F3" s="201"/>
    </row>
    <row r="4" spans="2:6" x14ac:dyDescent="0.25">
      <c r="B4" s="184" t="s">
        <v>132</v>
      </c>
      <c r="C4" s="185"/>
      <c r="D4" s="185"/>
      <c r="E4" s="185"/>
      <c r="F4" s="186"/>
    </row>
    <row r="5" spans="2:6" x14ac:dyDescent="0.25">
      <c r="B5" s="42"/>
      <c r="C5" s="189" t="s">
        <v>73</v>
      </c>
      <c r="D5" s="185"/>
      <c r="E5" s="202" t="s">
        <v>74</v>
      </c>
      <c r="F5" s="203"/>
    </row>
    <row r="6" spans="2:6" x14ac:dyDescent="0.25">
      <c r="B6" s="3" t="s">
        <v>23</v>
      </c>
      <c r="C6" s="63" t="s">
        <v>24</v>
      </c>
      <c r="D6" s="43" t="s">
        <v>25</v>
      </c>
      <c r="E6" s="63" t="s">
        <v>24</v>
      </c>
      <c r="F6" s="64" t="s">
        <v>25</v>
      </c>
    </row>
    <row r="7" spans="2:6" x14ac:dyDescent="0.25">
      <c r="B7" s="8" t="s">
        <v>10</v>
      </c>
      <c r="C7" s="134"/>
      <c r="D7" s="86"/>
      <c r="E7" s="65"/>
      <c r="F7" s="69"/>
    </row>
    <row r="8" spans="2:6" x14ac:dyDescent="0.25">
      <c r="B8" s="8" t="s">
        <v>13</v>
      </c>
      <c r="C8" s="134"/>
      <c r="D8" s="86"/>
      <c r="E8" s="65"/>
      <c r="F8" s="69"/>
    </row>
    <row r="9" spans="2:6" x14ac:dyDescent="0.25">
      <c r="B9" s="8" t="s">
        <v>0</v>
      </c>
      <c r="C9" s="134"/>
      <c r="D9" s="86"/>
      <c r="E9" s="65"/>
      <c r="F9" s="69"/>
    </row>
    <row r="10" spans="2:6" x14ac:dyDescent="0.25">
      <c r="B10" s="8" t="s">
        <v>8</v>
      </c>
      <c r="C10" s="134"/>
      <c r="D10" s="86"/>
      <c r="E10" s="65"/>
      <c r="F10" s="69"/>
    </row>
    <row r="11" spans="2:6" x14ac:dyDescent="0.25">
      <c r="B11" s="8" t="s">
        <v>26</v>
      </c>
      <c r="C11" s="134"/>
      <c r="D11" s="86"/>
      <c r="E11" s="65"/>
      <c r="F11" s="69"/>
    </row>
    <row r="12" spans="2:6" x14ac:dyDescent="0.25">
      <c r="B12" s="8" t="s">
        <v>3</v>
      </c>
      <c r="C12" s="134"/>
      <c r="D12" s="86"/>
      <c r="E12" s="65"/>
      <c r="F12" s="69"/>
    </row>
    <row r="13" spans="2:6" x14ac:dyDescent="0.25">
      <c r="B13" s="8" t="s">
        <v>7</v>
      </c>
      <c r="C13" s="134"/>
      <c r="D13" s="86"/>
      <c r="E13" s="65"/>
      <c r="F13" s="69"/>
    </row>
    <row r="14" spans="2:6" x14ac:dyDescent="0.25">
      <c r="B14" s="8" t="s">
        <v>2</v>
      </c>
      <c r="C14" s="134"/>
      <c r="D14" s="86"/>
      <c r="E14" s="65"/>
      <c r="F14" s="69"/>
    </row>
    <row r="15" spans="2:6" x14ac:dyDescent="0.25">
      <c r="B15" s="8" t="s">
        <v>9</v>
      </c>
      <c r="C15" s="134"/>
      <c r="D15" s="86"/>
      <c r="E15" s="65"/>
      <c r="F15" s="69"/>
    </row>
    <row r="16" spans="2:6" x14ac:dyDescent="0.25">
      <c r="B16" s="8" t="s">
        <v>1</v>
      </c>
      <c r="C16" s="134"/>
      <c r="D16" s="86"/>
      <c r="E16" s="65"/>
      <c r="F16" s="69"/>
    </row>
    <row r="17" spans="2:6" x14ac:dyDescent="0.25">
      <c r="B17" s="8" t="s">
        <v>27</v>
      </c>
      <c r="C17" s="134"/>
      <c r="D17" s="86"/>
      <c r="E17" s="65"/>
      <c r="F17" s="69"/>
    </row>
    <row r="18" spans="2:6" x14ac:dyDescent="0.25">
      <c r="B18" s="8" t="s">
        <v>16</v>
      </c>
      <c r="C18" s="134"/>
      <c r="D18" s="86"/>
      <c r="E18" s="65"/>
      <c r="F18" s="69"/>
    </row>
    <row r="19" spans="2:6" x14ac:dyDescent="0.25">
      <c r="B19" s="8" t="s">
        <v>4</v>
      </c>
      <c r="C19" s="134"/>
      <c r="D19" s="86"/>
      <c r="E19" s="65"/>
      <c r="F19" s="69"/>
    </row>
    <row r="20" spans="2:6" x14ac:dyDescent="0.25">
      <c r="B20" s="8" t="s">
        <v>14</v>
      </c>
      <c r="C20" s="134"/>
      <c r="D20" s="86"/>
      <c r="E20" s="65"/>
      <c r="F20" s="69"/>
    </row>
    <row r="21" spans="2:6" x14ac:dyDescent="0.25">
      <c r="B21" s="8" t="s">
        <v>11</v>
      </c>
      <c r="C21" s="85"/>
      <c r="D21" s="86"/>
      <c r="E21" s="65"/>
      <c r="F21" s="69"/>
    </row>
    <row r="22" spans="2:6" x14ac:dyDescent="0.25">
      <c r="B22" s="8" t="s">
        <v>15</v>
      </c>
      <c r="C22" s="134"/>
      <c r="D22" s="86"/>
      <c r="E22" s="65"/>
      <c r="F22" s="69"/>
    </row>
    <row r="23" spans="2:6" s="49" customFormat="1" x14ac:dyDescent="0.25">
      <c r="B23" s="8" t="s">
        <v>94</v>
      </c>
      <c r="C23" s="134"/>
      <c r="D23" s="86"/>
      <c r="E23" s="75"/>
      <c r="F23" s="70"/>
    </row>
    <row r="24" spans="2:6" x14ac:dyDescent="0.25">
      <c r="B24" s="79" t="s">
        <v>12</v>
      </c>
      <c r="C24" s="88"/>
      <c r="D24" s="88"/>
      <c r="E24" s="45"/>
      <c r="F24" s="71"/>
    </row>
    <row r="25" spans="2:6" s="50" customFormat="1" x14ac:dyDescent="0.25">
      <c r="B25" s="79" t="s">
        <v>5</v>
      </c>
      <c r="C25" s="85">
        <v>2.2569444444444448E-2</v>
      </c>
      <c r="D25" s="86">
        <f t="shared" ref="D25:D26" si="0">C25/$C$30</f>
        <v>1</v>
      </c>
      <c r="E25" s="43"/>
      <c r="F25" s="44"/>
    </row>
    <row r="26" spans="2:6" x14ac:dyDescent="0.25">
      <c r="B26" s="8" t="s">
        <v>6</v>
      </c>
      <c r="C26" s="105"/>
      <c r="D26" s="86"/>
      <c r="E26" s="47"/>
      <c r="F26" s="69"/>
    </row>
    <row r="27" spans="2:6" x14ac:dyDescent="0.25">
      <c r="B27" s="8" t="s">
        <v>105</v>
      </c>
      <c r="C27" s="105"/>
      <c r="D27" s="86"/>
      <c r="E27" s="47"/>
      <c r="F27" s="69"/>
    </row>
    <row r="28" spans="2:6" x14ac:dyDescent="0.25">
      <c r="B28" s="8" t="s">
        <v>17</v>
      </c>
      <c r="C28" s="105"/>
      <c r="D28" s="86"/>
      <c r="E28" s="47"/>
      <c r="F28" s="69"/>
    </row>
    <row r="29" spans="2:6" x14ac:dyDescent="0.25">
      <c r="B29" s="8"/>
      <c r="C29" s="106"/>
      <c r="D29" s="89"/>
      <c r="E29" s="52"/>
      <c r="F29" s="48"/>
    </row>
    <row r="30" spans="2:6" x14ac:dyDescent="0.25">
      <c r="B30" s="53" t="s">
        <v>29</v>
      </c>
      <c r="C30" s="93">
        <f>SUM(C7:C28)</f>
        <v>2.2569444444444448E-2</v>
      </c>
      <c r="D30" s="128">
        <f>SUM(D7:D28)</f>
        <v>1</v>
      </c>
      <c r="E30" s="47"/>
      <c r="F30" s="69"/>
    </row>
    <row r="31" spans="2:6" x14ac:dyDescent="0.25">
      <c r="B31" s="53"/>
      <c r="C31" s="27"/>
      <c r="D31" s="52"/>
      <c r="E31" s="52"/>
      <c r="F31" s="48"/>
    </row>
    <row r="32" spans="2:6" ht="66" customHeight="1" thickBot="1" x14ac:dyDescent="0.3">
      <c r="B32" s="196" t="s">
        <v>142</v>
      </c>
      <c r="C32" s="197"/>
      <c r="D32" s="197"/>
      <c r="E32" s="197"/>
      <c r="F32" s="198"/>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&amp;R44</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65"/>
  <sheetViews>
    <sheetView topLeftCell="A4" zoomScale="110" zoomScaleNormal="110" zoomScaleSheetLayoutView="100" zoomScalePageLayoutView="110" workbookViewId="0">
      <selection activeCell="I22" sqref="I22"/>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1" t="s">
        <v>106</v>
      </c>
      <c r="C3" s="182"/>
      <c r="D3" s="182"/>
      <c r="E3" s="182"/>
      <c r="F3" s="182"/>
      <c r="G3" s="182"/>
      <c r="H3" s="182"/>
      <c r="I3" s="182"/>
      <c r="J3" s="182"/>
      <c r="K3" s="183"/>
    </row>
    <row r="4" spans="2:11" x14ac:dyDescent="0.25">
      <c r="B4" s="184" t="s">
        <v>132</v>
      </c>
      <c r="C4" s="185"/>
      <c r="D4" s="185"/>
      <c r="E4" s="185"/>
      <c r="F4" s="185"/>
      <c r="G4" s="185"/>
      <c r="H4" s="185"/>
      <c r="I4" s="185"/>
      <c r="J4" s="185"/>
      <c r="K4" s="186"/>
    </row>
    <row r="5" spans="2:11" s="82" customFormat="1" x14ac:dyDescent="0.25">
      <c r="B5" s="80"/>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v>7.9861111111111105E-3</v>
      </c>
      <c r="D7" s="85">
        <v>1.1724537037037037E-2</v>
      </c>
      <c r="E7" s="85">
        <v>4.1435185185185177E-3</v>
      </c>
      <c r="F7" s="85"/>
      <c r="G7" s="85"/>
      <c r="H7" s="85"/>
      <c r="I7" s="85"/>
      <c r="J7" s="85"/>
      <c r="K7" s="87">
        <f t="shared" ref="K7:K28" si="0">J7+I7+H7+G7+F7+E7+D7+C7</f>
        <v>2.3854166666666666E-2</v>
      </c>
    </row>
    <row r="8" spans="2:11" x14ac:dyDescent="0.25">
      <c r="B8" s="8" t="s">
        <v>13</v>
      </c>
      <c r="C8" s="85">
        <v>2.8171296296296298E-2</v>
      </c>
      <c r="D8" s="85">
        <v>1.8263888888888892E-2</v>
      </c>
      <c r="E8" s="85">
        <v>4.7106481481481487E-3</v>
      </c>
      <c r="F8" s="85">
        <v>3.7037037037037035E-4</v>
      </c>
      <c r="G8" s="85">
        <v>4.538194444444444E-2</v>
      </c>
      <c r="H8" s="85"/>
      <c r="I8" s="85"/>
      <c r="J8" s="85"/>
      <c r="K8" s="87">
        <f t="shared" si="0"/>
        <v>9.689814814814815E-2</v>
      </c>
    </row>
    <row r="9" spans="2:11" x14ac:dyDescent="0.25">
      <c r="B9" s="8" t="s">
        <v>0</v>
      </c>
      <c r="C9" s="85">
        <v>3.6539351851851844E-2</v>
      </c>
      <c r="D9" s="85">
        <v>7.1770833333333339E-2</v>
      </c>
      <c r="E9" s="85">
        <v>4.6516203703703685E-2</v>
      </c>
      <c r="F9" s="85">
        <v>1.1446759259259261E-2</v>
      </c>
      <c r="G9" s="85">
        <v>4.0844907407407406E-2</v>
      </c>
      <c r="H9" s="85"/>
      <c r="I9" s="85">
        <v>8.518518518518519E-3</v>
      </c>
      <c r="J9" s="85"/>
      <c r="K9" s="87">
        <f t="shared" si="0"/>
        <v>0.21563657407407405</v>
      </c>
    </row>
    <row r="10" spans="2:11" x14ac:dyDescent="0.25">
      <c r="B10" s="8" t="s">
        <v>8</v>
      </c>
      <c r="C10" s="85">
        <v>1.635416666666667E-2</v>
      </c>
      <c r="D10" s="85">
        <v>3.3888888888888892E-2</v>
      </c>
      <c r="E10" s="85">
        <v>9.6064814814814815E-3</v>
      </c>
      <c r="F10" s="85">
        <v>1.7939814814814815E-3</v>
      </c>
      <c r="G10" s="85">
        <v>1.6909722222222222E-2</v>
      </c>
      <c r="H10" s="85"/>
      <c r="I10" s="85">
        <v>1.923611111111111E-2</v>
      </c>
      <c r="J10" s="85"/>
      <c r="K10" s="87">
        <f t="shared" si="0"/>
        <v>9.7789351851851863E-2</v>
      </c>
    </row>
    <row r="11" spans="2:11" x14ac:dyDescent="0.25">
      <c r="B11" s="8" t="s">
        <v>26</v>
      </c>
      <c r="C11" s="85">
        <v>7.7314814814814815E-3</v>
      </c>
      <c r="D11" s="85">
        <v>2.1064814814814817E-3</v>
      </c>
      <c r="E11" s="85"/>
      <c r="F11" s="85">
        <v>3.657407407407407E-3</v>
      </c>
      <c r="G11" s="85"/>
      <c r="H11" s="85"/>
      <c r="I11" s="85"/>
      <c r="J11" s="85"/>
      <c r="K11" s="87">
        <f t="shared" si="0"/>
        <v>1.3495370370370369E-2</v>
      </c>
    </row>
    <row r="12" spans="2:11" x14ac:dyDescent="0.25">
      <c r="B12" s="8" t="s">
        <v>3</v>
      </c>
      <c r="C12" s="85">
        <v>1.6157407407407409E-2</v>
      </c>
      <c r="D12" s="85">
        <v>5.3842592592592595E-2</v>
      </c>
      <c r="E12" s="85">
        <v>0.13524305555555555</v>
      </c>
      <c r="F12" s="85">
        <v>1.4594907407407407E-2</v>
      </c>
      <c r="G12" s="85">
        <v>0.11273148148148147</v>
      </c>
      <c r="H12" s="85"/>
      <c r="I12" s="85">
        <v>4.628472222222222E-2</v>
      </c>
      <c r="J12" s="85"/>
      <c r="K12" s="87">
        <f t="shared" si="0"/>
        <v>0.37885416666666666</v>
      </c>
    </row>
    <row r="13" spans="2:11" x14ac:dyDescent="0.25">
      <c r="B13" s="8" t="s">
        <v>7</v>
      </c>
      <c r="C13" s="85">
        <v>4.1145833333333333E-2</v>
      </c>
      <c r="D13" s="85">
        <v>9.7488425925925951E-2</v>
      </c>
      <c r="E13" s="85">
        <v>1.7453703703703704E-2</v>
      </c>
      <c r="F13" s="85">
        <v>8.6192129629629646E-2</v>
      </c>
      <c r="G13" s="85">
        <v>1.4479166666666664E-2</v>
      </c>
      <c r="H13" s="85"/>
      <c r="I13" s="85">
        <v>2.5289351851851848E-2</v>
      </c>
      <c r="J13" s="85"/>
      <c r="K13" s="87">
        <f t="shared" si="0"/>
        <v>0.28204861111111112</v>
      </c>
    </row>
    <row r="14" spans="2:11" x14ac:dyDescent="0.25">
      <c r="B14" s="8" t="s">
        <v>2</v>
      </c>
      <c r="C14" s="85">
        <v>1.5983796296296295E-2</v>
      </c>
      <c r="D14" s="85">
        <v>2.7523148148148151E-2</v>
      </c>
      <c r="E14" s="85">
        <v>9.5601851851851855E-3</v>
      </c>
      <c r="F14" s="85">
        <v>2.1631944444444447E-2</v>
      </c>
      <c r="G14" s="85">
        <v>5.6886574074074062E-2</v>
      </c>
      <c r="H14" s="85"/>
      <c r="I14" s="85">
        <v>2.1759259259259258E-3</v>
      </c>
      <c r="J14" s="85"/>
      <c r="K14" s="87">
        <f t="shared" si="0"/>
        <v>0.13376157407407405</v>
      </c>
    </row>
    <row r="15" spans="2:11" x14ac:dyDescent="0.25">
      <c r="B15" s="8" t="s">
        <v>9</v>
      </c>
      <c r="C15" s="85">
        <v>5.1412037037037034E-2</v>
      </c>
      <c r="D15" s="85">
        <v>5.70601851851852E-2</v>
      </c>
      <c r="E15" s="85">
        <v>1.133101851851852E-2</v>
      </c>
      <c r="F15" s="85">
        <v>1.7939814814814815E-2</v>
      </c>
      <c r="G15" s="85">
        <v>3.0173611111111113E-2</v>
      </c>
      <c r="H15" s="85"/>
      <c r="I15" s="85">
        <v>5.1087962962962946E-2</v>
      </c>
      <c r="J15" s="85"/>
      <c r="K15" s="87">
        <f t="shared" si="0"/>
        <v>0.2190046296296296</v>
      </c>
    </row>
    <row r="16" spans="2:11" x14ac:dyDescent="0.25">
      <c r="B16" s="8" t="s">
        <v>1</v>
      </c>
      <c r="C16" s="85">
        <v>1.4988425925925926E-2</v>
      </c>
      <c r="D16" s="85">
        <v>3.3784722222222223E-2</v>
      </c>
      <c r="E16" s="85">
        <v>2.9976851851851848E-3</v>
      </c>
      <c r="F16" s="85">
        <v>9.3749999999999997E-3</v>
      </c>
      <c r="G16" s="85">
        <v>3.5532407407407409E-3</v>
      </c>
      <c r="H16" s="85"/>
      <c r="I16" s="85">
        <v>2.8356481481481479E-3</v>
      </c>
      <c r="J16" s="85"/>
      <c r="K16" s="87">
        <f t="shared" si="0"/>
        <v>6.7534722222222232E-2</v>
      </c>
    </row>
    <row r="17" spans="2:11" x14ac:dyDescent="0.25">
      <c r="B17" s="8" t="s">
        <v>27</v>
      </c>
      <c r="C17" s="85">
        <v>3.2997685185185179E-2</v>
      </c>
      <c r="D17" s="85">
        <v>7.7002314814814815E-2</v>
      </c>
      <c r="E17" s="85">
        <v>1.142361111111111E-2</v>
      </c>
      <c r="F17" s="85">
        <v>4.6620370370370375E-2</v>
      </c>
      <c r="G17" s="85">
        <v>2.2372685185185186E-2</v>
      </c>
      <c r="H17" s="85"/>
      <c r="I17" s="85">
        <v>1.4675925925925927E-2</v>
      </c>
      <c r="J17" s="85"/>
      <c r="K17" s="87">
        <f t="shared" si="0"/>
        <v>0.20509259259259258</v>
      </c>
    </row>
    <row r="18" spans="2:11" x14ac:dyDescent="0.25">
      <c r="B18" s="8" t="s">
        <v>16</v>
      </c>
      <c r="C18" s="85"/>
      <c r="D18" s="85"/>
      <c r="E18" s="85"/>
      <c r="F18" s="85"/>
      <c r="G18" s="85"/>
      <c r="H18" s="85"/>
      <c r="I18" s="85"/>
      <c r="J18" s="85"/>
      <c r="K18" s="87"/>
    </row>
    <row r="19" spans="2:11" x14ac:dyDescent="0.25">
      <c r="B19" s="8" t="s">
        <v>4</v>
      </c>
      <c r="C19" s="85">
        <v>1.90625E-2</v>
      </c>
      <c r="D19" s="85">
        <v>6.0671296296296327E-2</v>
      </c>
      <c r="E19" s="85">
        <v>2.0833333333333332E-2</v>
      </c>
      <c r="F19" s="85">
        <v>2.7280092592592585E-2</v>
      </c>
      <c r="G19" s="85"/>
      <c r="H19" s="85">
        <v>1.4583333333333334E-3</v>
      </c>
      <c r="I19" s="85">
        <v>1.1817129629629629E-2</v>
      </c>
      <c r="J19" s="85"/>
      <c r="K19" s="87">
        <f t="shared" si="0"/>
        <v>0.14112268518518523</v>
      </c>
    </row>
    <row r="20" spans="2:11" x14ac:dyDescent="0.25">
      <c r="B20" s="8" t="s">
        <v>14</v>
      </c>
      <c r="C20" s="85">
        <v>9.5370370370370366E-3</v>
      </c>
      <c r="D20" s="85">
        <v>5.6689814814814832E-2</v>
      </c>
      <c r="E20" s="85"/>
      <c r="F20" s="85">
        <v>2.885416666666666E-2</v>
      </c>
      <c r="G20" s="85">
        <v>2.3865740740740739E-2</v>
      </c>
      <c r="H20" s="85"/>
      <c r="I20" s="85">
        <v>3.2847222222222222E-2</v>
      </c>
      <c r="J20" s="85"/>
      <c r="K20" s="87">
        <f t="shared" si="0"/>
        <v>0.15179398148148149</v>
      </c>
    </row>
    <row r="21" spans="2:11" x14ac:dyDescent="0.25">
      <c r="B21" s="8" t="s">
        <v>11</v>
      </c>
      <c r="C21" s="85">
        <v>0.110625</v>
      </c>
      <c r="D21" s="85">
        <v>9.0590277777777756E-2</v>
      </c>
      <c r="E21" s="85">
        <v>2.5115740740740747E-2</v>
      </c>
      <c r="F21" s="85">
        <v>3.7465277777777785E-2</v>
      </c>
      <c r="G21" s="85">
        <v>9.4745370370370383E-2</v>
      </c>
      <c r="H21" s="85"/>
      <c r="I21" s="85">
        <v>8.7395833333333325E-2</v>
      </c>
      <c r="J21" s="85"/>
      <c r="K21" s="87">
        <f t="shared" si="0"/>
        <v>0.44593749999999999</v>
      </c>
    </row>
    <row r="22" spans="2:11" x14ac:dyDescent="0.25">
      <c r="B22" s="8" t="s">
        <v>15</v>
      </c>
      <c r="C22" s="85">
        <v>2.8969907407407409E-2</v>
      </c>
      <c r="D22" s="85">
        <v>2.0219907407407409E-2</v>
      </c>
      <c r="E22" s="85">
        <v>4.841435185185184E-2</v>
      </c>
      <c r="F22" s="85">
        <v>2.0613425925925927E-2</v>
      </c>
      <c r="G22" s="85">
        <v>4.0347222222222222E-2</v>
      </c>
      <c r="H22" s="85"/>
      <c r="I22" s="85">
        <v>1.1145833333333336E-2</v>
      </c>
      <c r="J22" s="85"/>
      <c r="K22" s="87">
        <f t="shared" si="0"/>
        <v>0.16971064814814812</v>
      </c>
    </row>
    <row r="23" spans="2:11" x14ac:dyDescent="0.25">
      <c r="B23" s="8" t="s">
        <v>94</v>
      </c>
      <c r="C23" s="85">
        <v>0.17652777777777773</v>
      </c>
      <c r="D23" s="85">
        <v>0.14523148148148146</v>
      </c>
      <c r="E23" s="85">
        <v>2.8206018518518519E-2</v>
      </c>
      <c r="F23" s="85">
        <v>3.6342592592592593E-2</v>
      </c>
      <c r="G23" s="85">
        <v>8.4456018518518527E-2</v>
      </c>
      <c r="H23" s="85"/>
      <c r="I23" s="85">
        <v>0.10506944444444447</v>
      </c>
      <c r="J23" s="85"/>
      <c r="K23" s="87">
        <f t="shared" si="0"/>
        <v>0.57583333333333331</v>
      </c>
    </row>
    <row r="24" spans="2:11" x14ac:dyDescent="0.25">
      <c r="B24" s="8" t="s">
        <v>12</v>
      </c>
      <c r="C24" s="85">
        <v>1.5104166666666665E-2</v>
      </c>
      <c r="D24" s="85">
        <v>2.3877314814814816E-2</v>
      </c>
      <c r="E24" s="85">
        <v>1.8912037037037036E-2</v>
      </c>
      <c r="F24" s="85">
        <v>1.2083333333333333E-2</v>
      </c>
      <c r="G24" s="85">
        <v>5.0462962962962961E-3</v>
      </c>
      <c r="H24" s="85">
        <v>1.4467592592592594E-3</v>
      </c>
      <c r="I24" s="85"/>
      <c r="J24" s="85"/>
      <c r="K24" s="87">
        <f t="shared" si="0"/>
        <v>7.6469907407407403E-2</v>
      </c>
    </row>
    <row r="25" spans="2:11" x14ac:dyDescent="0.25">
      <c r="B25" s="8" t="s">
        <v>5</v>
      </c>
      <c r="C25" s="85">
        <v>1.1388888888888889E-2</v>
      </c>
      <c r="D25" s="85">
        <v>1.4583333333333334E-3</v>
      </c>
      <c r="E25" s="85">
        <v>6.8877314814814836E-2</v>
      </c>
      <c r="F25" s="85">
        <v>5.4398148148148149E-3</v>
      </c>
      <c r="G25" s="85"/>
      <c r="H25" s="85"/>
      <c r="I25" s="85"/>
      <c r="J25" s="85"/>
      <c r="K25" s="87">
        <f t="shared" si="0"/>
        <v>8.7164351851851882E-2</v>
      </c>
    </row>
    <row r="26" spans="2:11" x14ac:dyDescent="0.25">
      <c r="B26" s="8" t="s">
        <v>6</v>
      </c>
      <c r="C26" s="85"/>
      <c r="D26" s="85"/>
      <c r="E26" s="85">
        <v>1.0740740740740742E-2</v>
      </c>
      <c r="F26" s="85">
        <v>3.3449074074074071E-3</v>
      </c>
      <c r="G26" s="85"/>
      <c r="H26" s="85"/>
      <c r="I26" s="85"/>
      <c r="J26" s="85"/>
      <c r="K26" s="87">
        <f t="shared" si="0"/>
        <v>1.4085648148148149E-2</v>
      </c>
    </row>
    <row r="27" spans="2:11" x14ac:dyDescent="0.25">
      <c r="B27" s="8" t="s">
        <v>105</v>
      </c>
      <c r="C27" s="85">
        <v>2.8009259259259259E-3</v>
      </c>
      <c r="D27" s="85">
        <v>8.3564814814814821E-3</v>
      </c>
      <c r="E27" s="85"/>
      <c r="F27" s="85">
        <v>3.5879629629629635E-4</v>
      </c>
      <c r="G27" s="85">
        <v>4.7453703703703709E-4</v>
      </c>
      <c r="H27" s="85"/>
      <c r="I27" s="85"/>
      <c r="J27" s="85">
        <v>2.3148148148148146E-4</v>
      </c>
      <c r="K27" s="87">
        <f t="shared" si="0"/>
        <v>1.2222222222222223E-2</v>
      </c>
    </row>
    <row r="28" spans="2:11" x14ac:dyDescent="0.25">
      <c r="B28" s="8" t="s">
        <v>17</v>
      </c>
      <c r="C28" s="85"/>
      <c r="D28" s="85">
        <v>5.4050925925925933E-3</v>
      </c>
      <c r="E28" s="85"/>
      <c r="F28" s="85">
        <v>1.1354166666666667E-2</v>
      </c>
      <c r="G28" s="85"/>
      <c r="H28" s="85"/>
      <c r="I28" s="85"/>
      <c r="J28" s="85"/>
      <c r="K28" s="87">
        <f t="shared" si="0"/>
        <v>1.6759259259259258E-2</v>
      </c>
    </row>
    <row r="29" spans="2:11" x14ac:dyDescent="0.25">
      <c r="B29" s="53"/>
      <c r="C29" s="89"/>
      <c r="D29" s="89"/>
      <c r="E29" s="90"/>
      <c r="F29" s="90"/>
      <c r="G29" s="89"/>
      <c r="H29" s="89"/>
      <c r="I29" s="89"/>
      <c r="J29" s="89"/>
      <c r="K29" s="87"/>
    </row>
    <row r="30" spans="2:11" x14ac:dyDescent="0.25">
      <c r="B30" s="53" t="s">
        <v>29</v>
      </c>
      <c r="C30" s="91">
        <f>SUM(C7:C28)</f>
        <v>0.64348379629629615</v>
      </c>
      <c r="D30" s="91">
        <f t="shared" ref="D30:J30" si="1">SUM(D7:D28)</f>
        <v>0.89695601851851858</v>
      </c>
      <c r="E30" s="91">
        <f t="shared" si="1"/>
        <v>0.47408564814814808</v>
      </c>
      <c r="F30" s="91">
        <f t="shared" si="1"/>
        <v>0.39675925925925931</v>
      </c>
      <c r="G30" s="91">
        <f t="shared" si="1"/>
        <v>0.59226851851851847</v>
      </c>
      <c r="H30" s="91">
        <f t="shared" si="1"/>
        <v>2.9050925925925928E-3</v>
      </c>
      <c r="I30" s="91">
        <f t="shared" si="1"/>
        <v>0.4183796296296296</v>
      </c>
      <c r="J30" s="91">
        <f t="shared" si="1"/>
        <v>2.3148148148148146E-4</v>
      </c>
      <c r="K30" s="92">
        <f>SUM(K7:K28)</f>
        <v>3.4250694444444441</v>
      </c>
    </row>
    <row r="31" spans="2:11" x14ac:dyDescent="0.25">
      <c r="B31" s="53"/>
      <c r="C31" s="56"/>
      <c r="D31" s="56"/>
      <c r="E31" s="56"/>
      <c r="F31" s="56"/>
      <c r="G31" s="56"/>
      <c r="H31" s="56"/>
      <c r="I31" s="56"/>
      <c r="J31" s="52"/>
      <c r="K31" s="83"/>
    </row>
    <row r="32" spans="2:11" ht="66" customHeight="1" thickBot="1" x14ac:dyDescent="0.3">
      <c r="B32" s="214" t="s">
        <v>83</v>
      </c>
      <c r="C32" s="215"/>
      <c r="D32" s="215"/>
      <c r="E32" s="215"/>
      <c r="F32" s="215"/>
      <c r="G32" s="215"/>
      <c r="H32" s="215"/>
      <c r="I32" s="215"/>
      <c r="J32" s="215"/>
      <c r="K32" s="216"/>
    </row>
    <row r="65" spans="10:16" s="49" customFormat="1" x14ac:dyDescent="0.25">
      <c r="J65" s="34"/>
      <c r="K65" s="34"/>
      <c r="L65" s="34"/>
      <c r="M65" s="34"/>
      <c r="N65" s="34"/>
      <c r="O65" s="34"/>
      <c r="P65" s="34"/>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&amp;R45</oddHeader>
  </headerFooter>
  <rowBreaks count="1" manualBreakCount="1">
    <brk id="32" max="16383" man="1"/>
  </rowBreaks>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4" zoomScale="110" zoomScaleNormal="110" zoomScaleSheetLayoutView="100" zoomScalePageLayoutView="110" workbookViewId="0">
      <selection activeCell="I22" sqref="I22"/>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53" t="s">
        <v>35</v>
      </c>
      <c r="C3" s="154"/>
      <c r="D3" s="154"/>
      <c r="E3" s="154"/>
      <c r="F3" s="154"/>
      <c r="G3" s="154"/>
      <c r="H3" s="155"/>
    </row>
    <row r="4" spans="2:8" s="1" customFormat="1" x14ac:dyDescent="0.25">
      <c r="B4" s="156" t="s">
        <v>132</v>
      </c>
      <c r="C4" s="157"/>
      <c r="D4" s="157"/>
      <c r="E4" s="157"/>
      <c r="F4" s="157"/>
      <c r="G4" s="157"/>
      <c r="H4" s="158"/>
    </row>
    <row r="5" spans="2:8" s="1" customFormat="1" x14ac:dyDescent="0.25">
      <c r="B5" s="2"/>
      <c r="C5" s="159" t="s">
        <v>36</v>
      </c>
      <c r="D5" s="157"/>
      <c r="E5" s="159" t="s">
        <v>37</v>
      </c>
      <c r="F5" s="157"/>
      <c r="G5" s="157" t="s">
        <v>38</v>
      </c>
      <c r="H5" s="158"/>
    </row>
    <row r="6" spans="2:8" s="1" customFormat="1" x14ac:dyDescent="0.25">
      <c r="B6" s="3" t="s">
        <v>23</v>
      </c>
      <c r="C6" s="5" t="s">
        <v>24</v>
      </c>
      <c r="D6" s="5" t="s">
        <v>25</v>
      </c>
      <c r="E6" s="5" t="s">
        <v>24</v>
      </c>
      <c r="F6" s="5" t="s">
        <v>25</v>
      </c>
      <c r="G6" s="5" t="s">
        <v>24</v>
      </c>
      <c r="H6" s="7" t="s">
        <v>25</v>
      </c>
    </row>
    <row r="7" spans="2:8" s="1" customFormat="1" x14ac:dyDescent="0.25">
      <c r="B7" s="8" t="s">
        <v>10</v>
      </c>
      <c r="C7" s="99">
        <v>7.0138888888888881E-3</v>
      </c>
      <c r="D7" s="97">
        <f>C7/$C$30</f>
        <v>3.2227871258695149E-3</v>
      </c>
      <c r="E7" s="99"/>
      <c r="F7" s="97"/>
      <c r="G7" s="99">
        <f>C7+E7</f>
        <v>7.0138888888888881E-3</v>
      </c>
      <c r="H7" s="98">
        <f>G7/$G$30</f>
        <v>2.7226532840320433E-3</v>
      </c>
    </row>
    <row r="8" spans="2:8" s="1" customFormat="1" x14ac:dyDescent="0.25">
      <c r="B8" s="8" t="s">
        <v>13</v>
      </c>
      <c r="C8" s="99">
        <v>8.3263888888888957E-2</v>
      </c>
      <c r="D8" s="97">
        <f t="shared" ref="D8:D27" si="0">C8/$C$30</f>
        <v>3.8258631325916358E-2</v>
      </c>
      <c r="E8" s="99">
        <v>6.2731481481481501E-3</v>
      </c>
      <c r="F8" s="97">
        <f t="shared" ref="F8:F28" si="1">E8/$E$30</f>
        <v>1.5691497061463191E-2</v>
      </c>
      <c r="G8" s="99">
        <f t="shared" ref="G8:G28" si="2">C8+E8</f>
        <v>8.9537037037037109E-2</v>
      </c>
      <c r="H8" s="98">
        <f t="shared" ref="H8:H28" si="3">G8/$G$30</f>
        <v>3.4756511229821631E-2</v>
      </c>
    </row>
    <row r="9" spans="2:8" s="1" customFormat="1" x14ac:dyDescent="0.25">
      <c r="B9" s="8" t="s">
        <v>0</v>
      </c>
      <c r="C9" s="99">
        <v>0.26049768518518612</v>
      </c>
      <c r="D9" s="97">
        <f t="shared" si="0"/>
        <v>0.11969516475568555</v>
      </c>
      <c r="E9" s="99">
        <v>8.6111111111111166E-2</v>
      </c>
      <c r="F9" s="97">
        <f t="shared" si="1"/>
        <v>0.21539619582525124</v>
      </c>
      <c r="G9" s="99">
        <f t="shared" si="2"/>
        <v>0.34660879629629726</v>
      </c>
      <c r="H9" s="98">
        <f t="shared" si="3"/>
        <v>0.1345466961995179</v>
      </c>
    </row>
    <row r="10" spans="2:8" s="1" customFormat="1" x14ac:dyDescent="0.25">
      <c r="B10" s="8" t="s">
        <v>8</v>
      </c>
      <c r="C10" s="99">
        <v>3.3240740740740751E-2</v>
      </c>
      <c r="D10" s="97">
        <f t="shared" si="0"/>
        <v>1.5273670999170381E-2</v>
      </c>
      <c r="E10" s="99">
        <v>1.097222222222222E-2</v>
      </c>
      <c r="F10" s="97">
        <f t="shared" si="1"/>
        <v>2.7445644306765861E-2</v>
      </c>
      <c r="G10" s="99">
        <f t="shared" si="2"/>
        <v>4.4212962962962968E-2</v>
      </c>
      <c r="H10" s="98">
        <f t="shared" si="3"/>
        <v>1.7162599909244899E-2</v>
      </c>
    </row>
    <row r="11" spans="2:8" s="1" customFormat="1" x14ac:dyDescent="0.25">
      <c r="B11" s="8" t="s">
        <v>26</v>
      </c>
      <c r="C11" s="99">
        <v>1.6134259259259258E-2</v>
      </c>
      <c r="D11" s="97">
        <f t="shared" si="0"/>
        <v>7.4134740156140333E-3</v>
      </c>
      <c r="E11" s="99">
        <v>4.9768518518518521E-4</v>
      </c>
      <c r="F11" s="97">
        <f t="shared" si="1"/>
        <v>1.2448973683448653E-3</v>
      </c>
      <c r="G11" s="99">
        <f t="shared" si="2"/>
        <v>1.6631944444444442E-2</v>
      </c>
      <c r="H11" s="98">
        <f t="shared" si="3"/>
        <v>6.4561926883730135E-3</v>
      </c>
    </row>
    <row r="12" spans="2:8" s="1" customFormat="1" x14ac:dyDescent="0.25">
      <c r="B12" s="8" t="s">
        <v>3</v>
      </c>
      <c r="C12" s="99">
        <v>0.15819444444444444</v>
      </c>
      <c r="D12" s="97">
        <f t="shared" si="0"/>
        <v>7.2688208640898574E-2</v>
      </c>
      <c r="E12" s="99">
        <v>3.6319444444444425E-2</v>
      </c>
      <c r="F12" s="97">
        <f t="shared" si="1"/>
        <v>9.0848556787585702E-2</v>
      </c>
      <c r="G12" s="99">
        <f t="shared" si="2"/>
        <v>0.19451388888888888</v>
      </c>
      <c r="H12" s="98">
        <f t="shared" si="3"/>
        <v>7.5506453946274796E-2</v>
      </c>
    </row>
    <row r="13" spans="2:8" s="1" customFormat="1" x14ac:dyDescent="0.25">
      <c r="B13" s="8" t="s">
        <v>7</v>
      </c>
      <c r="C13" s="99">
        <v>9.4421296296296295E-2</v>
      </c>
      <c r="D13" s="97">
        <f t="shared" si="0"/>
        <v>4.3385309196111395E-2</v>
      </c>
      <c r="E13" s="99">
        <v>5.3668981481481498E-2</v>
      </c>
      <c r="F13" s="97">
        <f t="shared" si="1"/>
        <v>0.13424625807011958</v>
      </c>
      <c r="G13" s="99">
        <f t="shared" si="2"/>
        <v>0.14809027777777778</v>
      </c>
      <c r="H13" s="98">
        <f t="shared" si="3"/>
        <v>5.7485724041567654E-2</v>
      </c>
    </row>
    <row r="14" spans="2:8" s="1" customFormat="1" x14ac:dyDescent="0.25">
      <c r="B14" s="8" t="s">
        <v>2</v>
      </c>
      <c r="C14" s="99">
        <v>7.7615740740740777E-2</v>
      </c>
      <c r="D14" s="97">
        <f t="shared" si="0"/>
        <v>3.5663383607394357E-2</v>
      </c>
      <c r="E14" s="99">
        <v>2.3275462962962973E-2</v>
      </c>
      <c r="F14" s="97">
        <f t="shared" si="1"/>
        <v>5.822066529631454E-2</v>
      </c>
      <c r="G14" s="99">
        <f t="shared" si="2"/>
        <v>0.10089120370370375</v>
      </c>
      <c r="H14" s="98">
        <f t="shared" si="3"/>
        <v>3.9163974714368541E-2</v>
      </c>
    </row>
    <row r="15" spans="2:8" s="1" customFormat="1" x14ac:dyDescent="0.25">
      <c r="B15" s="8" t="s">
        <v>9</v>
      </c>
      <c r="C15" s="99">
        <v>5.5405092592592561E-2</v>
      </c>
      <c r="D15" s="97">
        <f t="shared" si="0"/>
        <v>2.545789104214086E-2</v>
      </c>
      <c r="E15" s="99">
        <v>4.9722222222222244E-2</v>
      </c>
      <c r="F15" s="97">
        <f t="shared" si="1"/>
        <v>0.12437393242812891</v>
      </c>
      <c r="G15" s="99">
        <f t="shared" si="2"/>
        <v>0.1051273148148148</v>
      </c>
      <c r="H15" s="98">
        <f t="shared" si="3"/>
        <v>4.0808349470071038E-2</v>
      </c>
    </row>
    <row r="16" spans="2:8" s="1" customFormat="1" x14ac:dyDescent="0.25">
      <c r="B16" s="8" t="s">
        <v>1</v>
      </c>
      <c r="C16" s="99">
        <v>1.8298611111111099E-2</v>
      </c>
      <c r="D16" s="97">
        <f t="shared" si="0"/>
        <v>8.4079644323427401E-3</v>
      </c>
      <c r="E16" s="99">
        <v>1.8402777777777775E-2</v>
      </c>
      <c r="F16" s="97">
        <f t="shared" si="1"/>
        <v>4.6032251527170595E-2</v>
      </c>
      <c r="G16" s="99">
        <f t="shared" si="2"/>
        <v>3.6701388888888874E-2</v>
      </c>
      <c r="H16" s="98">
        <f t="shared" si="3"/>
        <v>1.4246755055553806E-2</v>
      </c>
    </row>
    <row r="17" spans="2:8" s="1" customFormat="1" x14ac:dyDescent="0.25">
      <c r="B17" s="8" t="s">
        <v>27</v>
      </c>
      <c r="C17" s="99">
        <v>5.9027777777777778E-4</v>
      </c>
      <c r="D17" s="97">
        <f t="shared" si="0"/>
        <v>2.7122465910783052E-4</v>
      </c>
      <c r="E17" s="99">
        <v>1.1550925925925926E-2</v>
      </c>
      <c r="F17" s="97">
        <f t="shared" si="1"/>
        <v>2.8893199386236641E-2</v>
      </c>
      <c r="G17" s="99">
        <f t="shared" si="2"/>
        <v>1.2141203703703704E-2</v>
      </c>
      <c r="H17" s="98">
        <f t="shared" si="3"/>
        <v>4.7129757342402869E-3</v>
      </c>
    </row>
    <row r="18" spans="2:8" s="1" customFormat="1" x14ac:dyDescent="0.25">
      <c r="B18" s="8" t="s">
        <v>16</v>
      </c>
      <c r="C18" s="99">
        <v>3.0324074074074059E-2</v>
      </c>
      <c r="D18" s="97">
        <f t="shared" si="0"/>
        <v>1.3933502095343442E-2</v>
      </c>
      <c r="E18" s="99"/>
      <c r="F18" s="97"/>
      <c r="G18" s="99">
        <f t="shared" si="2"/>
        <v>3.0324074074074059E-2</v>
      </c>
      <c r="H18" s="98">
        <f t="shared" si="3"/>
        <v>1.1771207267597278E-2</v>
      </c>
    </row>
    <row r="19" spans="2:8" s="1" customFormat="1" x14ac:dyDescent="0.25">
      <c r="B19" s="8" t="s">
        <v>4</v>
      </c>
      <c r="C19" s="99">
        <v>0.301458333333333</v>
      </c>
      <c r="D19" s="97">
        <f t="shared" si="0"/>
        <v>0.1385160288455401</v>
      </c>
      <c r="E19" s="99">
        <v>1.1203703703703704E-2</v>
      </c>
      <c r="F19" s="97">
        <f t="shared" si="1"/>
        <v>2.8024666338554174E-2</v>
      </c>
      <c r="G19" s="99">
        <f t="shared" si="2"/>
        <v>0.31266203703703671</v>
      </c>
      <c r="H19" s="98">
        <f t="shared" si="3"/>
        <v>0.12136923401789035</v>
      </c>
    </row>
    <row r="20" spans="2:8" s="1" customFormat="1" x14ac:dyDescent="0.25">
      <c r="B20" s="8" t="s">
        <v>14</v>
      </c>
      <c r="C20" s="99">
        <v>9.6990740740740735E-3</v>
      </c>
      <c r="D20" s="97">
        <f t="shared" si="0"/>
        <v>4.4565934182816064E-3</v>
      </c>
      <c r="E20" s="99">
        <v>1.6180555555555559E-2</v>
      </c>
      <c r="F20" s="97">
        <f t="shared" si="1"/>
        <v>4.0473640022002835E-2</v>
      </c>
      <c r="G20" s="99">
        <f t="shared" si="2"/>
        <v>2.5879629629629634E-2</v>
      </c>
      <c r="H20" s="98">
        <f t="shared" si="3"/>
        <v>1.0045961622270051E-2</v>
      </c>
    </row>
    <row r="21" spans="2:8" s="1" customFormat="1" x14ac:dyDescent="0.25">
      <c r="B21" s="8" t="s">
        <v>11</v>
      </c>
      <c r="C21" s="99">
        <v>1.1863425925925925E-2</v>
      </c>
      <c r="D21" s="97">
        <f t="shared" si="0"/>
        <v>5.4510838350103185E-3</v>
      </c>
      <c r="E21" s="99">
        <v>2.2708333333333341E-2</v>
      </c>
      <c r="F21" s="97">
        <f t="shared" si="1"/>
        <v>5.6802061318433177E-2</v>
      </c>
      <c r="G21" s="99">
        <f t="shared" si="2"/>
        <v>3.4571759259259267E-2</v>
      </c>
      <c r="H21" s="98">
        <f t="shared" si="3"/>
        <v>1.3420074850501182E-2</v>
      </c>
    </row>
    <row r="22" spans="2:8" s="1" customFormat="1" x14ac:dyDescent="0.25">
      <c r="B22" s="8" t="s">
        <v>15</v>
      </c>
      <c r="C22" s="99">
        <v>3.107638888888889E-2</v>
      </c>
      <c r="D22" s="97">
        <f t="shared" si="0"/>
        <v>1.4279180582441665E-2</v>
      </c>
      <c r="E22" s="99">
        <v>1.755787037037037E-2</v>
      </c>
      <c r="F22" s="97">
        <f t="shared" si="1"/>
        <v>4.3918821111143265E-2</v>
      </c>
      <c r="G22" s="99">
        <f t="shared" si="2"/>
        <v>4.8634259259259259E-2</v>
      </c>
      <c r="H22" s="98">
        <f t="shared" si="3"/>
        <v>1.8878859900169385E-2</v>
      </c>
    </row>
    <row r="23" spans="2:8" s="1" customFormat="1" x14ac:dyDescent="0.25">
      <c r="B23" s="8" t="s">
        <v>94</v>
      </c>
      <c r="C23" s="99">
        <v>5.9606481481481481E-3</v>
      </c>
      <c r="D23" s="97">
        <f t="shared" si="0"/>
        <v>2.738837243932014E-3</v>
      </c>
      <c r="E23" s="99">
        <v>8.0208333333333329E-3</v>
      </c>
      <c r="F23" s="97">
        <f t="shared" si="1"/>
        <v>2.0063113401464921E-2</v>
      </c>
      <c r="G23" s="99">
        <f t="shared" si="2"/>
        <v>1.398148148148148E-2</v>
      </c>
      <c r="H23" s="98">
        <f t="shared" si="3"/>
        <v>5.4273352592585948E-3</v>
      </c>
    </row>
    <row r="24" spans="2:8" s="1" customFormat="1" x14ac:dyDescent="0.25">
      <c r="B24" s="8" t="s">
        <v>12</v>
      </c>
      <c r="C24" s="99">
        <v>3.7974537037037029E-2</v>
      </c>
      <c r="D24" s="97">
        <f t="shared" si="0"/>
        <v>1.744878640260376E-2</v>
      </c>
      <c r="E24" s="99">
        <v>8.3796296296296275E-3</v>
      </c>
      <c r="F24" s="97">
        <f t="shared" si="1"/>
        <v>2.0960597550736797E-2</v>
      </c>
      <c r="G24" s="99">
        <f t="shared" si="2"/>
        <v>4.6354166666666655E-2</v>
      </c>
      <c r="H24" s="98">
        <f t="shared" si="3"/>
        <v>1.7993772941498898E-2</v>
      </c>
    </row>
    <row r="25" spans="2:8" s="1" customFormat="1" x14ac:dyDescent="0.25">
      <c r="B25" s="8" t="s">
        <v>5</v>
      </c>
      <c r="C25" s="99">
        <v>4.9201388888888871E-2</v>
      </c>
      <c r="D25" s="97">
        <f t="shared" si="0"/>
        <v>2.2607373056223276E-2</v>
      </c>
      <c r="E25" s="99">
        <v>4.178240740740741E-3</v>
      </c>
      <c r="F25" s="97">
        <f t="shared" si="1"/>
        <v>1.0451347673778985E-2</v>
      </c>
      <c r="G25" s="99">
        <f t="shared" si="2"/>
        <v>5.337962962962961E-2</v>
      </c>
      <c r="H25" s="98">
        <f t="shared" si="3"/>
        <v>2.0720919052732312E-2</v>
      </c>
    </row>
    <row r="26" spans="2:8" s="1" customFormat="1" x14ac:dyDescent="0.25">
      <c r="B26" s="8" t="s">
        <v>6</v>
      </c>
      <c r="C26" s="99">
        <v>0.33459490740740699</v>
      </c>
      <c r="D26" s="97">
        <f t="shared" si="0"/>
        <v>0.15374183666957378</v>
      </c>
      <c r="E26" s="99">
        <v>2.7777777777777775E-3</v>
      </c>
      <c r="F26" s="97">
        <f t="shared" si="1"/>
        <v>6.9482643814597119E-3</v>
      </c>
      <c r="G26" s="99">
        <f t="shared" si="2"/>
        <v>0.33737268518518476</v>
      </c>
      <c r="H26" s="98">
        <f t="shared" si="3"/>
        <v>0.13096142009282169</v>
      </c>
    </row>
    <row r="27" spans="2:8" s="1" customFormat="1" x14ac:dyDescent="0.25">
      <c r="B27" s="8" t="s">
        <v>105</v>
      </c>
      <c r="C27" s="99">
        <v>0.55951388888888776</v>
      </c>
      <c r="D27" s="97">
        <f t="shared" si="0"/>
        <v>0.25708906805079834</v>
      </c>
      <c r="E27" s="99">
        <v>5.7523148148148134E-3</v>
      </c>
      <c r="F27" s="97">
        <f t="shared" si="1"/>
        <v>1.4388697489939485E-2</v>
      </c>
      <c r="G27" s="99">
        <f t="shared" si="2"/>
        <v>0.56526620370370262</v>
      </c>
      <c r="H27" s="98">
        <f t="shared" si="3"/>
        <v>0.21942518768785599</v>
      </c>
    </row>
    <row r="28" spans="2:8" s="1" customFormat="1" x14ac:dyDescent="0.25">
      <c r="B28" s="36" t="s">
        <v>17</v>
      </c>
      <c r="C28" s="109"/>
      <c r="D28" s="97"/>
      <c r="E28" s="109">
        <v>6.2268518518518515E-3</v>
      </c>
      <c r="F28" s="97">
        <f t="shared" si="1"/>
        <v>1.5575692655105522E-2</v>
      </c>
      <c r="G28" s="99">
        <f t="shared" si="2"/>
        <v>6.2268518518518515E-3</v>
      </c>
      <c r="H28" s="98">
        <f t="shared" si="3"/>
        <v>2.4171410343386789E-3</v>
      </c>
    </row>
    <row r="29" spans="2:8" s="1" customFormat="1" x14ac:dyDescent="0.25">
      <c r="B29" s="8"/>
      <c r="C29" s="100"/>
      <c r="D29" s="111"/>
      <c r="E29" s="100"/>
      <c r="F29" s="100"/>
      <c r="G29" s="100"/>
      <c r="H29" s="101"/>
    </row>
    <row r="30" spans="2:8" s="1" customFormat="1" x14ac:dyDescent="0.25">
      <c r="B30" s="37" t="s">
        <v>29</v>
      </c>
      <c r="C30" s="112">
        <f>SUM(C7:C28)</f>
        <v>2.1763425925925919</v>
      </c>
      <c r="D30" s="113">
        <f t="shared" ref="D30:H30" si="4">SUM(D7:D28)</f>
        <v>1</v>
      </c>
      <c r="E30" s="112">
        <f>SUM(E7:E28)</f>
        <v>0.39978009259259267</v>
      </c>
      <c r="F30" s="113">
        <f>SUM(F7:F28)</f>
        <v>1</v>
      </c>
      <c r="G30" s="112">
        <f t="shared" si="4"/>
        <v>2.5761226851851844</v>
      </c>
      <c r="H30" s="114">
        <f t="shared" si="4"/>
        <v>1</v>
      </c>
    </row>
    <row r="31" spans="2:8" s="1" customFormat="1" ht="66" customHeight="1" thickBot="1" x14ac:dyDescent="0.3">
      <c r="B31" s="150" t="s">
        <v>39</v>
      </c>
      <c r="C31" s="151"/>
      <c r="D31" s="151"/>
      <c r="E31" s="151"/>
      <c r="F31" s="151"/>
      <c r="G31" s="151"/>
      <c r="H31" s="152"/>
    </row>
    <row r="32" spans="2:8" s="1" customFormat="1" x14ac:dyDescent="0.25">
      <c r="C32" s="35"/>
      <c r="D32" s="35"/>
      <c r="E32" s="35"/>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&amp;R10</oddHeader>
  </headerFooter>
  <colBreaks count="1" manualBreakCount="1">
    <brk id="8"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4" zoomScale="110" zoomScaleNormal="110" zoomScaleSheetLayoutView="100" zoomScalePageLayoutView="110" workbookViewId="0">
      <selection activeCell="I22" sqref="I22"/>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1" t="s">
        <v>107</v>
      </c>
      <c r="C3" s="182"/>
      <c r="D3" s="182"/>
      <c r="E3" s="182"/>
      <c r="F3" s="182"/>
      <c r="G3" s="182"/>
      <c r="H3" s="182"/>
      <c r="I3" s="182"/>
      <c r="J3" s="182"/>
      <c r="K3" s="183"/>
    </row>
    <row r="4" spans="2:11" x14ac:dyDescent="0.25">
      <c r="B4" s="184" t="s">
        <v>132</v>
      </c>
      <c r="C4" s="185"/>
      <c r="D4" s="185"/>
      <c r="E4" s="185"/>
      <c r="F4" s="185"/>
      <c r="G4" s="185"/>
      <c r="H4" s="185"/>
      <c r="I4" s="185"/>
      <c r="J4" s="185"/>
      <c r="K4" s="186"/>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c r="I6" s="43" t="s">
        <v>24</v>
      </c>
      <c r="J6" s="43" t="s">
        <v>24</v>
      </c>
      <c r="K6" s="81" t="s">
        <v>24</v>
      </c>
    </row>
    <row r="7" spans="2:11" x14ac:dyDescent="0.25">
      <c r="B7" s="8" t="s">
        <v>10</v>
      </c>
      <c r="C7" s="85"/>
      <c r="D7" s="85"/>
      <c r="E7" s="85"/>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v>2.7546296296296294E-3</v>
      </c>
      <c r="D10" s="85">
        <v>1.369212962962963E-2</v>
      </c>
      <c r="E10" s="85"/>
      <c r="F10" s="85"/>
      <c r="G10" s="85">
        <v>2.1064814814814813E-3</v>
      </c>
      <c r="H10" s="85"/>
      <c r="I10" s="85"/>
      <c r="J10" s="85"/>
      <c r="K10" s="87">
        <f>J10+I10+H10+G10+F10+E10+D10+C10</f>
        <v>1.8553240740740738E-2</v>
      </c>
    </row>
    <row r="11" spans="2:11" x14ac:dyDescent="0.25">
      <c r="B11" s="8" t="s">
        <v>26</v>
      </c>
      <c r="C11" s="85"/>
      <c r="D11" s="85"/>
      <c r="E11" s="85"/>
      <c r="F11" s="85"/>
      <c r="G11" s="85"/>
      <c r="H11" s="85"/>
      <c r="I11" s="85"/>
      <c r="J11" s="85"/>
      <c r="K11" s="87"/>
    </row>
    <row r="12" spans="2:11" x14ac:dyDescent="0.25">
      <c r="B12" s="8" t="s">
        <v>3</v>
      </c>
      <c r="C12" s="85"/>
      <c r="D12" s="85"/>
      <c r="E12" s="85">
        <v>2.8935185185185188E-3</v>
      </c>
      <c r="F12" s="85"/>
      <c r="G12" s="85">
        <v>2.1759259259259258E-3</v>
      </c>
      <c r="H12" s="85"/>
      <c r="I12" s="85"/>
      <c r="J12" s="85"/>
      <c r="K12" s="87">
        <f t="shared" ref="K12:K28" si="0">J12+I12+H12+G12+F12+E12+D12+C12</f>
        <v>5.0694444444444441E-3</v>
      </c>
    </row>
    <row r="13" spans="2:11" x14ac:dyDescent="0.25">
      <c r="B13" s="8" t="s">
        <v>7</v>
      </c>
      <c r="C13" s="85">
        <v>9.6412037037037039E-3</v>
      </c>
      <c r="D13" s="85">
        <v>4.3055555555555555E-3</v>
      </c>
      <c r="E13" s="85"/>
      <c r="F13" s="85"/>
      <c r="G13" s="85">
        <v>2.4560185185185185E-2</v>
      </c>
      <c r="H13" s="85"/>
      <c r="I13" s="85"/>
      <c r="J13" s="85"/>
      <c r="K13" s="87">
        <f t="shared" si="0"/>
        <v>3.8506944444444441E-2</v>
      </c>
    </row>
    <row r="14" spans="2:11" x14ac:dyDescent="0.25">
      <c r="B14" s="8" t="s">
        <v>2</v>
      </c>
      <c r="C14" s="85"/>
      <c r="D14" s="85"/>
      <c r="E14" s="85"/>
      <c r="F14" s="85"/>
      <c r="G14" s="85">
        <v>1.8518518518518517E-3</v>
      </c>
      <c r="H14" s="85"/>
      <c r="I14" s="85"/>
      <c r="J14" s="85"/>
      <c r="K14" s="87">
        <f t="shared" si="0"/>
        <v>1.8518518518518517E-3</v>
      </c>
    </row>
    <row r="15" spans="2:11" x14ac:dyDescent="0.25">
      <c r="B15" s="8" t="s">
        <v>9</v>
      </c>
      <c r="C15" s="85"/>
      <c r="D15" s="85"/>
      <c r="E15" s="85"/>
      <c r="F15" s="85"/>
      <c r="G15" s="85">
        <v>1.0983796296296297E-2</v>
      </c>
      <c r="H15" s="85"/>
      <c r="I15" s="85"/>
      <c r="J15" s="85"/>
      <c r="K15" s="87">
        <f t="shared" si="0"/>
        <v>1.0983796296296297E-2</v>
      </c>
    </row>
    <row r="16" spans="2:11" x14ac:dyDescent="0.25">
      <c r="B16" s="8" t="s">
        <v>1</v>
      </c>
      <c r="C16" s="85"/>
      <c r="D16" s="85"/>
      <c r="E16" s="85"/>
      <c r="F16" s="85"/>
      <c r="G16" s="85"/>
      <c r="H16" s="85"/>
      <c r="I16" s="85"/>
      <c r="J16" s="85"/>
      <c r="K16" s="87"/>
    </row>
    <row r="17" spans="2:11" x14ac:dyDescent="0.25">
      <c r="B17" s="8" t="s">
        <v>27</v>
      </c>
      <c r="C17" s="85">
        <v>3.2523148148148147E-3</v>
      </c>
      <c r="D17" s="85">
        <v>2.0949074074074073E-3</v>
      </c>
      <c r="E17" s="85"/>
      <c r="F17" s="85"/>
      <c r="G17" s="85">
        <v>6.3310185185185179E-3</v>
      </c>
      <c r="H17" s="85"/>
      <c r="I17" s="85"/>
      <c r="J17" s="85"/>
      <c r="K17" s="87">
        <f t="shared" si="0"/>
        <v>1.1678240740740739E-2</v>
      </c>
    </row>
    <row r="18" spans="2:11" x14ac:dyDescent="0.25">
      <c r="B18" s="8" t="s">
        <v>16</v>
      </c>
      <c r="C18" s="85"/>
      <c r="D18" s="85"/>
      <c r="E18" s="85">
        <v>4.6296296296296302E-3</v>
      </c>
      <c r="F18" s="85"/>
      <c r="G18" s="85"/>
      <c r="H18" s="85"/>
      <c r="I18" s="85"/>
      <c r="J18" s="85"/>
      <c r="K18" s="87">
        <f t="shared" si="0"/>
        <v>4.6296296296296302E-3</v>
      </c>
    </row>
    <row r="19" spans="2:11" x14ac:dyDescent="0.25">
      <c r="B19" s="8" t="s">
        <v>4</v>
      </c>
      <c r="C19" s="85"/>
      <c r="D19" s="85"/>
      <c r="E19" s="85"/>
      <c r="F19" s="85"/>
      <c r="G19" s="85">
        <v>4.6412037037037038E-3</v>
      </c>
      <c r="H19" s="85"/>
      <c r="I19" s="85"/>
      <c r="J19" s="85"/>
      <c r="K19" s="87">
        <f t="shared" si="0"/>
        <v>4.6412037037037038E-3</v>
      </c>
    </row>
    <row r="20" spans="2:11" x14ac:dyDescent="0.25">
      <c r="B20" s="8" t="s">
        <v>14</v>
      </c>
      <c r="C20" s="85"/>
      <c r="D20" s="85">
        <v>1.8750000000000001E-3</v>
      </c>
      <c r="E20" s="85"/>
      <c r="F20" s="85"/>
      <c r="G20" s="85">
        <v>3.9467592592592592E-3</v>
      </c>
      <c r="H20" s="85"/>
      <c r="I20" s="85"/>
      <c r="J20" s="85"/>
      <c r="K20" s="87">
        <f t="shared" si="0"/>
        <v>5.8217592592592592E-3</v>
      </c>
    </row>
    <row r="21" spans="2:11" x14ac:dyDescent="0.25">
      <c r="B21" s="8" t="s">
        <v>11</v>
      </c>
      <c r="C21" s="85">
        <v>3.1793981481481479E-2</v>
      </c>
      <c r="D21" s="85">
        <v>3.3969907407407414E-2</v>
      </c>
      <c r="E21" s="85">
        <v>8.2754629629629636E-3</v>
      </c>
      <c r="F21" s="85"/>
      <c r="G21" s="85">
        <v>3.7754629629629631E-2</v>
      </c>
      <c r="H21" s="85"/>
      <c r="I21" s="85"/>
      <c r="J21" s="85"/>
      <c r="K21" s="87">
        <f t="shared" si="0"/>
        <v>0.11179398148148149</v>
      </c>
    </row>
    <row r="22" spans="2:11" x14ac:dyDescent="0.25">
      <c r="B22" s="8" t="s">
        <v>15</v>
      </c>
      <c r="C22" s="85">
        <v>1.7708333333333332E-3</v>
      </c>
      <c r="D22" s="85">
        <v>1.15625E-2</v>
      </c>
      <c r="E22" s="85">
        <v>4.8611111111111112E-3</v>
      </c>
      <c r="F22" s="85"/>
      <c r="G22" s="85">
        <v>1.9340277777777776E-2</v>
      </c>
      <c r="H22" s="85"/>
      <c r="I22" s="85"/>
      <c r="J22" s="85"/>
      <c r="K22" s="87">
        <f t="shared" si="0"/>
        <v>3.7534722222222219E-2</v>
      </c>
    </row>
    <row r="23" spans="2:11" x14ac:dyDescent="0.25">
      <c r="B23" s="8" t="s">
        <v>94</v>
      </c>
      <c r="C23" s="85">
        <v>8.4953703703703701E-3</v>
      </c>
      <c r="D23" s="85">
        <v>2.7511574074074077E-2</v>
      </c>
      <c r="E23" s="85">
        <v>2.9861111111111108E-3</v>
      </c>
      <c r="F23" s="85"/>
      <c r="G23" s="85">
        <v>3.6226851851851845E-3</v>
      </c>
      <c r="H23" s="85"/>
      <c r="I23" s="85"/>
      <c r="J23" s="85"/>
      <c r="K23" s="87">
        <f t="shared" si="0"/>
        <v>4.2615740740740739E-2</v>
      </c>
    </row>
    <row r="24" spans="2:11" x14ac:dyDescent="0.25">
      <c r="B24" s="8" t="s">
        <v>12</v>
      </c>
      <c r="C24" s="85">
        <v>1.7592592592592594E-2</v>
      </c>
      <c r="D24" s="85">
        <v>6.5138888888888885E-2</v>
      </c>
      <c r="E24" s="85">
        <v>1.4583333333333335E-2</v>
      </c>
      <c r="F24" s="85"/>
      <c r="G24" s="85">
        <v>1.5046296296296294E-2</v>
      </c>
      <c r="H24" s="85">
        <v>5.1736111111111115E-3</v>
      </c>
      <c r="I24" s="85"/>
      <c r="J24" s="85"/>
      <c r="K24" s="87">
        <f t="shared" si="0"/>
        <v>0.11753472222222221</v>
      </c>
    </row>
    <row r="25" spans="2:11" x14ac:dyDescent="0.25">
      <c r="B25" s="8" t="s">
        <v>5</v>
      </c>
      <c r="C25" s="85">
        <v>5.2893518518518524E-3</v>
      </c>
      <c r="D25" s="85">
        <v>5.878472222222221E-2</v>
      </c>
      <c r="E25" s="85">
        <v>4.5034722222222212E-2</v>
      </c>
      <c r="F25" s="85"/>
      <c r="G25" s="85">
        <v>2.4074074074074076E-3</v>
      </c>
      <c r="H25" s="85"/>
      <c r="I25" s="85"/>
      <c r="J25" s="85"/>
      <c r="K25" s="87">
        <f t="shared" si="0"/>
        <v>0.11151620370370367</v>
      </c>
    </row>
    <row r="26" spans="2:11" x14ac:dyDescent="0.25">
      <c r="B26" s="8" t="s">
        <v>6</v>
      </c>
      <c r="C26" s="85"/>
      <c r="D26" s="85">
        <v>4.1550925925925922E-3</v>
      </c>
      <c r="E26" s="85">
        <v>5.4282407407407404E-3</v>
      </c>
      <c r="F26" s="85"/>
      <c r="G26" s="85"/>
      <c r="H26" s="85"/>
      <c r="I26" s="85"/>
      <c r="J26" s="85"/>
      <c r="K26" s="87">
        <f t="shared" si="0"/>
        <v>9.5833333333333326E-3</v>
      </c>
    </row>
    <row r="27" spans="2:11" x14ac:dyDescent="0.25">
      <c r="B27" s="8" t="s">
        <v>105</v>
      </c>
      <c r="C27" s="85"/>
      <c r="D27" s="85"/>
      <c r="E27" s="85"/>
      <c r="F27" s="85"/>
      <c r="G27" s="85">
        <v>2.7199074074074074E-3</v>
      </c>
      <c r="H27" s="85"/>
      <c r="I27" s="85"/>
      <c r="J27" s="85"/>
      <c r="K27" s="87">
        <f t="shared" si="0"/>
        <v>2.7199074074074074E-3</v>
      </c>
    </row>
    <row r="28" spans="2:11" x14ac:dyDescent="0.25">
      <c r="B28" s="8" t="s">
        <v>17</v>
      </c>
      <c r="C28" s="85">
        <v>2.1296296296296298E-3</v>
      </c>
      <c r="D28" s="85"/>
      <c r="E28" s="85"/>
      <c r="F28" s="85"/>
      <c r="G28" s="85"/>
      <c r="H28" s="85"/>
      <c r="I28" s="85"/>
      <c r="J28" s="85"/>
      <c r="K28" s="87">
        <f t="shared" si="0"/>
        <v>2.1296296296296298E-3</v>
      </c>
    </row>
    <row r="29" spans="2:11" x14ac:dyDescent="0.25">
      <c r="B29" s="53"/>
      <c r="C29" s="89"/>
      <c r="D29" s="89"/>
      <c r="E29" s="90"/>
      <c r="F29" s="90"/>
      <c r="G29" s="89"/>
      <c r="H29" s="89"/>
      <c r="I29" s="89"/>
      <c r="J29" s="89"/>
      <c r="K29" s="87"/>
    </row>
    <row r="30" spans="2:11" x14ac:dyDescent="0.25">
      <c r="B30" s="53" t="s">
        <v>29</v>
      </c>
      <c r="C30" s="91">
        <f>SUM(C7:C28)</f>
        <v>8.2719907407407409E-2</v>
      </c>
      <c r="D30" s="91">
        <f>SUM(D7:D28)</f>
        <v>0.22309027777777776</v>
      </c>
      <c r="E30" s="91">
        <f>SUM(E7:E28)</f>
        <v>8.8692129629629635E-2</v>
      </c>
      <c r="F30" s="91"/>
      <c r="G30" s="91">
        <f>SUM(G7:G28)</f>
        <v>0.13748842592592592</v>
      </c>
      <c r="H30" s="91">
        <f>SUM(H7:H28)</f>
        <v>5.1736111111111115E-3</v>
      </c>
      <c r="I30" s="91"/>
      <c r="J30" s="91"/>
      <c r="K30" s="92">
        <f>SUM(K7:K28)</f>
        <v>0.53716435185185174</v>
      </c>
    </row>
    <row r="31" spans="2:11" x14ac:dyDescent="0.25">
      <c r="B31" s="60"/>
      <c r="C31" s="65"/>
      <c r="D31" s="52"/>
      <c r="E31" s="51"/>
      <c r="F31" s="51"/>
      <c r="G31" s="51"/>
      <c r="H31" s="51"/>
      <c r="I31" s="52"/>
      <c r="J31" s="52"/>
      <c r="K31" s="48"/>
    </row>
    <row r="32" spans="2:11" ht="66" customHeight="1" thickBot="1" x14ac:dyDescent="0.3">
      <c r="B32" s="214" t="s">
        <v>83</v>
      </c>
      <c r="C32" s="215"/>
      <c r="D32" s="215"/>
      <c r="E32" s="215"/>
      <c r="F32" s="215"/>
      <c r="G32" s="215"/>
      <c r="H32" s="215"/>
      <c r="I32" s="215"/>
      <c r="J32" s="215"/>
      <c r="K32" s="216"/>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&amp;R46</oddHeader>
  </headerFooter>
  <rowBreaks count="1" manualBreakCount="1">
    <brk id="32" max="16383" man="1"/>
  </rowBreaks>
  <colBreaks count="1" manualBreakCount="1">
    <brk id="11" max="1048575"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zoomScalePageLayoutView="110" workbookViewId="0">
      <selection activeCell="I22" sqref="I22"/>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1" t="s">
        <v>108</v>
      </c>
      <c r="C3" s="182"/>
      <c r="D3" s="182"/>
      <c r="E3" s="182"/>
      <c r="F3" s="182"/>
      <c r="G3" s="182"/>
      <c r="H3" s="182"/>
      <c r="I3" s="182"/>
      <c r="J3" s="182"/>
      <c r="K3" s="183"/>
    </row>
    <row r="4" spans="2:11" x14ac:dyDescent="0.25">
      <c r="B4" s="184" t="s">
        <v>132</v>
      </c>
      <c r="C4" s="185"/>
      <c r="D4" s="185"/>
      <c r="E4" s="185"/>
      <c r="F4" s="185"/>
      <c r="G4" s="185"/>
      <c r="H4" s="185"/>
      <c r="I4" s="185"/>
      <c r="J4" s="185"/>
      <c r="K4" s="186"/>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5"/>
      <c r="F7" s="85"/>
      <c r="G7" s="85"/>
      <c r="H7" s="85"/>
      <c r="I7" s="85"/>
      <c r="J7" s="85"/>
      <c r="K7" s="87"/>
    </row>
    <row r="8" spans="2:11" x14ac:dyDescent="0.25">
      <c r="B8" s="8" t="s">
        <v>13</v>
      </c>
      <c r="C8" s="85"/>
      <c r="D8" s="85">
        <v>9.0972222222222218E-3</v>
      </c>
      <c r="E8" s="85"/>
      <c r="F8" s="85"/>
      <c r="G8" s="85"/>
      <c r="H8" s="85"/>
      <c r="I8" s="85"/>
      <c r="J8" s="85"/>
      <c r="K8" s="87">
        <f t="shared" ref="K8:K27" si="0">C8+D8+E8+F8+G8+H8+I8+J8</f>
        <v>9.0972222222222218E-3</v>
      </c>
    </row>
    <row r="9" spans="2:11" x14ac:dyDescent="0.25">
      <c r="B9" s="8" t="s">
        <v>0</v>
      </c>
      <c r="C9" s="85"/>
      <c r="D9" s="85">
        <v>2.2754629629629628E-2</v>
      </c>
      <c r="E9" s="85"/>
      <c r="F9" s="85">
        <v>1.5891203703703703E-2</v>
      </c>
      <c r="G9" s="85"/>
      <c r="H9" s="85"/>
      <c r="I9" s="85"/>
      <c r="J9" s="85"/>
      <c r="K9" s="87">
        <f t="shared" si="0"/>
        <v>3.8645833333333331E-2</v>
      </c>
    </row>
    <row r="10" spans="2:11" x14ac:dyDescent="0.25">
      <c r="B10" s="8" t="s">
        <v>8</v>
      </c>
      <c r="C10" s="85"/>
      <c r="D10" s="85">
        <v>4.6678240740740763E-2</v>
      </c>
      <c r="E10" s="85"/>
      <c r="F10" s="85"/>
      <c r="G10" s="85"/>
      <c r="H10" s="85"/>
      <c r="I10" s="85"/>
      <c r="J10" s="85"/>
      <c r="K10" s="87">
        <f t="shared" si="0"/>
        <v>4.6678240740740763E-2</v>
      </c>
    </row>
    <row r="11" spans="2:11" x14ac:dyDescent="0.25">
      <c r="B11" s="8" t="s">
        <v>26</v>
      </c>
      <c r="C11" s="85"/>
      <c r="D11" s="85">
        <v>4.7453703703703709E-4</v>
      </c>
      <c r="E11" s="85"/>
      <c r="F11" s="85"/>
      <c r="G11" s="85"/>
      <c r="H11" s="85"/>
      <c r="I11" s="85"/>
      <c r="J11" s="85"/>
      <c r="K11" s="87">
        <f t="shared" si="0"/>
        <v>4.7453703703703709E-4</v>
      </c>
    </row>
    <row r="12" spans="2:11" x14ac:dyDescent="0.25">
      <c r="B12" s="8" t="s">
        <v>3</v>
      </c>
      <c r="C12" s="85"/>
      <c r="D12" s="85">
        <v>8.9699074074074073E-3</v>
      </c>
      <c r="E12" s="85"/>
      <c r="F12" s="85"/>
      <c r="G12" s="85"/>
      <c r="H12" s="85"/>
      <c r="I12" s="85"/>
      <c r="J12" s="85"/>
      <c r="K12" s="87">
        <f t="shared" si="0"/>
        <v>8.9699074074074073E-3</v>
      </c>
    </row>
    <row r="13" spans="2:11" x14ac:dyDescent="0.25">
      <c r="B13" s="8" t="s">
        <v>7</v>
      </c>
      <c r="C13" s="85"/>
      <c r="D13" s="85">
        <v>2.5092592592592586E-2</v>
      </c>
      <c r="E13" s="85"/>
      <c r="F13" s="85">
        <v>3.4953703703703705E-3</v>
      </c>
      <c r="G13" s="85"/>
      <c r="H13" s="85"/>
      <c r="I13" s="85"/>
      <c r="J13" s="85"/>
      <c r="K13" s="87">
        <f t="shared" si="0"/>
        <v>2.8587962962962957E-2</v>
      </c>
    </row>
    <row r="14" spans="2:11" x14ac:dyDescent="0.25">
      <c r="B14" s="8" t="s">
        <v>2</v>
      </c>
      <c r="C14" s="85"/>
      <c r="D14" s="85">
        <v>1.275462962962963E-2</v>
      </c>
      <c r="E14" s="85"/>
      <c r="F14" s="85"/>
      <c r="G14" s="85"/>
      <c r="H14" s="85"/>
      <c r="I14" s="85"/>
      <c r="J14" s="85"/>
      <c r="K14" s="87">
        <f t="shared" si="0"/>
        <v>1.275462962962963E-2</v>
      </c>
    </row>
    <row r="15" spans="2:11" x14ac:dyDescent="0.25">
      <c r="B15" s="8" t="s">
        <v>9</v>
      </c>
      <c r="C15" s="85"/>
      <c r="D15" s="85">
        <v>3.402777777777778E-3</v>
      </c>
      <c r="E15" s="85"/>
      <c r="F15" s="85"/>
      <c r="G15" s="85"/>
      <c r="H15" s="85"/>
      <c r="I15" s="85"/>
      <c r="J15" s="85"/>
      <c r="K15" s="87">
        <f t="shared" si="0"/>
        <v>3.402777777777778E-3</v>
      </c>
    </row>
    <row r="16" spans="2:11" x14ac:dyDescent="0.25">
      <c r="B16" s="8" t="s">
        <v>1</v>
      </c>
      <c r="C16" s="85"/>
      <c r="D16" s="85">
        <v>3.8634259259259264E-2</v>
      </c>
      <c r="E16" s="85"/>
      <c r="F16" s="85"/>
      <c r="G16" s="85"/>
      <c r="H16" s="85"/>
      <c r="I16" s="85"/>
      <c r="J16" s="85"/>
      <c r="K16" s="87">
        <f t="shared" si="0"/>
        <v>3.8634259259259264E-2</v>
      </c>
    </row>
    <row r="17" spans="2:11" x14ac:dyDescent="0.25">
      <c r="B17" s="8" t="s">
        <v>27</v>
      </c>
      <c r="C17" s="85"/>
      <c r="D17" s="85">
        <v>3.9907407407407398E-2</v>
      </c>
      <c r="E17" s="85"/>
      <c r="F17" s="85"/>
      <c r="G17" s="85"/>
      <c r="H17" s="85"/>
      <c r="I17" s="85"/>
      <c r="J17" s="85"/>
      <c r="K17" s="87">
        <f t="shared" si="0"/>
        <v>3.9907407407407398E-2</v>
      </c>
    </row>
    <row r="18" spans="2:11" x14ac:dyDescent="0.25">
      <c r="B18" s="8" t="s">
        <v>16</v>
      </c>
      <c r="C18" s="85"/>
      <c r="D18" s="85"/>
      <c r="E18" s="85"/>
      <c r="F18" s="85"/>
      <c r="G18" s="85"/>
      <c r="H18" s="85"/>
      <c r="I18" s="85"/>
      <c r="J18" s="85"/>
      <c r="K18" s="87"/>
    </row>
    <row r="19" spans="2:11" x14ac:dyDescent="0.25">
      <c r="B19" s="8" t="s">
        <v>4</v>
      </c>
      <c r="C19" s="85"/>
      <c r="D19" s="85">
        <v>1.3587962962962961E-2</v>
      </c>
      <c r="E19" s="85"/>
      <c r="F19" s="85">
        <v>1.8738425925925926E-2</v>
      </c>
      <c r="G19" s="85"/>
      <c r="H19" s="85"/>
      <c r="I19" s="85"/>
      <c r="J19" s="85"/>
      <c r="K19" s="87">
        <f t="shared" si="0"/>
        <v>3.2326388888888891E-2</v>
      </c>
    </row>
    <row r="20" spans="2:11" x14ac:dyDescent="0.25">
      <c r="B20" s="8" t="s">
        <v>14</v>
      </c>
      <c r="C20" s="85"/>
      <c r="D20" s="85">
        <v>1.0925925925925926E-2</v>
      </c>
      <c r="E20" s="85"/>
      <c r="F20" s="85"/>
      <c r="G20" s="85"/>
      <c r="H20" s="85"/>
      <c r="I20" s="85"/>
      <c r="J20" s="85"/>
      <c r="K20" s="87">
        <f t="shared" si="0"/>
        <v>1.0925925925925926E-2</v>
      </c>
    </row>
    <row r="21" spans="2:11" x14ac:dyDescent="0.25">
      <c r="B21" s="8" t="s">
        <v>11</v>
      </c>
      <c r="C21" s="85"/>
      <c r="D21" s="85">
        <v>6.7719907407407409E-2</v>
      </c>
      <c r="E21" s="85"/>
      <c r="F21" s="85">
        <v>2.717592592592593E-2</v>
      </c>
      <c r="G21" s="85">
        <v>7.9166666666666673E-3</v>
      </c>
      <c r="H21" s="85"/>
      <c r="I21" s="85"/>
      <c r="J21" s="85"/>
      <c r="K21" s="87">
        <f t="shared" si="0"/>
        <v>0.10281250000000001</v>
      </c>
    </row>
    <row r="22" spans="2:11" x14ac:dyDescent="0.25">
      <c r="B22" s="8" t="s">
        <v>15</v>
      </c>
      <c r="C22" s="85"/>
      <c r="D22" s="85">
        <v>3.6145833333333335E-2</v>
      </c>
      <c r="E22" s="85"/>
      <c r="F22" s="85"/>
      <c r="G22" s="85"/>
      <c r="H22" s="85"/>
      <c r="I22" s="85"/>
      <c r="J22" s="85"/>
      <c r="K22" s="87">
        <f t="shared" si="0"/>
        <v>3.6145833333333335E-2</v>
      </c>
    </row>
    <row r="23" spans="2:11" x14ac:dyDescent="0.25">
      <c r="B23" s="8" t="s">
        <v>94</v>
      </c>
      <c r="C23" s="85"/>
      <c r="D23" s="85">
        <v>0.12481481481481482</v>
      </c>
      <c r="E23" s="85"/>
      <c r="F23" s="85">
        <v>0.1504398148148148</v>
      </c>
      <c r="G23" s="85">
        <v>8.472222222222223E-3</v>
      </c>
      <c r="H23" s="85"/>
      <c r="I23" s="85"/>
      <c r="J23" s="85"/>
      <c r="K23" s="87">
        <f t="shared" si="0"/>
        <v>0.28372685185185187</v>
      </c>
    </row>
    <row r="24" spans="2:11" x14ac:dyDescent="0.25">
      <c r="B24" s="8" t="s">
        <v>12</v>
      </c>
      <c r="C24" s="88"/>
      <c r="D24" s="85">
        <v>7.4386574074074063E-2</v>
      </c>
      <c r="E24" s="85"/>
      <c r="F24" s="85">
        <v>0.29118055555555544</v>
      </c>
      <c r="G24" s="85">
        <v>2.4074074074074072E-3</v>
      </c>
      <c r="H24" s="85">
        <v>6.168981481481481E-3</v>
      </c>
      <c r="I24" s="85"/>
      <c r="J24" s="85"/>
      <c r="K24" s="87">
        <f t="shared" si="0"/>
        <v>0.3741435185185184</v>
      </c>
    </row>
    <row r="25" spans="2:11" x14ac:dyDescent="0.25">
      <c r="B25" s="8" t="s">
        <v>5</v>
      </c>
      <c r="C25" s="43"/>
      <c r="D25" s="85">
        <v>9.3750000000000007E-4</v>
      </c>
      <c r="E25" s="85"/>
      <c r="F25" s="85">
        <v>2.8541666666666667E-2</v>
      </c>
      <c r="G25" s="85">
        <v>1.0416666666666667E-3</v>
      </c>
      <c r="H25" s="85">
        <v>4.2129629629629626E-3</v>
      </c>
      <c r="I25" s="85"/>
      <c r="J25" s="85"/>
      <c r="K25" s="87">
        <f t="shared" si="0"/>
        <v>3.4733796296296297E-2</v>
      </c>
    </row>
    <row r="26" spans="2:11" x14ac:dyDescent="0.25">
      <c r="B26" s="8" t="s">
        <v>6</v>
      </c>
      <c r="C26" s="85"/>
      <c r="D26" s="85"/>
      <c r="E26" s="85"/>
      <c r="F26" s="85"/>
      <c r="G26" s="85"/>
      <c r="H26" s="85"/>
      <c r="I26" s="85"/>
      <c r="J26" s="85"/>
      <c r="K26" s="87"/>
    </row>
    <row r="27" spans="2:11" x14ac:dyDescent="0.25">
      <c r="B27" s="8" t="s">
        <v>105</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89"/>
      <c r="G29" s="90"/>
      <c r="H29" s="90"/>
      <c r="I29" s="89"/>
      <c r="J29" s="89"/>
      <c r="K29" s="87"/>
    </row>
    <row r="30" spans="2:11" x14ac:dyDescent="0.25">
      <c r="B30" s="53" t="s">
        <v>29</v>
      </c>
      <c r="C30" s="91"/>
      <c r="D30" s="91">
        <f t="shared" ref="C30:H30" si="1">SUM(D7:D28)</f>
        <v>0.53628472222222223</v>
      </c>
      <c r="E30" s="91"/>
      <c r="F30" s="91">
        <f t="shared" si="1"/>
        <v>0.53546296296296281</v>
      </c>
      <c r="G30" s="91">
        <f t="shared" si="1"/>
        <v>1.9837962962962963E-2</v>
      </c>
      <c r="H30" s="91">
        <f t="shared" si="1"/>
        <v>1.0381944444444444E-2</v>
      </c>
      <c r="I30" s="91"/>
      <c r="J30" s="85"/>
      <c r="K30" s="92">
        <f>SUM(K7:K28)</f>
        <v>1.1019675925925927</v>
      </c>
    </row>
    <row r="31" spans="2:11" x14ac:dyDescent="0.25">
      <c r="B31" s="53"/>
      <c r="C31" s="52"/>
      <c r="D31" s="52"/>
      <c r="E31" s="51"/>
      <c r="F31" s="51"/>
      <c r="G31" s="51"/>
      <c r="H31" s="51"/>
      <c r="I31" s="52"/>
      <c r="J31" s="52"/>
      <c r="K31" s="48"/>
    </row>
    <row r="32" spans="2:11" ht="66" customHeight="1" thickBot="1" x14ac:dyDescent="0.3">
      <c r="B32" s="214" t="s">
        <v>83</v>
      </c>
      <c r="C32" s="215"/>
      <c r="D32" s="215"/>
      <c r="E32" s="215"/>
      <c r="F32" s="215"/>
      <c r="G32" s="215"/>
      <c r="H32" s="215"/>
      <c r="I32" s="215"/>
      <c r="J32" s="215"/>
      <c r="K32" s="216"/>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&amp;R47</oddHeader>
  </headerFooter>
  <rowBreaks count="1" manualBreakCount="1">
    <brk id="32" max="16383" man="1"/>
  </rowBreaks>
  <colBreaks count="1" manualBreakCount="1">
    <brk id="11"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4" zoomScale="110" zoomScaleNormal="110" zoomScaleSheetLayoutView="100" zoomScalePageLayoutView="110" workbookViewId="0">
      <selection activeCell="I22" sqref="I22"/>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1" t="s">
        <v>109</v>
      </c>
      <c r="C3" s="182"/>
      <c r="D3" s="182"/>
      <c r="E3" s="182"/>
      <c r="F3" s="182"/>
      <c r="G3" s="182"/>
      <c r="H3" s="182"/>
      <c r="I3" s="182"/>
      <c r="J3" s="182"/>
      <c r="K3" s="183"/>
    </row>
    <row r="4" spans="2:11" x14ac:dyDescent="0.25">
      <c r="B4" s="184" t="s">
        <v>132</v>
      </c>
      <c r="C4" s="185"/>
      <c r="D4" s="185"/>
      <c r="E4" s="185"/>
      <c r="F4" s="185"/>
      <c r="G4" s="185"/>
      <c r="H4" s="185"/>
      <c r="I4" s="185"/>
      <c r="J4" s="185"/>
      <c r="K4" s="186"/>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5"/>
      <c r="F7" s="85">
        <v>7.2569444444444443E-3</v>
      </c>
      <c r="G7" s="85"/>
      <c r="H7" s="85"/>
      <c r="I7" s="85"/>
      <c r="J7" s="85"/>
      <c r="K7" s="87">
        <f>SUM(C7:J7)</f>
        <v>7.2569444444444443E-3</v>
      </c>
    </row>
    <row r="8" spans="2:11" x14ac:dyDescent="0.25">
      <c r="B8" s="8" t="s">
        <v>13</v>
      </c>
      <c r="C8" s="85">
        <v>1.4166666666666668E-2</v>
      </c>
      <c r="D8" s="85"/>
      <c r="E8" s="85">
        <v>4.31712962962963E-3</v>
      </c>
      <c r="F8" s="85"/>
      <c r="G8" s="85">
        <v>4.3981481481481476E-4</v>
      </c>
      <c r="H8" s="85">
        <v>9.9074074074074064E-3</v>
      </c>
      <c r="I8" s="85"/>
      <c r="J8" s="85"/>
      <c r="K8" s="87">
        <f t="shared" ref="K8:K28" si="0">SUM(C8:J8)</f>
        <v>2.883101851851852E-2</v>
      </c>
    </row>
    <row r="9" spans="2:11" x14ac:dyDescent="0.25">
      <c r="B9" s="8" t="s">
        <v>0</v>
      </c>
      <c r="C9" s="85">
        <v>7.2569444444444452E-3</v>
      </c>
      <c r="D9" s="85">
        <v>2.4432870370370369E-2</v>
      </c>
      <c r="E9" s="85">
        <v>5.7638888888888887E-3</v>
      </c>
      <c r="F9" s="85">
        <v>2.8935185185185184E-3</v>
      </c>
      <c r="G9" s="85">
        <v>6.736111111111112E-3</v>
      </c>
      <c r="H9" s="85">
        <v>1.8125000000000006E-2</v>
      </c>
      <c r="I9" s="85"/>
      <c r="J9" s="85"/>
      <c r="K9" s="87">
        <f t="shared" si="0"/>
        <v>6.520833333333334E-2</v>
      </c>
    </row>
    <row r="10" spans="2:11" x14ac:dyDescent="0.25">
      <c r="B10" s="8" t="s">
        <v>8</v>
      </c>
      <c r="C10" s="85">
        <v>2.0833333333333333E-3</v>
      </c>
      <c r="D10" s="85">
        <v>1.6643518518518519E-2</v>
      </c>
      <c r="E10" s="85">
        <v>7.9976851851851841E-3</v>
      </c>
      <c r="F10" s="85">
        <v>3.7268518518518519E-3</v>
      </c>
      <c r="G10" s="85"/>
      <c r="H10" s="85">
        <v>6.828703703703704E-3</v>
      </c>
      <c r="I10" s="85"/>
      <c r="J10" s="85"/>
      <c r="K10" s="87">
        <f t="shared" si="0"/>
        <v>3.7280092592592594E-2</v>
      </c>
    </row>
    <row r="11" spans="2:11" x14ac:dyDescent="0.25">
      <c r="B11" s="8" t="s">
        <v>26</v>
      </c>
      <c r="C11" s="85">
        <v>1.0416666666666667E-4</v>
      </c>
      <c r="D11" s="85"/>
      <c r="E11" s="85">
        <v>1.8634259259259261E-3</v>
      </c>
      <c r="F11" s="85"/>
      <c r="G11" s="85">
        <v>1.1574074074074073E-4</v>
      </c>
      <c r="H11" s="85">
        <v>3.7037037037037035E-4</v>
      </c>
      <c r="I11" s="85"/>
      <c r="J11" s="85"/>
      <c r="K11" s="87">
        <f t="shared" si="0"/>
        <v>2.453703703703704E-3</v>
      </c>
    </row>
    <row r="12" spans="2:11" x14ac:dyDescent="0.25">
      <c r="B12" s="8" t="s">
        <v>3</v>
      </c>
      <c r="C12" s="85">
        <v>7.6111111111111088E-2</v>
      </c>
      <c r="D12" s="85">
        <v>4.6342592592592595E-2</v>
      </c>
      <c r="E12" s="85">
        <v>5.3587962962962964E-3</v>
      </c>
      <c r="F12" s="85">
        <v>3.1018518518518513E-3</v>
      </c>
      <c r="G12" s="85">
        <v>6.8078703703703683E-2</v>
      </c>
      <c r="H12" s="85">
        <v>4.5833333333333334E-3</v>
      </c>
      <c r="I12" s="85"/>
      <c r="J12" s="85"/>
      <c r="K12" s="87">
        <f t="shared" si="0"/>
        <v>0.20357638888888885</v>
      </c>
    </row>
    <row r="13" spans="2:11" x14ac:dyDescent="0.25">
      <c r="B13" s="8" t="s">
        <v>7</v>
      </c>
      <c r="C13" s="85">
        <v>5.5231481481481486E-2</v>
      </c>
      <c r="D13" s="85">
        <v>4.417824074074074E-2</v>
      </c>
      <c r="E13" s="85">
        <v>9.1145833333333315E-2</v>
      </c>
      <c r="F13" s="85"/>
      <c r="G13" s="85">
        <v>2.3321759259259261E-2</v>
      </c>
      <c r="H13" s="85">
        <v>1.5486111111111114E-2</v>
      </c>
      <c r="I13" s="85"/>
      <c r="J13" s="85"/>
      <c r="K13" s="87">
        <f t="shared" si="0"/>
        <v>0.2293634259259259</v>
      </c>
    </row>
    <row r="14" spans="2:11" x14ac:dyDescent="0.25">
      <c r="B14" s="8" t="s">
        <v>2</v>
      </c>
      <c r="C14" s="85">
        <v>9.6874999999999999E-3</v>
      </c>
      <c r="D14" s="85">
        <v>1.6550925925925926E-3</v>
      </c>
      <c r="E14" s="85">
        <v>1.6898148148148148E-2</v>
      </c>
      <c r="F14" s="85">
        <v>6.0185185185185194E-3</v>
      </c>
      <c r="G14" s="85"/>
      <c r="H14" s="85">
        <v>3.8425925925925923E-3</v>
      </c>
      <c r="I14" s="85"/>
      <c r="J14" s="85"/>
      <c r="K14" s="87">
        <f t="shared" si="0"/>
        <v>3.8101851851851852E-2</v>
      </c>
    </row>
    <row r="15" spans="2:11" x14ac:dyDescent="0.25">
      <c r="B15" s="8" t="s">
        <v>9</v>
      </c>
      <c r="C15" s="85">
        <v>2.8935185185185184E-3</v>
      </c>
      <c r="D15" s="85">
        <v>1.6203703703703703E-4</v>
      </c>
      <c r="E15" s="85">
        <v>1.3333333333333332E-2</v>
      </c>
      <c r="F15" s="85"/>
      <c r="G15" s="85">
        <v>5.9259259259259265E-3</v>
      </c>
      <c r="H15" s="85">
        <v>8.912037037037036E-3</v>
      </c>
      <c r="I15" s="85"/>
      <c r="J15" s="85"/>
      <c r="K15" s="87">
        <f t="shared" si="0"/>
        <v>3.1226851851851853E-2</v>
      </c>
    </row>
    <row r="16" spans="2:11" x14ac:dyDescent="0.25">
      <c r="B16" s="8" t="s">
        <v>1</v>
      </c>
      <c r="C16" s="85">
        <v>1.6203703703703703E-4</v>
      </c>
      <c r="D16" s="85"/>
      <c r="E16" s="85">
        <v>1.6550925925925926E-3</v>
      </c>
      <c r="F16" s="85"/>
      <c r="G16" s="85">
        <v>2.3379629629629631E-3</v>
      </c>
      <c r="H16" s="85">
        <v>6.134259259259259E-4</v>
      </c>
      <c r="I16" s="85"/>
      <c r="J16" s="85"/>
      <c r="K16" s="87">
        <f t="shared" si="0"/>
        <v>4.7685185185185183E-3</v>
      </c>
    </row>
    <row r="17" spans="2:11" x14ac:dyDescent="0.25">
      <c r="B17" s="8" t="s">
        <v>27</v>
      </c>
      <c r="C17" s="85">
        <v>1.9097222222222224E-2</v>
      </c>
      <c r="D17" s="85">
        <v>5.4293981481481471E-2</v>
      </c>
      <c r="E17" s="85">
        <v>7.5694444444444446E-3</v>
      </c>
      <c r="F17" s="85"/>
      <c r="G17" s="85">
        <v>8.0439814814814818E-3</v>
      </c>
      <c r="H17" s="85">
        <v>9.2361111111111099E-3</v>
      </c>
      <c r="I17" s="85"/>
      <c r="J17" s="85"/>
      <c r="K17" s="87">
        <f t="shared" si="0"/>
        <v>9.824074074074074E-2</v>
      </c>
    </row>
    <row r="18" spans="2:11" x14ac:dyDescent="0.25">
      <c r="B18" s="8" t="s">
        <v>16</v>
      </c>
      <c r="C18" s="85"/>
      <c r="D18" s="85"/>
      <c r="E18" s="85"/>
      <c r="F18" s="85"/>
      <c r="G18" s="85"/>
      <c r="H18" s="85"/>
      <c r="I18" s="85"/>
      <c r="J18" s="85"/>
      <c r="K18" s="87"/>
    </row>
    <row r="19" spans="2:11" x14ac:dyDescent="0.25">
      <c r="B19" s="8" t="s">
        <v>4</v>
      </c>
      <c r="C19" s="85">
        <v>1.0324074074074074E-2</v>
      </c>
      <c r="D19" s="85">
        <v>5.8807870370370365E-2</v>
      </c>
      <c r="E19" s="85">
        <v>1.4814814814814815E-2</v>
      </c>
      <c r="F19" s="85">
        <v>1.7337962962962965E-2</v>
      </c>
      <c r="G19" s="85">
        <v>9.4907407407407406E-3</v>
      </c>
      <c r="H19" s="85">
        <v>6.3657407407407402E-4</v>
      </c>
      <c r="I19" s="85"/>
      <c r="J19" s="85"/>
      <c r="K19" s="87">
        <f t="shared" si="0"/>
        <v>0.11141203703703705</v>
      </c>
    </row>
    <row r="20" spans="2:11" x14ac:dyDescent="0.25">
      <c r="B20" s="8" t="s">
        <v>14</v>
      </c>
      <c r="C20" s="85">
        <v>1.292824074074074E-2</v>
      </c>
      <c r="D20" s="85">
        <v>1.111111111111111E-2</v>
      </c>
      <c r="E20" s="85">
        <v>9.4675925925925917E-3</v>
      </c>
      <c r="F20" s="85">
        <v>1.1041666666666668E-2</v>
      </c>
      <c r="G20" s="85">
        <v>1.3877314814814815E-2</v>
      </c>
      <c r="H20" s="85">
        <v>8.1018518518518516E-4</v>
      </c>
      <c r="I20" s="85"/>
      <c r="J20" s="85"/>
      <c r="K20" s="87">
        <f t="shared" si="0"/>
        <v>5.9236111111111107E-2</v>
      </c>
    </row>
    <row r="21" spans="2:11" x14ac:dyDescent="0.25">
      <c r="B21" s="8" t="s">
        <v>11</v>
      </c>
      <c r="C21" s="85">
        <v>6.7881944444444467E-2</v>
      </c>
      <c r="D21" s="85">
        <v>2.9074074074074072E-2</v>
      </c>
      <c r="E21" s="85">
        <v>1.4583333333333332E-3</v>
      </c>
      <c r="F21" s="85">
        <v>1.6261574074074074E-2</v>
      </c>
      <c r="G21" s="85">
        <v>6.8287037037037032E-3</v>
      </c>
      <c r="H21" s="85">
        <v>1.3622685185185184E-2</v>
      </c>
      <c r="I21" s="85"/>
      <c r="J21" s="85"/>
      <c r="K21" s="87">
        <f t="shared" si="0"/>
        <v>0.13512731481481485</v>
      </c>
    </row>
    <row r="22" spans="2:11" x14ac:dyDescent="0.25">
      <c r="B22" s="8" t="s">
        <v>15</v>
      </c>
      <c r="C22" s="85">
        <v>6.0185185185185185E-3</v>
      </c>
      <c r="D22" s="85">
        <v>6.5856481481481478E-3</v>
      </c>
      <c r="E22" s="85">
        <v>2.7326388888888886E-2</v>
      </c>
      <c r="F22" s="85">
        <v>1.4502314814814812E-2</v>
      </c>
      <c r="G22" s="85">
        <v>2.9942129629629624E-2</v>
      </c>
      <c r="H22" s="85">
        <v>1.119212962962963E-2</v>
      </c>
      <c r="I22" s="85"/>
      <c r="J22" s="85"/>
      <c r="K22" s="87">
        <f t="shared" si="0"/>
        <v>9.5567129629629627E-2</v>
      </c>
    </row>
    <row r="23" spans="2:11" x14ac:dyDescent="0.25">
      <c r="B23" s="8" t="s">
        <v>94</v>
      </c>
      <c r="C23" s="85">
        <v>2.1307870370370369E-2</v>
      </c>
      <c r="D23" s="85">
        <v>4.6157407407407418E-2</v>
      </c>
      <c r="E23" s="85">
        <v>1.230324074074074E-2</v>
      </c>
      <c r="F23" s="85">
        <v>4.7326388888888883E-2</v>
      </c>
      <c r="G23" s="85"/>
      <c r="H23" s="85">
        <v>2.0706018518518519E-2</v>
      </c>
      <c r="I23" s="85"/>
      <c r="J23" s="85"/>
      <c r="K23" s="87">
        <f t="shared" si="0"/>
        <v>0.14780092592592595</v>
      </c>
    </row>
    <row r="24" spans="2:11" x14ac:dyDescent="0.25">
      <c r="B24" s="8" t="s">
        <v>12</v>
      </c>
      <c r="C24" s="85">
        <v>1.1412037037037037E-2</v>
      </c>
      <c r="D24" s="85">
        <v>1.5729166666666669E-2</v>
      </c>
      <c r="E24" s="85">
        <v>4.6412037037037047E-3</v>
      </c>
      <c r="F24" s="85">
        <v>7.557870370370371E-3</v>
      </c>
      <c r="G24" s="85">
        <v>1.4780092592592593E-2</v>
      </c>
      <c r="H24" s="85"/>
      <c r="I24" s="85"/>
      <c r="J24" s="85"/>
      <c r="K24" s="87">
        <f t="shared" si="0"/>
        <v>5.4120370370370374E-2</v>
      </c>
    </row>
    <row r="25" spans="2:11" x14ac:dyDescent="0.25">
      <c r="B25" s="8" t="s">
        <v>5</v>
      </c>
      <c r="C25" s="85">
        <v>2.5347222222222221E-3</v>
      </c>
      <c r="D25" s="85">
        <v>1.7361111111111112E-4</v>
      </c>
      <c r="E25" s="85">
        <v>4.3981481481481486E-4</v>
      </c>
      <c r="F25" s="85"/>
      <c r="G25" s="85">
        <v>2.4074074074074071E-2</v>
      </c>
      <c r="H25" s="85"/>
      <c r="I25" s="85"/>
      <c r="J25" s="85"/>
      <c r="K25" s="87">
        <f t="shared" si="0"/>
        <v>2.7222222222222217E-2</v>
      </c>
    </row>
    <row r="26" spans="2:11" x14ac:dyDescent="0.25">
      <c r="B26" s="8" t="s">
        <v>6</v>
      </c>
      <c r="C26" s="85">
        <v>2.3148148148148146E-4</v>
      </c>
      <c r="D26" s="85"/>
      <c r="E26" s="85"/>
      <c r="F26" s="85"/>
      <c r="G26" s="85">
        <v>4.1666666666666669E-4</v>
      </c>
      <c r="H26" s="85"/>
      <c r="I26" s="85"/>
      <c r="J26" s="85"/>
      <c r="K26" s="87">
        <f t="shared" si="0"/>
        <v>6.4814814814814813E-4</v>
      </c>
    </row>
    <row r="27" spans="2:11" x14ac:dyDescent="0.25">
      <c r="B27" s="8" t="s">
        <v>105</v>
      </c>
      <c r="C27" s="85">
        <v>4.1898148148148146E-3</v>
      </c>
      <c r="D27" s="85"/>
      <c r="E27" s="85"/>
      <c r="F27" s="85"/>
      <c r="G27" s="85">
        <v>1.9803240740740739E-2</v>
      </c>
      <c r="H27" s="85">
        <v>1.0879629629629631E-3</v>
      </c>
      <c r="I27" s="85"/>
      <c r="J27" s="85"/>
      <c r="K27" s="87">
        <f t="shared" si="0"/>
        <v>2.5081018518518516E-2</v>
      </c>
    </row>
    <row r="28" spans="2:11" x14ac:dyDescent="0.25">
      <c r="B28" s="8" t="s">
        <v>17</v>
      </c>
      <c r="C28" s="85">
        <v>3.5879629629629629E-3</v>
      </c>
      <c r="D28" s="85"/>
      <c r="E28" s="85">
        <v>1.2847222222222223E-3</v>
      </c>
      <c r="F28" s="85"/>
      <c r="G28" s="85">
        <v>1.6840277777777777E-2</v>
      </c>
      <c r="H28" s="85">
        <v>1.5162037037037036E-3</v>
      </c>
      <c r="I28" s="85"/>
      <c r="J28" s="85"/>
      <c r="K28" s="87">
        <f t="shared" si="0"/>
        <v>2.3229166666666665E-2</v>
      </c>
    </row>
    <row r="29" spans="2:11" x14ac:dyDescent="0.25">
      <c r="B29" s="8"/>
      <c r="C29" s="89"/>
      <c r="D29" s="89"/>
      <c r="E29" s="90"/>
      <c r="F29" s="90"/>
      <c r="G29" s="90"/>
      <c r="H29" s="90"/>
      <c r="I29" s="89"/>
      <c r="J29" s="89"/>
      <c r="K29" s="95"/>
    </row>
    <row r="30" spans="2:11" x14ac:dyDescent="0.25">
      <c r="B30" s="53" t="s">
        <v>29</v>
      </c>
      <c r="C30" s="91">
        <f>SUM(C7:C28)</f>
        <v>0.32721064814814821</v>
      </c>
      <c r="D30" s="91">
        <f t="shared" ref="D30:H30" si="1">SUM(D7:D28)</f>
        <v>0.35534722222222226</v>
      </c>
      <c r="E30" s="91">
        <f t="shared" si="1"/>
        <v>0.22763888888888886</v>
      </c>
      <c r="F30" s="91">
        <f t="shared" si="1"/>
        <v>0.13702546296296295</v>
      </c>
      <c r="G30" s="91">
        <f t="shared" si="1"/>
        <v>0.2510532407407407</v>
      </c>
      <c r="H30" s="91">
        <f t="shared" si="1"/>
        <v>0.12747685185185184</v>
      </c>
      <c r="I30" s="91"/>
      <c r="J30" s="85"/>
      <c r="K30" s="92">
        <f>SUM(K7:K28)</f>
        <v>1.425752314814815</v>
      </c>
    </row>
    <row r="31" spans="2:11" x14ac:dyDescent="0.25">
      <c r="B31" s="53"/>
      <c r="C31" s="52"/>
      <c r="D31" s="52"/>
      <c r="E31" s="51"/>
      <c r="F31" s="51"/>
      <c r="G31" s="51"/>
      <c r="H31" s="51"/>
      <c r="I31" s="52"/>
      <c r="J31" s="52"/>
      <c r="K31" s="48"/>
    </row>
    <row r="32" spans="2:11" ht="66" customHeight="1" thickBot="1" x14ac:dyDescent="0.3">
      <c r="B32" s="214" t="s">
        <v>83</v>
      </c>
      <c r="C32" s="215"/>
      <c r="D32" s="215"/>
      <c r="E32" s="215"/>
      <c r="F32" s="215"/>
      <c r="G32" s="215"/>
      <c r="H32" s="215"/>
      <c r="I32" s="215"/>
      <c r="J32" s="215"/>
      <c r="K32" s="216"/>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&amp;R48</oddHeader>
  </headerFooter>
  <rowBreaks count="1" manualBreakCount="1">
    <brk id="32" max="16383" man="1"/>
  </rowBreaks>
  <colBreaks count="1" manualBreakCount="1">
    <brk id="11"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4" zoomScale="110" zoomScaleNormal="110" zoomScaleSheetLayoutView="100" zoomScalePageLayoutView="110" workbookViewId="0">
      <selection activeCell="I22" sqref="I22"/>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1" t="s">
        <v>110</v>
      </c>
      <c r="C3" s="182"/>
      <c r="D3" s="182"/>
      <c r="E3" s="182"/>
      <c r="F3" s="182"/>
      <c r="G3" s="182"/>
      <c r="H3" s="182"/>
      <c r="I3" s="182"/>
      <c r="J3" s="182"/>
      <c r="K3" s="183"/>
    </row>
    <row r="4" spans="2:11" x14ac:dyDescent="0.25">
      <c r="B4" s="184" t="s">
        <v>132</v>
      </c>
      <c r="C4" s="185"/>
      <c r="D4" s="185"/>
      <c r="E4" s="185"/>
      <c r="F4" s="185"/>
      <c r="G4" s="185"/>
      <c r="H4" s="185"/>
      <c r="I4" s="185"/>
      <c r="J4" s="185"/>
      <c r="K4" s="186"/>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5"/>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c r="D12" s="85"/>
      <c r="E12" s="85"/>
      <c r="F12" s="85"/>
      <c r="G12" s="85"/>
      <c r="H12" s="85"/>
      <c r="I12" s="85"/>
      <c r="J12" s="85"/>
      <c r="K12" s="87"/>
    </row>
    <row r="13" spans="2:11" x14ac:dyDescent="0.25">
      <c r="B13" s="8" t="s">
        <v>7</v>
      </c>
      <c r="C13" s="85"/>
      <c r="D13" s="85"/>
      <c r="E13" s="85"/>
      <c r="F13" s="85"/>
      <c r="G13" s="85"/>
      <c r="H13" s="85"/>
      <c r="I13" s="85"/>
      <c r="J13" s="85"/>
      <c r="K13" s="87"/>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c r="E19" s="85"/>
      <c r="F19" s="85"/>
      <c r="G19" s="85"/>
      <c r="H19" s="85"/>
      <c r="I19" s="85"/>
      <c r="J19" s="85"/>
      <c r="K19" s="87"/>
    </row>
    <row r="20" spans="2:11" x14ac:dyDescent="0.25">
      <c r="B20" s="8" t="s">
        <v>14</v>
      </c>
      <c r="C20" s="85"/>
      <c r="D20" s="85"/>
      <c r="E20" s="85"/>
      <c r="F20" s="85"/>
      <c r="G20" s="85"/>
      <c r="H20" s="85"/>
      <c r="I20" s="85"/>
      <c r="J20" s="85"/>
      <c r="K20" s="87"/>
    </row>
    <row r="21" spans="2:11" x14ac:dyDescent="0.25">
      <c r="B21" s="8" t="s">
        <v>11</v>
      </c>
      <c r="C21" s="85"/>
      <c r="D21" s="85"/>
      <c r="E21" s="85"/>
      <c r="F21" s="85"/>
      <c r="G21" s="85"/>
      <c r="H21" s="85"/>
      <c r="I21" s="85"/>
      <c r="J21" s="85"/>
      <c r="K21" s="87"/>
    </row>
    <row r="22" spans="2:11" x14ac:dyDescent="0.25">
      <c r="B22" s="8" t="s">
        <v>15</v>
      </c>
      <c r="C22" s="85"/>
      <c r="D22" s="85"/>
      <c r="E22" s="85"/>
      <c r="F22" s="85"/>
      <c r="G22" s="85"/>
      <c r="H22" s="85"/>
      <c r="I22" s="85"/>
      <c r="J22" s="85"/>
      <c r="K22" s="87"/>
    </row>
    <row r="23" spans="2:11" x14ac:dyDescent="0.25">
      <c r="B23" s="8" t="s">
        <v>94</v>
      </c>
      <c r="C23" s="85"/>
      <c r="D23" s="85"/>
      <c r="E23" s="85"/>
      <c r="F23" s="85"/>
      <c r="G23" s="85"/>
      <c r="H23" s="85"/>
      <c r="I23" s="85"/>
      <c r="J23" s="85"/>
      <c r="K23" s="87"/>
    </row>
    <row r="24" spans="2:11" x14ac:dyDescent="0.25">
      <c r="B24" s="8" t="s">
        <v>12</v>
      </c>
      <c r="C24" s="85"/>
      <c r="D24" s="85"/>
      <c r="E24" s="85"/>
      <c r="F24" s="85"/>
      <c r="G24" s="85"/>
      <c r="H24" s="85">
        <v>8.9120370370370362E-4</v>
      </c>
      <c r="I24" s="85"/>
      <c r="J24" s="85"/>
      <c r="K24" s="87">
        <f>SUM(C24:J24)</f>
        <v>8.9120370370370362E-4</v>
      </c>
    </row>
    <row r="25" spans="2:11" x14ac:dyDescent="0.25">
      <c r="B25" s="8" t="s">
        <v>5</v>
      </c>
      <c r="C25" s="85"/>
      <c r="D25" s="85"/>
      <c r="E25" s="85">
        <v>1.1342592592592593E-3</v>
      </c>
      <c r="F25" s="85"/>
      <c r="G25" s="85"/>
      <c r="H25" s="85"/>
      <c r="I25" s="85"/>
      <c r="J25" s="85"/>
      <c r="K25" s="87">
        <f>SUM(C25:J25)</f>
        <v>1.1342592592592593E-3</v>
      </c>
    </row>
    <row r="26" spans="2:11" x14ac:dyDescent="0.25">
      <c r="B26" s="8" t="s">
        <v>6</v>
      </c>
      <c r="C26" s="85"/>
      <c r="D26" s="85"/>
      <c r="E26" s="85"/>
      <c r="F26" s="85"/>
      <c r="G26" s="85"/>
      <c r="H26" s="85"/>
      <c r="I26" s="85"/>
      <c r="J26" s="85"/>
      <c r="K26" s="87"/>
    </row>
    <row r="27" spans="2:11" x14ac:dyDescent="0.25">
      <c r="B27" s="8" t="s">
        <v>105</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90"/>
      <c r="G29" s="90"/>
      <c r="H29" s="90"/>
      <c r="I29" s="89"/>
      <c r="J29" s="89"/>
      <c r="K29" s="95"/>
    </row>
    <row r="30" spans="2:11" x14ac:dyDescent="0.25">
      <c r="B30" s="53" t="s">
        <v>29</v>
      </c>
      <c r="C30" s="91"/>
      <c r="D30" s="91"/>
      <c r="E30" s="91">
        <f t="shared" ref="D30:J30" si="0">SUM(E7:E29)</f>
        <v>1.1342592592592593E-3</v>
      </c>
      <c r="F30" s="91"/>
      <c r="G30" s="91"/>
      <c r="H30" s="91">
        <f t="shared" si="0"/>
        <v>8.9120370370370362E-4</v>
      </c>
      <c r="I30" s="91"/>
      <c r="J30" s="91"/>
      <c r="K30" s="92">
        <f>SUM(K9:K28)</f>
        <v>2.0254629629629629E-3</v>
      </c>
    </row>
    <row r="31" spans="2:11" x14ac:dyDescent="0.25">
      <c r="B31" s="53"/>
      <c r="C31" s="52"/>
      <c r="D31" s="52"/>
      <c r="E31" s="51"/>
      <c r="F31" s="51"/>
      <c r="G31" s="51"/>
      <c r="H31" s="51"/>
      <c r="I31" s="52"/>
      <c r="J31" s="52"/>
      <c r="K31" s="48"/>
    </row>
    <row r="32" spans="2:11" ht="66" customHeight="1" thickBot="1" x14ac:dyDescent="0.3">
      <c r="B32" s="214" t="s">
        <v>83</v>
      </c>
      <c r="C32" s="215"/>
      <c r="D32" s="215"/>
      <c r="E32" s="215"/>
      <c r="F32" s="215"/>
      <c r="G32" s="215"/>
      <c r="H32" s="215"/>
      <c r="I32" s="215"/>
      <c r="J32" s="215"/>
      <c r="K32" s="216"/>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&amp;R51</oddHeader>
  </headerFooter>
  <rowBreaks count="1" manualBreakCount="1">
    <brk id="32" max="16383" man="1"/>
  </rowBreaks>
  <colBreaks count="1" manualBreakCount="1">
    <brk id="11" max="1048575"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zoomScalePageLayoutView="110" workbookViewId="0">
      <selection activeCell="I22" sqref="I22"/>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1" t="s">
        <v>111</v>
      </c>
      <c r="C3" s="182"/>
      <c r="D3" s="182"/>
      <c r="E3" s="182"/>
      <c r="F3" s="182"/>
      <c r="G3" s="182"/>
      <c r="H3" s="182"/>
      <c r="I3" s="182"/>
      <c r="J3" s="182"/>
      <c r="K3" s="183"/>
    </row>
    <row r="4" spans="2:11" x14ac:dyDescent="0.25">
      <c r="B4" s="184" t="s">
        <v>132</v>
      </c>
      <c r="C4" s="185"/>
      <c r="D4" s="185"/>
      <c r="E4" s="185"/>
      <c r="F4" s="185"/>
      <c r="G4" s="185"/>
      <c r="H4" s="185"/>
      <c r="I4" s="185"/>
      <c r="J4" s="185"/>
      <c r="K4" s="186"/>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6"/>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c r="D12" s="85"/>
      <c r="E12" s="85"/>
      <c r="F12" s="85"/>
      <c r="G12" s="85"/>
      <c r="H12" s="85"/>
      <c r="I12" s="85"/>
      <c r="J12" s="85"/>
      <c r="K12" s="87"/>
    </row>
    <row r="13" spans="2:11" x14ac:dyDescent="0.25">
      <c r="B13" s="8" t="s">
        <v>7</v>
      </c>
      <c r="C13" s="85"/>
      <c r="D13" s="85"/>
      <c r="E13" s="85"/>
      <c r="F13" s="85"/>
      <c r="G13" s="85"/>
      <c r="H13" s="85"/>
      <c r="I13" s="85"/>
      <c r="J13" s="85"/>
      <c r="K13" s="87"/>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c r="E19" s="85"/>
      <c r="F19" s="85"/>
      <c r="G19" s="85"/>
      <c r="H19" s="85"/>
      <c r="I19" s="85"/>
      <c r="J19" s="85"/>
      <c r="K19" s="87"/>
    </row>
    <row r="20" spans="2:11" x14ac:dyDescent="0.25">
      <c r="B20" s="8" t="s">
        <v>14</v>
      </c>
      <c r="C20" s="85"/>
      <c r="D20" s="85"/>
      <c r="E20" s="85"/>
      <c r="F20" s="85"/>
      <c r="G20" s="85"/>
      <c r="H20" s="85"/>
      <c r="I20" s="85"/>
      <c r="J20" s="85"/>
      <c r="K20" s="87"/>
    </row>
    <row r="21" spans="2:11" x14ac:dyDescent="0.25">
      <c r="B21" s="8" t="s">
        <v>11</v>
      </c>
      <c r="C21" s="85"/>
      <c r="D21" s="85"/>
      <c r="E21" s="85"/>
      <c r="F21" s="85"/>
      <c r="G21" s="85"/>
      <c r="H21" s="85"/>
      <c r="I21" s="85"/>
      <c r="J21" s="85"/>
      <c r="K21" s="87"/>
    </row>
    <row r="22" spans="2:11" x14ac:dyDescent="0.25">
      <c r="B22" s="8" t="s">
        <v>15</v>
      </c>
      <c r="C22" s="85"/>
      <c r="D22" s="85"/>
      <c r="E22" s="85"/>
      <c r="F22" s="85"/>
      <c r="G22" s="85"/>
      <c r="H22" s="85"/>
      <c r="I22" s="85"/>
      <c r="J22" s="85"/>
      <c r="K22" s="87"/>
    </row>
    <row r="23" spans="2:11" x14ac:dyDescent="0.25">
      <c r="B23" s="8" t="s">
        <v>94</v>
      </c>
      <c r="C23" s="85"/>
      <c r="D23" s="85"/>
      <c r="E23" s="85"/>
      <c r="F23" s="85"/>
      <c r="G23" s="85"/>
      <c r="H23" s="85"/>
      <c r="I23" s="85"/>
      <c r="J23" s="85"/>
      <c r="K23" s="87"/>
    </row>
    <row r="24" spans="2:11" x14ac:dyDescent="0.25">
      <c r="B24" s="8" t="s">
        <v>12</v>
      </c>
      <c r="C24" s="85"/>
      <c r="D24" s="85"/>
      <c r="E24" s="85"/>
      <c r="F24" s="85"/>
      <c r="G24" s="85"/>
      <c r="H24" s="85"/>
      <c r="I24" s="85"/>
      <c r="J24" s="85"/>
      <c r="K24" s="87"/>
    </row>
    <row r="25" spans="2:11" x14ac:dyDescent="0.25">
      <c r="B25" s="8" t="s">
        <v>5</v>
      </c>
      <c r="C25" s="85"/>
      <c r="D25" s="85"/>
      <c r="E25" s="85"/>
      <c r="F25" s="85"/>
      <c r="G25" s="85"/>
      <c r="H25" s="85"/>
      <c r="I25" s="85"/>
      <c r="J25" s="85"/>
      <c r="K25" s="87"/>
    </row>
    <row r="26" spans="2:11" x14ac:dyDescent="0.25">
      <c r="B26" s="8" t="s">
        <v>6</v>
      </c>
      <c r="C26" s="85"/>
      <c r="D26" s="85"/>
      <c r="E26" s="85"/>
      <c r="F26" s="85"/>
      <c r="G26" s="85"/>
      <c r="H26" s="85"/>
      <c r="I26" s="85"/>
      <c r="J26" s="85"/>
      <c r="K26" s="87"/>
    </row>
    <row r="27" spans="2:11" x14ac:dyDescent="0.25">
      <c r="B27" s="8" t="s">
        <v>105</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90"/>
      <c r="G29" s="90"/>
      <c r="H29" s="90"/>
      <c r="I29" s="89"/>
      <c r="J29" s="89"/>
      <c r="K29" s="95"/>
    </row>
    <row r="30" spans="2:11" x14ac:dyDescent="0.25">
      <c r="B30" s="53" t="s">
        <v>29</v>
      </c>
      <c r="C30" s="91"/>
      <c r="D30" s="91"/>
      <c r="E30" s="91"/>
      <c r="F30" s="91"/>
      <c r="G30" s="91"/>
      <c r="H30" s="91"/>
      <c r="I30" s="91"/>
      <c r="J30" s="85"/>
      <c r="K30" s="92"/>
    </row>
    <row r="31" spans="2:11" x14ac:dyDescent="0.25">
      <c r="B31" s="53"/>
      <c r="C31" s="52"/>
      <c r="D31" s="52"/>
      <c r="E31" s="51"/>
      <c r="F31" s="51"/>
      <c r="G31" s="51"/>
      <c r="H31" s="51"/>
      <c r="I31" s="52"/>
      <c r="J31" s="52"/>
      <c r="K31" s="48"/>
    </row>
    <row r="32" spans="2:11" ht="66" customHeight="1" thickBot="1" x14ac:dyDescent="0.3">
      <c r="B32" s="214" t="s">
        <v>83</v>
      </c>
      <c r="C32" s="215"/>
      <c r="D32" s="215"/>
      <c r="E32" s="215"/>
      <c r="F32" s="215"/>
      <c r="G32" s="215"/>
      <c r="H32" s="215"/>
      <c r="I32" s="215"/>
      <c r="J32" s="215"/>
      <c r="K32" s="216"/>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&amp;R55</oddHeader>
  </headerFooter>
  <rowBreaks count="1" manualBreakCount="1">
    <brk id="32" max="16383" man="1"/>
  </rowBreaks>
  <colBreaks count="1" manualBreakCount="1">
    <brk id="11" max="1048575" man="1"/>
  </col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zoomScalePageLayoutView="110" workbookViewId="0">
      <selection activeCell="I22" sqref="I22"/>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1" t="s">
        <v>131</v>
      </c>
      <c r="C3" s="182"/>
      <c r="D3" s="182"/>
      <c r="E3" s="182"/>
      <c r="F3" s="182"/>
      <c r="G3" s="182"/>
      <c r="H3" s="182"/>
      <c r="I3" s="182"/>
      <c r="J3" s="182"/>
      <c r="K3" s="183"/>
    </row>
    <row r="4" spans="2:11" x14ac:dyDescent="0.25">
      <c r="B4" s="184" t="s">
        <v>132</v>
      </c>
      <c r="C4" s="185"/>
      <c r="D4" s="185"/>
      <c r="E4" s="185"/>
      <c r="F4" s="185"/>
      <c r="G4" s="185"/>
      <c r="H4" s="185"/>
      <c r="I4" s="185"/>
      <c r="J4" s="185"/>
      <c r="K4" s="186"/>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5"/>
      <c r="F7" s="85"/>
      <c r="G7" s="85"/>
      <c r="H7" s="85"/>
      <c r="I7" s="85"/>
      <c r="J7" s="85"/>
      <c r="K7" s="87"/>
    </row>
    <row r="8" spans="2:11" x14ac:dyDescent="0.25">
      <c r="B8" s="8" t="s">
        <v>13</v>
      </c>
      <c r="C8" s="85"/>
      <c r="D8" s="85"/>
      <c r="E8" s="85"/>
      <c r="F8" s="85"/>
      <c r="G8" s="85">
        <v>4.0277777777777777E-3</v>
      </c>
      <c r="H8" s="85"/>
      <c r="I8" s="85"/>
      <c r="J8" s="85"/>
      <c r="K8" s="87">
        <f t="shared" ref="K8:K27" si="0">J8+I8+H8+G8+F8+E8+D8+C8</f>
        <v>4.0277777777777777E-3</v>
      </c>
    </row>
    <row r="9" spans="2:11" x14ac:dyDescent="0.25">
      <c r="B9" s="8" t="s">
        <v>0</v>
      </c>
      <c r="C9" s="85"/>
      <c r="D9" s="85"/>
      <c r="E9" s="85"/>
      <c r="F9" s="85"/>
      <c r="G9" s="85">
        <v>5.0347222222222225E-3</v>
      </c>
      <c r="H9" s="85"/>
      <c r="I9" s="85"/>
      <c r="J9" s="85"/>
      <c r="K9" s="87">
        <f t="shared" si="0"/>
        <v>5.0347222222222225E-3</v>
      </c>
    </row>
    <row r="10" spans="2:11" x14ac:dyDescent="0.25">
      <c r="B10" s="8" t="s">
        <v>8</v>
      </c>
      <c r="C10" s="85"/>
      <c r="D10" s="85"/>
      <c r="E10" s="85"/>
      <c r="F10" s="85"/>
      <c r="G10" s="85">
        <v>7.6273148148148142E-3</v>
      </c>
      <c r="H10" s="85"/>
      <c r="I10" s="85"/>
      <c r="J10" s="85"/>
      <c r="K10" s="87">
        <f t="shared" si="0"/>
        <v>7.6273148148148142E-3</v>
      </c>
    </row>
    <row r="11" spans="2:11" x14ac:dyDescent="0.25">
      <c r="B11" s="8" t="s">
        <v>26</v>
      </c>
      <c r="C11" s="85"/>
      <c r="D11" s="85"/>
      <c r="E11" s="85"/>
      <c r="F11" s="85"/>
      <c r="G11" s="85"/>
      <c r="H11" s="85"/>
      <c r="I11" s="85"/>
      <c r="J11" s="85"/>
      <c r="K11" s="87"/>
    </row>
    <row r="12" spans="2:11" x14ac:dyDescent="0.25">
      <c r="B12" s="8" t="s">
        <v>3</v>
      </c>
      <c r="C12" s="85"/>
      <c r="D12" s="85"/>
      <c r="E12" s="85"/>
      <c r="F12" s="85"/>
      <c r="G12" s="85">
        <v>4.0624999999999994E-2</v>
      </c>
      <c r="H12" s="85"/>
      <c r="I12" s="85"/>
      <c r="J12" s="85"/>
      <c r="K12" s="87">
        <f t="shared" si="0"/>
        <v>4.0624999999999994E-2</v>
      </c>
    </row>
    <row r="13" spans="2:11" x14ac:dyDescent="0.25">
      <c r="B13" s="8" t="s">
        <v>7</v>
      </c>
      <c r="C13" s="85"/>
      <c r="D13" s="85"/>
      <c r="E13" s="85"/>
      <c r="F13" s="85"/>
      <c r="G13" s="85">
        <v>4.5069444444444433E-2</v>
      </c>
      <c r="H13" s="85"/>
      <c r="I13" s="85"/>
      <c r="J13" s="85"/>
      <c r="K13" s="87">
        <f t="shared" si="0"/>
        <v>4.5069444444444433E-2</v>
      </c>
    </row>
    <row r="14" spans="2:11" x14ac:dyDescent="0.25">
      <c r="B14" s="8" t="s">
        <v>2</v>
      </c>
      <c r="C14" s="85"/>
      <c r="D14" s="85"/>
      <c r="E14" s="85"/>
      <c r="F14" s="85"/>
      <c r="G14" s="85">
        <v>2.199074074074074E-4</v>
      </c>
      <c r="H14" s="85"/>
      <c r="I14" s="85"/>
      <c r="J14" s="85"/>
      <c r="K14" s="87">
        <f t="shared" si="0"/>
        <v>2.199074074074074E-4</v>
      </c>
    </row>
    <row r="15" spans="2:11" x14ac:dyDescent="0.25">
      <c r="B15" s="8" t="s">
        <v>9</v>
      </c>
      <c r="C15" s="85"/>
      <c r="D15" s="85"/>
      <c r="E15" s="85"/>
      <c r="F15" s="85"/>
      <c r="G15" s="85">
        <v>1.2592592592592593E-2</v>
      </c>
      <c r="H15" s="85"/>
      <c r="I15" s="85"/>
      <c r="J15" s="85"/>
      <c r="K15" s="87">
        <f t="shared" si="0"/>
        <v>1.2592592592592593E-2</v>
      </c>
    </row>
    <row r="16" spans="2:11" x14ac:dyDescent="0.25">
      <c r="B16" s="8" t="s">
        <v>1</v>
      </c>
      <c r="C16" s="85"/>
      <c r="D16" s="85"/>
      <c r="E16" s="85"/>
      <c r="F16" s="85"/>
      <c r="G16" s="85">
        <v>1.4664351851851854E-2</v>
      </c>
      <c r="H16" s="85"/>
      <c r="I16" s="85"/>
      <c r="J16" s="85"/>
      <c r="K16" s="87">
        <f t="shared" si="0"/>
        <v>1.4664351851851854E-2</v>
      </c>
    </row>
    <row r="17" spans="2:11" x14ac:dyDescent="0.25">
      <c r="B17" s="8" t="s">
        <v>27</v>
      </c>
      <c r="C17" s="85">
        <v>1.3310185185185187E-3</v>
      </c>
      <c r="D17" s="85"/>
      <c r="E17" s="85"/>
      <c r="F17" s="85"/>
      <c r="G17" s="85">
        <v>2.5902777777777778E-2</v>
      </c>
      <c r="H17" s="85"/>
      <c r="I17" s="85"/>
      <c r="J17" s="85"/>
      <c r="K17" s="87">
        <f t="shared" si="0"/>
        <v>2.7233796296296298E-2</v>
      </c>
    </row>
    <row r="18" spans="2:11" x14ac:dyDescent="0.25">
      <c r="B18" s="8" t="s">
        <v>16</v>
      </c>
      <c r="C18" s="85"/>
      <c r="D18" s="85"/>
      <c r="E18" s="85"/>
      <c r="F18" s="85"/>
      <c r="G18" s="85"/>
      <c r="H18" s="85"/>
      <c r="I18" s="85"/>
      <c r="J18" s="85"/>
      <c r="K18" s="87"/>
    </row>
    <row r="19" spans="2:11" x14ac:dyDescent="0.25">
      <c r="B19" s="8" t="s">
        <v>4</v>
      </c>
      <c r="C19" s="85"/>
      <c r="D19" s="85"/>
      <c r="E19" s="85"/>
      <c r="F19" s="85"/>
      <c r="G19" s="85">
        <v>4.9189814814814816E-3</v>
      </c>
      <c r="H19" s="85"/>
      <c r="I19" s="85"/>
      <c r="J19" s="85"/>
      <c r="K19" s="87">
        <f t="shared" si="0"/>
        <v>4.9189814814814816E-3</v>
      </c>
    </row>
    <row r="20" spans="2:11" x14ac:dyDescent="0.25">
      <c r="B20" s="8" t="s">
        <v>14</v>
      </c>
      <c r="C20" s="85"/>
      <c r="D20" s="85"/>
      <c r="E20" s="85"/>
      <c r="F20" s="85"/>
      <c r="G20" s="85">
        <v>1.6365740740740743E-2</v>
      </c>
      <c r="H20" s="85"/>
      <c r="I20" s="85"/>
      <c r="J20" s="85"/>
      <c r="K20" s="87">
        <f t="shared" si="0"/>
        <v>1.6365740740740743E-2</v>
      </c>
    </row>
    <row r="21" spans="2:11" x14ac:dyDescent="0.25">
      <c r="B21" s="8" t="s">
        <v>11</v>
      </c>
      <c r="C21" s="85">
        <v>1.8402777777777777E-3</v>
      </c>
      <c r="D21" s="85">
        <v>8.2986111111111108E-3</v>
      </c>
      <c r="E21" s="85"/>
      <c r="F21" s="85"/>
      <c r="G21" s="85">
        <v>0.10186342592592595</v>
      </c>
      <c r="H21" s="85"/>
      <c r="I21" s="85"/>
      <c r="J21" s="85"/>
      <c r="K21" s="87">
        <f t="shared" si="0"/>
        <v>0.11200231481481483</v>
      </c>
    </row>
    <row r="22" spans="2:11" x14ac:dyDescent="0.25">
      <c r="B22" s="8" t="s">
        <v>15</v>
      </c>
      <c r="C22" s="85"/>
      <c r="D22" s="85"/>
      <c r="E22" s="85"/>
      <c r="F22" s="85"/>
      <c r="G22" s="85">
        <v>1.0972222222222222E-2</v>
      </c>
      <c r="H22" s="85"/>
      <c r="I22" s="85"/>
      <c r="J22" s="85"/>
      <c r="K22" s="87">
        <f t="shared" si="0"/>
        <v>1.0972222222222222E-2</v>
      </c>
    </row>
    <row r="23" spans="2:11" x14ac:dyDescent="0.25">
      <c r="B23" s="8" t="s">
        <v>94</v>
      </c>
      <c r="C23" s="85">
        <v>2.0949074074074073E-3</v>
      </c>
      <c r="D23" s="85"/>
      <c r="E23" s="85"/>
      <c r="F23" s="85"/>
      <c r="G23" s="85">
        <v>3.2731481481481479E-2</v>
      </c>
      <c r="H23" s="85"/>
      <c r="I23" s="85"/>
      <c r="J23" s="85"/>
      <c r="K23" s="87">
        <f t="shared" si="0"/>
        <v>3.4826388888888886E-2</v>
      </c>
    </row>
    <row r="24" spans="2:11" x14ac:dyDescent="0.25">
      <c r="B24" s="8" t="s">
        <v>12</v>
      </c>
      <c r="C24" s="85"/>
      <c r="D24" s="85"/>
      <c r="E24" s="85"/>
      <c r="F24" s="85"/>
      <c r="G24" s="85">
        <v>4.6678240740740742E-2</v>
      </c>
      <c r="H24" s="85"/>
      <c r="I24" s="85"/>
      <c r="J24" s="85"/>
      <c r="K24" s="87">
        <f t="shared" si="0"/>
        <v>4.6678240740740742E-2</v>
      </c>
    </row>
    <row r="25" spans="2:11" x14ac:dyDescent="0.25">
      <c r="B25" s="8" t="s">
        <v>5</v>
      </c>
      <c r="C25" s="85"/>
      <c r="D25" s="85"/>
      <c r="E25" s="85"/>
      <c r="F25" s="85"/>
      <c r="G25" s="85">
        <v>5.947916666666668E-2</v>
      </c>
      <c r="H25" s="85"/>
      <c r="I25" s="85"/>
      <c r="J25" s="85"/>
      <c r="K25" s="87">
        <f t="shared" si="0"/>
        <v>5.947916666666668E-2</v>
      </c>
    </row>
    <row r="26" spans="2:11" x14ac:dyDescent="0.25">
      <c r="B26" s="8" t="s">
        <v>6</v>
      </c>
      <c r="C26" s="85"/>
      <c r="D26" s="85"/>
      <c r="E26" s="85"/>
      <c r="F26" s="85"/>
      <c r="G26" s="85"/>
      <c r="H26" s="85"/>
      <c r="I26" s="85"/>
      <c r="J26" s="85"/>
      <c r="K26" s="87"/>
    </row>
    <row r="27" spans="2:11" x14ac:dyDescent="0.25">
      <c r="B27" s="8" t="s">
        <v>105</v>
      </c>
      <c r="C27" s="85"/>
      <c r="D27" s="85"/>
      <c r="E27" s="85"/>
      <c r="F27" s="85"/>
      <c r="G27" s="85">
        <v>6.8634259259259256E-3</v>
      </c>
      <c r="H27" s="85"/>
      <c r="I27" s="85"/>
      <c r="J27" s="85"/>
      <c r="K27" s="87">
        <f t="shared" si="0"/>
        <v>6.8634259259259256E-3</v>
      </c>
    </row>
    <row r="28" spans="2:11" x14ac:dyDescent="0.25">
      <c r="B28" s="8" t="s">
        <v>17</v>
      </c>
      <c r="C28" s="85"/>
      <c r="D28" s="85"/>
      <c r="E28" s="85"/>
      <c r="F28" s="85"/>
      <c r="G28" s="85"/>
      <c r="H28" s="85"/>
      <c r="I28" s="85"/>
      <c r="J28" s="85"/>
      <c r="K28" s="87"/>
    </row>
    <row r="29" spans="2:11" x14ac:dyDescent="0.25">
      <c r="B29" s="53"/>
      <c r="C29" s="89"/>
      <c r="D29" s="89"/>
      <c r="E29" s="90"/>
      <c r="F29" s="90"/>
      <c r="G29" s="89"/>
      <c r="H29" s="89"/>
      <c r="I29" s="89"/>
      <c r="J29" s="89"/>
      <c r="K29" s="87"/>
    </row>
    <row r="30" spans="2:11" x14ac:dyDescent="0.25">
      <c r="B30" s="53" t="s">
        <v>29</v>
      </c>
      <c r="C30" s="93">
        <f t="shared" ref="C30:G30" si="1">SUM(C7:C28)</f>
        <v>5.2662037037037035E-3</v>
      </c>
      <c r="D30" s="93">
        <f t="shared" si="1"/>
        <v>8.2986111111111108E-3</v>
      </c>
      <c r="E30" s="91"/>
      <c r="F30" s="91"/>
      <c r="G30" s="91">
        <f t="shared" si="1"/>
        <v>0.43563657407407408</v>
      </c>
      <c r="H30" s="91"/>
      <c r="I30" s="91"/>
      <c r="J30" s="91"/>
      <c r="K30" s="92">
        <f>SUM(K7:K28)</f>
        <v>0.44920138888888889</v>
      </c>
    </row>
    <row r="31" spans="2:11" x14ac:dyDescent="0.25">
      <c r="B31" s="53"/>
      <c r="C31" s="52"/>
      <c r="D31" s="52"/>
      <c r="E31" s="51"/>
      <c r="F31" s="51"/>
      <c r="G31" s="51"/>
      <c r="H31" s="51"/>
      <c r="I31" s="52"/>
      <c r="J31" s="52"/>
      <c r="K31" s="48"/>
    </row>
    <row r="32" spans="2:11" ht="66" customHeight="1" thickBot="1" x14ac:dyDescent="0.3">
      <c r="B32" s="214" t="s">
        <v>83</v>
      </c>
      <c r="C32" s="215"/>
      <c r="D32" s="215"/>
      <c r="E32" s="215"/>
      <c r="F32" s="215"/>
      <c r="G32" s="215"/>
      <c r="H32" s="215"/>
      <c r="I32" s="215"/>
      <c r="J32" s="215"/>
      <c r="K32" s="216"/>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&amp;R58</oddHeader>
  </headerFooter>
  <rowBreaks count="1" manualBreakCount="1">
    <brk id="32" max="16383" man="1"/>
  </rowBreaks>
  <colBreaks count="1" manualBreakCount="1">
    <brk id="11" max="1048575"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4" zoomScale="110" zoomScaleNormal="110" zoomScaleSheetLayoutView="100" zoomScalePageLayoutView="110" workbookViewId="0">
      <selection activeCell="I22" sqref="I22"/>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1" t="s">
        <v>130</v>
      </c>
      <c r="C3" s="182"/>
      <c r="D3" s="182"/>
      <c r="E3" s="182"/>
      <c r="F3" s="182"/>
      <c r="G3" s="182"/>
      <c r="H3" s="182"/>
      <c r="I3" s="182"/>
      <c r="J3" s="182"/>
      <c r="K3" s="183"/>
    </row>
    <row r="4" spans="2:11" x14ac:dyDescent="0.25">
      <c r="B4" s="184" t="s">
        <v>132</v>
      </c>
      <c r="C4" s="185"/>
      <c r="D4" s="185"/>
      <c r="E4" s="185"/>
      <c r="F4" s="185"/>
      <c r="G4" s="185"/>
      <c r="H4" s="185"/>
      <c r="I4" s="185"/>
      <c r="J4" s="185"/>
      <c r="K4" s="186"/>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v>1.3541666666666667E-3</v>
      </c>
      <c r="D7" s="85"/>
      <c r="E7" s="86"/>
      <c r="F7" s="85"/>
      <c r="G7" s="85"/>
      <c r="H7" s="85"/>
      <c r="I7" s="85"/>
      <c r="J7" s="85"/>
      <c r="K7" s="94">
        <f>C7</f>
        <v>1.3541666666666667E-3</v>
      </c>
    </row>
    <row r="8" spans="2:11" x14ac:dyDescent="0.25">
      <c r="B8" s="8" t="s">
        <v>13</v>
      </c>
      <c r="C8" s="85">
        <v>5.3240740740740744E-4</v>
      </c>
      <c r="D8" s="85"/>
      <c r="E8" s="85"/>
      <c r="F8" s="85"/>
      <c r="G8" s="85"/>
      <c r="H8" s="85"/>
      <c r="I8" s="85"/>
      <c r="J8" s="85"/>
      <c r="K8" s="94">
        <f>C8</f>
        <v>5.3240740740740744E-4</v>
      </c>
    </row>
    <row r="9" spans="2:11" x14ac:dyDescent="0.25">
      <c r="B9" s="8" t="s">
        <v>0</v>
      </c>
      <c r="C9" s="85">
        <v>2.5925925925925925E-3</v>
      </c>
      <c r="D9" s="85"/>
      <c r="E9" s="85"/>
      <c r="F9" s="85"/>
      <c r="G9" s="85"/>
      <c r="H9" s="85"/>
      <c r="I9" s="85"/>
      <c r="J9" s="85"/>
      <c r="K9" s="94">
        <f t="shared" ref="K9:K17" si="0">C9</f>
        <v>2.5925925925925925E-3</v>
      </c>
    </row>
    <row r="10" spans="2:11" x14ac:dyDescent="0.25">
      <c r="B10" s="8" t="s">
        <v>8</v>
      </c>
      <c r="C10" s="85">
        <v>3.7384259259259254E-3</v>
      </c>
      <c r="D10" s="85"/>
      <c r="E10" s="85"/>
      <c r="F10" s="85"/>
      <c r="G10" s="85"/>
      <c r="H10" s="85"/>
      <c r="I10" s="85"/>
      <c r="J10" s="85"/>
      <c r="K10" s="94">
        <f t="shared" si="0"/>
        <v>3.7384259259259254E-3</v>
      </c>
    </row>
    <row r="11" spans="2:11" x14ac:dyDescent="0.25">
      <c r="B11" s="8" t="s">
        <v>26</v>
      </c>
      <c r="C11" s="85">
        <v>8.4490740740740739E-4</v>
      </c>
      <c r="D11" s="85"/>
      <c r="E11" s="85"/>
      <c r="F11" s="85"/>
      <c r="G11" s="85"/>
      <c r="H11" s="85"/>
      <c r="I11" s="85"/>
      <c r="J11" s="85"/>
      <c r="K11" s="94">
        <f t="shared" si="0"/>
        <v>8.4490740740740739E-4</v>
      </c>
    </row>
    <row r="12" spans="2:11" x14ac:dyDescent="0.25">
      <c r="B12" s="8" t="s">
        <v>3</v>
      </c>
      <c r="C12" s="85">
        <v>1.3657407407407407E-3</v>
      </c>
      <c r="D12" s="85"/>
      <c r="E12" s="85"/>
      <c r="F12" s="85"/>
      <c r="G12" s="85"/>
      <c r="H12" s="85"/>
      <c r="I12" s="85"/>
      <c r="J12" s="85"/>
      <c r="K12" s="94">
        <f t="shared" si="0"/>
        <v>1.3657407407407407E-3</v>
      </c>
    </row>
    <row r="13" spans="2:11" x14ac:dyDescent="0.25">
      <c r="B13" s="8" t="s">
        <v>7</v>
      </c>
      <c r="C13" s="85">
        <v>4.1319444444444442E-3</v>
      </c>
      <c r="D13" s="85"/>
      <c r="E13" s="85"/>
      <c r="F13" s="85"/>
      <c r="G13" s="85"/>
      <c r="H13" s="85"/>
      <c r="I13" s="85"/>
      <c r="J13" s="85"/>
      <c r="K13" s="94">
        <f t="shared" si="0"/>
        <v>4.1319444444444442E-3</v>
      </c>
    </row>
    <row r="14" spans="2:11" x14ac:dyDescent="0.25">
      <c r="B14" s="8" t="s">
        <v>2</v>
      </c>
      <c r="C14" s="85">
        <v>4.5138888888888892E-4</v>
      </c>
      <c r="D14" s="85"/>
      <c r="E14" s="85"/>
      <c r="F14" s="85"/>
      <c r="G14" s="85"/>
      <c r="H14" s="85"/>
      <c r="I14" s="85"/>
      <c r="J14" s="85"/>
      <c r="K14" s="94">
        <f t="shared" si="0"/>
        <v>4.5138888888888892E-4</v>
      </c>
    </row>
    <row r="15" spans="2:11" x14ac:dyDescent="0.25">
      <c r="B15" s="8" t="s">
        <v>9</v>
      </c>
      <c r="C15" s="85">
        <v>2.5115740740740741E-3</v>
      </c>
      <c r="D15" s="85"/>
      <c r="E15" s="85"/>
      <c r="F15" s="85"/>
      <c r="G15" s="85"/>
      <c r="H15" s="85"/>
      <c r="I15" s="85"/>
      <c r="J15" s="85"/>
      <c r="K15" s="94">
        <f t="shared" si="0"/>
        <v>2.5115740740740741E-3</v>
      </c>
    </row>
    <row r="16" spans="2:11" x14ac:dyDescent="0.25">
      <c r="B16" s="8" t="s">
        <v>1</v>
      </c>
      <c r="C16" s="85">
        <v>3.3564814814814812E-4</v>
      </c>
      <c r="D16" s="85"/>
      <c r="E16" s="85"/>
      <c r="F16" s="85"/>
      <c r="G16" s="85"/>
      <c r="H16" s="85"/>
      <c r="I16" s="85"/>
      <c r="J16" s="85"/>
      <c r="K16" s="94">
        <f t="shared" si="0"/>
        <v>3.3564814814814812E-4</v>
      </c>
    </row>
    <row r="17" spans="2:11" x14ac:dyDescent="0.25">
      <c r="B17" s="8" t="s">
        <v>27</v>
      </c>
      <c r="C17" s="85">
        <v>9.6990740740740735E-3</v>
      </c>
      <c r="D17" s="85"/>
      <c r="E17" s="85"/>
      <c r="F17" s="85"/>
      <c r="G17" s="85"/>
      <c r="H17" s="85"/>
      <c r="I17" s="85"/>
      <c r="J17" s="85"/>
      <c r="K17" s="94">
        <f t="shared" si="0"/>
        <v>9.6990740740740735E-3</v>
      </c>
    </row>
    <row r="18" spans="2:11" x14ac:dyDescent="0.25">
      <c r="B18" s="8" t="s">
        <v>16</v>
      </c>
      <c r="C18" s="85"/>
      <c r="D18" s="85"/>
      <c r="E18" s="85"/>
      <c r="F18" s="85"/>
      <c r="G18" s="85"/>
      <c r="H18" s="85"/>
      <c r="I18" s="85"/>
      <c r="J18" s="85"/>
      <c r="K18" s="94"/>
    </row>
    <row r="19" spans="2:11" x14ac:dyDescent="0.25">
      <c r="B19" s="8" t="s">
        <v>4</v>
      </c>
      <c r="C19" s="85">
        <v>2.754629629629629E-3</v>
      </c>
      <c r="D19" s="85"/>
      <c r="E19" s="85"/>
      <c r="F19" s="85"/>
      <c r="G19" s="85"/>
      <c r="H19" s="85"/>
      <c r="I19" s="85"/>
      <c r="J19" s="85"/>
      <c r="K19" s="94">
        <f t="shared" ref="K12:K28" si="1">C19</f>
        <v>2.754629629629629E-3</v>
      </c>
    </row>
    <row r="20" spans="2:11" x14ac:dyDescent="0.25">
      <c r="B20" s="8" t="s">
        <v>14</v>
      </c>
      <c r="C20" s="85">
        <v>2.1759259259259262E-3</v>
      </c>
      <c r="D20" s="85"/>
      <c r="E20" s="85"/>
      <c r="F20" s="85"/>
      <c r="G20" s="85"/>
      <c r="H20" s="85"/>
      <c r="I20" s="85"/>
      <c r="J20" s="85"/>
      <c r="K20" s="94">
        <f t="shared" si="1"/>
        <v>2.1759259259259262E-3</v>
      </c>
    </row>
    <row r="21" spans="2:11" x14ac:dyDescent="0.25">
      <c r="B21" s="8" t="s">
        <v>11</v>
      </c>
      <c r="C21" s="85">
        <v>9.0277777777777774E-4</v>
      </c>
      <c r="D21" s="85"/>
      <c r="E21" s="85"/>
      <c r="F21" s="85"/>
      <c r="G21" s="85"/>
      <c r="H21" s="85"/>
      <c r="I21" s="85"/>
      <c r="J21" s="85"/>
      <c r="K21" s="94">
        <f t="shared" si="1"/>
        <v>9.0277777777777774E-4</v>
      </c>
    </row>
    <row r="22" spans="2:11" x14ac:dyDescent="0.25">
      <c r="B22" s="8" t="s">
        <v>15</v>
      </c>
      <c r="C22" s="85">
        <v>7.4652777777777781E-3</v>
      </c>
      <c r="D22" s="85"/>
      <c r="E22" s="85"/>
      <c r="F22" s="85"/>
      <c r="G22" s="85"/>
      <c r="H22" s="85"/>
      <c r="I22" s="85"/>
      <c r="J22" s="85"/>
      <c r="K22" s="94">
        <f t="shared" si="1"/>
        <v>7.4652777777777781E-3</v>
      </c>
    </row>
    <row r="23" spans="2:11" x14ac:dyDescent="0.25">
      <c r="B23" s="8" t="s">
        <v>94</v>
      </c>
      <c r="C23" s="85">
        <v>1.2743055555555558E-2</v>
      </c>
      <c r="D23" s="85"/>
      <c r="E23" s="85"/>
      <c r="F23" s="85"/>
      <c r="G23" s="85"/>
      <c r="H23" s="85"/>
      <c r="I23" s="85"/>
      <c r="J23" s="85"/>
      <c r="K23" s="94">
        <f t="shared" si="1"/>
        <v>1.2743055555555558E-2</v>
      </c>
    </row>
    <row r="24" spans="2:11" x14ac:dyDescent="0.25">
      <c r="B24" s="8" t="s">
        <v>12</v>
      </c>
      <c r="C24" s="85"/>
      <c r="D24" s="85"/>
      <c r="E24" s="85"/>
      <c r="F24" s="85"/>
      <c r="G24" s="85"/>
      <c r="H24" s="85"/>
      <c r="I24" s="85"/>
      <c r="J24" s="85"/>
      <c r="K24" s="94"/>
    </row>
    <row r="25" spans="2:11" x14ac:dyDescent="0.25">
      <c r="B25" s="8" t="s">
        <v>5</v>
      </c>
      <c r="C25" s="85">
        <v>1.4583333333333332E-3</v>
      </c>
      <c r="D25" s="85"/>
      <c r="E25" s="85"/>
      <c r="F25" s="85"/>
      <c r="G25" s="85"/>
      <c r="H25" s="85"/>
      <c r="I25" s="85"/>
      <c r="J25" s="85"/>
      <c r="K25" s="94">
        <f t="shared" si="1"/>
        <v>1.4583333333333332E-3</v>
      </c>
    </row>
    <row r="26" spans="2:11" x14ac:dyDescent="0.25">
      <c r="B26" s="8" t="s">
        <v>6</v>
      </c>
      <c r="C26" s="85"/>
      <c r="D26" s="85"/>
      <c r="E26" s="85"/>
      <c r="F26" s="85"/>
      <c r="G26" s="85"/>
      <c r="H26" s="85"/>
      <c r="I26" s="85"/>
      <c r="J26" s="85"/>
      <c r="K26" s="94"/>
    </row>
    <row r="27" spans="2:11" x14ac:dyDescent="0.25">
      <c r="B27" s="8" t="s">
        <v>105</v>
      </c>
      <c r="C27" s="85"/>
      <c r="D27" s="85"/>
      <c r="E27" s="85"/>
      <c r="F27" s="85"/>
      <c r="G27" s="85"/>
      <c r="H27" s="85"/>
      <c r="I27" s="85"/>
      <c r="J27" s="85"/>
      <c r="K27" s="94"/>
    </row>
    <row r="28" spans="2:11" x14ac:dyDescent="0.25">
      <c r="B28" s="8" t="s">
        <v>17</v>
      </c>
      <c r="C28" s="85">
        <v>2.5694444444444449E-3</v>
      </c>
      <c r="D28" s="85"/>
      <c r="E28" s="85"/>
      <c r="F28" s="85"/>
      <c r="G28" s="85"/>
      <c r="H28" s="85"/>
      <c r="I28" s="85"/>
      <c r="J28" s="85"/>
      <c r="K28" s="94">
        <f t="shared" si="1"/>
        <v>2.5694444444444449E-3</v>
      </c>
    </row>
    <row r="29" spans="2:11" x14ac:dyDescent="0.25">
      <c r="B29" s="8"/>
      <c r="C29" s="89"/>
      <c r="D29" s="89"/>
      <c r="E29" s="90"/>
      <c r="F29" s="90"/>
      <c r="G29" s="90"/>
      <c r="H29" s="90"/>
      <c r="I29" s="89"/>
      <c r="J29" s="89"/>
      <c r="K29" s="95"/>
    </row>
    <row r="30" spans="2:11" x14ac:dyDescent="0.25">
      <c r="B30" s="53" t="s">
        <v>29</v>
      </c>
      <c r="C30" s="91">
        <f>SUM(C7:C28)</f>
        <v>5.7627314814814812E-2</v>
      </c>
      <c r="D30" s="91"/>
      <c r="E30" s="91"/>
      <c r="F30" s="91"/>
      <c r="G30" s="91"/>
      <c r="H30" s="91"/>
      <c r="I30" s="91"/>
      <c r="J30" s="85"/>
      <c r="K30" s="92">
        <f>SUM(K7:K28)</f>
        <v>5.7627314814814812E-2</v>
      </c>
    </row>
    <row r="31" spans="2:11" x14ac:dyDescent="0.25">
      <c r="B31" s="53"/>
      <c r="C31" s="52"/>
      <c r="D31" s="52"/>
      <c r="E31" s="51"/>
      <c r="F31" s="51"/>
      <c r="G31" s="51"/>
      <c r="H31" s="51"/>
      <c r="I31" s="52"/>
      <c r="J31" s="52"/>
      <c r="K31" s="48"/>
    </row>
    <row r="32" spans="2:11" ht="66" customHeight="1" thickBot="1" x14ac:dyDescent="0.3">
      <c r="B32" s="214" t="s">
        <v>83</v>
      </c>
      <c r="C32" s="215"/>
      <c r="D32" s="215"/>
      <c r="E32" s="215"/>
      <c r="F32" s="215"/>
      <c r="G32" s="215"/>
      <c r="H32" s="215"/>
      <c r="I32" s="215"/>
      <c r="J32" s="215"/>
      <c r="K32" s="216"/>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&amp;R56</oddHeader>
  </headerFooter>
  <rowBreaks count="1" manualBreakCount="1">
    <brk id="32" max="16383" man="1"/>
  </rowBreaks>
  <colBreaks count="1" manualBreakCount="1">
    <brk id="11" max="1048575"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zoomScalePageLayoutView="110" workbookViewId="0">
      <selection activeCell="I22" sqref="I22"/>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1" t="s">
        <v>112</v>
      </c>
      <c r="C3" s="182"/>
      <c r="D3" s="182"/>
      <c r="E3" s="182"/>
      <c r="F3" s="182"/>
      <c r="G3" s="182"/>
      <c r="H3" s="182"/>
      <c r="I3" s="182"/>
      <c r="J3" s="182"/>
      <c r="K3" s="183"/>
    </row>
    <row r="4" spans="2:11" x14ac:dyDescent="0.25">
      <c r="B4" s="184" t="s">
        <v>132</v>
      </c>
      <c r="C4" s="185"/>
      <c r="D4" s="185"/>
      <c r="E4" s="185"/>
      <c r="F4" s="185"/>
      <c r="G4" s="185"/>
      <c r="H4" s="185"/>
      <c r="I4" s="185"/>
      <c r="J4" s="185"/>
      <c r="K4" s="186"/>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6"/>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c r="D12" s="85"/>
      <c r="E12" s="85"/>
      <c r="F12" s="85"/>
      <c r="G12" s="85"/>
      <c r="H12" s="85"/>
      <c r="I12" s="85"/>
      <c r="J12" s="85"/>
      <c r="K12" s="87"/>
    </row>
    <row r="13" spans="2:11" x14ac:dyDescent="0.25">
      <c r="B13" s="8" t="s">
        <v>7</v>
      </c>
      <c r="C13" s="85"/>
      <c r="D13" s="85"/>
      <c r="E13" s="85"/>
      <c r="F13" s="85"/>
      <c r="G13" s="85"/>
      <c r="H13" s="85"/>
      <c r="I13" s="85"/>
      <c r="J13" s="85"/>
      <c r="K13" s="87"/>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c r="E19" s="85"/>
      <c r="F19" s="85"/>
      <c r="G19" s="85"/>
      <c r="H19" s="85"/>
      <c r="I19" s="85"/>
      <c r="J19" s="85"/>
      <c r="K19" s="87"/>
    </row>
    <row r="20" spans="2:11" x14ac:dyDescent="0.25">
      <c r="B20" s="8" t="s">
        <v>14</v>
      </c>
      <c r="C20" s="85"/>
      <c r="D20" s="85"/>
      <c r="E20" s="85"/>
      <c r="F20" s="85"/>
      <c r="G20" s="85"/>
      <c r="H20" s="85"/>
      <c r="I20" s="85"/>
      <c r="J20" s="85"/>
      <c r="K20" s="87"/>
    </row>
    <row r="21" spans="2:11" x14ac:dyDescent="0.25">
      <c r="B21" s="8" t="s">
        <v>11</v>
      </c>
      <c r="C21" s="85"/>
      <c r="D21" s="85"/>
      <c r="E21" s="85"/>
      <c r="F21" s="85"/>
      <c r="G21" s="85"/>
      <c r="H21" s="85"/>
      <c r="I21" s="85"/>
      <c r="J21" s="85"/>
      <c r="K21" s="87"/>
    </row>
    <row r="22" spans="2:11" x14ac:dyDescent="0.25">
      <c r="B22" s="8" t="s">
        <v>15</v>
      </c>
      <c r="C22" s="85"/>
      <c r="D22" s="85"/>
      <c r="E22" s="85"/>
      <c r="F22" s="85"/>
      <c r="G22" s="85"/>
      <c r="H22" s="85"/>
      <c r="I22" s="85"/>
      <c r="J22" s="85"/>
      <c r="K22" s="87"/>
    </row>
    <row r="23" spans="2:11" x14ac:dyDescent="0.25">
      <c r="B23" s="8" t="s">
        <v>94</v>
      </c>
      <c r="C23" s="85"/>
      <c r="D23" s="85"/>
      <c r="E23" s="85"/>
      <c r="F23" s="85"/>
      <c r="G23" s="85"/>
      <c r="H23" s="85"/>
      <c r="I23" s="85"/>
      <c r="J23" s="85"/>
      <c r="K23" s="87"/>
    </row>
    <row r="24" spans="2:11" x14ac:dyDescent="0.25">
      <c r="B24" s="8" t="s">
        <v>12</v>
      </c>
      <c r="C24" s="85"/>
      <c r="D24" s="85"/>
      <c r="E24" s="85"/>
      <c r="F24" s="85"/>
      <c r="G24" s="85"/>
      <c r="H24" s="85"/>
      <c r="I24" s="85"/>
      <c r="J24" s="85"/>
      <c r="K24" s="87"/>
    </row>
    <row r="25" spans="2:11" x14ac:dyDescent="0.25">
      <c r="B25" s="8" t="s">
        <v>5</v>
      </c>
      <c r="C25" s="85"/>
      <c r="D25" s="85"/>
      <c r="E25" s="85"/>
      <c r="F25" s="85"/>
      <c r="G25" s="85"/>
      <c r="H25" s="85"/>
      <c r="I25" s="85"/>
      <c r="J25" s="85"/>
      <c r="K25" s="87"/>
    </row>
    <row r="26" spans="2:11" x14ac:dyDescent="0.25">
      <c r="B26" s="8" t="s">
        <v>6</v>
      </c>
      <c r="C26" s="85"/>
      <c r="D26" s="85"/>
      <c r="E26" s="85"/>
      <c r="F26" s="85"/>
      <c r="G26" s="85"/>
      <c r="H26" s="85"/>
      <c r="I26" s="85"/>
      <c r="J26" s="85"/>
      <c r="K26" s="87"/>
    </row>
    <row r="27" spans="2:11" x14ac:dyDescent="0.25">
      <c r="B27" s="8" t="s">
        <v>105</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90"/>
      <c r="G29" s="90"/>
      <c r="H29" s="90"/>
      <c r="I29" s="89"/>
      <c r="J29" s="89"/>
      <c r="K29" s="87"/>
    </row>
    <row r="30" spans="2:11" x14ac:dyDescent="0.25">
      <c r="B30" s="53" t="s">
        <v>29</v>
      </c>
      <c r="C30" s="91"/>
      <c r="D30" s="91"/>
      <c r="E30" s="91"/>
      <c r="F30" s="91"/>
      <c r="G30" s="91"/>
      <c r="H30" s="91"/>
      <c r="I30" s="91"/>
      <c r="J30" s="85"/>
      <c r="K30" s="92"/>
    </row>
    <row r="31" spans="2:11" x14ac:dyDescent="0.25">
      <c r="B31" s="53"/>
      <c r="C31" s="52"/>
      <c r="D31" s="52"/>
      <c r="E31" s="51"/>
      <c r="F31" s="51"/>
      <c r="G31" s="51"/>
      <c r="H31" s="51"/>
      <c r="I31" s="52"/>
      <c r="J31" s="52"/>
      <c r="K31" s="48"/>
    </row>
    <row r="32" spans="2:11" ht="66" customHeight="1" thickBot="1" x14ac:dyDescent="0.3">
      <c r="B32" s="214" t="s">
        <v>83</v>
      </c>
      <c r="C32" s="215"/>
      <c r="D32" s="215"/>
      <c r="E32" s="215"/>
      <c r="F32" s="215"/>
      <c r="G32" s="215"/>
      <c r="H32" s="215"/>
      <c r="I32" s="215"/>
      <c r="J32" s="215"/>
      <c r="K32" s="216"/>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&amp;R49</oddHeader>
  </headerFooter>
  <rowBreaks count="1" manualBreakCount="1">
    <brk id="32" max="16383" man="1"/>
  </rowBreaks>
  <colBreaks count="1" manualBreakCount="1">
    <brk id="11" max="1048575"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10" zoomScale="110" zoomScaleNormal="110" zoomScaleSheetLayoutView="100" zoomScalePageLayoutView="110" workbookViewId="0">
      <selection activeCell="I22" sqref="I22"/>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1" t="s">
        <v>113</v>
      </c>
      <c r="C3" s="182"/>
      <c r="D3" s="182"/>
      <c r="E3" s="182"/>
      <c r="F3" s="182"/>
      <c r="G3" s="182"/>
      <c r="H3" s="182"/>
      <c r="I3" s="182"/>
      <c r="J3" s="182"/>
      <c r="K3" s="183"/>
    </row>
    <row r="4" spans="2:11" x14ac:dyDescent="0.25">
      <c r="B4" s="184" t="s">
        <v>132</v>
      </c>
      <c r="C4" s="185"/>
      <c r="D4" s="185"/>
      <c r="E4" s="185"/>
      <c r="F4" s="185"/>
      <c r="G4" s="185"/>
      <c r="H4" s="185"/>
      <c r="I4" s="185"/>
      <c r="J4" s="185"/>
      <c r="K4" s="186"/>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6"/>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c r="D12" s="85"/>
      <c r="E12" s="85"/>
      <c r="F12" s="85"/>
      <c r="G12" s="85"/>
      <c r="H12" s="85"/>
      <c r="I12" s="85"/>
      <c r="J12" s="85"/>
      <c r="K12" s="87"/>
    </row>
    <row r="13" spans="2:11" x14ac:dyDescent="0.25">
      <c r="B13" s="8" t="s">
        <v>7</v>
      </c>
      <c r="C13" s="85"/>
      <c r="D13" s="85"/>
      <c r="E13" s="85"/>
      <c r="F13" s="85"/>
      <c r="G13" s="85"/>
      <c r="H13" s="85"/>
      <c r="I13" s="85"/>
      <c r="J13" s="85"/>
      <c r="K13" s="87"/>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c r="E19" s="85"/>
      <c r="F19" s="85"/>
      <c r="G19" s="85"/>
      <c r="H19" s="85"/>
      <c r="I19" s="85"/>
      <c r="J19" s="85"/>
      <c r="K19" s="87"/>
    </row>
    <row r="20" spans="2:11" x14ac:dyDescent="0.25">
      <c r="B20" s="8" t="s">
        <v>14</v>
      </c>
      <c r="C20" s="85"/>
      <c r="D20" s="85"/>
      <c r="E20" s="85"/>
      <c r="F20" s="85"/>
      <c r="G20" s="85"/>
      <c r="H20" s="85"/>
      <c r="I20" s="85"/>
      <c r="J20" s="85"/>
      <c r="K20" s="87"/>
    </row>
    <row r="21" spans="2:11" x14ac:dyDescent="0.25">
      <c r="B21" s="8" t="s">
        <v>11</v>
      </c>
      <c r="C21" s="85"/>
      <c r="D21" s="85"/>
      <c r="E21" s="85"/>
      <c r="F21" s="85"/>
      <c r="G21" s="85"/>
      <c r="H21" s="85"/>
      <c r="I21" s="85"/>
      <c r="J21" s="85"/>
      <c r="K21" s="87"/>
    </row>
    <row r="22" spans="2:11" x14ac:dyDescent="0.25">
      <c r="B22" s="8" t="s">
        <v>15</v>
      </c>
      <c r="C22" s="85"/>
      <c r="D22" s="85"/>
      <c r="E22" s="85"/>
      <c r="F22" s="85"/>
      <c r="G22" s="85"/>
      <c r="H22" s="85"/>
      <c r="I22" s="85"/>
      <c r="J22" s="85"/>
      <c r="K22" s="87"/>
    </row>
    <row r="23" spans="2:11" x14ac:dyDescent="0.25">
      <c r="B23" s="8" t="s">
        <v>94</v>
      </c>
      <c r="C23" s="85"/>
      <c r="D23" s="85"/>
      <c r="E23" s="85"/>
      <c r="F23" s="85"/>
      <c r="G23" s="85"/>
      <c r="H23" s="85"/>
      <c r="I23" s="85"/>
      <c r="J23" s="85"/>
      <c r="K23" s="87"/>
    </row>
    <row r="24" spans="2:11" x14ac:dyDescent="0.25">
      <c r="B24" s="8" t="s">
        <v>12</v>
      </c>
      <c r="C24" s="85"/>
      <c r="D24" s="85"/>
      <c r="E24" s="85"/>
      <c r="F24" s="85"/>
      <c r="G24" s="85"/>
      <c r="H24" s="85"/>
      <c r="I24" s="85"/>
      <c r="J24" s="85"/>
      <c r="K24" s="87"/>
    </row>
    <row r="25" spans="2:11" x14ac:dyDescent="0.25">
      <c r="B25" s="8" t="s">
        <v>5</v>
      </c>
      <c r="C25" s="85"/>
      <c r="D25" s="85"/>
      <c r="E25" s="85"/>
      <c r="F25" s="85"/>
      <c r="G25" s="85"/>
      <c r="H25" s="85"/>
      <c r="I25" s="85"/>
      <c r="J25" s="85"/>
      <c r="K25" s="87"/>
    </row>
    <row r="26" spans="2:11" x14ac:dyDescent="0.25">
      <c r="B26" s="8" t="s">
        <v>6</v>
      </c>
      <c r="C26" s="85"/>
      <c r="D26" s="85"/>
      <c r="E26" s="85"/>
      <c r="F26" s="85"/>
      <c r="G26" s="85"/>
      <c r="H26" s="85"/>
      <c r="I26" s="85"/>
      <c r="J26" s="85"/>
      <c r="K26" s="87"/>
    </row>
    <row r="27" spans="2:11" x14ac:dyDescent="0.25">
      <c r="B27" s="8" t="s">
        <v>105</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90"/>
      <c r="G29" s="90"/>
      <c r="H29" s="90"/>
      <c r="I29" s="89"/>
      <c r="J29" s="89"/>
      <c r="K29" s="95"/>
    </row>
    <row r="30" spans="2:11" x14ac:dyDescent="0.25">
      <c r="B30" s="53" t="s">
        <v>29</v>
      </c>
      <c r="C30" s="91"/>
      <c r="D30" s="91"/>
      <c r="E30" s="91"/>
      <c r="F30" s="91"/>
      <c r="G30" s="91"/>
      <c r="H30" s="91"/>
      <c r="I30" s="91"/>
      <c r="J30" s="91"/>
      <c r="K30" s="92"/>
    </row>
    <row r="31" spans="2:11" x14ac:dyDescent="0.25">
      <c r="B31" s="53"/>
      <c r="C31" s="52"/>
      <c r="D31" s="52"/>
      <c r="E31" s="51"/>
      <c r="F31" s="51"/>
      <c r="G31" s="51"/>
      <c r="H31" s="51"/>
      <c r="I31" s="52"/>
      <c r="J31" s="52"/>
      <c r="K31" s="48"/>
    </row>
    <row r="32" spans="2:11" ht="66" customHeight="1" thickBot="1" x14ac:dyDescent="0.3">
      <c r="B32" s="214" t="s">
        <v>83</v>
      </c>
      <c r="C32" s="215"/>
      <c r="D32" s="215"/>
      <c r="E32" s="215"/>
      <c r="F32" s="215"/>
      <c r="G32" s="215"/>
      <c r="H32" s="215"/>
      <c r="I32" s="215"/>
      <c r="J32" s="215"/>
      <c r="K32" s="216"/>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&amp;R53</oddHeader>
  </headerFooter>
  <rowBreaks count="1" manualBreakCount="1">
    <brk id="32" max="16383" man="1"/>
  </rowBreaks>
  <colBreaks count="1" manualBreakCount="1">
    <brk id="11" max="1048575"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4" zoomScale="110" zoomScaleNormal="110" zoomScaleSheetLayoutView="100" zoomScalePageLayoutView="110" workbookViewId="0">
      <selection activeCell="I22" sqref="I22"/>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1" t="s">
        <v>114</v>
      </c>
      <c r="C3" s="182"/>
      <c r="D3" s="182"/>
      <c r="E3" s="182"/>
      <c r="F3" s="182"/>
      <c r="G3" s="182"/>
      <c r="H3" s="182"/>
      <c r="I3" s="182"/>
      <c r="J3" s="182"/>
      <c r="K3" s="183"/>
    </row>
    <row r="4" spans="2:11" x14ac:dyDescent="0.25">
      <c r="B4" s="184" t="s">
        <v>132</v>
      </c>
      <c r="C4" s="185"/>
      <c r="D4" s="185"/>
      <c r="E4" s="185"/>
      <c r="F4" s="185"/>
      <c r="G4" s="185"/>
      <c r="H4" s="185"/>
      <c r="I4" s="185"/>
      <c r="J4" s="185"/>
      <c r="K4" s="186"/>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c r="K6" s="81" t="s">
        <v>24</v>
      </c>
    </row>
    <row r="7" spans="2:11" x14ac:dyDescent="0.25">
      <c r="B7" s="8" t="s">
        <v>10</v>
      </c>
      <c r="C7" s="85"/>
      <c r="D7" s="85"/>
      <c r="E7" s="85"/>
      <c r="F7" s="85"/>
      <c r="G7" s="85"/>
      <c r="H7" s="85"/>
      <c r="I7" s="85"/>
      <c r="J7" s="85"/>
      <c r="K7" s="87"/>
    </row>
    <row r="8" spans="2:11" x14ac:dyDescent="0.25">
      <c r="B8" s="8" t="s">
        <v>13</v>
      </c>
      <c r="C8" s="85">
        <v>5.0925925925925921E-4</v>
      </c>
      <c r="D8" s="85"/>
      <c r="E8" s="85"/>
      <c r="F8" s="85"/>
      <c r="G8" s="85">
        <v>8.9236111111111113E-3</v>
      </c>
      <c r="H8" s="85"/>
      <c r="I8" s="85"/>
      <c r="J8" s="85"/>
      <c r="K8" s="87">
        <f t="shared" ref="K8:K28" si="0">J8+I8+H8+G8+F8+E8+D8+C8</f>
        <v>9.432870370370371E-3</v>
      </c>
    </row>
    <row r="9" spans="2:11" x14ac:dyDescent="0.25">
      <c r="B9" s="8" t="s">
        <v>0</v>
      </c>
      <c r="C9" s="85">
        <v>8.2175925925925917E-4</v>
      </c>
      <c r="D9" s="85"/>
      <c r="E9" s="85"/>
      <c r="F9" s="85"/>
      <c r="G9" s="85">
        <v>8.8773148148148136E-3</v>
      </c>
      <c r="H9" s="85"/>
      <c r="I9" s="85"/>
      <c r="J9" s="85"/>
      <c r="K9" s="87">
        <f t="shared" si="0"/>
        <v>9.6990740740740735E-3</v>
      </c>
    </row>
    <row r="10" spans="2:11" x14ac:dyDescent="0.25">
      <c r="B10" s="8" t="s">
        <v>8</v>
      </c>
      <c r="C10" s="85">
        <v>1.5624999999999999E-3</v>
      </c>
      <c r="D10" s="85"/>
      <c r="E10" s="85"/>
      <c r="F10" s="85"/>
      <c r="G10" s="85">
        <v>1.8993055555555555E-2</v>
      </c>
      <c r="H10" s="85"/>
      <c r="I10" s="85"/>
      <c r="J10" s="85"/>
      <c r="K10" s="87">
        <f t="shared" si="0"/>
        <v>2.0555555555555556E-2</v>
      </c>
    </row>
    <row r="11" spans="2:11" x14ac:dyDescent="0.25">
      <c r="B11" s="8" t="s">
        <v>26</v>
      </c>
      <c r="C11" s="85"/>
      <c r="D11" s="85"/>
      <c r="E11" s="85"/>
      <c r="F11" s="85"/>
      <c r="G11" s="85">
        <v>1.1458333333333333E-3</v>
      </c>
      <c r="H11" s="85"/>
      <c r="I11" s="85"/>
      <c r="J11" s="85"/>
      <c r="K11" s="87">
        <f t="shared" si="0"/>
        <v>1.1458333333333333E-3</v>
      </c>
    </row>
    <row r="12" spans="2:11" x14ac:dyDescent="0.25">
      <c r="B12" s="8" t="s">
        <v>3</v>
      </c>
      <c r="C12" s="85">
        <v>2.2222222222222222E-3</v>
      </c>
      <c r="D12" s="85">
        <v>1.5046296296296297E-4</v>
      </c>
      <c r="E12" s="85"/>
      <c r="F12" s="85">
        <v>2.2569444444444447E-3</v>
      </c>
      <c r="G12" s="85">
        <v>7.4768518518518526E-2</v>
      </c>
      <c r="H12" s="85"/>
      <c r="I12" s="85"/>
      <c r="J12" s="85"/>
      <c r="K12" s="87">
        <f t="shared" si="0"/>
        <v>7.9398148148148162E-2</v>
      </c>
    </row>
    <row r="13" spans="2:11" x14ac:dyDescent="0.25">
      <c r="B13" s="8" t="s">
        <v>7</v>
      </c>
      <c r="C13" s="85">
        <v>4.5138888888888892E-4</v>
      </c>
      <c r="D13" s="85"/>
      <c r="E13" s="85"/>
      <c r="F13" s="85"/>
      <c r="G13" s="85">
        <v>5.1770833333333315E-2</v>
      </c>
      <c r="H13" s="85"/>
      <c r="I13" s="85"/>
      <c r="J13" s="85"/>
      <c r="K13" s="87">
        <f t="shared" si="0"/>
        <v>5.2222222222222205E-2</v>
      </c>
    </row>
    <row r="14" spans="2:11" x14ac:dyDescent="0.25">
      <c r="B14" s="8" t="s">
        <v>2</v>
      </c>
      <c r="C14" s="85"/>
      <c r="D14" s="85"/>
      <c r="E14" s="85"/>
      <c r="F14" s="85"/>
      <c r="G14" s="85"/>
      <c r="H14" s="85"/>
      <c r="I14" s="85"/>
      <c r="J14" s="85"/>
      <c r="K14" s="87"/>
    </row>
    <row r="15" spans="2:11" x14ac:dyDescent="0.25">
      <c r="B15" s="8" t="s">
        <v>9</v>
      </c>
      <c r="C15" s="85"/>
      <c r="D15" s="85"/>
      <c r="E15" s="85"/>
      <c r="F15" s="85"/>
      <c r="G15" s="85">
        <v>2.6620370370370372E-4</v>
      </c>
      <c r="H15" s="85"/>
      <c r="I15" s="85"/>
      <c r="J15" s="85"/>
      <c r="K15" s="87">
        <f t="shared" si="0"/>
        <v>2.6620370370370372E-4</v>
      </c>
    </row>
    <row r="16" spans="2:11" x14ac:dyDescent="0.25">
      <c r="B16" s="8" t="s">
        <v>1</v>
      </c>
      <c r="C16" s="85">
        <v>4.9768518518518521E-4</v>
      </c>
      <c r="D16" s="85"/>
      <c r="E16" s="85"/>
      <c r="F16" s="85"/>
      <c r="G16" s="85">
        <v>3.1134259259259257E-3</v>
      </c>
      <c r="H16" s="85"/>
      <c r="I16" s="85"/>
      <c r="J16" s="85"/>
      <c r="K16" s="87">
        <f t="shared" si="0"/>
        <v>3.6111111111111109E-3</v>
      </c>
    </row>
    <row r="17" spans="2:11" x14ac:dyDescent="0.25">
      <c r="B17" s="8" t="s">
        <v>27</v>
      </c>
      <c r="C17" s="85"/>
      <c r="D17" s="85"/>
      <c r="E17" s="85"/>
      <c r="F17" s="85"/>
      <c r="G17" s="85"/>
      <c r="H17" s="85"/>
      <c r="I17" s="85"/>
      <c r="J17" s="85"/>
      <c r="K17" s="87"/>
    </row>
    <row r="18" spans="2:11" x14ac:dyDescent="0.25">
      <c r="B18" s="8" t="s">
        <v>16</v>
      </c>
      <c r="C18" s="85"/>
      <c r="D18" s="85"/>
      <c r="E18" s="85"/>
      <c r="F18" s="85"/>
      <c r="G18" s="85">
        <v>4.6296296296296293E-4</v>
      </c>
      <c r="H18" s="85"/>
      <c r="I18" s="85"/>
      <c r="J18" s="85"/>
      <c r="K18" s="87">
        <f t="shared" si="0"/>
        <v>4.6296296296296293E-4</v>
      </c>
    </row>
    <row r="19" spans="2:11" x14ac:dyDescent="0.25">
      <c r="B19" s="8" t="s">
        <v>4</v>
      </c>
      <c r="C19" s="85"/>
      <c r="D19" s="85"/>
      <c r="E19" s="85"/>
      <c r="F19" s="85"/>
      <c r="G19" s="85">
        <v>8.6226851851851846E-3</v>
      </c>
      <c r="H19" s="85"/>
      <c r="I19" s="85"/>
      <c r="J19" s="85"/>
      <c r="K19" s="87">
        <f t="shared" si="0"/>
        <v>8.6226851851851846E-3</v>
      </c>
    </row>
    <row r="20" spans="2:11" x14ac:dyDescent="0.25">
      <c r="B20" s="8" t="s">
        <v>14</v>
      </c>
      <c r="C20" s="85"/>
      <c r="D20" s="85"/>
      <c r="E20" s="85"/>
      <c r="F20" s="85"/>
      <c r="G20" s="85">
        <v>9.6412037037037039E-3</v>
      </c>
      <c r="H20" s="85"/>
      <c r="I20" s="85"/>
      <c r="J20" s="85"/>
      <c r="K20" s="87">
        <f t="shared" si="0"/>
        <v>9.6412037037037039E-3</v>
      </c>
    </row>
    <row r="21" spans="2:11" x14ac:dyDescent="0.25">
      <c r="B21" s="8" t="s">
        <v>11</v>
      </c>
      <c r="C21" s="85">
        <v>4.9768518518518521E-3</v>
      </c>
      <c r="D21" s="85"/>
      <c r="E21" s="85"/>
      <c r="F21" s="85"/>
      <c r="G21" s="85">
        <v>4.6215277777777772E-2</v>
      </c>
      <c r="H21" s="85"/>
      <c r="I21" s="85"/>
      <c r="J21" s="85"/>
      <c r="K21" s="87">
        <f t="shared" si="0"/>
        <v>5.1192129629629622E-2</v>
      </c>
    </row>
    <row r="22" spans="2:11" x14ac:dyDescent="0.25">
      <c r="B22" s="8" t="s">
        <v>15</v>
      </c>
      <c r="C22" s="85"/>
      <c r="D22" s="85"/>
      <c r="E22" s="85"/>
      <c r="F22" s="85"/>
      <c r="G22" s="85">
        <v>9.4907407407407408E-4</v>
      </c>
      <c r="H22" s="85"/>
      <c r="I22" s="85"/>
      <c r="J22" s="85"/>
      <c r="K22" s="87">
        <f t="shared" si="0"/>
        <v>9.4907407407407408E-4</v>
      </c>
    </row>
    <row r="23" spans="2:11" x14ac:dyDescent="0.25">
      <c r="B23" s="8" t="s">
        <v>94</v>
      </c>
      <c r="C23" s="85"/>
      <c r="D23" s="85"/>
      <c r="E23" s="85"/>
      <c r="F23" s="85">
        <v>2.7430555555555559E-3</v>
      </c>
      <c r="G23" s="85">
        <v>7.013888888888889E-3</v>
      </c>
      <c r="H23" s="85"/>
      <c r="I23" s="85"/>
      <c r="J23" s="85"/>
      <c r="K23" s="87">
        <f t="shared" si="0"/>
        <v>9.7569444444444448E-3</v>
      </c>
    </row>
    <row r="24" spans="2:11" x14ac:dyDescent="0.25">
      <c r="B24" s="8" t="s">
        <v>12</v>
      </c>
      <c r="C24" s="85"/>
      <c r="D24" s="85"/>
      <c r="E24" s="85"/>
      <c r="F24" s="85"/>
      <c r="G24" s="85"/>
      <c r="H24" s="85"/>
      <c r="I24" s="85"/>
      <c r="J24" s="85"/>
      <c r="K24" s="87"/>
    </row>
    <row r="25" spans="2:11" x14ac:dyDescent="0.25">
      <c r="B25" s="8" t="s">
        <v>5</v>
      </c>
      <c r="C25" s="85"/>
      <c r="D25" s="85"/>
      <c r="E25" s="85"/>
      <c r="F25" s="85"/>
      <c r="G25" s="85">
        <v>1.6909722222222222E-2</v>
      </c>
      <c r="H25" s="85"/>
      <c r="I25" s="85"/>
      <c r="J25" s="85"/>
      <c r="K25" s="87">
        <f t="shared" si="0"/>
        <v>1.6909722222222222E-2</v>
      </c>
    </row>
    <row r="26" spans="2:11" x14ac:dyDescent="0.25">
      <c r="B26" s="8" t="s">
        <v>6</v>
      </c>
      <c r="C26" s="85"/>
      <c r="D26" s="85"/>
      <c r="E26" s="85"/>
      <c r="F26" s="85"/>
      <c r="G26" s="85"/>
      <c r="H26" s="85"/>
      <c r="I26" s="85"/>
      <c r="J26" s="85"/>
      <c r="K26" s="87"/>
    </row>
    <row r="27" spans="2:11" x14ac:dyDescent="0.25">
      <c r="B27" s="8" t="s">
        <v>105</v>
      </c>
      <c r="C27" s="85"/>
      <c r="D27" s="85"/>
      <c r="E27" s="85"/>
      <c r="F27" s="85"/>
      <c r="G27" s="85">
        <v>2.0833333333333335E-4</v>
      </c>
      <c r="H27" s="85"/>
      <c r="I27" s="85"/>
      <c r="J27" s="85"/>
      <c r="K27" s="87">
        <f t="shared" si="0"/>
        <v>2.0833333333333335E-4</v>
      </c>
    </row>
    <row r="28" spans="2:11" x14ac:dyDescent="0.25">
      <c r="B28" s="8" t="s">
        <v>17</v>
      </c>
      <c r="C28" s="85"/>
      <c r="D28" s="85"/>
      <c r="E28" s="85"/>
      <c r="F28" s="85"/>
      <c r="G28" s="85"/>
      <c r="H28" s="85"/>
      <c r="I28" s="85"/>
      <c r="J28" s="85"/>
      <c r="K28" s="87"/>
    </row>
    <row r="29" spans="2:11" x14ac:dyDescent="0.25">
      <c r="B29" s="53"/>
      <c r="C29" s="89"/>
      <c r="D29" s="89"/>
      <c r="E29" s="90"/>
      <c r="F29" s="90"/>
      <c r="G29" s="89"/>
      <c r="H29" s="89"/>
      <c r="I29" s="89"/>
      <c r="J29" s="89"/>
      <c r="K29" s="87"/>
    </row>
    <row r="30" spans="2:11" x14ac:dyDescent="0.25">
      <c r="B30" s="53" t="s">
        <v>29</v>
      </c>
      <c r="C30" s="91">
        <f>SUM(C7:C28)</f>
        <v>1.1041666666666667E-2</v>
      </c>
      <c r="D30" s="91">
        <f t="shared" ref="D30:G30" si="1">SUM(D7:D28)</f>
        <v>1.5046296296296297E-4</v>
      </c>
      <c r="E30" s="91"/>
      <c r="F30" s="91">
        <f t="shared" si="1"/>
        <v>5.000000000000001E-3</v>
      </c>
      <c r="G30" s="91">
        <f t="shared" si="1"/>
        <v>0.25788194444444434</v>
      </c>
      <c r="H30" s="91"/>
      <c r="I30" s="91"/>
      <c r="J30" s="91"/>
      <c r="K30" s="92">
        <f>SUM(K7:K28)</f>
        <v>0.27407407407407403</v>
      </c>
    </row>
    <row r="31" spans="2:11" x14ac:dyDescent="0.25">
      <c r="B31" s="53"/>
      <c r="C31" s="52"/>
      <c r="D31" s="52"/>
      <c r="E31" s="51"/>
      <c r="F31" s="51"/>
      <c r="G31" s="51"/>
      <c r="H31" s="51"/>
      <c r="I31" s="52"/>
      <c r="J31" s="52"/>
      <c r="K31" s="48"/>
    </row>
    <row r="32" spans="2:11" ht="66" customHeight="1" thickBot="1" x14ac:dyDescent="0.3">
      <c r="B32" s="214" t="s">
        <v>83</v>
      </c>
      <c r="C32" s="215"/>
      <c r="D32" s="215"/>
      <c r="E32" s="215"/>
      <c r="F32" s="215"/>
      <c r="G32" s="215"/>
      <c r="H32" s="215"/>
      <c r="I32" s="215"/>
      <c r="J32" s="215"/>
      <c r="K32" s="216"/>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&amp;R57</oddHeader>
  </headerFooter>
  <rowBreaks count="1" manualBreakCount="1">
    <brk id="32" max="16383" man="1"/>
  </rowBreaks>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4" zoomScale="110" zoomScaleNormal="110" zoomScaleSheetLayoutView="100" zoomScalePageLayoutView="110" workbookViewId="0">
      <selection activeCell="I22" sqref="I22"/>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3" t="s">
        <v>84</v>
      </c>
      <c r="C3" s="154"/>
      <c r="D3" s="154"/>
      <c r="E3" s="154"/>
      <c r="F3" s="155"/>
      <c r="G3" s="154"/>
      <c r="H3" s="155"/>
    </row>
    <row r="4" spans="2:8" s="1" customFormat="1" x14ac:dyDescent="0.25">
      <c r="B4" s="156" t="s">
        <v>132</v>
      </c>
      <c r="C4" s="157"/>
      <c r="D4" s="157"/>
      <c r="E4" s="157"/>
      <c r="F4" s="157"/>
      <c r="G4" s="157"/>
      <c r="H4" s="158"/>
    </row>
    <row r="5" spans="2:8" s="1" customFormat="1" x14ac:dyDescent="0.25">
      <c r="B5" s="2"/>
      <c r="C5" s="159" t="s">
        <v>36</v>
      </c>
      <c r="D5" s="157"/>
      <c r="E5" s="159" t="s">
        <v>37</v>
      </c>
      <c r="F5" s="174"/>
      <c r="G5" s="157" t="s">
        <v>38</v>
      </c>
      <c r="H5" s="158"/>
    </row>
    <row r="6" spans="2:8" s="1" customFormat="1" x14ac:dyDescent="0.25">
      <c r="B6" s="3" t="s">
        <v>23</v>
      </c>
      <c r="C6" s="5" t="s">
        <v>24</v>
      </c>
      <c r="D6" s="5" t="s">
        <v>25</v>
      </c>
      <c r="E6" s="5" t="s">
        <v>24</v>
      </c>
      <c r="F6" s="5" t="s">
        <v>25</v>
      </c>
      <c r="G6" s="5" t="s">
        <v>24</v>
      </c>
      <c r="H6" s="39" t="s">
        <v>25</v>
      </c>
    </row>
    <row r="7" spans="2:8" s="1" customFormat="1" x14ac:dyDescent="0.25">
      <c r="B7" s="8" t="s">
        <v>10</v>
      </c>
      <c r="C7" s="99">
        <v>3.0324074074074081E-3</v>
      </c>
      <c r="D7" s="97">
        <f>C7/$C$30</f>
        <v>8.8147226053897597E-3</v>
      </c>
      <c r="E7" s="99"/>
      <c r="F7" s="97"/>
      <c r="G7" s="99">
        <f t="shared" ref="G7" si="0">C7+E7</f>
        <v>3.0324074074074081E-3</v>
      </c>
      <c r="H7" s="98">
        <f t="shared" ref="H7" si="1">G7/$G$30</f>
        <v>7.783719548425428E-3</v>
      </c>
    </row>
    <row r="8" spans="2:8" s="1" customFormat="1" x14ac:dyDescent="0.25">
      <c r="B8" s="8" t="s">
        <v>13</v>
      </c>
      <c r="C8" s="99">
        <v>1.3252314814814812E-2</v>
      </c>
      <c r="D8" s="97">
        <f t="shared" ref="D8:D28" si="2">C8/$C$30</f>
        <v>3.8522356424317825E-2</v>
      </c>
      <c r="E8" s="99"/>
      <c r="F8" s="97"/>
      <c r="G8" s="99">
        <f t="shared" ref="G8:G28" si="3">C8+E8</f>
        <v>1.3252314814814812E-2</v>
      </c>
      <c r="H8" s="98">
        <f t="shared" ref="H8:H28" si="4">G8/$G$30</f>
        <v>3.4016636957813401E-2</v>
      </c>
    </row>
    <row r="9" spans="2:8" s="1" customFormat="1" x14ac:dyDescent="0.25">
      <c r="B9" s="8" t="s">
        <v>0</v>
      </c>
      <c r="C9" s="99">
        <v>4.5173611111111019E-2</v>
      </c>
      <c r="D9" s="97">
        <f t="shared" si="2"/>
        <v>0.13131245163677921</v>
      </c>
      <c r="E9" s="99">
        <v>2.9745370370370373E-3</v>
      </c>
      <c r="F9" s="97">
        <f t="shared" ref="F8:F28" si="5">E9/$E$30</f>
        <v>6.5278130556261124E-2</v>
      </c>
      <c r="G9" s="99">
        <f t="shared" si="3"/>
        <v>4.8148148148148058E-2</v>
      </c>
      <c r="H9" s="98">
        <f t="shared" si="4"/>
        <v>0.1235888294711821</v>
      </c>
    </row>
    <row r="10" spans="2:8" s="1" customFormat="1" x14ac:dyDescent="0.25">
      <c r="B10" s="8" t="s">
        <v>8</v>
      </c>
      <c r="C10" s="99">
        <v>1.4421296296296293E-2</v>
      </c>
      <c r="D10" s="97">
        <f t="shared" si="2"/>
        <v>4.192039834471617E-2</v>
      </c>
      <c r="E10" s="99">
        <v>3.7037037037037035E-4</v>
      </c>
      <c r="F10" s="97">
        <f t="shared" si="5"/>
        <v>8.128016256032513E-3</v>
      </c>
      <c r="G10" s="99">
        <f t="shared" si="3"/>
        <v>1.4791666666666663E-2</v>
      </c>
      <c r="H10" s="98">
        <f t="shared" si="4"/>
        <v>3.7967914438502642E-2</v>
      </c>
    </row>
    <row r="11" spans="2:8" s="1" customFormat="1" x14ac:dyDescent="0.25">
      <c r="B11" s="8" t="s">
        <v>26</v>
      </c>
      <c r="C11" s="99">
        <v>3.8194444444444439E-3</v>
      </c>
      <c r="D11" s="97">
        <f t="shared" si="2"/>
        <v>1.1102513205261908E-2</v>
      </c>
      <c r="E11" s="99"/>
      <c r="F11" s="97"/>
      <c r="G11" s="99">
        <f t="shared" si="3"/>
        <v>3.8194444444444439E-3</v>
      </c>
      <c r="H11" s="98">
        <f t="shared" si="4"/>
        <v>9.8039215686274439E-3</v>
      </c>
    </row>
    <row r="12" spans="2:8" s="1" customFormat="1" x14ac:dyDescent="0.25">
      <c r="B12" s="8" t="s">
        <v>3</v>
      </c>
      <c r="C12" s="99">
        <v>1.5879629629629619E-2</v>
      </c>
      <c r="D12" s="97">
        <f t="shared" si="2"/>
        <v>4.6159539750361599E-2</v>
      </c>
      <c r="E12" s="99">
        <v>1.9560185185185184E-3</v>
      </c>
      <c r="F12" s="97">
        <f t="shared" si="5"/>
        <v>4.2926085852171704E-2</v>
      </c>
      <c r="G12" s="99">
        <f t="shared" si="3"/>
        <v>1.7835648148148135E-2</v>
      </c>
      <c r="H12" s="98">
        <f t="shared" si="4"/>
        <v>4.5781342840166307E-2</v>
      </c>
    </row>
    <row r="13" spans="2:8" s="1" customFormat="1" x14ac:dyDescent="0.25">
      <c r="B13" s="8" t="s">
        <v>7</v>
      </c>
      <c r="C13" s="99">
        <v>1.2928240740740735E-2</v>
      </c>
      <c r="D13" s="97">
        <f t="shared" si="2"/>
        <v>3.7580325000841047E-2</v>
      </c>
      <c r="E13" s="99">
        <v>2.1064814814814817E-3</v>
      </c>
      <c r="F13" s="97">
        <f t="shared" si="5"/>
        <v>4.6228092456184922E-2</v>
      </c>
      <c r="G13" s="99">
        <f t="shared" si="3"/>
        <v>1.5034722222222217E-2</v>
      </c>
      <c r="H13" s="98">
        <f t="shared" si="4"/>
        <v>3.8591800356506202E-2</v>
      </c>
    </row>
    <row r="14" spans="2:8" s="1" customFormat="1" x14ac:dyDescent="0.25">
      <c r="B14" s="8" t="s">
        <v>2</v>
      </c>
      <c r="C14" s="99">
        <v>1.5879629629629619E-2</v>
      </c>
      <c r="D14" s="97">
        <f t="shared" si="2"/>
        <v>4.6159539750361599E-2</v>
      </c>
      <c r="E14" s="99">
        <v>5.9027777777777768E-4</v>
      </c>
      <c r="F14" s="97">
        <f t="shared" si="5"/>
        <v>1.2954025908051815E-2</v>
      </c>
      <c r="G14" s="99">
        <f t="shared" si="3"/>
        <v>1.6469907407407395E-2</v>
      </c>
      <c r="H14" s="98">
        <f t="shared" si="4"/>
        <v>4.2275698158051045E-2</v>
      </c>
    </row>
    <row r="15" spans="2:8" s="1" customFormat="1" x14ac:dyDescent="0.25">
      <c r="B15" s="8" t="s">
        <v>9</v>
      </c>
      <c r="C15" s="99">
        <v>2.4710648148148138E-2</v>
      </c>
      <c r="D15" s="97">
        <f t="shared" si="2"/>
        <v>7.1829896040103536E-2</v>
      </c>
      <c r="E15" s="99">
        <v>3.506944444444444E-3</v>
      </c>
      <c r="F15" s="97">
        <f t="shared" si="5"/>
        <v>7.6962153924307844E-2</v>
      </c>
      <c r="G15" s="99">
        <f t="shared" si="3"/>
        <v>2.8217592592592582E-2</v>
      </c>
      <c r="H15" s="98">
        <f t="shared" si="4"/>
        <v>7.2430184194890015E-2</v>
      </c>
    </row>
    <row r="16" spans="2:8" s="1" customFormat="1" x14ac:dyDescent="0.25">
      <c r="B16" s="8" t="s">
        <v>1</v>
      </c>
      <c r="C16" s="99">
        <v>6.7824074074074011E-3</v>
      </c>
      <c r="D16" s="97">
        <f t="shared" si="2"/>
        <v>1.971537193419234E-2</v>
      </c>
      <c r="E16" s="99">
        <v>1.6087962962962961E-3</v>
      </c>
      <c r="F16" s="97">
        <f t="shared" si="5"/>
        <v>3.5306070612141222E-2</v>
      </c>
      <c r="G16" s="99">
        <f t="shared" si="3"/>
        <v>8.3912037037036976E-3</v>
      </c>
      <c r="H16" s="98">
        <f t="shared" si="4"/>
        <v>2.15389185977421E-2</v>
      </c>
    </row>
    <row r="17" spans="2:8" s="1" customFormat="1" x14ac:dyDescent="0.25">
      <c r="B17" s="8" t="s">
        <v>27</v>
      </c>
      <c r="C17" s="99">
        <v>1.1921296296296296E-3</v>
      </c>
      <c r="D17" s="97">
        <f t="shared" si="2"/>
        <v>3.4653298792181107E-3</v>
      </c>
      <c r="E17" s="99">
        <v>7.0601851851851837E-4</v>
      </c>
      <c r="F17" s="97">
        <f t="shared" si="5"/>
        <v>1.5494030988061975E-2</v>
      </c>
      <c r="G17" s="99">
        <f t="shared" si="3"/>
        <v>1.8981481481481479E-3</v>
      </c>
      <c r="H17" s="98">
        <f t="shared" si="4"/>
        <v>4.8722519310754574E-3</v>
      </c>
    </row>
    <row r="18" spans="2:8" s="1" customFormat="1" x14ac:dyDescent="0.25">
      <c r="B18" s="8" t="s">
        <v>16</v>
      </c>
      <c r="C18" s="99">
        <v>3.9236111111111112E-3</v>
      </c>
      <c r="D18" s="97">
        <f t="shared" si="2"/>
        <v>1.140530901995087E-2</v>
      </c>
      <c r="E18" s="99">
        <v>2.4305555555555555E-4</v>
      </c>
      <c r="F18" s="97">
        <f t="shared" si="5"/>
        <v>5.3340106680213363E-3</v>
      </c>
      <c r="G18" s="99">
        <f t="shared" si="3"/>
        <v>4.1666666666666666E-3</v>
      </c>
      <c r="H18" s="98">
        <f t="shared" si="4"/>
        <v>1.0695187165775395E-2</v>
      </c>
    </row>
    <row r="19" spans="2:8" s="1" customFormat="1" x14ac:dyDescent="0.25">
      <c r="B19" s="8" t="s">
        <v>4</v>
      </c>
      <c r="C19" s="99">
        <v>1.276620370370371E-2</v>
      </c>
      <c r="D19" s="97">
        <f t="shared" si="2"/>
        <v>3.71093092891027E-2</v>
      </c>
      <c r="E19" s="99">
        <v>3.7037037037037041E-4</v>
      </c>
      <c r="F19" s="97">
        <f t="shared" si="5"/>
        <v>8.1280162560325147E-3</v>
      </c>
      <c r="G19" s="99">
        <f t="shared" si="3"/>
        <v>1.313657407407408E-2</v>
      </c>
      <c r="H19" s="98">
        <f t="shared" si="4"/>
        <v>3.3719548425430776E-2</v>
      </c>
    </row>
    <row r="20" spans="2:8" s="1" customFormat="1" x14ac:dyDescent="0.25">
      <c r="B20" s="8" t="s">
        <v>14</v>
      </c>
      <c r="C20" s="99">
        <v>6.9791666666666648E-3</v>
      </c>
      <c r="D20" s="97">
        <f t="shared" si="2"/>
        <v>2.0287319584160392E-2</v>
      </c>
      <c r="E20" s="99">
        <v>1.1921296296296296E-3</v>
      </c>
      <c r="F20" s="97">
        <f t="shared" si="5"/>
        <v>2.6162052324104651E-2</v>
      </c>
      <c r="G20" s="99">
        <f t="shared" si="3"/>
        <v>8.1712962962962946E-3</v>
      </c>
      <c r="H20" s="98">
        <f t="shared" si="4"/>
        <v>2.0974450386215076E-2</v>
      </c>
    </row>
    <row r="21" spans="2:8" s="1" customFormat="1" x14ac:dyDescent="0.25">
      <c r="B21" s="8" t="s">
        <v>11</v>
      </c>
      <c r="C21" s="99">
        <v>1.0416666666666664E-3</v>
      </c>
      <c r="D21" s="97">
        <f t="shared" si="2"/>
        <v>3.0279581468896106E-3</v>
      </c>
      <c r="E21" s="99">
        <v>1.2800925925925927E-2</v>
      </c>
      <c r="F21" s="97">
        <f t="shared" si="5"/>
        <v>0.28092456184912379</v>
      </c>
      <c r="G21" s="99">
        <f t="shared" si="3"/>
        <v>1.3842592592592594E-2</v>
      </c>
      <c r="H21" s="98">
        <f t="shared" si="4"/>
        <v>3.5531788472964926E-2</v>
      </c>
    </row>
    <row r="22" spans="2:8" s="1" customFormat="1" x14ac:dyDescent="0.25">
      <c r="B22" s="8" t="s">
        <v>15</v>
      </c>
      <c r="C22" s="99">
        <v>1.8750000000000006E-3</v>
      </c>
      <c r="D22" s="97">
        <f t="shared" si="2"/>
        <v>5.4503246644013025E-3</v>
      </c>
      <c r="E22" s="99">
        <v>1.1342592592592593E-3</v>
      </c>
      <c r="F22" s="97">
        <f t="shared" si="5"/>
        <v>2.4892049784099573E-2</v>
      </c>
      <c r="G22" s="99">
        <f t="shared" si="3"/>
        <v>3.0092592592592601E-3</v>
      </c>
      <c r="H22" s="98">
        <f t="shared" si="4"/>
        <v>7.7243018419488989E-3</v>
      </c>
    </row>
    <row r="23" spans="2:8" s="1" customFormat="1" x14ac:dyDescent="0.25">
      <c r="B23" s="8" t="s">
        <v>94</v>
      </c>
      <c r="C23" s="99">
        <v>2.7430555555555559E-3</v>
      </c>
      <c r="D23" s="97">
        <f t="shared" si="2"/>
        <v>7.973623120142645E-3</v>
      </c>
      <c r="E23" s="99">
        <v>8.1018518518518505E-4</v>
      </c>
      <c r="F23" s="97">
        <f t="shared" si="5"/>
        <v>1.7780035560071121E-2</v>
      </c>
      <c r="G23" s="99">
        <f t="shared" si="3"/>
        <v>3.5532407407407409E-3</v>
      </c>
      <c r="H23" s="98">
        <f t="shared" si="4"/>
        <v>9.1206179441473516E-3</v>
      </c>
    </row>
    <row r="24" spans="2:8" s="1" customFormat="1" x14ac:dyDescent="0.25">
      <c r="B24" s="8" t="s">
        <v>12</v>
      </c>
      <c r="C24" s="99">
        <v>3.9351851851851852E-4</v>
      </c>
      <c r="D24" s="97">
        <f t="shared" si="2"/>
        <v>1.1438952999360753E-3</v>
      </c>
      <c r="E24" s="99"/>
      <c r="F24" s="97"/>
      <c r="G24" s="99">
        <f t="shared" si="3"/>
        <v>3.9351851851851852E-4</v>
      </c>
      <c r="H24" s="98">
        <f t="shared" si="4"/>
        <v>1.0101010101010094E-3</v>
      </c>
    </row>
    <row r="25" spans="2:8" s="1" customFormat="1" x14ac:dyDescent="0.25">
      <c r="B25" s="8" t="s">
        <v>5</v>
      </c>
      <c r="C25" s="99">
        <v>6.134259259259259E-4</v>
      </c>
      <c r="D25" s="97">
        <f t="shared" si="2"/>
        <v>1.7831309087238821E-3</v>
      </c>
      <c r="E25" s="99"/>
      <c r="F25" s="97"/>
      <c r="G25" s="99">
        <f t="shared" si="3"/>
        <v>6.134259259259259E-4</v>
      </c>
      <c r="H25" s="98">
        <f t="shared" si="4"/>
        <v>1.5745692216280441E-3</v>
      </c>
    </row>
    <row r="26" spans="2:8" s="1" customFormat="1" x14ac:dyDescent="0.25">
      <c r="B26" s="8" t="s">
        <v>6</v>
      </c>
      <c r="C26" s="99">
        <v>5.8923611111111232E-2</v>
      </c>
      <c r="D26" s="97">
        <f t="shared" si="2"/>
        <v>0.17128149917572272</v>
      </c>
      <c r="E26" s="99">
        <v>7.013888888888889E-3</v>
      </c>
      <c r="F26" s="97">
        <f t="shared" si="5"/>
        <v>0.15392430784861572</v>
      </c>
      <c r="G26" s="99">
        <f t="shared" si="3"/>
        <v>6.5937500000000121E-2</v>
      </c>
      <c r="H26" s="98">
        <f t="shared" si="4"/>
        <v>0.16925133689839594</v>
      </c>
    </row>
    <row r="27" spans="2:8" s="1" customFormat="1" x14ac:dyDescent="0.25">
      <c r="B27" s="8" t="s">
        <v>105</v>
      </c>
      <c r="C27" s="99">
        <v>8.6192129629629924E-2</v>
      </c>
      <c r="D27" s="97">
        <f t="shared" si="2"/>
        <v>0.25054671466541129</v>
      </c>
      <c r="E27" s="99">
        <v>2.1412037037037038E-3</v>
      </c>
      <c r="F27" s="97">
        <f t="shared" si="5"/>
        <v>4.6990093980187969E-2</v>
      </c>
      <c r="G27" s="99">
        <f t="shared" si="3"/>
        <v>8.8333333333333625E-2</v>
      </c>
      <c r="H27" s="98">
        <f t="shared" si="4"/>
        <v>0.22673796791443912</v>
      </c>
    </row>
    <row r="28" spans="2:8" s="1" customFormat="1" x14ac:dyDescent="0.25">
      <c r="B28" s="36" t="s">
        <v>17</v>
      </c>
      <c r="C28" s="109">
        <v>1.1493055555555553E-2</v>
      </c>
      <c r="D28" s="115">
        <f t="shared" si="2"/>
        <v>3.340847155401537E-2</v>
      </c>
      <c r="E28" s="109">
        <v>6.0416666666666648E-3</v>
      </c>
      <c r="F28" s="97">
        <f t="shared" si="5"/>
        <v>0.13258826517653033</v>
      </c>
      <c r="G28" s="99">
        <f t="shared" si="3"/>
        <v>1.7534722222222219E-2</v>
      </c>
      <c r="H28" s="98">
        <f t="shared" si="4"/>
        <v>4.5008912655971442E-2</v>
      </c>
    </row>
    <row r="29" spans="2:8" s="1" customFormat="1" x14ac:dyDescent="0.25">
      <c r="B29" s="8"/>
      <c r="C29" s="100"/>
      <c r="D29" s="111"/>
      <c r="E29" s="100"/>
      <c r="F29" s="100"/>
      <c r="G29" s="100"/>
      <c r="H29" s="101"/>
    </row>
    <row r="30" spans="2:8" s="1" customFormat="1" x14ac:dyDescent="0.25">
      <c r="B30" s="37" t="s">
        <v>29</v>
      </c>
      <c r="C30" s="112">
        <f t="shared" ref="C30:H30" si="6">SUM(C7:C28)</f>
        <v>0.344016203703704</v>
      </c>
      <c r="D30" s="113">
        <f t="shared" si="6"/>
        <v>0.99999999999999989</v>
      </c>
      <c r="E30" s="112">
        <f t="shared" si="6"/>
        <v>4.5567129629629624E-2</v>
      </c>
      <c r="F30" s="113">
        <f t="shared" si="6"/>
        <v>1</v>
      </c>
      <c r="G30" s="112">
        <f t="shared" si="6"/>
        <v>0.38958333333333356</v>
      </c>
      <c r="H30" s="116">
        <f t="shared" si="6"/>
        <v>1.0000000000000002</v>
      </c>
    </row>
    <row r="31" spans="2:8" s="1" customFormat="1" ht="66" customHeight="1" thickBot="1" x14ac:dyDescent="0.3">
      <c r="B31" s="150" t="s">
        <v>39</v>
      </c>
      <c r="C31" s="151"/>
      <c r="D31" s="151"/>
      <c r="E31" s="151"/>
      <c r="F31" s="152"/>
      <c r="G31" s="151"/>
      <c r="H31" s="152"/>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&amp;R13</oddHeader>
  </headerFooter>
  <colBreaks count="1" manualBreakCount="1">
    <brk id="8" max="1048575" man="1"/>
  </col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zoomScalePageLayoutView="110" workbookViewId="0">
      <selection activeCell="I22" sqref="I22"/>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1" t="s">
        <v>115</v>
      </c>
      <c r="C3" s="182"/>
      <c r="D3" s="182"/>
      <c r="E3" s="182"/>
      <c r="F3" s="182"/>
      <c r="G3" s="182"/>
      <c r="H3" s="182"/>
      <c r="I3" s="182"/>
      <c r="J3" s="182"/>
      <c r="K3" s="183"/>
    </row>
    <row r="4" spans="2:11" x14ac:dyDescent="0.25">
      <c r="B4" s="184" t="s">
        <v>132</v>
      </c>
      <c r="C4" s="185"/>
      <c r="D4" s="185"/>
      <c r="E4" s="185"/>
      <c r="F4" s="185"/>
      <c r="G4" s="185"/>
      <c r="H4" s="185"/>
      <c r="I4" s="185"/>
      <c r="J4" s="185"/>
      <c r="K4" s="186"/>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6"/>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c r="D12" s="85"/>
      <c r="E12" s="85"/>
      <c r="F12" s="85"/>
      <c r="G12" s="85"/>
      <c r="H12" s="85"/>
      <c r="I12" s="85"/>
      <c r="J12" s="85"/>
      <c r="K12" s="87"/>
    </row>
    <row r="13" spans="2:11" x14ac:dyDescent="0.25">
      <c r="B13" s="8" t="s">
        <v>7</v>
      </c>
      <c r="C13" s="85"/>
      <c r="D13" s="85"/>
      <c r="E13" s="85"/>
      <c r="F13" s="85"/>
      <c r="G13" s="85"/>
      <c r="H13" s="85"/>
      <c r="I13" s="85"/>
      <c r="J13" s="85"/>
      <c r="K13" s="87"/>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c r="E19" s="85"/>
      <c r="F19" s="85"/>
      <c r="G19" s="85"/>
      <c r="H19" s="85"/>
      <c r="I19" s="85"/>
      <c r="J19" s="85"/>
      <c r="K19" s="87"/>
    </row>
    <row r="20" spans="2:11" x14ac:dyDescent="0.25">
      <c r="B20" s="8" t="s">
        <v>14</v>
      </c>
      <c r="C20" s="85"/>
      <c r="D20" s="85"/>
      <c r="E20" s="85"/>
      <c r="F20" s="85"/>
      <c r="G20" s="85"/>
      <c r="H20" s="85"/>
      <c r="I20" s="85"/>
      <c r="J20" s="85"/>
      <c r="K20" s="87"/>
    </row>
    <row r="21" spans="2:11" x14ac:dyDescent="0.25">
      <c r="B21" s="8" t="s">
        <v>11</v>
      </c>
      <c r="C21" s="85"/>
      <c r="D21" s="85"/>
      <c r="E21" s="85"/>
      <c r="F21" s="85"/>
      <c r="G21" s="85"/>
      <c r="H21" s="85"/>
      <c r="I21" s="85"/>
      <c r="J21" s="85"/>
      <c r="K21" s="87"/>
    </row>
    <row r="22" spans="2:11" x14ac:dyDescent="0.25">
      <c r="B22" s="8" t="s">
        <v>15</v>
      </c>
      <c r="C22" s="85"/>
      <c r="D22" s="85"/>
      <c r="E22" s="85"/>
      <c r="F22" s="85"/>
      <c r="G22" s="85"/>
      <c r="H22" s="85"/>
      <c r="I22" s="85"/>
      <c r="J22" s="85"/>
      <c r="K22" s="87"/>
    </row>
    <row r="23" spans="2:11" x14ac:dyDescent="0.25">
      <c r="B23" s="8" t="s">
        <v>94</v>
      </c>
      <c r="C23" s="85"/>
      <c r="D23" s="85"/>
      <c r="E23" s="85"/>
      <c r="F23" s="85"/>
      <c r="G23" s="85"/>
      <c r="H23" s="85"/>
      <c r="I23" s="85"/>
      <c r="J23" s="85"/>
      <c r="K23" s="87"/>
    </row>
    <row r="24" spans="2:11" x14ac:dyDescent="0.25">
      <c r="B24" s="8" t="s">
        <v>12</v>
      </c>
      <c r="C24" s="85"/>
      <c r="D24" s="85"/>
      <c r="E24" s="85"/>
      <c r="F24" s="85"/>
      <c r="G24" s="85"/>
      <c r="H24" s="85"/>
      <c r="I24" s="85"/>
      <c r="J24" s="85"/>
      <c r="K24" s="87"/>
    </row>
    <row r="25" spans="2:11" x14ac:dyDescent="0.25">
      <c r="B25" s="8" t="s">
        <v>5</v>
      </c>
      <c r="C25" s="85"/>
      <c r="D25" s="85"/>
      <c r="E25" s="85"/>
      <c r="F25" s="85"/>
      <c r="G25" s="85"/>
      <c r="H25" s="85"/>
      <c r="I25" s="85"/>
      <c r="J25" s="85"/>
      <c r="K25" s="87"/>
    </row>
    <row r="26" spans="2:11" x14ac:dyDescent="0.25">
      <c r="B26" s="8" t="s">
        <v>6</v>
      </c>
      <c r="C26" s="85"/>
      <c r="D26" s="85"/>
      <c r="E26" s="85"/>
      <c r="F26" s="85"/>
      <c r="G26" s="85"/>
      <c r="H26" s="85"/>
      <c r="I26" s="85"/>
      <c r="J26" s="85"/>
      <c r="K26" s="87"/>
    </row>
    <row r="27" spans="2:11" x14ac:dyDescent="0.25">
      <c r="B27" s="8" t="s">
        <v>105</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90"/>
      <c r="G29" s="90"/>
      <c r="H29" s="90"/>
      <c r="I29" s="89"/>
      <c r="J29" s="89"/>
      <c r="K29" s="95"/>
    </row>
    <row r="30" spans="2:11" x14ac:dyDescent="0.25">
      <c r="B30" s="53" t="s">
        <v>29</v>
      </c>
      <c r="C30" s="91"/>
      <c r="D30" s="91"/>
      <c r="E30" s="91"/>
      <c r="F30" s="91"/>
      <c r="G30" s="91"/>
      <c r="H30" s="91"/>
      <c r="I30" s="91"/>
      <c r="J30" s="85"/>
      <c r="K30" s="92"/>
    </row>
    <row r="31" spans="2:11" x14ac:dyDescent="0.25">
      <c r="B31" s="53"/>
      <c r="C31" s="52"/>
      <c r="D31" s="52"/>
      <c r="E31" s="51"/>
      <c r="F31" s="51"/>
      <c r="G31" s="51"/>
      <c r="H31" s="51"/>
      <c r="I31" s="52"/>
      <c r="J31" s="52"/>
      <c r="K31" s="48"/>
    </row>
    <row r="32" spans="2:11" ht="66" customHeight="1" thickBot="1" x14ac:dyDescent="0.3">
      <c r="B32" s="214" t="s">
        <v>83</v>
      </c>
      <c r="C32" s="215"/>
      <c r="D32" s="215"/>
      <c r="E32" s="215"/>
      <c r="F32" s="215"/>
      <c r="G32" s="215"/>
      <c r="H32" s="215"/>
      <c r="I32" s="215"/>
      <c r="J32" s="215"/>
      <c r="K32" s="216"/>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&amp;R50</oddHeader>
  </headerFooter>
  <rowBreaks count="1" manualBreakCount="1">
    <brk id="32" max="16383" man="1"/>
  </rowBreaks>
  <colBreaks count="1" manualBreakCount="1">
    <brk id="11" max="1048575" man="1"/>
  </col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3" zoomScale="110" zoomScaleNormal="110" zoomScaleSheetLayoutView="100" zoomScalePageLayoutView="110" workbookViewId="0">
      <selection activeCell="I22" sqref="I22"/>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1" t="s">
        <v>116</v>
      </c>
      <c r="C3" s="182"/>
      <c r="D3" s="182"/>
      <c r="E3" s="182"/>
      <c r="F3" s="182"/>
      <c r="G3" s="182"/>
      <c r="H3" s="182"/>
      <c r="I3" s="182"/>
      <c r="J3" s="182"/>
      <c r="K3" s="183"/>
    </row>
    <row r="4" spans="2:11" x14ac:dyDescent="0.25">
      <c r="B4" s="184" t="s">
        <v>132</v>
      </c>
      <c r="C4" s="185"/>
      <c r="D4" s="185"/>
      <c r="E4" s="185"/>
      <c r="F4" s="185"/>
      <c r="G4" s="185"/>
      <c r="H4" s="185"/>
      <c r="I4" s="185"/>
      <c r="J4" s="185"/>
      <c r="K4" s="186"/>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5"/>
      <c r="F7" s="85"/>
      <c r="G7" s="85"/>
      <c r="H7" s="85"/>
      <c r="I7" s="85"/>
      <c r="J7" s="85"/>
      <c r="K7" s="87"/>
    </row>
    <row r="8" spans="2:11" x14ac:dyDescent="0.25">
      <c r="B8" s="8" t="s">
        <v>13</v>
      </c>
      <c r="C8" s="85"/>
      <c r="D8" s="85"/>
      <c r="E8" s="85"/>
      <c r="F8" s="85"/>
      <c r="G8" s="85"/>
      <c r="H8" s="85"/>
      <c r="I8" s="85"/>
      <c r="J8" s="85"/>
      <c r="K8" s="87"/>
    </row>
    <row r="9" spans="2:11" x14ac:dyDescent="0.25">
      <c r="B9" s="8" t="s">
        <v>0</v>
      </c>
      <c r="C9" s="85">
        <v>1.6388888888888887E-2</v>
      </c>
      <c r="D9" s="85">
        <v>6.3657407407407402E-4</v>
      </c>
      <c r="E9" s="85"/>
      <c r="F9" s="85"/>
      <c r="G9" s="85"/>
      <c r="H9" s="85"/>
      <c r="I9" s="85"/>
      <c r="J9" s="85"/>
      <c r="K9" s="87">
        <f t="shared" ref="K7:K28" si="0">SUM(C9:J9)</f>
        <v>1.7025462962962961E-2</v>
      </c>
    </row>
    <row r="10" spans="2:11" x14ac:dyDescent="0.25">
      <c r="B10" s="8" t="s">
        <v>8</v>
      </c>
      <c r="C10" s="85">
        <v>1.7615740740740737E-2</v>
      </c>
      <c r="D10" s="85"/>
      <c r="E10" s="85"/>
      <c r="F10" s="85"/>
      <c r="G10" s="85"/>
      <c r="H10" s="85"/>
      <c r="I10" s="85"/>
      <c r="J10" s="85"/>
      <c r="K10" s="87">
        <f t="shared" si="0"/>
        <v>1.7615740740740737E-2</v>
      </c>
    </row>
    <row r="11" spans="2:11" x14ac:dyDescent="0.25">
      <c r="B11" s="8" t="s">
        <v>26</v>
      </c>
      <c r="C11" s="85">
        <v>1.3958333333333333E-2</v>
      </c>
      <c r="D11" s="85"/>
      <c r="E11" s="85"/>
      <c r="F11" s="85"/>
      <c r="G11" s="85"/>
      <c r="H11" s="85"/>
      <c r="I11" s="85"/>
      <c r="J11" s="85"/>
      <c r="K11" s="87">
        <f t="shared" si="0"/>
        <v>1.3958333333333333E-2</v>
      </c>
    </row>
    <row r="12" spans="2:11" x14ac:dyDescent="0.25">
      <c r="B12" s="8" t="s">
        <v>3</v>
      </c>
      <c r="C12" s="85">
        <v>6.9791666666666665E-3</v>
      </c>
      <c r="D12" s="85"/>
      <c r="E12" s="85"/>
      <c r="F12" s="85"/>
      <c r="G12" s="85"/>
      <c r="H12" s="85"/>
      <c r="I12" s="85"/>
      <c r="J12" s="85"/>
      <c r="K12" s="87">
        <f t="shared" si="0"/>
        <v>6.9791666666666665E-3</v>
      </c>
    </row>
    <row r="13" spans="2:11" x14ac:dyDescent="0.25">
      <c r="B13" s="8" t="s">
        <v>7</v>
      </c>
      <c r="C13" s="85">
        <v>1.2743055555555556E-2</v>
      </c>
      <c r="D13" s="85"/>
      <c r="E13" s="85"/>
      <c r="F13" s="85"/>
      <c r="G13" s="85"/>
      <c r="H13" s="85"/>
      <c r="I13" s="85"/>
      <c r="J13" s="85"/>
      <c r="K13" s="87">
        <f t="shared" si="0"/>
        <v>1.2743055555555556E-2</v>
      </c>
    </row>
    <row r="14" spans="2:11" x14ac:dyDescent="0.25">
      <c r="B14" s="8" t="s">
        <v>2</v>
      </c>
      <c r="C14" s="85"/>
      <c r="D14" s="85"/>
      <c r="E14" s="85"/>
      <c r="F14" s="85"/>
      <c r="G14" s="85"/>
      <c r="H14" s="85"/>
      <c r="I14" s="85"/>
      <c r="J14" s="85"/>
      <c r="K14" s="87"/>
    </row>
    <row r="15" spans="2:11" x14ac:dyDescent="0.25">
      <c r="B15" s="8" t="s">
        <v>9</v>
      </c>
      <c r="C15" s="85">
        <v>1.2118055555555556E-2</v>
      </c>
      <c r="D15" s="85"/>
      <c r="E15" s="85"/>
      <c r="F15" s="85"/>
      <c r="G15" s="85"/>
      <c r="H15" s="85"/>
      <c r="I15" s="85">
        <v>2.9513888888888888E-3</v>
      </c>
      <c r="J15" s="85"/>
      <c r="K15" s="87">
        <f t="shared" si="0"/>
        <v>1.5069444444444444E-2</v>
      </c>
    </row>
    <row r="16" spans="2:11" x14ac:dyDescent="0.25">
      <c r="B16" s="8" t="s">
        <v>1</v>
      </c>
      <c r="C16" s="85">
        <v>1.1053240740740738E-2</v>
      </c>
      <c r="D16" s="85"/>
      <c r="E16" s="85"/>
      <c r="F16" s="85"/>
      <c r="G16" s="85"/>
      <c r="H16" s="85"/>
      <c r="I16" s="85"/>
      <c r="J16" s="85"/>
      <c r="K16" s="87">
        <f t="shared" si="0"/>
        <v>1.1053240740740738E-2</v>
      </c>
    </row>
    <row r="17" spans="2:11" x14ac:dyDescent="0.25">
      <c r="B17" s="8" t="s">
        <v>27</v>
      </c>
      <c r="C17" s="85">
        <v>1.9074074074074077E-2</v>
      </c>
      <c r="D17" s="85"/>
      <c r="E17" s="85"/>
      <c r="F17" s="85"/>
      <c r="G17" s="85"/>
      <c r="H17" s="85"/>
      <c r="I17" s="85"/>
      <c r="J17" s="85"/>
      <c r="K17" s="87">
        <f t="shared" si="0"/>
        <v>1.9074074074074077E-2</v>
      </c>
    </row>
    <row r="18" spans="2:11" x14ac:dyDescent="0.25">
      <c r="B18" s="8" t="s">
        <v>16</v>
      </c>
      <c r="C18" s="85"/>
      <c r="D18" s="85"/>
      <c r="E18" s="85"/>
      <c r="F18" s="85"/>
      <c r="G18" s="85"/>
      <c r="H18" s="85"/>
      <c r="I18" s="85"/>
      <c r="J18" s="85"/>
      <c r="K18" s="87"/>
    </row>
    <row r="19" spans="2:11" x14ac:dyDescent="0.25">
      <c r="B19" s="8" t="s">
        <v>4</v>
      </c>
      <c r="C19" s="85">
        <v>3.0462962962962966E-2</v>
      </c>
      <c r="D19" s="85"/>
      <c r="E19" s="85"/>
      <c r="F19" s="85"/>
      <c r="G19" s="85"/>
      <c r="H19" s="85"/>
      <c r="I19" s="85"/>
      <c r="J19" s="85"/>
      <c r="K19" s="87">
        <f t="shared" si="0"/>
        <v>3.0462962962962966E-2</v>
      </c>
    </row>
    <row r="20" spans="2:11" x14ac:dyDescent="0.25">
      <c r="B20" s="8" t="s">
        <v>14</v>
      </c>
      <c r="C20" s="85">
        <v>6.2615740740740739E-3</v>
      </c>
      <c r="D20" s="85"/>
      <c r="E20" s="85"/>
      <c r="F20" s="85">
        <v>2.5694444444444445E-3</v>
      </c>
      <c r="G20" s="85"/>
      <c r="H20" s="85"/>
      <c r="I20" s="85"/>
      <c r="J20" s="85"/>
      <c r="K20" s="87">
        <f t="shared" si="0"/>
        <v>8.8310185185185193E-3</v>
      </c>
    </row>
    <row r="21" spans="2:11" x14ac:dyDescent="0.25">
      <c r="B21" s="8" t="s">
        <v>11</v>
      </c>
      <c r="C21" s="85">
        <v>0.15372685185185184</v>
      </c>
      <c r="D21" s="85"/>
      <c r="E21" s="85"/>
      <c r="F21" s="85"/>
      <c r="G21" s="85"/>
      <c r="H21" s="85"/>
      <c r="I21" s="85"/>
      <c r="J21" s="85"/>
      <c r="K21" s="87">
        <f t="shared" si="0"/>
        <v>0.15372685185185184</v>
      </c>
    </row>
    <row r="22" spans="2:11" x14ac:dyDescent="0.25">
      <c r="B22" s="8" t="s">
        <v>15</v>
      </c>
      <c r="C22" s="85">
        <v>6.9097222222222216E-3</v>
      </c>
      <c r="D22" s="85"/>
      <c r="E22" s="85"/>
      <c r="F22" s="85"/>
      <c r="G22" s="85"/>
      <c r="H22" s="85"/>
      <c r="I22" s="85"/>
      <c r="J22" s="85"/>
      <c r="K22" s="87">
        <f t="shared" si="0"/>
        <v>6.9097222222222216E-3</v>
      </c>
    </row>
    <row r="23" spans="2:11" x14ac:dyDescent="0.25">
      <c r="B23" s="8" t="s">
        <v>94</v>
      </c>
      <c r="C23" s="85">
        <v>4.8159722222222229E-2</v>
      </c>
      <c r="D23" s="85"/>
      <c r="E23" s="85"/>
      <c r="F23" s="85"/>
      <c r="G23" s="85"/>
      <c r="H23" s="85"/>
      <c r="I23" s="85"/>
      <c r="J23" s="85"/>
      <c r="K23" s="87">
        <f t="shared" si="0"/>
        <v>4.8159722222222229E-2</v>
      </c>
    </row>
    <row r="24" spans="2:11" x14ac:dyDescent="0.25">
      <c r="B24" s="8" t="s">
        <v>12</v>
      </c>
      <c r="C24" s="85">
        <v>7.3842592592592597E-3</v>
      </c>
      <c r="D24" s="85"/>
      <c r="E24" s="85"/>
      <c r="F24" s="85"/>
      <c r="G24" s="85"/>
      <c r="H24" s="85"/>
      <c r="I24" s="85"/>
      <c r="J24" s="85"/>
      <c r="K24" s="87">
        <f t="shared" si="0"/>
        <v>7.3842592592592597E-3</v>
      </c>
    </row>
    <row r="25" spans="2:11" x14ac:dyDescent="0.25">
      <c r="B25" s="8" t="s">
        <v>5</v>
      </c>
      <c r="C25" s="85">
        <v>1.9108796296296294E-2</v>
      </c>
      <c r="D25" s="85"/>
      <c r="E25" s="85"/>
      <c r="F25" s="85"/>
      <c r="G25" s="85"/>
      <c r="H25" s="85"/>
      <c r="I25" s="85"/>
      <c r="J25" s="85"/>
      <c r="K25" s="87">
        <f t="shared" si="0"/>
        <v>1.9108796296296294E-2</v>
      </c>
    </row>
    <row r="26" spans="2:11" x14ac:dyDescent="0.25">
      <c r="B26" s="8" t="s">
        <v>6</v>
      </c>
      <c r="C26" s="85">
        <v>4.31712962962963E-3</v>
      </c>
      <c r="D26" s="85"/>
      <c r="E26" s="85"/>
      <c r="F26" s="85"/>
      <c r="G26" s="85"/>
      <c r="H26" s="85"/>
      <c r="I26" s="85"/>
      <c r="J26" s="85"/>
      <c r="K26" s="87">
        <f t="shared" si="0"/>
        <v>4.31712962962963E-3</v>
      </c>
    </row>
    <row r="27" spans="2:11" x14ac:dyDescent="0.25">
      <c r="B27" s="8" t="s">
        <v>105</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90"/>
      <c r="G29" s="90"/>
      <c r="H29" s="90"/>
      <c r="I29" s="89"/>
      <c r="J29" s="89"/>
      <c r="K29" s="95"/>
    </row>
    <row r="30" spans="2:11" x14ac:dyDescent="0.25">
      <c r="B30" s="53" t="s">
        <v>29</v>
      </c>
      <c r="C30" s="91">
        <f>SUM(C7:C28)</f>
        <v>0.38626157407407419</v>
      </c>
      <c r="D30" s="91">
        <f>SUM(D7:D28)</f>
        <v>6.3657407407407402E-4</v>
      </c>
      <c r="E30" s="91"/>
      <c r="F30" s="91">
        <f t="shared" ref="E30:I30" si="1">SUM(F7:F28)</f>
        <v>2.5694444444444445E-3</v>
      </c>
      <c r="G30" s="91"/>
      <c r="H30" s="91"/>
      <c r="I30" s="91">
        <f t="shared" si="1"/>
        <v>2.9513888888888888E-3</v>
      </c>
      <c r="J30" s="91"/>
      <c r="K30" s="92">
        <f t="shared" ref="K30" si="2">SUM(K7:K28)</f>
        <v>0.39241898148148163</v>
      </c>
    </row>
    <row r="31" spans="2:11" x14ac:dyDescent="0.25">
      <c r="B31" s="53"/>
      <c r="C31" s="52"/>
      <c r="D31" s="52"/>
      <c r="E31" s="51"/>
      <c r="F31" s="51"/>
      <c r="G31" s="51"/>
      <c r="H31" s="51"/>
      <c r="I31" s="52"/>
      <c r="J31" s="52"/>
      <c r="K31" s="48"/>
    </row>
    <row r="32" spans="2:11" ht="66" customHeight="1" thickBot="1" x14ac:dyDescent="0.3">
      <c r="B32" s="214" t="s">
        <v>83</v>
      </c>
      <c r="C32" s="215"/>
      <c r="D32" s="215"/>
      <c r="E32" s="215"/>
      <c r="F32" s="215"/>
      <c r="G32" s="215"/>
      <c r="H32" s="215"/>
      <c r="I32" s="215"/>
      <c r="J32" s="215"/>
      <c r="K32" s="216"/>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&amp;R52</oddHeader>
  </headerFooter>
  <rowBreaks count="1" manualBreakCount="1">
    <brk id="32" max="16383" man="1"/>
  </rowBreaks>
  <colBreaks count="1" manualBreakCount="1">
    <brk id="11" max="1048575" man="1"/>
  </col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zoomScalePageLayoutView="110" workbookViewId="0">
      <selection activeCell="I22" sqref="I22"/>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1" t="s">
        <v>117</v>
      </c>
      <c r="C3" s="182"/>
      <c r="D3" s="182"/>
      <c r="E3" s="182"/>
      <c r="F3" s="182"/>
      <c r="G3" s="182"/>
      <c r="H3" s="182"/>
      <c r="I3" s="182"/>
      <c r="J3" s="182"/>
      <c r="K3" s="183"/>
    </row>
    <row r="4" spans="2:11" x14ac:dyDescent="0.25">
      <c r="B4" s="184" t="s">
        <v>132</v>
      </c>
      <c r="C4" s="185"/>
      <c r="D4" s="185"/>
      <c r="E4" s="185"/>
      <c r="F4" s="185"/>
      <c r="G4" s="185"/>
      <c r="H4" s="185"/>
      <c r="I4" s="185"/>
      <c r="J4" s="185"/>
      <c r="K4" s="186"/>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6"/>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c r="D12" s="85"/>
      <c r="E12" s="85"/>
      <c r="F12" s="85"/>
      <c r="G12" s="85"/>
      <c r="H12" s="85"/>
      <c r="I12" s="85"/>
      <c r="J12" s="85"/>
      <c r="K12" s="87"/>
    </row>
    <row r="13" spans="2:11" x14ac:dyDescent="0.25">
      <c r="B13" s="8" t="s">
        <v>7</v>
      </c>
      <c r="C13" s="85"/>
      <c r="D13" s="85"/>
      <c r="E13" s="85"/>
      <c r="F13" s="85"/>
      <c r="G13" s="85"/>
      <c r="H13" s="85"/>
      <c r="I13" s="85"/>
      <c r="J13" s="85"/>
      <c r="K13" s="87"/>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c r="E19" s="85"/>
      <c r="F19" s="85"/>
      <c r="G19" s="85"/>
      <c r="H19" s="85"/>
      <c r="I19" s="85"/>
      <c r="J19" s="85"/>
      <c r="K19" s="87"/>
    </row>
    <row r="20" spans="2:11" x14ac:dyDescent="0.25">
      <c r="B20" s="8" t="s">
        <v>14</v>
      </c>
      <c r="C20" s="85"/>
      <c r="D20" s="85"/>
      <c r="E20" s="85"/>
      <c r="F20" s="85"/>
      <c r="G20" s="85"/>
      <c r="H20" s="85"/>
      <c r="I20" s="85"/>
      <c r="J20" s="85"/>
      <c r="K20" s="87"/>
    </row>
    <row r="21" spans="2:11" x14ac:dyDescent="0.25">
      <c r="B21" s="8" t="s">
        <v>11</v>
      </c>
      <c r="C21" s="85"/>
      <c r="D21" s="85"/>
      <c r="E21" s="85"/>
      <c r="F21" s="85"/>
      <c r="G21" s="85"/>
      <c r="H21" s="85"/>
      <c r="I21" s="85"/>
      <c r="J21" s="85"/>
      <c r="K21" s="87"/>
    </row>
    <row r="22" spans="2:11" x14ac:dyDescent="0.25">
      <c r="B22" s="8" t="s">
        <v>15</v>
      </c>
      <c r="C22" s="85"/>
      <c r="D22" s="85"/>
      <c r="E22" s="85"/>
      <c r="F22" s="85"/>
      <c r="G22" s="85"/>
      <c r="H22" s="85"/>
      <c r="I22" s="85"/>
      <c r="J22" s="85"/>
      <c r="K22" s="87"/>
    </row>
    <row r="23" spans="2:11" x14ac:dyDescent="0.25">
      <c r="B23" s="8" t="s">
        <v>94</v>
      </c>
      <c r="C23" s="85"/>
      <c r="D23" s="85"/>
      <c r="E23" s="85"/>
      <c r="F23" s="85"/>
      <c r="G23" s="85"/>
      <c r="H23" s="85"/>
      <c r="I23" s="85"/>
      <c r="J23" s="85"/>
      <c r="K23" s="87"/>
    </row>
    <row r="24" spans="2:11" x14ac:dyDescent="0.25">
      <c r="B24" s="8" t="s">
        <v>12</v>
      </c>
      <c r="C24" s="85"/>
      <c r="D24" s="85"/>
      <c r="E24" s="85"/>
      <c r="F24" s="85"/>
      <c r="G24" s="85"/>
      <c r="H24" s="85"/>
      <c r="I24" s="85"/>
      <c r="J24" s="85"/>
      <c r="K24" s="87"/>
    </row>
    <row r="25" spans="2:11" x14ac:dyDescent="0.25">
      <c r="B25" s="8" t="s">
        <v>5</v>
      </c>
      <c r="C25" s="85"/>
      <c r="D25" s="85"/>
      <c r="E25" s="85"/>
      <c r="F25" s="85"/>
      <c r="G25" s="85"/>
      <c r="H25" s="85"/>
      <c r="I25" s="85"/>
      <c r="J25" s="85"/>
      <c r="K25" s="87"/>
    </row>
    <row r="26" spans="2:11" x14ac:dyDescent="0.25">
      <c r="B26" s="8" t="s">
        <v>6</v>
      </c>
      <c r="C26" s="85"/>
      <c r="D26" s="85"/>
      <c r="E26" s="85"/>
      <c r="F26" s="85"/>
      <c r="G26" s="85"/>
      <c r="H26" s="85"/>
      <c r="I26" s="85"/>
      <c r="J26" s="85"/>
      <c r="K26" s="87"/>
    </row>
    <row r="27" spans="2:11" x14ac:dyDescent="0.25">
      <c r="B27" s="8" t="s">
        <v>105</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90"/>
      <c r="G29" s="90"/>
      <c r="H29" s="90"/>
      <c r="I29" s="89"/>
      <c r="J29" s="89"/>
      <c r="K29" s="95"/>
    </row>
    <row r="30" spans="2:11" x14ac:dyDescent="0.25">
      <c r="B30" s="53" t="s">
        <v>29</v>
      </c>
      <c r="C30" s="91"/>
      <c r="D30" s="91"/>
      <c r="E30" s="91"/>
      <c r="F30" s="91"/>
      <c r="G30" s="91"/>
      <c r="H30" s="91"/>
      <c r="I30" s="91"/>
      <c r="J30" s="85"/>
      <c r="K30" s="92"/>
    </row>
    <row r="31" spans="2:11" x14ac:dyDescent="0.25">
      <c r="B31" s="53"/>
      <c r="C31" s="52"/>
      <c r="D31" s="52"/>
      <c r="E31" s="51"/>
      <c r="F31" s="51"/>
      <c r="G31" s="51"/>
      <c r="H31" s="51"/>
      <c r="I31" s="52"/>
      <c r="J31" s="52"/>
      <c r="K31" s="48"/>
    </row>
    <row r="32" spans="2:11" ht="66" customHeight="1" thickBot="1" x14ac:dyDescent="0.3">
      <c r="B32" s="214" t="s">
        <v>83</v>
      </c>
      <c r="C32" s="215"/>
      <c r="D32" s="215"/>
      <c r="E32" s="215"/>
      <c r="F32" s="215"/>
      <c r="G32" s="215"/>
      <c r="H32" s="215"/>
      <c r="I32" s="215"/>
      <c r="J32" s="215"/>
      <c r="K32" s="216"/>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&amp;R54</oddHeader>
  </headerFooter>
  <rowBreaks count="1" manualBreakCount="1">
    <brk id="32" max="16383" man="1"/>
  </rowBreaks>
  <colBreaks count="1" manualBreakCount="1">
    <brk id="11" max="1048575" man="1"/>
  </col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13" zoomScale="110" zoomScaleNormal="110" zoomScaleSheetLayoutView="100" zoomScalePageLayoutView="110" workbookViewId="0">
      <selection activeCell="I22" sqref="I22"/>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1" t="s">
        <v>118</v>
      </c>
      <c r="C3" s="182"/>
      <c r="D3" s="182"/>
      <c r="E3" s="182"/>
      <c r="F3" s="182"/>
      <c r="G3" s="182"/>
      <c r="H3" s="182"/>
      <c r="I3" s="182"/>
      <c r="J3" s="182"/>
      <c r="K3" s="183"/>
    </row>
    <row r="4" spans="2:11" x14ac:dyDescent="0.25">
      <c r="B4" s="184" t="s">
        <v>132</v>
      </c>
      <c r="C4" s="185"/>
      <c r="D4" s="185"/>
      <c r="E4" s="185"/>
      <c r="F4" s="185"/>
      <c r="G4" s="185"/>
      <c r="H4" s="185"/>
      <c r="I4" s="185"/>
      <c r="J4" s="185"/>
      <c r="K4" s="186"/>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5"/>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c r="D12" s="85"/>
      <c r="E12" s="85"/>
      <c r="F12" s="85"/>
      <c r="G12" s="85"/>
      <c r="H12" s="85"/>
      <c r="I12" s="85"/>
      <c r="J12" s="85"/>
      <c r="K12" s="87"/>
    </row>
    <row r="13" spans="2:11" x14ac:dyDescent="0.25">
      <c r="B13" s="8" t="s">
        <v>7</v>
      </c>
      <c r="C13" s="85"/>
      <c r="D13" s="85"/>
      <c r="E13" s="85"/>
      <c r="F13" s="85"/>
      <c r="G13" s="85"/>
      <c r="H13" s="85"/>
      <c r="I13" s="85"/>
      <c r="J13" s="85"/>
      <c r="K13" s="87"/>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c r="E19" s="85"/>
      <c r="F19" s="85"/>
      <c r="G19" s="85"/>
      <c r="H19" s="85"/>
      <c r="I19" s="85"/>
      <c r="J19" s="85"/>
      <c r="K19" s="87"/>
    </row>
    <row r="20" spans="2:11" x14ac:dyDescent="0.25">
      <c r="B20" s="8" t="s">
        <v>14</v>
      </c>
      <c r="C20" s="85"/>
      <c r="D20" s="85"/>
      <c r="E20" s="85"/>
      <c r="F20" s="85"/>
      <c r="G20" s="85"/>
      <c r="H20" s="85"/>
      <c r="I20" s="85"/>
      <c r="J20" s="85"/>
      <c r="K20" s="87"/>
    </row>
    <row r="21" spans="2:11" x14ac:dyDescent="0.25">
      <c r="B21" s="8" t="s">
        <v>11</v>
      </c>
      <c r="C21" s="85"/>
      <c r="D21" s="85"/>
      <c r="E21" s="85"/>
      <c r="F21" s="85"/>
      <c r="G21" s="85"/>
      <c r="H21" s="85"/>
      <c r="I21" s="85"/>
      <c r="J21" s="85"/>
      <c r="K21" s="87"/>
    </row>
    <row r="22" spans="2:11" x14ac:dyDescent="0.25">
      <c r="B22" s="8" t="s">
        <v>15</v>
      </c>
      <c r="C22" s="85"/>
      <c r="D22" s="85"/>
      <c r="E22" s="85"/>
      <c r="F22" s="85"/>
      <c r="G22" s="85"/>
      <c r="H22" s="85"/>
      <c r="I22" s="85"/>
      <c r="J22" s="85"/>
      <c r="K22" s="87"/>
    </row>
    <row r="23" spans="2:11" x14ac:dyDescent="0.25">
      <c r="B23" s="8" t="s">
        <v>94</v>
      </c>
      <c r="C23" s="85"/>
      <c r="D23" s="85"/>
      <c r="E23" s="85"/>
      <c r="F23" s="85"/>
      <c r="G23" s="85"/>
      <c r="H23" s="85"/>
      <c r="I23" s="85"/>
      <c r="J23" s="85"/>
      <c r="K23" s="87"/>
    </row>
    <row r="24" spans="2:11" x14ac:dyDescent="0.25">
      <c r="B24" s="8" t="s">
        <v>12</v>
      </c>
      <c r="C24" s="85"/>
      <c r="D24" s="85"/>
      <c r="E24" s="85"/>
      <c r="F24" s="85"/>
      <c r="G24" s="85"/>
      <c r="H24" s="85"/>
      <c r="I24" s="85"/>
      <c r="J24" s="85"/>
      <c r="K24" s="87"/>
    </row>
    <row r="25" spans="2:11" x14ac:dyDescent="0.25">
      <c r="B25" s="8" t="s">
        <v>5</v>
      </c>
      <c r="C25" s="85"/>
      <c r="D25" s="85"/>
      <c r="E25" s="85">
        <v>6.3657407407407404E-3</v>
      </c>
      <c r="F25" s="85">
        <v>1.6203703703703706E-2</v>
      </c>
      <c r="G25" s="85"/>
      <c r="H25" s="85"/>
      <c r="I25" s="85"/>
      <c r="J25" s="85"/>
      <c r="K25" s="87">
        <f>D25+E25+F25+G25</f>
        <v>2.2569444444444448E-2</v>
      </c>
    </row>
    <row r="26" spans="2:11" x14ac:dyDescent="0.25">
      <c r="B26" s="8" t="s">
        <v>6</v>
      </c>
      <c r="C26" s="85"/>
      <c r="D26" s="85"/>
      <c r="E26" s="85"/>
      <c r="F26" s="85"/>
      <c r="G26" s="85"/>
      <c r="H26" s="85"/>
      <c r="I26" s="85"/>
      <c r="J26" s="85"/>
      <c r="K26" s="87"/>
    </row>
    <row r="27" spans="2:11" x14ac:dyDescent="0.25">
      <c r="B27" s="8" t="s">
        <v>105</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53"/>
      <c r="C29" s="89"/>
      <c r="D29" s="89"/>
      <c r="E29" s="90"/>
      <c r="F29" s="90"/>
      <c r="G29" s="89"/>
      <c r="H29" s="89"/>
      <c r="I29" s="89"/>
      <c r="J29" s="89"/>
      <c r="K29" s="87"/>
    </row>
    <row r="30" spans="2:11" x14ac:dyDescent="0.25">
      <c r="B30" s="53" t="s">
        <v>29</v>
      </c>
      <c r="C30" s="91"/>
      <c r="D30" s="91"/>
      <c r="E30" s="91">
        <f t="shared" ref="D30:G30" si="0">SUM(E7:E28)</f>
        <v>6.3657407407407404E-3</v>
      </c>
      <c r="F30" s="91">
        <f t="shared" si="0"/>
        <v>1.6203703703703706E-2</v>
      </c>
      <c r="G30" s="91"/>
      <c r="H30" s="91"/>
      <c r="I30" s="91"/>
      <c r="J30" s="85"/>
      <c r="K30" s="92">
        <f>SUM(K7:K28)</f>
        <v>2.2569444444444448E-2</v>
      </c>
    </row>
    <row r="31" spans="2:11" x14ac:dyDescent="0.25">
      <c r="B31" s="53"/>
      <c r="C31" s="52"/>
      <c r="D31" s="52"/>
      <c r="E31" s="51"/>
      <c r="F31" s="51"/>
      <c r="G31" s="51"/>
      <c r="H31" s="51"/>
      <c r="I31" s="52"/>
      <c r="J31" s="52"/>
      <c r="K31" s="48"/>
    </row>
    <row r="32" spans="2:11" ht="66" customHeight="1" thickBot="1" x14ac:dyDescent="0.3">
      <c r="B32" s="214" t="s">
        <v>83</v>
      </c>
      <c r="C32" s="215"/>
      <c r="D32" s="215"/>
      <c r="E32" s="215"/>
      <c r="F32" s="215"/>
      <c r="G32" s="215"/>
      <c r="H32" s="215"/>
      <c r="I32" s="215"/>
      <c r="J32" s="215"/>
      <c r="K32" s="216"/>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&amp;R59</oddHeader>
  </headerFooter>
  <rowBreaks count="1" manualBreakCount="1">
    <brk id="32" max="16383" man="1"/>
  </rowBreaks>
  <colBreaks count="1" manualBreakCount="1">
    <brk id="1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4" zoomScale="110" zoomScaleNormal="110" zoomScaleSheetLayoutView="100" zoomScalePageLayoutView="110" workbookViewId="0">
      <selection activeCell="I22" sqref="I22"/>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3" t="s">
        <v>85</v>
      </c>
      <c r="C3" s="154"/>
      <c r="D3" s="154"/>
      <c r="E3" s="154"/>
      <c r="F3" s="155"/>
      <c r="G3" s="154"/>
      <c r="H3" s="155"/>
    </row>
    <row r="4" spans="2:8" s="1" customFormat="1" x14ac:dyDescent="0.25">
      <c r="B4" s="156" t="s">
        <v>132</v>
      </c>
      <c r="C4" s="157"/>
      <c r="D4" s="157"/>
      <c r="E4" s="157"/>
      <c r="F4" s="157"/>
      <c r="G4" s="157"/>
      <c r="H4" s="158"/>
    </row>
    <row r="5" spans="2:8" s="1" customFormat="1" x14ac:dyDescent="0.25">
      <c r="B5" s="2"/>
      <c r="C5" s="159" t="s">
        <v>36</v>
      </c>
      <c r="D5" s="157"/>
      <c r="E5" s="159" t="s">
        <v>37</v>
      </c>
      <c r="F5" s="174"/>
      <c r="G5" s="157" t="s">
        <v>38</v>
      </c>
      <c r="H5" s="158"/>
    </row>
    <row r="6" spans="2:8" s="1" customFormat="1" x14ac:dyDescent="0.25">
      <c r="B6" s="3" t="s">
        <v>23</v>
      </c>
      <c r="C6" s="5" t="s">
        <v>24</v>
      </c>
      <c r="D6" s="5" t="s">
        <v>25</v>
      </c>
      <c r="E6" s="5" t="s">
        <v>24</v>
      </c>
      <c r="F6" s="5" t="s">
        <v>25</v>
      </c>
      <c r="G6" s="5" t="s">
        <v>24</v>
      </c>
      <c r="H6" s="39" t="s">
        <v>25</v>
      </c>
    </row>
    <row r="7" spans="2:8" s="1" customFormat="1" x14ac:dyDescent="0.25">
      <c r="B7" s="8" t="s">
        <v>10</v>
      </c>
      <c r="C7" s="99">
        <v>1.1226851851851851E-3</v>
      </c>
      <c r="D7" s="97">
        <f>C7/$C$30</f>
        <v>8.6222222222222204E-3</v>
      </c>
      <c r="E7" s="99"/>
      <c r="F7" s="97"/>
      <c r="G7" s="99">
        <f>E7+C7</f>
        <v>1.1226851851851851E-3</v>
      </c>
      <c r="H7" s="98">
        <f>G7/$G$30</f>
        <v>8.6222222222222204E-3</v>
      </c>
    </row>
    <row r="8" spans="2:8" s="1" customFormat="1" x14ac:dyDescent="0.25">
      <c r="B8" s="8" t="s">
        <v>13</v>
      </c>
      <c r="C8" s="99">
        <v>4.837962962962964E-3</v>
      </c>
      <c r="D8" s="97">
        <f t="shared" ref="D8:D27" si="0">C8/$C$30</f>
        <v>3.715555555555556E-2</v>
      </c>
      <c r="E8" s="99"/>
      <c r="F8" s="97"/>
      <c r="G8" s="99">
        <f t="shared" ref="G8:G27" si="1">E8+C8</f>
        <v>4.837962962962964E-3</v>
      </c>
      <c r="H8" s="98">
        <f t="shared" ref="H8:H27" si="2">G8/$G$30</f>
        <v>3.715555555555556E-2</v>
      </c>
    </row>
    <row r="9" spans="2:8" s="1" customFormat="1" x14ac:dyDescent="0.25">
      <c r="B9" s="8" t="s">
        <v>0</v>
      </c>
      <c r="C9" s="99">
        <v>2.3622685185185181E-2</v>
      </c>
      <c r="D9" s="97">
        <f t="shared" si="0"/>
        <v>0.18142222222222218</v>
      </c>
      <c r="E9" s="99"/>
      <c r="F9" s="97"/>
      <c r="G9" s="99">
        <f t="shared" si="1"/>
        <v>2.3622685185185181E-2</v>
      </c>
      <c r="H9" s="98">
        <f t="shared" si="2"/>
        <v>0.18142222222222218</v>
      </c>
    </row>
    <row r="10" spans="2:8" s="1" customFormat="1" x14ac:dyDescent="0.25">
      <c r="B10" s="8" t="s">
        <v>8</v>
      </c>
      <c r="C10" s="99">
        <v>4.6527777777777782E-3</v>
      </c>
      <c r="D10" s="97">
        <f t="shared" si="0"/>
        <v>3.5733333333333332E-2</v>
      </c>
      <c r="E10" s="99"/>
      <c r="F10" s="97"/>
      <c r="G10" s="99">
        <f t="shared" si="1"/>
        <v>4.6527777777777782E-3</v>
      </c>
      <c r="H10" s="98">
        <f t="shared" si="2"/>
        <v>3.5733333333333332E-2</v>
      </c>
    </row>
    <row r="11" spans="2:8" s="1" customFormat="1" x14ac:dyDescent="0.25">
      <c r="B11" s="8" t="s">
        <v>26</v>
      </c>
      <c r="C11" s="99">
        <v>1.0416666666666669E-3</v>
      </c>
      <c r="D11" s="97">
        <f t="shared" si="0"/>
        <v>8.0000000000000002E-3</v>
      </c>
      <c r="E11" s="99"/>
      <c r="F11" s="97"/>
      <c r="G11" s="99">
        <f t="shared" si="1"/>
        <v>1.0416666666666669E-3</v>
      </c>
      <c r="H11" s="98">
        <f t="shared" si="2"/>
        <v>8.0000000000000002E-3</v>
      </c>
    </row>
    <row r="12" spans="2:8" s="1" customFormat="1" x14ac:dyDescent="0.25">
      <c r="B12" s="8" t="s">
        <v>3</v>
      </c>
      <c r="C12" s="99">
        <v>7.7199074074074062E-3</v>
      </c>
      <c r="D12" s="97">
        <f t="shared" si="0"/>
        <v>5.9288888888888877E-2</v>
      </c>
      <c r="E12" s="99"/>
      <c r="F12" s="97"/>
      <c r="G12" s="99">
        <f t="shared" si="1"/>
        <v>7.7199074074074062E-3</v>
      </c>
      <c r="H12" s="98">
        <f t="shared" si="2"/>
        <v>5.9288888888888877E-2</v>
      </c>
    </row>
    <row r="13" spans="2:8" s="1" customFormat="1" x14ac:dyDescent="0.25">
      <c r="B13" s="8" t="s">
        <v>7</v>
      </c>
      <c r="C13" s="99">
        <v>2.4768518518518516E-3</v>
      </c>
      <c r="D13" s="97">
        <f t="shared" si="0"/>
        <v>1.9022222222222218E-2</v>
      </c>
      <c r="E13" s="99"/>
      <c r="F13" s="97"/>
      <c r="G13" s="99">
        <f t="shared" si="1"/>
        <v>2.4768518518518516E-3</v>
      </c>
      <c r="H13" s="98">
        <f t="shared" si="2"/>
        <v>1.9022222222222218E-2</v>
      </c>
    </row>
    <row r="14" spans="2:8" s="1" customFormat="1" x14ac:dyDescent="0.25">
      <c r="B14" s="8" t="s">
        <v>2</v>
      </c>
      <c r="C14" s="99">
        <v>9.3055555555555582E-3</v>
      </c>
      <c r="D14" s="97">
        <f t="shared" si="0"/>
        <v>7.1466666666666678E-2</v>
      </c>
      <c r="E14" s="99"/>
      <c r="F14" s="97"/>
      <c r="G14" s="99">
        <f t="shared" si="1"/>
        <v>9.3055555555555582E-3</v>
      </c>
      <c r="H14" s="98">
        <f t="shared" si="2"/>
        <v>7.1466666666666678E-2</v>
      </c>
    </row>
    <row r="15" spans="2:8" s="1" customFormat="1" x14ac:dyDescent="0.25">
      <c r="B15" s="8" t="s">
        <v>9</v>
      </c>
      <c r="C15" s="99">
        <v>1.3460648148148145E-2</v>
      </c>
      <c r="D15" s="97">
        <f t="shared" si="0"/>
        <v>0.10337777777777775</v>
      </c>
      <c r="E15" s="99"/>
      <c r="F15" s="97"/>
      <c r="G15" s="99">
        <f t="shared" si="1"/>
        <v>1.3460648148148145E-2</v>
      </c>
      <c r="H15" s="98">
        <f t="shared" si="2"/>
        <v>0.10337777777777775</v>
      </c>
    </row>
    <row r="16" spans="2:8" s="1" customFormat="1" x14ac:dyDescent="0.25">
      <c r="B16" s="8" t="s">
        <v>1</v>
      </c>
      <c r="C16" s="99">
        <v>3.2986111111111098E-3</v>
      </c>
      <c r="D16" s="97">
        <f t="shared" si="0"/>
        <v>2.5333333333333322E-2</v>
      </c>
      <c r="E16" s="99"/>
      <c r="F16" s="97"/>
      <c r="G16" s="99">
        <f t="shared" si="1"/>
        <v>3.2986111111111098E-3</v>
      </c>
      <c r="H16" s="98">
        <f t="shared" si="2"/>
        <v>2.5333333333333322E-2</v>
      </c>
    </row>
    <row r="17" spans="2:8" s="1" customFormat="1" x14ac:dyDescent="0.25">
      <c r="B17" s="8" t="s">
        <v>27</v>
      </c>
      <c r="C17" s="99">
        <v>3.9351851851851852E-4</v>
      </c>
      <c r="D17" s="97">
        <f t="shared" si="0"/>
        <v>3.0222222222222222E-3</v>
      </c>
      <c r="E17" s="99"/>
      <c r="F17" s="97"/>
      <c r="G17" s="99">
        <f t="shared" si="1"/>
        <v>3.9351851851851852E-4</v>
      </c>
      <c r="H17" s="98">
        <f t="shared" si="2"/>
        <v>3.0222222222222222E-3</v>
      </c>
    </row>
    <row r="18" spans="2:8" s="1" customFormat="1" x14ac:dyDescent="0.25">
      <c r="B18" s="8" t="s">
        <v>16</v>
      </c>
      <c r="C18" s="99">
        <v>1.6435185185185185E-3</v>
      </c>
      <c r="D18" s="97">
        <f t="shared" si="0"/>
        <v>1.2622222222222222E-2</v>
      </c>
      <c r="E18" s="99"/>
      <c r="F18" s="97"/>
      <c r="G18" s="99">
        <f t="shared" si="1"/>
        <v>1.6435185185185185E-3</v>
      </c>
      <c r="H18" s="98">
        <f t="shared" si="2"/>
        <v>1.2622222222222222E-2</v>
      </c>
    </row>
    <row r="19" spans="2:8" s="1" customFormat="1" x14ac:dyDescent="0.25">
      <c r="B19" s="8" t="s">
        <v>4</v>
      </c>
      <c r="C19" s="99">
        <v>4.3055555555555547E-3</v>
      </c>
      <c r="D19" s="97">
        <f t="shared" si="0"/>
        <v>3.3066666666666661E-2</v>
      </c>
      <c r="E19" s="99"/>
      <c r="F19" s="97"/>
      <c r="G19" s="99">
        <f t="shared" si="1"/>
        <v>4.3055555555555547E-3</v>
      </c>
      <c r="H19" s="98">
        <f t="shared" si="2"/>
        <v>3.3066666666666661E-2</v>
      </c>
    </row>
    <row r="20" spans="2:8" s="1" customFormat="1" x14ac:dyDescent="0.25">
      <c r="B20" s="8" t="s">
        <v>14</v>
      </c>
      <c r="C20" s="99">
        <v>1.8055555555555559E-3</v>
      </c>
      <c r="D20" s="97">
        <f t="shared" si="0"/>
        <v>1.3866666666666668E-2</v>
      </c>
      <c r="E20" s="99"/>
      <c r="F20" s="97"/>
      <c r="G20" s="99">
        <f t="shared" si="1"/>
        <v>1.8055555555555559E-3</v>
      </c>
      <c r="H20" s="98">
        <f t="shared" si="2"/>
        <v>1.3866666666666668E-2</v>
      </c>
    </row>
    <row r="21" spans="2:8" s="1" customFormat="1" x14ac:dyDescent="0.25">
      <c r="B21" s="8" t="s">
        <v>11</v>
      </c>
      <c r="C21" s="99">
        <v>3.4722222222222224E-4</v>
      </c>
      <c r="D21" s="97">
        <f t="shared" si="0"/>
        <v>2.6666666666666666E-3</v>
      </c>
      <c r="E21" s="99"/>
      <c r="F21" s="97"/>
      <c r="G21" s="99">
        <f t="shared" si="1"/>
        <v>3.4722222222222224E-4</v>
      </c>
      <c r="H21" s="98">
        <f t="shared" si="2"/>
        <v>2.6666666666666666E-3</v>
      </c>
    </row>
    <row r="22" spans="2:8" s="1" customFormat="1" x14ac:dyDescent="0.25">
      <c r="B22" s="8" t="s">
        <v>15</v>
      </c>
      <c r="C22" s="99"/>
      <c r="D22" s="97"/>
      <c r="E22" s="99"/>
      <c r="F22" s="97"/>
      <c r="G22" s="99"/>
      <c r="H22" s="98"/>
    </row>
    <row r="23" spans="2:8" s="1" customFormat="1" x14ac:dyDescent="0.25">
      <c r="B23" s="8" t="s">
        <v>94</v>
      </c>
      <c r="C23" s="99">
        <v>3.3564814814814818E-4</v>
      </c>
      <c r="D23" s="97">
        <f t="shared" si="0"/>
        <v>2.5777777777777778E-3</v>
      </c>
      <c r="E23" s="99"/>
      <c r="F23" s="97"/>
      <c r="G23" s="99">
        <f t="shared" si="1"/>
        <v>3.3564814814814818E-4</v>
      </c>
      <c r="H23" s="98">
        <f t="shared" si="2"/>
        <v>2.5777777777777778E-3</v>
      </c>
    </row>
    <row r="24" spans="2:8" s="1" customFormat="1" x14ac:dyDescent="0.25">
      <c r="B24" s="8" t="s">
        <v>12</v>
      </c>
      <c r="C24" s="99"/>
      <c r="D24" s="97"/>
      <c r="E24" s="99"/>
      <c r="F24" s="97"/>
      <c r="G24" s="99"/>
      <c r="H24" s="98"/>
    </row>
    <row r="25" spans="2:8" s="1" customFormat="1" x14ac:dyDescent="0.25">
      <c r="B25" s="8" t="s">
        <v>5</v>
      </c>
      <c r="C25" s="99">
        <v>5.4398148148148144E-4</v>
      </c>
      <c r="D25" s="97">
        <f t="shared" si="0"/>
        <v>4.1777777777777768E-3</v>
      </c>
      <c r="E25" s="99"/>
      <c r="F25" s="97"/>
      <c r="G25" s="99">
        <f t="shared" si="1"/>
        <v>5.4398148148148144E-4</v>
      </c>
      <c r="H25" s="98">
        <f t="shared" si="2"/>
        <v>4.1777777777777768E-3</v>
      </c>
    </row>
    <row r="26" spans="2:8" s="1" customFormat="1" x14ac:dyDescent="0.25">
      <c r="B26" s="8" t="s">
        <v>6</v>
      </c>
      <c r="C26" s="99">
        <v>2.2175925925925918E-2</v>
      </c>
      <c r="D26" s="97">
        <f t="shared" si="0"/>
        <v>0.17031111111111105</v>
      </c>
      <c r="E26" s="99"/>
      <c r="F26" s="97"/>
      <c r="G26" s="99">
        <f t="shared" si="1"/>
        <v>2.2175925925925918E-2</v>
      </c>
      <c r="H26" s="98">
        <f t="shared" si="2"/>
        <v>0.17031111111111105</v>
      </c>
    </row>
    <row r="27" spans="2:8" s="1" customFormat="1" x14ac:dyDescent="0.25">
      <c r="B27" s="8" t="s">
        <v>105</v>
      </c>
      <c r="C27" s="99">
        <v>2.7118055555555565E-2</v>
      </c>
      <c r="D27" s="97">
        <f t="shared" si="0"/>
        <v>0.20826666666666674</v>
      </c>
      <c r="E27" s="99"/>
      <c r="F27" s="97"/>
      <c r="G27" s="99">
        <f t="shared" si="1"/>
        <v>2.7118055555555565E-2</v>
      </c>
      <c r="H27" s="98">
        <f t="shared" si="2"/>
        <v>0.20826666666666674</v>
      </c>
    </row>
    <row r="28" spans="2:8" s="1" customFormat="1" x14ac:dyDescent="0.25">
      <c r="B28" s="36" t="s">
        <v>17</v>
      </c>
      <c r="C28" s="109"/>
      <c r="D28" s="97"/>
      <c r="E28" s="109"/>
      <c r="F28" s="97"/>
      <c r="G28" s="99"/>
      <c r="H28" s="98"/>
    </row>
    <row r="29" spans="2:8" s="1" customFormat="1" x14ac:dyDescent="0.25">
      <c r="B29" s="8"/>
      <c r="C29" s="100"/>
      <c r="D29" s="111"/>
      <c r="E29" s="100"/>
      <c r="F29" s="100"/>
      <c r="G29" s="99"/>
      <c r="H29" s="98"/>
    </row>
    <row r="30" spans="2:8" s="1" customFormat="1" x14ac:dyDescent="0.25">
      <c r="B30" s="37" t="s">
        <v>29</v>
      </c>
      <c r="C30" s="112">
        <f>SUM(C7:C28)</f>
        <v>0.13020833333333334</v>
      </c>
      <c r="D30" s="113">
        <f t="shared" ref="D30:H30" si="3">SUM(D7:D28)</f>
        <v>1</v>
      </c>
      <c r="E30" s="112"/>
      <c r="F30" s="113"/>
      <c r="G30" s="112">
        <f>SUM(G7:G28)</f>
        <v>0.13020833333333334</v>
      </c>
      <c r="H30" s="116">
        <f t="shared" si="3"/>
        <v>1</v>
      </c>
    </row>
    <row r="31" spans="2:8" s="1" customFormat="1" ht="66" customHeight="1" thickBot="1" x14ac:dyDescent="0.3">
      <c r="B31" s="150" t="s">
        <v>39</v>
      </c>
      <c r="C31" s="151"/>
      <c r="D31" s="151"/>
      <c r="E31" s="151"/>
      <c r="F31" s="152"/>
      <c r="G31" s="151"/>
      <c r="H31" s="152"/>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&amp;R17</oddHeader>
  </headerFooter>
  <colBreaks count="1" manualBreakCount="1">
    <brk id="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4" zoomScale="110" zoomScaleNormal="110" zoomScaleSheetLayoutView="100" zoomScalePageLayoutView="110" workbookViewId="0">
      <selection activeCell="I22" sqref="I22"/>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3" t="s">
        <v>86</v>
      </c>
      <c r="C3" s="154"/>
      <c r="D3" s="154"/>
      <c r="E3" s="154"/>
      <c r="F3" s="155"/>
      <c r="G3" s="154"/>
      <c r="H3" s="155"/>
    </row>
    <row r="4" spans="2:8" s="1" customFormat="1" x14ac:dyDescent="0.25">
      <c r="B4" s="156" t="s">
        <v>132</v>
      </c>
      <c r="C4" s="157"/>
      <c r="D4" s="157"/>
      <c r="E4" s="157"/>
      <c r="F4" s="157"/>
      <c r="G4" s="157"/>
      <c r="H4" s="158"/>
    </row>
    <row r="5" spans="2:8" s="1" customFormat="1" x14ac:dyDescent="0.25">
      <c r="B5" s="2"/>
      <c r="C5" s="159" t="s">
        <v>36</v>
      </c>
      <c r="D5" s="157"/>
      <c r="E5" s="159" t="s">
        <v>37</v>
      </c>
      <c r="F5" s="174"/>
      <c r="G5" s="157" t="s">
        <v>38</v>
      </c>
      <c r="H5" s="158"/>
    </row>
    <row r="6" spans="2:8" s="1" customFormat="1" x14ac:dyDescent="0.25">
      <c r="B6" s="3" t="s">
        <v>23</v>
      </c>
      <c r="C6" s="5" t="s">
        <v>24</v>
      </c>
      <c r="D6" s="5" t="s">
        <v>25</v>
      </c>
      <c r="E6" s="5" t="s">
        <v>24</v>
      </c>
      <c r="F6" s="5" t="s">
        <v>25</v>
      </c>
      <c r="G6" s="5" t="s">
        <v>24</v>
      </c>
      <c r="H6" s="39" t="s">
        <v>25</v>
      </c>
    </row>
    <row r="7" spans="2:8" s="1" customFormat="1" x14ac:dyDescent="0.25">
      <c r="B7" s="8" t="s">
        <v>10</v>
      </c>
      <c r="C7" s="99">
        <v>6.0069444444444424E-3</v>
      </c>
      <c r="D7" s="97">
        <f>C7/$C$30</f>
        <v>1.0072193758733113E-2</v>
      </c>
      <c r="E7" s="99">
        <v>8.7962962962962962E-4</v>
      </c>
      <c r="F7" s="97">
        <f>E7/$E$30</f>
        <v>7.2449952335557682E-3</v>
      </c>
      <c r="G7" s="99">
        <f>C7+E7</f>
        <v>6.8865740740740719E-3</v>
      </c>
      <c r="H7" s="98">
        <f>G7/$G$30</f>
        <v>9.5939888419491106E-3</v>
      </c>
    </row>
    <row r="8" spans="2:8" s="1" customFormat="1" x14ac:dyDescent="0.25">
      <c r="B8" s="8" t="s">
        <v>13</v>
      </c>
      <c r="C8" s="99">
        <v>1.8368055555555551E-2</v>
      </c>
      <c r="D8" s="97">
        <f t="shared" ref="D8:D28" si="0">C8/$C$30</f>
        <v>3.0798789007918017E-2</v>
      </c>
      <c r="E8" s="99">
        <v>2.2453703703703707E-3</v>
      </c>
      <c r="F8" s="97">
        <f t="shared" ref="F8:F19" si="1">E8/$E$30</f>
        <v>1.8493803622497619E-2</v>
      </c>
      <c r="G8" s="99">
        <f t="shared" ref="G8:G28" si="2">C8+E8</f>
        <v>2.061342592592592E-2</v>
      </c>
      <c r="H8" s="98">
        <f t="shared" ref="H8:H28" si="3">G8/$G$30</f>
        <v>2.8717469121867841E-2</v>
      </c>
    </row>
    <row r="9" spans="2:8" s="1" customFormat="1" x14ac:dyDescent="0.25">
      <c r="B9" s="8" t="s">
        <v>0</v>
      </c>
      <c r="C9" s="99">
        <v>9.7800925925925972E-2</v>
      </c>
      <c r="D9" s="97">
        <f t="shared" si="0"/>
        <v>0.16398851110076085</v>
      </c>
      <c r="E9" s="99">
        <v>2.1145833333333329E-2</v>
      </c>
      <c r="F9" s="97">
        <f t="shared" si="1"/>
        <v>0.17416587225929456</v>
      </c>
      <c r="G9" s="99">
        <f t="shared" si="2"/>
        <v>0.11894675925925929</v>
      </c>
      <c r="H9" s="98">
        <f t="shared" si="3"/>
        <v>0.16570995517430431</v>
      </c>
    </row>
    <row r="10" spans="2:8" s="1" customFormat="1" x14ac:dyDescent="0.25">
      <c r="B10" s="8" t="s">
        <v>8</v>
      </c>
      <c r="C10" s="99">
        <v>1.6400462962962964E-2</v>
      </c>
      <c r="D10" s="97">
        <f t="shared" si="0"/>
        <v>2.7499611861512192E-2</v>
      </c>
      <c r="E10" s="99">
        <v>1.6550925925925926E-3</v>
      </c>
      <c r="F10" s="97">
        <f t="shared" si="1"/>
        <v>1.363203050524309E-2</v>
      </c>
      <c r="G10" s="99">
        <f t="shared" si="2"/>
        <v>1.8055555555555557E-2</v>
      </c>
      <c r="H10" s="98">
        <f t="shared" si="3"/>
        <v>2.5153987552001038E-2</v>
      </c>
    </row>
    <row r="11" spans="2:8" s="1" customFormat="1" x14ac:dyDescent="0.25">
      <c r="B11" s="8" t="s">
        <v>26</v>
      </c>
      <c r="C11" s="99">
        <v>2.3587962962962953E-2</v>
      </c>
      <c r="D11" s="97">
        <f t="shared" si="0"/>
        <v>3.955131190808879E-2</v>
      </c>
      <c r="E11" s="99">
        <v>3.0092592592592589E-4</v>
      </c>
      <c r="F11" s="97">
        <f t="shared" si="1"/>
        <v>2.4785510009532889E-3</v>
      </c>
      <c r="G11" s="99">
        <f t="shared" si="2"/>
        <v>2.388888888888888E-2</v>
      </c>
      <c r="H11" s="98">
        <f t="shared" si="3"/>
        <v>3.3280660453416745E-2</v>
      </c>
    </row>
    <row r="12" spans="2:8" s="1" customFormat="1" x14ac:dyDescent="0.25">
      <c r="B12" s="8" t="s">
        <v>3</v>
      </c>
      <c r="C12" s="99">
        <v>4.0706018518518516E-2</v>
      </c>
      <c r="D12" s="97">
        <f t="shared" si="0"/>
        <v>6.8254153081819591E-2</v>
      </c>
      <c r="E12" s="99">
        <v>5.3356481481481484E-3</v>
      </c>
      <c r="F12" s="97">
        <f t="shared" si="1"/>
        <v>4.3946615824594859E-2</v>
      </c>
      <c r="G12" s="99">
        <f t="shared" si="2"/>
        <v>4.6041666666666661E-2</v>
      </c>
      <c r="H12" s="98">
        <f t="shared" si="3"/>
        <v>6.4142668257602634E-2</v>
      </c>
    </row>
    <row r="13" spans="2:8" s="1" customFormat="1" x14ac:dyDescent="0.25">
      <c r="B13" s="8" t="s">
        <v>7</v>
      </c>
      <c r="C13" s="99">
        <v>2.3564814814814813E-2</v>
      </c>
      <c r="D13" s="97">
        <f t="shared" si="0"/>
        <v>3.9512498059307559E-2</v>
      </c>
      <c r="E13" s="99">
        <v>1.8368055555555554E-2</v>
      </c>
      <c r="F13" s="97">
        <f t="shared" si="1"/>
        <v>0.15128693994280268</v>
      </c>
      <c r="G13" s="99">
        <f t="shared" si="2"/>
        <v>4.193287037037037E-2</v>
      </c>
      <c r="H13" s="98">
        <f t="shared" si="3"/>
        <v>5.8418523654422919E-2</v>
      </c>
    </row>
    <row r="14" spans="2:8" s="1" customFormat="1" x14ac:dyDescent="0.25">
      <c r="B14" s="8" t="s">
        <v>2</v>
      </c>
      <c r="C14" s="99">
        <v>3.7615740740740727E-2</v>
      </c>
      <c r="D14" s="97">
        <f t="shared" si="0"/>
        <v>6.307250426952335E-2</v>
      </c>
      <c r="E14" s="99">
        <v>3.5532407407407405E-3</v>
      </c>
      <c r="F14" s="97">
        <f t="shared" si="1"/>
        <v>2.9265967588179218E-2</v>
      </c>
      <c r="G14" s="99">
        <f t="shared" si="2"/>
        <v>4.1168981481481466E-2</v>
      </c>
      <c r="H14" s="98">
        <f t="shared" si="3"/>
        <v>5.7354316488761312E-2</v>
      </c>
    </row>
    <row r="15" spans="2:8" s="1" customFormat="1" x14ac:dyDescent="0.25">
      <c r="B15" s="8" t="s">
        <v>9</v>
      </c>
      <c r="C15" s="99">
        <v>0.13368055555555552</v>
      </c>
      <c r="D15" s="97">
        <f t="shared" si="0"/>
        <v>0.22414997671169068</v>
      </c>
      <c r="E15" s="99">
        <v>1.9907407407407405E-2</v>
      </c>
      <c r="F15" s="97">
        <f t="shared" si="1"/>
        <v>0.16396568160152525</v>
      </c>
      <c r="G15" s="99">
        <f t="shared" si="2"/>
        <v>0.15358796296296293</v>
      </c>
      <c r="H15" s="98">
        <f t="shared" si="3"/>
        <v>0.21397013770195747</v>
      </c>
    </row>
    <row r="16" spans="2:8" s="1" customFormat="1" x14ac:dyDescent="0.25">
      <c r="B16" s="8" t="s">
        <v>1</v>
      </c>
      <c r="C16" s="99">
        <v>1.283564814814815E-2</v>
      </c>
      <c r="D16" s="97">
        <f t="shared" si="0"/>
        <v>2.1522279149200439E-2</v>
      </c>
      <c r="E16" s="99">
        <v>6.9560185185185202E-3</v>
      </c>
      <c r="F16" s="97">
        <f t="shared" si="1"/>
        <v>5.7292659675881812E-2</v>
      </c>
      <c r="G16" s="99">
        <f t="shared" si="2"/>
        <v>1.9791666666666669E-2</v>
      </c>
      <c r="H16" s="98">
        <f t="shared" si="3"/>
        <v>2.7572640201231909E-2</v>
      </c>
    </row>
    <row r="17" spans="2:8" s="1" customFormat="1" x14ac:dyDescent="0.25">
      <c r="B17" s="8" t="s">
        <v>27</v>
      </c>
      <c r="C17" s="99">
        <v>5.1967592592592603E-3</v>
      </c>
      <c r="D17" s="97">
        <f t="shared" si="0"/>
        <v>8.7137090513895385E-3</v>
      </c>
      <c r="E17" s="99">
        <v>9.0740740740740747E-3</v>
      </c>
      <c r="F17" s="97">
        <f t="shared" si="1"/>
        <v>7.4737845567206876E-2</v>
      </c>
      <c r="G17" s="99">
        <f t="shared" si="2"/>
        <v>1.4270833333333335E-2</v>
      </c>
      <c r="H17" s="98">
        <f t="shared" si="3"/>
        <v>1.9881324776677745E-2</v>
      </c>
    </row>
    <row r="18" spans="2:8" s="1" customFormat="1" x14ac:dyDescent="0.25">
      <c r="B18" s="8" t="s">
        <v>16</v>
      </c>
      <c r="C18" s="99">
        <v>5.2546296296296299E-3</v>
      </c>
      <c r="D18" s="97">
        <f t="shared" si="0"/>
        <v>8.8107436733426501E-3</v>
      </c>
      <c r="E18" s="99"/>
      <c r="F18" s="97"/>
      <c r="G18" s="99">
        <f t="shared" si="2"/>
        <v>5.2546296296296299E-3</v>
      </c>
      <c r="H18" s="98">
        <f t="shared" si="3"/>
        <v>7.3204553516720968E-3</v>
      </c>
    </row>
    <row r="19" spans="2:8" s="1" customFormat="1" x14ac:dyDescent="0.25">
      <c r="B19" s="8" t="s">
        <v>4</v>
      </c>
      <c r="C19" s="99">
        <v>2.9502314814814811E-2</v>
      </c>
      <c r="D19" s="97">
        <f t="shared" si="0"/>
        <v>4.9468250271696941E-2</v>
      </c>
      <c r="E19" s="99">
        <v>2.696759259259259E-3</v>
      </c>
      <c r="F19" s="97">
        <f t="shared" si="1"/>
        <v>2.2211630123927548E-2</v>
      </c>
      <c r="G19" s="99">
        <f t="shared" si="2"/>
        <v>3.2199074074074067E-2</v>
      </c>
      <c r="H19" s="98">
        <f t="shared" si="3"/>
        <v>4.4857944467735174E-2</v>
      </c>
    </row>
    <row r="20" spans="2:8" s="1" customFormat="1" x14ac:dyDescent="0.25">
      <c r="B20" s="8" t="s">
        <v>14</v>
      </c>
      <c r="C20" s="99">
        <v>1.1157407407407409E-2</v>
      </c>
      <c r="D20" s="97">
        <f t="shared" si="0"/>
        <v>1.8708275112560166E-2</v>
      </c>
      <c r="E20" s="99">
        <v>4.0740740740740737E-3</v>
      </c>
      <c r="F20" s="97">
        <f t="shared" ref="F20:F24" si="4">E20/$E$30</f>
        <v>3.3555767397521447E-2</v>
      </c>
      <c r="G20" s="99">
        <f t="shared" si="2"/>
        <v>1.5231481481481483E-2</v>
      </c>
      <c r="H20" s="98">
        <f t="shared" si="3"/>
        <v>2.1219645909252158E-2</v>
      </c>
    </row>
    <row r="21" spans="2:8" s="1" customFormat="1" x14ac:dyDescent="0.25">
      <c r="B21" s="8" t="s">
        <v>11</v>
      </c>
      <c r="C21" s="99">
        <v>3.5416666666666665E-3</v>
      </c>
      <c r="D21" s="97">
        <f t="shared" si="0"/>
        <v>5.9385188635305078E-3</v>
      </c>
      <c r="E21" s="99">
        <v>2.4074074074074076E-3</v>
      </c>
      <c r="F21" s="97">
        <f t="shared" si="4"/>
        <v>1.9828408007626315E-2</v>
      </c>
      <c r="G21" s="99">
        <f t="shared" si="2"/>
        <v>5.9490740740740736E-3</v>
      </c>
      <c r="H21" s="98">
        <f t="shared" si="3"/>
        <v>8.2879164113644436E-3</v>
      </c>
    </row>
    <row r="22" spans="2:8" s="1" customFormat="1" x14ac:dyDescent="0.25">
      <c r="B22" s="8" t="s">
        <v>15</v>
      </c>
      <c r="C22" s="99">
        <v>4.7569444444444439E-3</v>
      </c>
      <c r="D22" s="97">
        <f t="shared" si="0"/>
        <v>7.9762459245458772E-3</v>
      </c>
      <c r="E22" s="99">
        <v>5.0462962962962979E-3</v>
      </c>
      <c r="F22" s="97">
        <f t="shared" si="4"/>
        <v>4.1563393708293629E-2</v>
      </c>
      <c r="G22" s="99">
        <f t="shared" si="2"/>
        <v>9.8032407407407408E-3</v>
      </c>
      <c r="H22" s="98">
        <f t="shared" si="3"/>
        <v>1.3657325292656973E-2</v>
      </c>
    </row>
    <row r="23" spans="2:8" s="1" customFormat="1" x14ac:dyDescent="0.25">
      <c r="B23" s="8" t="s">
        <v>94</v>
      </c>
      <c r="C23" s="99">
        <v>6.5509259259259227E-3</v>
      </c>
      <c r="D23" s="97">
        <f t="shared" si="0"/>
        <v>1.0984319205092373E-2</v>
      </c>
      <c r="E23" s="99">
        <v>7.5347222222222213E-3</v>
      </c>
      <c r="F23" s="97">
        <f t="shared" si="4"/>
        <v>6.2059103908484271E-2</v>
      </c>
      <c r="G23" s="99">
        <f t="shared" si="2"/>
        <v>1.4085648148148144E-2</v>
      </c>
      <c r="H23" s="98">
        <f t="shared" si="3"/>
        <v>1.9623335160759776E-2</v>
      </c>
    </row>
    <row r="24" spans="2:8" s="1" customFormat="1" x14ac:dyDescent="0.25">
      <c r="B24" s="8" t="s">
        <v>12</v>
      </c>
      <c r="C24" s="99">
        <v>7.0601851851851847E-4</v>
      </c>
      <c r="D24" s="97">
        <f t="shared" si="0"/>
        <v>1.1838223878279769E-3</v>
      </c>
      <c r="E24" s="99">
        <v>1.0300925925925924E-3</v>
      </c>
      <c r="F24" s="97">
        <f t="shared" si="4"/>
        <v>8.4842707340324116E-3</v>
      </c>
      <c r="G24" s="99">
        <f t="shared" si="2"/>
        <v>1.736111111111111E-3</v>
      </c>
      <c r="H24" s="98">
        <f t="shared" si="3"/>
        <v>2.4186526492308686E-3</v>
      </c>
    </row>
    <row r="25" spans="2:8" s="1" customFormat="1" x14ac:dyDescent="0.25">
      <c r="B25" s="8" t="s">
        <v>5</v>
      </c>
      <c r="C25" s="99">
        <v>5.9722222222222208E-3</v>
      </c>
      <c r="D25" s="97">
        <f t="shared" si="0"/>
        <v>1.0013972985561247E-2</v>
      </c>
      <c r="E25" s="99">
        <v>3.0902777777777782E-3</v>
      </c>
      <c r="F25" s="97">
        <f>E25/$E$30</f>
        <v>2.545281220209724E-2</v>
      </c>
      <c r="G25" s="99">
        <f t="shared" si="2"/>
        <v>9.0624999999999994E-3</v>
      </c>
      <c r="H25" s="98">
        <f t="shared" si="3"/>
        <v>1.2625366828985135E-2</v>
      </c>
    </row>
    <row r="26" spans="2:8" s="1" customFormat="1" x14ac:dyDescent="0.25">
      <c r="B26" s="8" t="s">
        <v>6</v>
      </c>
      <c r="C26" s="99">
        <v>6.6805555555555535E-2</v>
      </c>
      <c r="D26" s="97">
        <f t="shared" si="0"/>
        <v>0.11201676758267347</v>
      </c>
      <c r="E26" s="99">
        <v>1.0648148148148149E-3</v>
      </c>
      <c r="F26" s="97">
        <f>E26/$E$30</f>
        <v>8.7702573879885615E-3</v>
      </c>
      <c r="G26" s="99">
        <f t="shared" si="2"/>
        <v>6.7870370370370345E-2</v>
      </c>
      <c r="H26" s="98">
        <f t="shared" si="3"/>
        <v>9.4553194233932061E-2</v>
      </c>
    </row>
    <row r="27" spans="2:8" s="1" customFormat="1" x14ac:dyDescent="0.25">
      <c r="B27" s="8" t="s">
        <v>105</v>
      </c>
      <c r="C27" s="99">
        <v>4.0266203703703665E-2</v>
      </c>
      <c r="D27" s="97">
        <f t="shared" si="0"/>
        <v>6.7516689954975881E-2</v>
      </c>
      <c r="E27" s="99">
        <v>8.2175925925925927E-4</v>
      </c>
      <c r="F27" s="97">
        <f>E27/$E$30</f>
        <v>6.7683508102955202E-3</v>
      </c>
      <c r="G27" s="99">
        <f t="shared" si="2"/>
        <v>4.1087962962962923E-2</v>
      </c>
      <c r="H27" s="98">
        <f t="shared" si="3"/>
        <v>5.724144603179717E-2</v>
      </c>
    </row>
    <row r="28" spans="2:8" s="1" customFormat="1" x14ac:dyDescent="0.25">
      <c r="B28" s="36" t="s">
        <v>17</v>
      </c>
      <c r="C28" s="109">
        <v>6.1111111111111106E-3</v>
      </c>
      <c r="D28" s="97">
        <f t="shared" si="0"/>
        <v>1.0246856078248719E-2</v>
      </c>
      <c r="E28" s="109">
        <v>4.2245370370370371E-3</v>
      </c>
      <c r="F28" s="97">
        <f>E28/$E$30</f>
        <v>3.4795042897998098E-2</v>
      </c>
      <c r="G28" s="99">
        <f t="shared" si="2"/>
        <v>1.0335648148148148E-2</v>
      </c>
      <c r="H28" s="98">
        <f t="shared" si="3"/>
        <v>1.4399045438421106E-2</v>
      </c>
    </row>
    <row r="29" spans="2:8" s="1" customFormat="1" x14ac:dyDescent="0.25">
      <c r="B29" s="8"/>
      <c r="C29" s="100"/>
      <c r="D29" s="111"/>
      <c r="E29" s="100"/>
      <c r="F29" s="100"/>
      <c r="G29" s="100"/>
      <c r="H29" s="101"/>
    </row>
    <row r="30" spans="2:8" s="1" customFormat="1" x14ac:dyDescent="0.25">
      <c r="B30" s="37" t="s">
        <v>29</v>
      </c>
      <c r="C30" s="112">
        <f t="shared" ref="C30:H30" si="5">SUM(C7:C28)</f>
        <v>0.59638888888888886</v>
      </c>
      <c r="D30" s="113">
        <f t="shared" si="5"/>
        <v>0.99999999999999989</v>
      </c>
      <c r="E30" s="112">
        <f t="shared" si="5"/>
        <v>0.12141203703703703</v>
      </c>
      <c r="F30" s="113">
        <f t="shared" si="5"/>
        <v>1</v>
      </c>
      <c r="G30" s="112">
        <f t="shared" si="5"/>
        <v>0.71780092592592581</v>
      </c>
      <c r="H30" s="116">
        <f t="shared" si="5"/>
        <v>1</v>
      </c>
    </row>
    <row r="31" spans="2:8" s="1" customFormat="1" ht="66" customHeight="1" thickBot="1" x14ac:dyDescent="0.3">
      <c r="B31" s="150" t="s">
        <v>39</v>
      </c>
      <c r="C31" s="151"/>
      <c r="D31" s="151"/>
      <c r="E31" s="151"/>
      <c r="F31" s="152"/>
      <c r="G31" s="151"/>
      <c r="H31" s="152"/>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&amp;R18</oddHeader>
  </headerFooter>
  <colBreaks count="1" manualBreakCount="1">
    <brk id="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4" zoomScale="110" zoomScaleNormal="110" zoomScaleSheetLayoutView="100" zoomScalePageLayoutView="110" workbookViewId="0">
      <selection activeCell="I22" sqref="I22"/>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3" t="s">
        <v>87</v>
      </c>
      <c r="C3" s="154"/>
      <c r="D3" s="154"/>
      <c r="E3" s="154"/>
      <c r="F3" s="155"/>
      <c r="G3" s="154"/>
      <c r="H3" s="155"/>
    </row>
    <row r="4" spans="2:8" s="1" customFormat="1" x14ac:dyDescent="0.25">
      <c r="B4" s="156" t="s">
        <v>132</v>
      </c>
      <c r="C4" s="157"/>
      <c r="D4" s="157"/>
      <c r="E4" s="157"/>
      <c r="F4" s="157"/>
      <c r="G4" s="157"/>
      <c r="H4" s="158"/>
    </row>
    <row r="5" spans="2:8" s="1" customFormat="1" x14ac:dyDescent="0.25">
      <c r="B5" s="2"/>
      <c r="C5" s="159" t="s">
        <v>36</v>
      </c>
      <c r="D5" s="157"/>
      <c r="E5" s="159" t="s">
        <v>37</v>
      </c>
      <c r="F5" s="174"/>
      <c r="G5" s="157" t="s">
        <v>38</v>
      </c>
      <c r="H5" s="158"/>
    </row>
    <row r="6" spans="2:8" s="1" customFormat="1" x14ac:dyDescent="0.25">
      <c r="B6" s="3" t="s">
        <v>23</v>
      </c>
      <c r="C6" s="5" t="s">
        <v>24</v>
      </c>
      <c r="D6" s="5" t="s">
        <v>25</v>
      </c>
      <c r="E6" s="5" t="s">
        <v>24</v>
      </c>
      <c r="F6" s="5" t="s">
        <v>25</v>
      </c>
      <c r="G6" s="5" t="s">
        <v>24</v>
      </c>
      <c r="H6" s="39" t="s">
        <v>25</v>
      </c>
    </row>
    <row r="7" spans="2:8" s="1" customFormat="1" x14ac:dyDescent="0.25">
      <c r="B7" s="8" t="s">
        <v>10</v>
      </c>
      <c r="C7" s="99">
        <v>9.2592592592592607E-4</v>
      </c>
      <c r="D7" s="97">
        <f>C7/$C$30</f>
        <v>9.5136163634201489E-3</v>
      </c>
      <c r="E7" s="99"/>
      <c r="F7" s="97"/>
      <c r="G7" s="99">
        <f>C7+E7</f>
        <v>9.2592592592592607E-4</v>
      </c>
      <c r="H7" s="98">
        <f>G7/$G$30</f>
        <v>9.5136163634201489E-3</v>
      </c>
    </row>
    <row r="8" spans="2:8" s="1" customFormat="1" x14ac:dyDescent="0.25">
      <c r="B8" s="8" t="s">
        <v>13</v>
      </c>
      <c r="C8" s="99">
        <v>3.5995370370370369E-3</v>
      </c>
      <c r="D8" s="97">
        <f t="shared" ref="D8:D27" si="0">C8/$C$30</f>
        <v>3.6984183612795825E-2</v>
      </c>
      <c r="E8" s="99"/>
      <c r="F8" s="97"/>
      <c r="G8" s="99">
        <f t="shared" ref="G8:G27" si="1">C8+E8</f>
        <v>3.5995370370370369E-3</v>
      </c>
      <c r="H8" s="98">
        <f t="shared" ref="H8:H27" si="2">G8/$G$30</f>
        <v>3.6984183612795825E-2</v>
      </c>
    </row>
    <row r="9" spans="2:8" s="1" customFormat="1" x14ac:dyDescent="0.25">
      <c r="B9" s="8" t="s">
        <v>0</v>
      </c>
      <c r="C9" s="99">
        <v>1.591435185185185E-2</v>
      </c>
      <c r="D9" s="97">
        <f t="shared" si="0"/>
        <v>0.16351528124628376</v>
      </c>
      <c r="E9" s="99"/>
      <c r="F9" s="97"/>
      <c r="G9" s="99">
        <f t="shared" si="1"/>
        <v>1.591435185185185E-2</v>
      </c>
      <c r="H9" s="98">
        <f t="shared" si="2"/>
        <v>0.16351528124628376</v>
      </c>
    </row>
    <row r="10" spans="2:8" s="1" customFormat="1" x14ac:dyDescent="0.25">
      <c r="B10" s="8" t="s">
        <v>8</v>
      </c>
      <c r="C10" s="99">
        <v>3.472222222222222E-3</v>
      </c>
      <c r="D10" s="97">
        <f t="shared" si="0"/>
        <v>3.5676061362825549E-2</v>
      </c>
      <c r="E10" s="99"/>
      <c r="F10" s="97"/>
      <c r="G10" s="99">
        <f t="shared" si="1"/>
        <v>3.472222222222222E-3</v>
      </c>
      <c r="H10" s="98">
        <f t="shared" si="2"/>
        <v>3.5676061362825549E-2</v>
      </c>
    </row>
    <row r="11" spans="2:8" s="1" customFormat="1" x14ac:dyDescent="0.25">
      <c r="B11" s="8" t="s">
        <v>26</v>
      </c>
      <c r="C11" s="99">
        <v>1.7824074074074075E-3</v>
      </c>
      <c r="D11" s="97">
        <f t="shared" si="0"/>
        <v>1.8313711499583784E-2</v>
      </c>
      <c r="E11" s="99"/>
      <c r="F11" s="97"/>
      <c r="G11" s="99">
        <f t="shared" si="1"/>
        <v>1.7824074074074075E-3</v>
      </c>
      <c r="H11" s="98">
        <f t="shared" si="2"/>
        <v>1.8313711499583784E-2</v>
      </c>
    </row>
    <row r="12" spans="2:8" s="1" customFormat="1" x14ac:dyDescent="0.25">
      <c r="B12" s="8" t="s">
        <v>3</v>
      </c>
      <c r="C12" s="99">
        <v>6.2037037037037009E-3</v>
      </c>
      <c r="D12" s="97">
        <f t="shared" si="0"/>
        <v>6.3741229634914964E-2</v>
      </c>
      <c r="E12" s="99"/>
      <c r="F12" s="97"/>
      <c r="G12" s="99">
        <f t="shared" si="1"/>
        <v>6.2037037037037009E-3</v>
      </c>
      <c r="H12" s="98">
        <f t="shared" si="2"/>
        <v>6.3741229634914964E-2</v>
      </c>
    </row>
    <row r="13" spans="2:8" s="1" customFormat="1" x14ac:dyDescent="0.25">
      <c r="B13" s="8" t="s">
        <v>7</v>
      </c>
      <c r="C13" s="99">
        <v>3.7847222222222214E-3</v>
      </c>
      <c r="D13" s="97">
        <f t="shared" si="0"/>
        <v>3.8886906885479841E-2</v>
      </c>
      <c r="E13" s="99"/>
      <c r="F13" s="97"/>
      <c r="G13" s="99">
        <f t="shared" si="1"/>
        <v>3.7847222222222214E-3</v>
      </c>
      <c r="H13" s="98">
        <f t="shared" si="2"/>
        <v>3.8886906885479841E-2</v>
      </c>
    </row>
    <row r="14" spans="2:8" s="1" customFormat="1" x14ac:dyDescent="0.25">
      <c r="B14" s="8" t="s">
        <v>2</v>
      </c>
      <c r="C14" s="99">
        <v>3.0902777777777777E-3</v>
      </c>
      <c r="D14" s="97">
        <f t="shared" si="0"/>
        <v>3.1751694612914744E-2</v>
      </c>
      <c r="E14" s="99"/>
      <c r="F14" s="97"/>
      <c r="G14" s="99">
        <f t="shared" si="1"/>
        <v>3.0902777777777777E-3</v>
      </c>
      <c r="H14" s="98">
        <f t="shared" si="2"/>
        <v>3.1751694612914744E-2</v>
      </c>
    </row>
    <row r="15" spans="2:8" s="1" customFormat="1" x14ac:dyDescent="0.25">
      <c r="B15" s="8" t="s">
        <v>9</v>
      </c>
      <c r="C15" s="99">
        <v>6.9097222222222207E-3</v>
      </c>
      <c r="D15" s="97">
        <f t="shared" si="0"/>
        <v>7.0995362112022842E-2</v>
      </c>
      <c r="E15" s="99"/>
      <c r="F15" s="97"/>
      <c r="G15" s="99">
        <f t="shared" si="1"/>
        <v>6.9097222222222207E-3</v>
      </c>
      <c r="H15" s="98">
        <f t="shared" si="2"/>
        <v>7.0995362112022842E-2</v>
      </c>
    </row>
    <row r="16" spans="2:8" s="1" customFormat="1" x14ac:dyDescent="0.25">
      <c r="B16" s="8" t="s">
        <v>1</v>
      </c>
      <c r="C16" s="99">
        <v>2.2106481481481478E-3</v>
      </c>
      <c r="D16" s="97">
        <f t="shared" si="0"/>
        <v>2.2713759067665599E-2</v>
      </c>
      <c r="E16" s="99"/>
      <c r="F16" s="97"/>
      <c r="G16" s="99">
        <f t="shared" si="1"/>
        <v>2.2106481481481478E-3</v>
      </c>
      <c r="H16" s="98">
        <f t="shared" si="2"/>
        <v>2.2713759067665599E-2</v>
      </c>
    </row>
    <row r="17" spans="2:8" s="1" customFormat="1" x14ac:dyDescent="0.25">
      <c r="B17" s="8" t="s">
        <v>27</v>
      </c>
      <c r="C17" s="99">
        <v>2.3148148148148149E-4</v>
      </c>
      <c r="D17" s="97">
        <f t="shared" si="0"/>
        <v>2.3784040908550368E-3</v>
      </c>
      <c r="E17" s="99"/>
      <c r="F17" s="97"/>
      <c r="G17" s="99">
        <f t="shared" si="1"/>
        <v>2.3148148148148149E-4</v>
      </c>
      <c r="H17" s="98">
        <f t="shared" si="2"/>
        <v>2.3784040908550368E-3</v>
      </c>
    </row>
    <row r="18" spans="2:8" s="1" customFormat="1" x14ac:dyDescent="0.25">
      <c r="B18" s="8" t="s">
        <v>16</v>
      </c>
      <c r="C18" s="99">
        <v>2.2569444444444447E-3</v>
      </c>
      <c r="D18" s="97">
        <f t="shared" si="0"/>
        <v>2.3189439885836612E-2</v>
      </c>
      <c r="E18" s="99"/>
      <c r="F18" s="97"/>
      <c r="G18" s="99">
        <f t="shared" si="1"/>
        <v>2.2569444444444447E-3</v>
      </c>
      <c r="H18" s="98">
        <f t="shared" si="2"/>
        <v>2.3189439885836612E-2</v>
      </c>
    </row>
    <row r="19" spans="2:8" s="1" customFormat="1" x14ac:dyDescent="0.25">
      <c r="B19" s="8" t="s">
        <v>4</v>
      </c>
      <c r="C19" s="99">
        <v>3.5532407407407409E-3</v>
      </c>
      <c r="D19" s="97">
        <f t="shared" si="0"/>
        <v>3.6508502794624816E-2</v>
      </c>
      <c r="E19" s="99"/>
      <c r="F19" s="97"/>
      <c r="G19" s="99">
        <f t="shared" si="1"/>
        <v>3.5532407407407409E-3</v>
      </c>
      <c r="H19" s="98">
        <f t="shared" si="2"/>
        <v>3.6508502794624816E-2</v>
      </c>
    </row>
    <row r="20" spans="2:8" s="1" customFormat="1" x14ac:dyDescent="0.25">
      <c r="B20" s="8" t="s">
        <v>14</v>
      </c>
      <c r="C20" s="99">
        <v>1.2847222222222223E-3</v>
      </c>
      <c r="D20" s="97">
        <f t="shared" si="0"/>
        <v>1.3200142704245455E-2</v>
      </c>
      <c r="E20" s="99"/>
      <c r="F20" s="97"/>
      <c r="G20" s="99">
        <f t="shared" si="1"/>
        <v>1.2847222222222223E-3</v>
      </c>
      <c r="H20" s="98">
        <f t="shared" si="2"/>
        <v>1.3200142704245455E-2</v>
      </c>
    </row>
    <row r="21" spans="2:8" s="1" customFormat="1" x14ac:dyDescent="0.25">
      <c r="B21" s="8" t="s">
        <v>11</v>
      </c>
      <c r="C21" s="99">
        <v>5.6712962962962967E-4</v>
      </c>
      <c r="D21" s="97">
        <f t="shared" si="0"/>
        <v>5.827090022594841E-3</v>
      </c>
      <c r="E21" s="99"/>
      <c r="F21" s="97"/>
      <c r="G21" s="99">
        <f t="shared" si="1"/>
        <v>5.6712962962962967E-4</v>
      </c>
      <c r="H21" s="98">
        <f t="shared" si="2"/>
        <v>5.827090022594841E-3</v>
      </c>
    </row>
    <row r="22" spans="2:8" s="1" customFormat="1" x14ac:dyDescent="0.25">
      <c r="B22" s="8" t="s">
        <v>15</v>
      </c>
      <c r="C22" s="99">
        <v>1.273148148148148E-4</v>
      </c>
      <c r="D22" s="97">
        <f t="shared" si="0"/>
        <v>1.3081222499702701E-3</v>
      </c>
      <c r="E22" s="99"/>
      <c r="F22" s="97"/>
      <c r="G22" s="99">
        <f t="shared" si="1"/>
        <v>1.273148148148148E-4</v>
      </c>
      <c r="H22" s="98">
        <f t="shared" si="2"/>
        <v>1.3081222499702701E-3</v>
      </c>
    </row>
    <row r="23" spans="2:8" s="1" customFormat="1" x14ac:dyDescent="0.25">
      <c r="B23" s="8" t="s">
        <v>94</v>
      </c>
      <c r="C23" s="99">
        <v>5.2083333333333333E-4</v>
      </c>
      <c r="D23" s="97">
        <f t="shared" si="0"/>
        <v>5.3514092044238326E-3</v>
      </c>
      <c r="E23" s="99"/>
      <c r="F23" s="97"/>
      <c r="G23" s="99">
        <f t="shared" si="1"/>
        <v>5.2083333333333333E-4</v>
      </c>
      <c r="H23" s="98">
        <f t="shared" si="2"/>
        <v>5.3514092044238326E-3</v>
      </c>
    </row>
    <row r="24" spans="2:8" s="1" customFormat="1" x14ac:dyDescent="0.25">
      <c r="B24" s="8" t="s">
        <v>12</v>
      </c>
      <c r="C24" s="99"/>
      <c r="D24" s="97"/>
      <c r="E24" s="99"/>
      <c r="F24" s="97"/>
      <c r="G24" s="99"/>
      <c r="H24" s="98"/>
    </row>
    <row r="25" spans="2:8" s="1" customFormat="1" x14ac:dyDescent="0.25">
      <c r="B25" s="8" t="s">
        <v>5</v>
      </c>
      <c r="C25" s="99">
        <v>5.0925925925925921E-4</v>
      </c>
      <c r="D25" s="97">
        <f t="shared" si="0"/>
        <v>5.2324889998810803E-3</v>
      </c>
      <c r="E25" s="99"/>
      <c r="F25" s="97"/>
      <c r="G25" s="99">
        <f t="shared" si="1"/>
        <v>5.0925925925925921E-4</v>
      </c>
      <c r="H25" s="98">
        <f t="shared" si="2"/>
        <v>5.2324889998810803E-3</v>
      </c>
    </row>
    <row r="26" spans="2:8" s="1" customFormat="1" x14ac:dyDescent="0.25">
      <c r="B26" s="8" t="s">
        <v>6</v>
      </c>
      <c r="C26" s="99">
        <v>1.3206018518518518E-2</v>
      </c>
      <c r="D26" s="97">
        <f t="shared" si="0"/>
        <v>0.13568795338327985</v>
      </c>
      <c r="E26" s="99"/>
      <c r="F26" s="97"/>
      <c r="G26" s="99">
        <f t="shared" si="1"/>
        <v>1.3206018518518518E-2</v>
      </c>
      <c r="H26" s="98">
        <f t="shared" si="2"/>
        <v>0.13568795338327985</v>
      </c>
    </row>
    <row r="27" spans="2:8" s="1" customFormat="1" x14ac:dyDescent="0.25">
      <c r="B27" s="8" t="s">
        <v>105</v>
      </c>
      <c r="C27" s="99">
        <v>2.7175925925925912E-2</v>
      </c>
      <c r="D27" s="97">
        <f t="shared" si="0"/>
        <v>0.27922464026638116</v>
      </c>
      <c r="E27" s="99"/>
      <c r="F27" s="97"/>
      <c r="G27" s="99">
        <f t="shared" si="1"/>
        <v>2.7175925925925912E-2</v>
      </c>
      <c r="H27" s="98">
        <f t="shared" si="2"/>
        <v>0.27922464026638116</v>
      </c>
    </row>
    <row r="28" spans="2:8" s="1" customFormat="1" x14ac:dyDescent="0.25">
      <c r="B28" s="36" t="s">
        <v>17</v>
      </c>
      <c r="C28" s="109"/>
      <c r="D28" s="115"/>
      <c r="E28" s="109"/>
      <c r="F28" s="115"/>
      <c r="G28" s="109"/>
      <c r="H28" s="110"/>
    </row>
    <row r="29" spans="2:8" s="1" customFormat="1" x14ac:dyDescent="0.25">
      <c r="B29" s="8"/>
      <c r="C29" s="100"/>
      <c r="D29" s="111"/>
      <c r="E29" s="100"/>
      <c r="F29" s="100"/>
      <c r="G29" s="100"/>
      <c r="H29" s="101"/>
    </row>
    <row r="30" spans="2:8" s="1" customFormat="1" x14ac:dyDescent="0.25">
      <c r="B30" s="37" t="s">
        <v>29</v>
      </c>
      <c r="C30" s="112">
        <f t="shared" ref="C30:H30" si="3">SUM(C7:C28)</f>
        <v>9.7326388888888865E-2</v>
      </c>
      <c r="D30" s="113">
        <f t="shared" si="3"/>
        <v>0.99999999999999989</v>
      </c>
      <c r="E30" s="112">
        <f t="shared" si="3"/>
        <v>0</v>
      </c>
      <c r="F30" s="113">
        <f t="shared" si="3"/>
        <v>0</v>
      </c>
      <c r="G30" s="112">
        <f t="shared" si="3"/>
        <v>9.7326388888888865E-2</v>
      </c>
      <c r="H30" s="116">
        <f t="shared" si="3"/>
        <v>0.99999999999999989</v>
      </c>
    </row>
    <row r="31" spans="2:8" s="1" customFormat="1" ht="66" customHeight="1" thickBot="1" x14ac:dyDescent="0.3">
      <c r="B31" s="150" t="s">
        <v>39</v>
      </c>
      <c r="C31" s="151"/>
      <c r="D31" s="151"/>
      <c r="E31" s="151"/>
      <c r="F31" s="152"/>
      <c r="G31" s="151"/>
      <c r="H31" s="152"/>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&amp;R20</oddHeader>
  </headerFooter>
  <colBreaks count="1" manualBreakCount="1">
    <brk id="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4" zoomScale="110" zoomScaleNormal="110" zoomScaleSheetLayoutView="100" zoomScalePageLayoutView="110" workbookViewId="0">
      <selection activeCell="I22" sqref="I22"/>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3" t="s">
        <v>88</v>
      </c>
      <c r="C3" s="154"/>
      <c r="D3" s="154"/>
      <c r="E3" s="154"/>
      <c r="F3" s="155"/>
      <c r="G3" s="154"/>
      <c r="H3" s="155"/>
    </row>
    <row r="4" spans="2:8" s="1" customFormat="1" x14ac:dyDescent="0.25">
      <c r="B4" s="156" t="s">
        <v>132</v>
      </c>
      <c r="C4" s="157"/>
      <c r="D4" s="157"/>
      <c r="E4" s="157"/>
      <c r="F4" s="157"/>
      <c r="G4" s="157"/>
      <c r="H4" s="158"/>
    </row>
    <row r="5" spans="2:8" s="1" customFormat="1" x14ac:dyDescent="0.25">
      <c r="B5" s="2"/>
      <c r="C5" s="159" t="s">
        <v>36</v>
      </c>
      <c r="D5" s="174"/>
      <c r="E5" s="159" t="s">
        <v>37</v>
      </c>
      <c r="F5" s="174"/>
      <c r="G5" s="157" t="s">
        <v>38</v>
      </c>
      <c r="H5" s="158"/>
    </row>
    <row r="6" spans="2:8" s="1" customFormat="1" x14ac:dyDescent="0.25">
      <c r="B6" s="3" t="s">
        <v>23</v>
      </c>
      <c r="C6" s="5" t="s">
        <v>24</v>
      </c>
      <c r="D6" s="5" t="s">
        <v>25</v>
      </c>
      <c r="E6" s="5" t="s">
        <v>24</v>
      </c>
      <c r="F6" s="5" t="s">
        <v>25</v>
      </c>
      <c r="G6" s="5" t="s">
        <v>24</v>
      </c>
      <c r="H6" s="39" t="s">
        <v>25</v>
      </c>
    </row>
    <row r="7" spans="2:8" s="1" customFormat="1" x14ac:dyDescent="0.25">
      <c r="B7" s="8" t="s">
        <v>10</v>
      </c>
      <c r="C7" s="99">
        <v>1.851851851851852E-4</v>
      </c>
      <c r="D7" s="97">
        <f t="shared" ref="D7:D28" si="0">C7/$C$30</f>
        <v>7.2169598556608037E-3</v>
      </c>
      <c r="E7" s="99"/>
      <c r="F7" s="97"/>
      <c r="G7" s="99">
        <f>C7+E7</f>
        <v>1.851851851851852E-4</v>
      </c>
      <c r="H7" s="98">
        <f t="shared" ref="H7" si="1">G7/$G$30</f>
        <v>7.2169598556608037E-3</v>
      </c>
    </row>
    <row r="8" spans="2:8" s="1" customFormat="1" x14ac:dyDescent="0.25">
      <c r="B8" s="8" t="s">
        <v>13</v>
      </c>
      <c r="C8" s="99">
        <v>3.1250000000000001E-4</v>
      </c>
      <c r="D8" s="97">
        <f t="shared" si="0"/>
        <v>1.2178619756427604E-2</v>
      </c>
      <c r="E8" s="99"/>
      <c r="F8" s="97"/>
      <c r="G8" s="99">
        <f t="shared" ref="G8:G28" si="2">C8+E8</f>
        <v>3.1250000000000001E-4</v>
      </c>
      <c r="H8" s="98">
        <f t="shared" ref="H8:H28" si="3">G8/$G$30</f>
        <v>1.2178619756427604E-2</v>
      </c>
    </row>
    <row r="9" spans="2:8" s="1" customFormat="1" x14ac:dyDescent="0.25">
      <c r="B9" s="8" t="s">
        <v>0</v>
      </c>
      <c r="C9" s="99">
        <v>4.43287037037037E-3</v>
      </c>
      <c r="D9" s="97">
        <f t="shared" si="0"/>
        <v>0.17275597654488045</v>
      </c>
      <c r="E9" s="99"/>
      <c r="F9" s="97"/>
      <c r="G9" s="99">
        <f t="shared" si="2"/>
        <v>4.43287037037037E-3</v>
      </c>
      <c r="H9" s="98">
        <f t="shared" si="3"/>
        <v>0.17275597654488045</v>
      </c>
    </row>
    <row r="10" spans="2:8" s="1" customFormat="1" x14ac:dyDescent="0.25">
      <c r="B10" s="8" t="s">
        <v>8</v>
      </c>
      <c r="C10" s="99">
        <v>1.0069444444444446E-3</v>
      </c>
      <c r="D10" s="97">
        <f t="shared" si="0"/>
        <v>3.9242219215155624E-2</v>
      </c>
      <c r="E10" s="99"/>
      <c r="F10" s="97"/>
      <c r="G10" s="99">
        <f t="shared" si="2"/>
        <v>1.0069444444444446E-3</v>
      </c>
      <c r="H10" s="98">
        <f t="shared" si="3"/>
        <v>3.9242219215155624E-2</v>
      </c>
    </row>
    <row r="11" spans="2:8" s="1" customFormat="1" x14ac:dyDescent="0.25">
      <c r="B11" s="8" t="s">
        <v>26</v>
      </c>
      <c r="C11" s="99"/>
      <c r="D11" s="97"/>
      <c r="E11" s="99"/>
      <c r="F11" s="97"/>
      <c r="G11" s="99"/>
      <c r="H11" s="98"/>
    </row>
    <row r="12" spans="2:8" s="1" customFormat="1" x14ac:dyDescent="0.25">
      <c r="B12" s="8" t="s">
        <v>3</v>
      </c>
      <c r="C12" s="99">
        <v>2.8009259259259263E-3</v>
      </c>
      <c r="D12" s="97">
        <f t="shared" si="0"/>
        <v>0.10915651781686966</v>
      </c>
      <c r="E12" s="99"/>
      <c r="F12" s="97"/>
      <c r="G12" s="99">
        <f t="shared" si="2"/>
        <v>2.8009259259259263E-3</v>
      </c>
      <c r="H12" s="98">
        <f t="shared" si="3"/>
        <v>0.10915651781686966</v>
      </c>
    </row>
    <row r="13" spans="2:8" s="1" customFormat="1" x14ac:dyDescent="0.25">
      <c r="B13" s="8" t="s">
        <v>7</v>
      </c>
      <c r="C13" s="99">
        <v>9.9537037037037042E-4</v>
      </c>
      <c r="D13" s="97">
        <f t="shared" si="0"/>
        <v>3.8791159224176815E-2</v>
      </c>
      <c r="E13" s="99"/>
      <c r="F13" s="97"/>
      <c r="G13" s="99">
        <f t="shared" si="2"/>
        <v>9.9537037037037042E-4</v>
      </c>
      <c r="H13" s="98">
        <f t="shared" si="3"/>
        <v>3.8791159224176815E-2</v>
      </c>
    </row>
    <row r="14" spans="2:8" s="1" customFormat="1" x14ac:dyDescent="0.25">
      <c r="B14" s="8" t="s">
        <v>2</v>
      </c>
      <c r="C14" s="99">
        <v>6.3657407407407413E-4</v>
      </c>
      <c r="D14" s="97">
        <f t="shared" si="0"/>
        <v>2.4808299503834012E-2</v>
      </c>
      <c r="E14" s="99"/>
      <c r="F14" s="97"/>
      <c r="G14" s="99">
        <f t="shared" si="2"/>
        <v>6.3657407407407413E-4</v>
      </c>
      <c r="H14" s="98">
        <f t="shared" si="3"/>
        <v>2.4808299503834012E-2</v>
      </c>
    </row>
    <row r="15" spans="2:8" s="1" customFormat="1" x14ac:dyDescent="0.25">
      <c r="B15" s="8" t="s">
        <v>9</v>
      </c>
      <c r="C15" s="99">
        <v>1.0763888888888889E-3</v>
      </c>
      <c r="D15" s="97">
        <f t="shared" si="0"/>
        <v>4.1948579161028413E-2</v>
      </c>
      <c r="E15" s="99"/>
      <c r="F15" s="97"/>
      <c r="G15" s="99">
        <f t="shared" si="2"/>
        <v>1.0763888888888889E-3</v>
      </c>
      <c r="H15" s="98">
        <f t="shared" si="3"/>
        <v>4.1948579161028413E-2</v>
      </c>
    </row>
    <row r="16" spans="2:8" s="1" customFormat="1" x14ac:dyDescent="0.25">
      <c r="B16" s="8" t="s">
        <v>1</v>
      </c>
      <c r="C16" s="99">
        <v>1.7361111111111112E-4</v>
      </c>
      <c r="D16" s="97">
        <f t="shared" si="0"/>
        <v>6.7658998646820028E-3</v>
      </c>
      <c r="E16" s="99"/>
      <c r="F16" s="97"/>
      <c r="G16" s="99">
        <f t="shared" si="2"/>
        <v>1.7361111111111112E-4</v>
      </c>
      <c r="H16" s="98">
        <f t="shared" si="3"/>
        <v>6.7658998646820028E-3</v>
      </c>
    </row>
    <row r="17" spans="2:8" s="1" customFormat="1" x14ac:dyDescent="0.25">
      <c r="B17" s="8" t="s">
        <v>27</v>
      </c>
      <c r="C17" s="99"/>
      <c r="D17" s="97"/>
      <c r="E17" s="99"/>
      <c r="F17" s="97"/>
      <c r="G17" s="99"/>
      <c r="H17" s="98"/>
    </row>
    <row r="18" spans="2:8" s="1" customFormat="1" x14ac:dyDescent="0.25">
      <c r="B18" s="8" t="s">
        <v>16</v>
      </c>
      <c r="C18" s="99">
        <v>1.1111111111111111E-3</v>
      </c>
      <c r="D18" s="97">
        <f t="shared" si="0"/>
        <v>4.3301759133964814E-2</v>
      </c>
      <c r="E18" s="99"/>
      <c r="F18" s="97"/>
      <c r="G18" s="99">
        <f t="shared" si="2"/>
        <v>1.1111111111111111E-3</v>
      </c>
      <c r="H18" s="98">
        <f t="shared" si="3"/>
        <v>4.3301759133964814E-2</v>
      </c>
    </row>
    <row r="19" spans="2:8" s="1" customFormat="1" x14ac:dyDescent="0.25">
      <c r="B19" s="8" t="s">
        <v>4</v>
      </c>
      <c r="C19" s="99">
        <v>1.2731481481481483E-3</v>
      </c>
      <c r="D19" s="97">
        <f t="shared" si="0"/>
        <v>4.9616599007668023E-2</v>
      </c>
      <c r="E19" s="99"/>
      <c r="F19" s="97"/>
      <c r="G19" s="99">
        <f t="shared" si="2"/>
        <v>1.2731481481481483E-3</v>
      </c>
      <c r="H19" s="98">
        <f t="shared" si="3"/>
        <v>4.9616599007668023E-2</v>
      </c>
    </row>
    <row r="20" spans="2:8" s="1" customFormat="1" x14ac:dyDescent="0.25">
      <c r="B20" s="8" t="s">
        <v>14</v>
      </c>
      <c r="C20" s="99">
        <v>3.4722222222222222E-5</v>
      </c>
      <c r="D20" s="97">
        <f t="shared" si="0"/>
        <v>1.3531799729364004E-3</v>
      </c>
      <c r="E20" s="99"/>
      <c r="F20" s="97"/>
      <c r="G20" s="99">
        <f t="shared" ref="G20" si="4">C20+E20</f>
        <v>3.4722222222222222E-5</v>
      </c>
      <c r="H20" s="98">
        <f t="shared" ref="H20" si="5">G20/$G$30</f>
        <v>1.3531799729364004E-3</v>
      </c>
    </row>
    <row r="21" spans="2:8" s="1" customFormat="1" x14ac:dyDescent="0.25">
      <c r="B21" s="8" t="s">
        <v>11</v>
      </c>
      <c r="C21" s="99">
        <v>2.3148148148148146E-4</v>
      </c>
      <c r="D21" s="97">
        <f t="shared" si="0"/>
        <v>9.0211998195760031E-3</v>
      </c>
      <c r="E21" s="99"/>
      <c r="F21" s="97"/>
      <c r="G21" s="99">
        <f t="shared" si="2"/>
        <v>2.3148148148148146E-4</v>
      </c>
      <c r="H21" s="98">
        <f t="shared" si="3"/>
        <v>9.0211998195760031E-3</v>
      </c>
    </row>
    <row r="22" spans="2:8" s="1" customFormat="1" x14ac:dyDescent="0.25">
      <c r="B22" s="8" t="s">
        <v>15</v>
      </c>
      <c r="C22" s="99">
        <v>1.1574074074074073E-4</v>
      </c>
      <c r="D22" s="97">
        <f t="shared" si="0"/>
        <v>4.5105999097880016E-3</v>
      </c>
      <c r="E22" s="99"/>
      <c r="F22" s="97"/>
      <c r="G22" s="99">
        <f t="shared" si="2"/>
        <v>1.1574074074074073E-4</v>
      </c>
      <c r="H22" s="98">
        <f t="shared" si="3"/>
        <v>4.5105999097880016E-3</v>
      </c>
    </row>
    <row r="23" spans="2:8" s="1" customFormat="1" x14ac:dyDescent="0.25">
      <c r="B23" s="8" t="s">
        <v>94</v>
      </c>
      <c r="C23" s="99">
        <v>9.1435185185185185E-4</v>
      </c>
      <c r="D23" s="97">
        <f t="shared" si="0"/>
        <v>3.5633739287325217E-2</v>
      </c>
      <c r="E23" s="102"/>
      <c r="F23" s="119"/>
      <c r="G23" s="99">
        <f t="shared" si="2"/>
        <v>9.1435185185185185E-4</v>
      </c>
      <c r="H23" s="98">
        <f t="shared" si="3"/>
        <v>3.5633739287325217E-2</v>
      </c>
    </row>
    <row r="24" spans="2:8" s="1" customFormat="1" x14ac:dyDescent="0.25">
      <c r="B24" s="8" t="s">
        <v>12</v>
      </c>
      <c r="C24" s="99"/>
      <c r="D24" s="97"/>
      <c r="E24" s="117"/>
      <c r="F24" s="117"/>
      <c r="G24" s="99"/>
      <c r="H24" s="98"/>
    </row>
    <row r="25" spans="2:8" s="1" customFormat="1" x14ac:dyDescent="0.25">
      <c r="B25" s="8" t="s">
        <v>5</v>
      </c>
      <c r="C25" s="99">
        <v>6.134259259259259E-4</v>
      </c>
      <c r="D25" s="97">
        <f t="shared" si="0"/>
        <v>2.390617952187641E-2</v>
      </c>
      <c r="E25" s="84"/>
      <c r="F25" s="84"/>
      <c r="G25" s="99">
        <f t="shared" si="2"/>
        <v>6.134259259259259E-4</v>
      </c>
      <c r="H25" s="98">
        <f t="shared" si="3"/>
        <v>2.390617952187641E-2</v>
      </c>
    </row>
    <row r="26" spans="2:8" s="1" customFormat="1" x14ac:dyDescent="0.25">
      <c r="B26" s="8" t="s">
        <v>6</v>
      </c>
      <c r="C26" s="99"/>
      <c r="D26" s="97"/>
      <c r="E26" s="99"/>
      <c r="F26" s="97"/>
      <c r="G26" s="99"/>
      <c r="H26" s="98"/>
    </row>
    <row r="27" spans="2:8" s="1" customFormat="1" x14ac:dyDescent="0.25">
      <c r="B27" s="8" t="s">
        <v>105</v>
      </c>
      <c r="C27" s="99">
        <v>8.9699074074074056E-3</v>
      </c>
      <c r="D27" s="97">
        <f t="shared" si="0"/>
        <v>0.34957149300857004</v>
      </c>
      <c r="E27" s="99"/>
      <c r="F27" s="97"/>
      <c r="G27" s="99">
        <f t="shared" si="2"/>
        <v>8.9699074074074056E-3</v>
      </c>
      <c r="H27" s="98">
        <f t="shared" si="3"/>
        <v>0.34957149300857004</v>
      </c>
    </row>
    <row r="28" spans="2:8" s="1" customFormat="1" x14ac:dyDescent="0.25">
      <c r="B28" s="36" t="s">
        <v>17</v>
      </c>
      <c r="C28" s="109">
        <v>7.7546296296296293E-4</v>
      </c>
      <c r="D28" s="97">
        <f t="shared" si="0"/>
        <v>3.0221019395579609E-2</v>
      </c>
      <c r="E28" s="109"/>
      <c r="F28" s="115"/>
      <c r="G28" s="99">
        <f t="shared" si="2"/>
        <v>7.7546296296296293E-4</v>
      </c>
      <c r="H28" s="98">
        <f t="shared" si="3"/>
        <v>3.0221019395579609E-2</v>
      </c>
    </row>
    <row r="29" spans="2:8" s="1" customFormat="1" x14ac:dyDescent="0.25">
      <c r="B29" s="8"/>
      <c r="C29" s="100"/>
      <c r="D29" s="111"/>
      <c r="E29" s="100"/>
      <c r="F29" s="100"/>
      <c r="G29" s="99"/>
      <c r="H29" s="98"/>
    </row>
    <row r="30" spans="2:8" s="1" customFormat="1" x14ac:dyDescent="0.25">
      <c r="B30" s="37" t="s">
        <v>29</v>
      </c>
      <c r="C30" s="112">
        <f>SUM(C7:C28)</f>
        <v>2.5659722222222223E-2</v>
      </c>
      <c r="D30" s="113">
        <f>SUM(D7:D28)</f>
        <v>1</v>
      </c>
      <c r="E30" s="112"/>
      <c r="F30" s="113"/>
      <c r="G30" s="112">
        <f>SUM(G7:G28)</f>
        <v>2.5659722222222223E-2</v>
      </c>
      <c r="H30" s="114">
        <f t="shared" ref="H30" si="6">SUM(H7:H28)</f>
        <v>1</v>
      </c>
    </row>
    <row r="31" spans="2:8" s="1" customFormat="1" ht="66" customHeight="1" thickBot="1" x14ac:dyDescent="0.3">
      <c r="B31" s="150" t="s">
        <v>39</v>
      </c>
      <c r="C31" s="151"/>
      <c r="D31" s="151"/>
      <c r="E31" s="151"/>
      <c r="F31" s="152"/>
      <c r="G31" s="151"/>
      <c r="H31" s="152"/>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&amp;R11</oddHeader>
  </headerFooter>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53</vt:i4>
      </vt:variant>
    </vt:vector>
  </HeadingPairs>
  <TitlesOfParts>
    <vt:vector size="53" baseType="lpstr">
      <vt:lpstr>E1</vt:lpstr>
      <vt:lpstr>E2</vt:lpstr>
      <vt:lpstr>E3</vt:lpstr>
      <vt:lpstr>E4</vt:lpstr>
      <vt:lpstr>E5</vt:lpstr>
      <vt:lpstr>E6</vt:lpstr>
      <vt:lpstr>E7</vt:lpstr>
      <vt:lpstr>E8</vt:lpstr>
      <vt:lpstr>E9</vt:lpstr>
      <vt:lpstr>E10</vt:lpstr>
      <vt:lpstr>E11</vt:lpstr>
      <vt:lpstr>E12</vt:lpstr>
      <vt:lpstr>E13</vt:lpstr>
      <vt:lpstr>E14</vt:lpstr>
      <vt:lpstr>E15</vt:lpstr>
      <vt:lpstr>E16</vt:lpstr>
      <vt:lpstr>E17</vt:lpstr>
      <vt:lpstr>E18</vt:lpstr>
      <vt:lpstr>E19</vt:lpstr>
      <vt:lpstr>E20</vt:lpstr>
      <vt:lpstr>E21</vt:lpstr>
      <vt:lpstr>E22</vt:lpstr>
      <vt:lpstr>E23</vt:lpstr>
      <vt:lpstr>E24</vt:lpstr>
      <vt:lpstr>F1</vt:lpstr>
      <vt:lpstr>F2</vt:lpstr>
      <vt:lpstr>F3</vt:lpstr>
      <vt:lpstr>F4</vt:lpstr>
      <vt:lpstr>F5</vt:lpstr>
      <vt:lpstr>F6</vt:lpstr>
      <vt:lpstr>F7</vt:lpstr>
      <vt:lpstr>F8</vt:lpstr>
      <vt:lpstr>F9</vt:lpstr>
      <vt:lpstr>F10</vt:lpstr>
      <vt:lpstr>F11</vt:lpstr>
      <vt:lpstr>F12</vt:lpstr>
      <vt:lpstr>F13</vt:lpstr>
      <vt:lpstr>F14</vt:lpstr>
      <vt:lpstr>G1</vt:lpstr>
      <vt:lpstr>G2</vt:lpstr>
      <vt:lpstr>G3</vt:lpstr>
      <vt:lpstr>G4</vt:lpstr>
      <vt:lpstr>G5</vt:lpstr>
      <vt:lpstr>G6</vt:lpstr>
      <vt:lpstr>G7</vt:lpstr>
      <vt:lpstr>G8</vt:lpstr>
      <vt:lpstr>G9</vt:lpstr>
      <vt:lpstr>G10</vt:lpstr>
      <vt:lpstr>G11</vt:lpstr>
      <vt:lpstr>G12</vt:lpstr>
      <vt:lpstr>G13</vt:lpstr>
      <vt:lpstr>G14</vt:lpstr>
      <vt:lpstr>G15</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Monitoraggio politico e socio politico</dc:title>
  <dc:subject>Monitoraggio politico e socio politico</dc:subject>
  <dc:creator>Euregio Srl</dc:creator>
  <dc:description>Analisi dei tempi di notizia, parola, antenna e argomento.</dc:description>
  <cp:lastModifiedBy>Alessio</cp:lastModifiedBy>
  <cp:lastPrinted>2017-02-20T11:02:26Z</cp:lastPrinted>
  <dcterms:created xsi:type="dcterms:W3CDTF">2016-01-08T16:06:43Z</dcterms:created>
  <dcterms:modified xsi:type="dcterms:W3CDTF">2017-02-20T11:02:39Z</dcterms:modified>
</cp:coreProperties>
</file>