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autoCompressPictures="0"/>
  <bookViews>
    <workbookView xWindow="12060" yWindow="3645" windowWidth="21840" windowHeight="1368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6" r:id="rId23"/>
    <sheet name="F1" sheetId="27" r:id="rId24"/>
    <sheet name="F2" sheetId="28" r:id="rId25"/>
    <sheet name="F3" sheetId="29" r:id="rId26"/>
    <sheet name="F4" sheetId="32" r:id="rId27"/>
    <sheet name="F5" sheetId="36" r:id="rId28"/>
    <sheet name="F6" sheetId="39" r:id="rId29"/>
    <sheet name="F7" sheetId="37" r:id="rId30"/>
    <sheet name="F8" sheetId="30" r:id="rId31"/>
    <sheet name="F9" sheetId="34" r:id="rId32"/>
    <sheet name="F10" sheetId="38" r:id="rId33"/>
    <sheet name="F11" sheetId="31" r:id="rId34"/>
    <sheet name="F12" sheetId="33" r:id="rId35"/>
    <sheet name="F13" sheetId="35" r:id="rId36"/>
    <sheet name="F14" sheetId="40" r:id="rId37"/>
    <sheet name="G1" sheetId="41" r:id="rId38"/>
    <sheet name="G2" sheetId="42" r:id="rId39"/>
    <sheet name="G3" sheetId="43" r:id="rId40"/>
    <sheet name="G4" sheetId="44" r:id="rId41"/>
    <sheet name="G5" sheetId="47" r:id="rId42"/>
    <sheet name="G6" sheetId="51" r:id="rId43"/>
    <sheet name="G7" sheetId="54" r:id="rId44"/>
    <sheet name="G8" sheetId="52" r:id="rId45"/>
    <sheet name="G9" sheetId="45" r:id="rId46"/>
    <sheet name="G10" sheetId="49" r:id="rId47"/>
    <sheet name="G11" sheetId="53" r:id="rId48"/>
    <sheet name="G12" sheetId="46" r:id="rId49"/>
    <sheet name="G13" sheetId="48" r:id="rId50"/>
    <sheet name="G14" sheetId="50" r:id="rId51"/>
    <sheet name="G15" sheetId="55" r:id="rId5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8" i="48" l="1"/>
  <c r="K19" i="48"/>
  <c r="F19" i="33"/>
  <c r="F28" i="33"/>
  <c r="K19" i="55" l="1"/>
  <c r="K21" i="55"/>
  <c r="K22" i="55"/>
  <c r="K23" i="55"/>
  <c r="K24" i="55"/>
  <c r="K25" i="55"/>
  <c r="K25" i="52"/>
  <c r="K26" i="52"/>
  <c r="K27" i="52"/>
  <c r="K28" i="52"/>
  <c r="K14" i="52"/>
  <c r="K17" i="52"/>
  <c r="K19" i="52"/>
  <c r="K20" i="52"/>
  <c r="K24" i="47"/>
  <c r="K7" i="44"/>
  <c r="K14" i="42"/>
  <c r="K15" i="42"/>
  <c r="K16" i="42"/>
  <c r="K17" i="42"/>
  <c r="K18" i="42"/>
  <c r="K19" i="42"/>
  <c r="K20" i="42"/>
  <c r="K21" i="42"/>
  <c r="D23" i="40"/>
  <c r="D24" i="40"/>
  <c r="D23" i="38"/>
  <c r="D21" i="38"/>
  <c r="D12" i="38"/>
  <c r="D13" i="38"/>
  <c r="F14" i="37"/>
  <c r="F17" i="37"/>
  <c r="F19" i="37"/>
  <c r="F20" i="37"/>
  <c r="F21" i="37"/>
  <c r="F22" i="37"/>
  <c r="F23" i="37"/>
  <c r="F24" i="37"/>
  <c r="F25" i="37"/>
  <c r="F26" i="37"/>
  <c r="F27" i="37"/>
  <c r="F28" i="37"/>
  <c r="D13" i="37"/>
  <c r="D30" i="37"/>
  <c r="C30" i="37"/>
  <c r="D24" i="32"/>
  <c r="F7" i="29"/>
  <c r="D12" i="29"/>
  <c r="F14" i="27" l="1"/>
  <c r="F15" i="27"/>
  <c r="G25" i="24"/>
  <c r="D25" i="24"/>
  <c r="G8" i="22"/>
  <c r="G9" i="22"/>
  <c r="G10" i="22"/>
  <c r="G11" i="22"/>
  <c r="G12" i="22"/>
  <c r="G13" i="22"/>
  <c r="G14" i="22"/>
  <c r="G15" i="22"/>
  <c r="G16" i="22"/>
  <c r="G17" i="22"/>
  <c r="G19" i="22"/>
  <c r="G20" i="22"/>
  <c r="G21" i="22"/>
  <c r="G23" i="22"/>
  <c r="G25" i="22"/>
  <c r="G26" i="22"/>
  <c r="G27" i="22"/>
  <c r="G28" i="22"/>
  <c r="G7" i="22"/>
  <c r="D8" i="22"/>
  <c r="D9" i="22"/>
  <c r="D10" i="22"/>
  <c r="D11" i="22"/>
  <c r="D12" i="22"/>
  <c r="D13" i="22"/>
  <c r="D14" i="22"/>
  <c r="D15" i="22"/>
  <c r="D16" i="22"/>
  <c r="D17" i="22"/>
  <c r="D19" i="22"/>
  <c r="D20" i="22"/>
  <c r="D21" i="22"/>
  <c r="D23" i="22"/>
  <c r="D25" i="22"/>
  <c r="D26" i="22"/>
  <c r="D27" i="22"/>
  <c r="D28" i="22"/>
  <c r="D7" i="22"/>
  <c r="F26" i="21"/>
  <c r="G22" i="12"/>
  <c r="F22" i="12"/>
  <c r="F23" i="12"/>
  <c r="F24" i="12"/>
  <c r="F25" i="12"/>
  <c r="D22" i="12"/>
  <c r="D25" i="7"/>
  <c r="G25" i="7"/>
  <c r="D25" i="16"/>
  <c r="G25" i="16"/>
  <c r="D25" i="13"/>
  <c r="G25" i="13"/>
  <c r="F28" i="5"/>
  <c r="H26" i="3"/>
  <c r="K17" i="55"/>
  <c r="D30" i="55"/>
  <c r="K26" i="48"/>
  <c r="K10" i="48"/>
  <c r="K9" i="53"/>
  <c r="K10" i="53"/>
  <c r="K11" i="53"/>
  <c r="K12" i="53"/>
  <c r="K13" i="53"/>
  <c r="K14" i="53"/>
  <c r="K15" i="53"/>
  <c r="K16" i="53"/>
  <c r="K17" i="53"/>
  <c r="K18" i="53"/>
  <c r="K19" i="53"/>
  <c r="K20" i="53"/>
  <c r="K21" i="53"/>
  <c r="K10" i="52"/>
  <c r="K12" i="52"/>
  <c r="K13" i="52"/>
  <c r="K21" i="52"/>
  <c r="K22" i="52"/>
  <c r="K23" i="52"/>
  <c r="K24" i="52"/>
  <c r="K22" i="47"/>
  <c r="K28" i="44"/>
  <c r="K10" i="44"/>
  <c r="K11" i="44"/>
  <c r="K12" i="44"/>
  <c r="K13" i="44"/>
  <c r="K14" i="44"/>
  <c r="K15" i="44"/>
  <c r="K16" i="44"/>
  <c r="K17" i="44"/>
  <c r="K19" i="44"/>
  <c r="K20" i="44"/>
  <c r="K21" i="44"/>
  <c r="K22" i="44"/>
  <c r="K9" i="43"/>
  <c r="K10" i="43"/>
  <c r="K12" i="43"/>
  <c r="K13" i="43"/>
  <c r="K14" i="43"/>
  <c r="K15" i="43"/>
  <c r="K17" i="43"/>
  <c r="K20" i="43"/>
  <c r="K21" i="43"/>
  <c r="K22" i="43"/>
  <c r="K23" i="43"/>
  <c r="K24" i="43"/>
  <c r="K25" i="43"/>
  <c r="K9" i="42"/>
  <c r="K10" i="42"/>
  <c r="K11" i="42"/>
  <c r="K12" i="42"/>
  <c r="K13" i="42"/>
  <c r="K22" i="42"/>
  <c r="K23" i="42"/>
  <c r="K24" i="42"/>
  <c r="K25" i="42"/>
  <c r="K26" i="42"/>
  <c r="K27" i="42"/>
  <c r="K7" i="42"/>
  <c r="J30" i="41"/>
  <c r="I9" i="27"/>
  <c r="I10" i="27"/>
  <c r="I11" i="27"/>
  <c r="I12" i="27"/>
  <c r="I13" i="27"/>
  <c r="I14" i="27"/>
  <c r="I15" i="27"/>
  <c r="C30" i="22"/>
  <c r="G28" i="21"/>
  <c r="G9" i="8"/>
  <c r="G17" i="8"/>
  <c r="G19" i="8"/>
  <c r="G20" i="8"/>
  <c r="G10" i="7"/>
  <c r="G11" i="7"/>
  <c r="G12" i="7"/>
  <c r="G13" i="7"/>
  <c r="G14" i="7"/>
  <c r="G15" i="7"/>
  <c r="G18" i="7"/>
  <c r="G19" i="7"/>
  <c r="G21" i="7"/>
  <c r="G28" i="6"/>
  <c r="G30" i="22" l="1"/>
  <c r="D30" i="22"/>
  <c r="F30" i="55"/>
  <c r="K13" i="48"/>
  <c r="K14" i="48"/>
  <c r="K15" i="48"/>
  <c r="K17" i="48"/>
  <c r="K22" i="53"/>
  <c r="K23" i="53"/>
  <c r="K24" i="53"/>
  <c r="K25" i="53"/>
  <c r="K26" i="53"/>
  <c r="K27" i="53"/>
  <c r="K28" i="53"/>
  <c r="J30" i="53"/>
  <c r="G30" i="53"/>
  <c r="D30" i="53"/>
  <c r="K9" i="52"/>
  <c r="K30" i="52" s="1"/>
  <c r="J30" i="52"/>
  <c r="C30" i="52"/>
  <c r="K30" i="47"/>
  <c r="E30" i="47"/>
  <c r="K9" i="44"/>
  <c r="K23" i="44"/>
  <c r="K24" i="44"/>
  <c r="K25" i="44"/>
  <c r="C30" i="43"/>
  <c r="K28" i="42"/>
  <c r="K8" i="42"/>
  <c r="I30" i="42"/>
  <c r="K14" i="41"/>
  <c r="K15" i="41"/>
  <c r="K16" i="41"/>
  <c r="K17" i="41"/>
  <c r="K19" i="41"/>
  <c r="K20" i="41"/>
  <c r="K21" i="41"/>
  <c r="I30" i="41"/>
  <c r="E30" i="38"/>
  <c r="F25" i="38" s="1"/>
  <c r="E30" i="37"/>
  <c r="C30" i="32"/>
  <c r="I18" i="27"/>
  <c r="I19" i="27"/>
  <c r="I20" i="27"/>
  <c r="I21" i="27"/>
  <c r="I22" i="27"/>
  <c r="I23" i="27"/>
  <c r="I24" i="27"/>
  <c r="I25" i="27"/>
  <c r="I26" i="27"/>
  <c r="I27" i="27"/>
  <c r="I8" i="27"/>
  <c r="G24" i="23"/>
  <c r="G25" i="23"/>
  <c r="G26" i="23"/>
  <c r="G27" i="23"/>
  <c r="E30" i="9"/>
  <c r="F21" i="9" s="1"/>
  <c r="F30" i="9" s="1"/>
  <c r="F24" i="38" l="1"/>
  <c r="H8" i="22"/>
  <c r="H12" i="22"/>
  <c r="H16" i="22"/>
  <c r="H20" i="22"/>
  <c r="H28" i="22"/>
  <c r="H11" i="22"/>
  <c r="H23" i="22"/>
  <c r="H27" i="22"/>
  <c r="H9" i="22"/>
  <c r="H13" i="22"/>
  <c r="H17" i="22"/>
  <c r="H21" i="22"/>
  <c r="H25" i="22"/>
  <c r="H19" i="22"/>
  <c r="H10" i="22"/>
  <c r="H14" i="22"/>
  <c r="H26" i="22"/>
  <c r="H15" i="22"/>
  <c r="H7" i="22"/>
  <c r="F27" i="38"/>
  <c r="F11" i="38"/>
  <c r="F15" i="38"/>
  <c r="F12" i="38"/>
  <c r="F16" i="38"/>
  <c r="F9" i="38"/>
  <c r="F13" i="38"/>
  <c r="F17" i="38"/>
  <c r="F10" i="38"/>
  <c r="F14" i="38"/>
  <c r="F18" i="38"/>
  <c r="F21" i="38"/>
  <c r="D22" i="32"/>
  <c r="F20" i="38"/>
  <c r="F28" i="38"/>
  <c r="F13" i="37"/>
  <c r="F12" i="37"/>
  <c r="F10" i="37"/>
  <c r="F9" i="37"/>
  <c r="F22" i="38"/>
  <c r="F26" i="38"/>
  <c r="F19" i="38"/>
  <c r="F23" i="38"/>
  <c r="K12" i="48"/>
  <c r="K20" i="48"/>
  <c r="K21" i="48"/>
  <c r="K22" i="48"/>
  <c r="K23" i="48"/>
  <c r="K24" i="48"/>
  <c r="F30" i="43"/>
  <c r="G30" i="43"/>
  <c r="H30" i="43"/>
  <c r="I30" i="43"/>
  <c r="J30" i="43"/>
  <c r="G17" i="13"/>
  <c r="G18" i="13"/>
  <c r="G19" i="13"/>
  <c r="G28" i="9"/>
  <c r="G28" i="14"/>
  <c r="G28" i="15"/>
  <c r="G28" i="8"/>
  <c r="G28" i="17"/>
  <c r="D30" i="32" l="1"/>
  <c r="H30" i="22"/>
  <c r="F30" i="38"/>
  <c r="F30" i="37"/>
  <c r="C30" i="38"/>
  <c r="G23" i="24"/>
  <c r="G24" i="24"/>
  <c r="G20" i="13"/>
  <c r="G21" i="13"/>
  <c r="G23" i="13"/>
  <c r="D24" i="38" l="1"/>
  <c r="D19" i="38"/>
  <c r="D25" i="38"/>
  <c r="D28" i="38"/>
  <c r="G21" i="24"/>
  <c r="D30" i="38" l="1"/>
  <c r="K30" i="55"/>
  <c r="K8" i="44"/>
  <c r="K8" i="41"/>
  <c r="K9" i="41"/>
  <c r="K10" i="41"/>
  <c r="K11" i="41"/>
  <c r="K12" i="41"/>
  <c r="K13" i="41"/>
  <c r="K22" i="41"/>
  <c r="K23" i="41"/>
  <c r="K24" i="41"/>
  <c r="K25" i="41"/>
  <c r="K26" i="41"/>
  <c r="K27" i="41"/>
  <c r="K28" i="41"/>
  <c r="E30" i="29"/>
  <c r="G19" i="26"/>
  <c r="G18" i="24"/>
  <c r="G26" i="24"/>
  <c r="G27" i="24"/>
  <c r="E30" i="24"/>
  <c r="F25" i="24" s="1"/>
  <c r="E30" i="23"/>
  <c r="E30" i="21"/>
  <c r="I28" i="19"/>
  <c r="G18" i="12"/>
  <c r="E30" i="10"/>
  <c r="E30" i="11"/>
  <c r="F26" i="11" s="1"/>
  <c r="C30" i="7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E30" i="6"/>
  <c r="I28" i="4"/>
  <c r="G30" i="3"/>
  <c r="H22" i="3" s="1"/>
  <c r="K9" i="48"/>
  <c r="C30" i="40"/>
  <c r="E30" i="33"/>
  <c r="C30" i="29"/>
  <c r="C30" i="24"/>
  <c r="C30" i="23"/>
  <c r="E30" i="12"/>
  <c r="C30" i="12"/>
  <c r="C30" i="8"/>
  <c r="C30" i="15"/>
  <c r="D28" i="15" s="1"/>
  <c r="G17" i="11"/>
  <c r="G18" i="11"/>
  <c r="G19" i="11"/>
  <c r="G20" i="11"/>
  <c r="G21" i="11"/>
  <c r="G22" i="11"/>
  <c r="G23" i="11"/>
  <c r="G24" i="11"/>
  <c r="G25" i="11"/>
  <c r="C30" i="11"/>
  <c r="D8" i="11" s="1"/>
  <c r="G8" i="7"/>
  <c r="C30" i="13"/>
  <c r="I11" i="28"/>
  <c r="C30" i="28"/>
  <c r="D14" i="28" s="1"/>
  <c r="D24" i="28"/>
  <c r="D25" i="28"/>
  <c r="D27" i="28"/>
  <c r="I16" i="27"/>
  <c r="G30" i="27"/>
  <c r="E30" i="27"/>
  <c r="G9" i="7"/>
  <c r="G26" i="7"/>
  <c r="G27" i="7"/>
  <c r="G23" i="16"/>
  <c r="G7" i="16"/>
  <c r="G8" i="16"/>
  <c r="G9" i="16"/>
  <c r="G10" i="16"/>
  <c r="G12" i="16"/>
  <c r="G13" i="16"/>
  <c r="G14" i="16"/>
  <c r="G15" i="16"/>
  <c r="G16" i="16"/>
  <c r="G17" i="16"/>
  <c r="G18" i="16"/>
  <c r="G19" i="16"/>
  <c r="G20" i="16"/>
  <c r="G21" i="16"/>
  <c r="G26" i="16"/>
  <c r="G27" i="16"/>
  <c r="K26" i="44"/>
  <c r="K27" i="44"/>
  <c r="J30" i="42"/>
  <c r="I17" i="27"/>
  <c r="I28" i="27"/>
  <c r="G23" i="8"/>
  <c r="G7" i="8"/>
  <c r="G8" i="8"/>
  <c r="G10" i="8"/>
  <c r="G11" i="8"/>
  <c r="G12" i="8"/>
  <c r="G13" i="8"/>
  <c r="G14" i="8"/>
  <c r="G15" i="8"/>
  <c r="G16" i="8"/>
  <c r="G21" i="8"/>
  <c r="G25" i="8"/>
  <c r="G26" i="8"/>
  <c r="G27" i="8"/>
  <c r="E30" i="15"/>
  <c r="G8" i="11"/>
  <c r="G9" i="11"/>
  <c r="G10" i="11"/>
  <c r="G11" i="11"/>
  <c r="G12" i="11"/>
  <c r="G13" i="11"/>
  <c r="G14" i="11"/>
  <c r="G15" i="11"/>
  <c r="G16" i="11"/>
  <c r="G26" i="11"/>
  <c r="G27" i="11"/>
  <c r="G7" i="11"/>
  <c r="D9" i="11"/>
  <c r="D10" i="11"/>
  <c r="D27" i="11"/>
  <c r="G7" i="7"/>
  <c r="C30" i="16"/>
  <c r="D12" i="16" s="1"/>
  <c r="I7" i="4"/>
  <c r="E30" i="55"/>
  <c r="G30" i="55"/>
  <c r="H30" i="55"/>
  <c r="G30" i="19"/>
  <c r="C30" i="19"/>
  <c r="D23" i="19" s="1"/>
  <c r="G22" i="9"/>
  <c r="C30" i="9"/>
  <c r="G30" i="4"/>
  <c r="K30" i="44"/>
  <c r="G12" i="13"/>
  <c r="G13" i="13"/>
  <c r="G14" i="13"/>
  <c r="G15" i="13"/>
  <c r="G16" i="13"/>
  <c r="C30" i="53"/>
  <c r="H30" i="44"/>
  <c r="F30" i="42"/>
  <c r="G30" i="42"/>
  <c r="I19" i="28"/>
  <c r="I20" i="28"/>
  <c r="G26" i="13"/>
  <c r="G27" i="13"/>
  <c r="G21" i="9"/>
  <c r="G23" i="9"/>
  <c r="G25" i="9"/>
  <c r="G26" i="9"/>
  <c r="I28" i="28"/>
  <c r="H30" i="42"/>
  <c r="G8" i="26"/>
  <c r="G9" i="26"/>
  <c r="G10" i="26"/>
  <c r="G11" i="26"/>
  <c r="G12" i="26"/>
  <c r="G13" i="26"/>
  <c r="G14" i="26"/>
  <c r="G15" i="26"/>
  <c r="G16" i="26"/>
  <c r="G17" i="26"/>
  <c r="G20" i="26"/>
  <c r="G21" i="26"/>
  <c r="G22" i="26"/>
  <c r="G23" i="26"/>
  <c r="G24" i="26"/>
  <c r="G25" i="26"/>
  <c r="G26" i="26"/>
  <c r="G27" i="26"/>
  <c r="G28" i="26"/>
  <c r="G8" i="23"/>
  <c r="G9" i="23"/>
  <c r="G10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8" i="24"/>
  <c r="G9" i="24"/>
  <c r="G10" i="24"/>
  <c r="G11" i="24"/>
  <c r="G12" i="24"/>
  <c r="G13" i="24"/>
  <c r="G14" i="24"/>
  <c r="G15" i="24"/>
  <c r="G16" i="24"/>
  <c r="G17" i="24"/>
  <c r="G19" i="24"/>
  <c r="G20" i="24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G8" i="12"/>
  <c r="G9" i="12"/>
  <c r="G10" i="12"/>
  <c r="G11" i="12"/>
  <c r="G12" i="12"/>
  <c r="G13" i="12"/>
  <c r="G14" i="12"/>
  <c r="G15" i="12"/>
  <c r="G16" i="12"/>
  <c r="G17" i="12"/>
  <c r="G19" i="12"/>
  <c r="G20" i="12"/>
  <c r="G21" i="12"/>
  <c r="G23" i="12"/>
  <c r="G24" i="12"/>
  <c r="G25" i="12"/>
  <c r="G26" i="12"/>
  <c r="G27" i="12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5" i="14"/>
  <c r="G26" i="14"/>
  <c r="G27" i="14"/>
  <c r="G7" i="6"/>
  <c r="G7" i="23"/>
  <c r="D30" i="43"/>
  <c r="E30" i="18"/>
  <c r="F23" i="18" s="1"/>
  <c r="G7" i="12"/>
  <c r="G7" i="10"/>
  <c r="C30" i="4"/>
  <c r="D28" i="4" s="1"/>
  <c r="I8" i="28"/>
  <c r="I9" i="28"/>
  <c r="I10" i="28"/>
  <c r="I12" i="28"/>
  <c r="I13" i="28"/>
  <c r="I14" i="28"/>
  <c r="I15" i="28"/>
  <c r="I16" i="28"/>
  <c r="I17" i="28"/>
  <c r="I21" i="28"/>
  <c r="I22" i="28"/>
  <c r="I23" i="28"/>
  <c r="I24" i="28"/>
  <c r="I25" i="28"/>
  <c r="I26" i="28"/>
  <c r="I27" i="28"/>
  <c r="I7" i="28"/>
  <c r="G7" i="24"/>
  <c r="G7" i="21"/>
  <c r="E30" i="20"/>
  <c r="F22" i="20" s="1"/>
  <c r="G7" i="14"/>
  <c r="G7" i="13"/>
  <c r="G8" i="13"/>
  <c r="G9" i="13"/>
  <c r="G10" i="13"/>
  <c r="G8" i="9"/>
  <c r="G7" i="9"/>
  <c r="G9" i="9"/>
  <c r="G10" i="9"/>
  <c r="G11" i="9"/>
  <c r="G12" i="9"/>
  <c r="G13" i="9"/>
  <c r="G14" i="9"/>
  <c r="G15" i="9"/>
  <c r="G16" i="9"/>
  <c r="G17" i="9"/>
  <c r="G18" i="9"/>
  <c r="G19" i="9"/>
  <c r="G20" i="9"/>
  <c r="G27" i="9"/>
  <c r="E30" i="3"/>
  <c r="F11" i="3" s="1"/>
  <c r="E30" i="42"/>
  <c r="C30" i="26"/>
  <c r="G30" i="18"/>
  <c r="G21" i="17"/>
  <c r="G22" i="17"/>
  <c r="G23" i="17"/>
  <c r="G24" i="17"/>
  <c r="C30" i="17"/>
  <c r="D9" i="17" s="1"/>
  <c r="C30" i="6"/>
  <c r="H13" i="3"/>
  <c r="G7" i="26"/>
  <c r="E30" i="19"/>
  <c r="C30" i="18"/>
  <c r="D18" i="18" s="1"/>
  <c r="C30" i="3"/>
  <c r="D18" i="3" s="1"/>
  <c r="G30" i="5"/>
  <c r="H28" i="5" s="1"/>
  <c r="D30" i="42"/>
  <c r="C30" i="42"/>
  <c r="K7" i="41"/>
  <c r="C30" i="10"/>
  <c r="G7" i="15"/>
  <c r="I8" i="18"/>
  <c r="I7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18" i="3"/>
  <c r="I19" i="3"/>
  <c r="C30" i="21"/>
  <c r="D27" i="21" s="1"/>
  <c r="I7" i="3"/>
  <c r="I8" i="3"/>
  <c r="I9" i="3"/>
  <c r="I10" i="3"/>
  <c r="I11" i="3"/>
  <c r="I12" i="3"/>
  <c r="I13" i="3"/>
  <c r="I14" i="3"/>
  <c r="I15" i="3"/>
  <c r="I16" i="3"/>
  <c r="I17" i="3"/>
  <c r="I20" i="3"/>
  <c r="I21" i="3"/>
  <c r="I22" i="3"/>
  <c r="I23" i="3"/>
  <c r="I24" i="3"/>
  <c r="I25" i="3"/>
  <c r="I26" i="3"/>
  <c r="I27" i="3"/>
  <c r="I28" i="3"/>
  <c r="I7" i="19"/>
  <c r="C30" i="14"/>
  <c r="D12" i="14" s="1"/>
  <c r="I28" i="5"/>
  <c r="E30" i="4"/>
  <c r="C30" i="48"/>
  <c r="G30" i="44"/>
  <c r="F30" i="44"/>
  <c r="E30" i="44"/>
  <c r="D30" i="44"/>
  <c r="C30" i="44"/>
  <c r="H30" i="41"/>
  <c r="G30" i="41"/>
  <c r="F30" i="41"/>
  <c r="E30" i="41"/>
  <c r="D30" i="41"/>
  <c r="C30" i="41"/>
  <c r="I7" i="20"/>
  <c r="G30" i="20"/>
  <c r="H23" i="20" s="1"/>
  <c r="C30" i="20"/>
  <c r="D24" i="20" s="1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5" i="17"/>
  <c r="G26" i="17"/>
  <c r="G27" i="17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30" i="5"/>
  <c r="F26" i="5" s="1"/>
  <c r="C30" i="5"/>
  <c r="D16" i="5" s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F21" i="3"/>
  <c r="F18" i="3"/>
  <c r="F23" i="3"/>
  <c r="D26" i="26"/>
  <c r="D22" i="26"/>
  <c r="D14" i="26"/>
  <c r="D10" i="26"/>
  <c r="D25" i="26"/>
  <c r="D21" i="26"/>
  <c r="D17" i="26"/>
  <c r="D13" i="26"/>
  <c r="D9" i="26"/>
  <c r="D28" i="26"/>
  <c r="D24" i="26"/>
  <c r="D20" i="26"/>
  <c r="D16" i="26"/>
  <c r="D12" i="26"/>
  <c r="D8" i="26"/>
  <c r="D27" i="26"/>
  <c r="D23" i="26"/>
  <c r="D19" i="26"/>
  <c r="D15" i="26"/>
  <c r="D11" i="26"/>
  <c r="D7" i="26"/>
  <c r="D19" i="23"/>
  <c r="D7" i="23"/>
  <c r="D14" i="23"/>
  <c r="D10" i="23"/>
  <c r="D13" i="23"/>
  <c r="D9" i="23"/>
  <c r="D16" i="23"/>
  <c r="D8" i="23"/>
  <c r="D7" i="24"/>
  <c r="D26" i="21"/>
  <c r="H18" i="20"/>
  <c r="H13" i="20"/>
  <c r="H28" i="20"/>
  <c r="H8" i="20"/>
  <c r="F20" i="20"/>
  <c r="D27" i="20"/>
  <c r="D23" i="20"/>
  <c r="D19" i="20"/>
  <c r="D15" i="20"/>
  <c r="D11" i="20"/>
  <c r="D7" i="20"/>
  <c r="D26" i="20"/>
  <c r="D22" i="20"/>
  <c r="D18" i="20"/>
  <c r="D14" i="20"/>
  <c r="D10" i="20"/>
  <c r="D8" i="20"/>
  <c r="D9" i="20"/>
  <c r="D12" i="20"/>
  <c r="D13" i="20"/>
  <c r="D16" i="20"/>
  <c r="D17" i="20"/>
  <c r="D20" i="20"/>
  <c r="D21" i="20"/>
  <c r="D25" i="20"/>
  <c r="D28" i="20"/>
  <c r="H24" i="19"/>
  <c r="H20" i="19"/>
  <c r="H12" i="19"/>
  <c r="H8" i="19"/>
  <c r="H27" i="19"/>
  <c r="H19" i="19"/>
  <c r="H15" i="19"/>
  <c r="H11" i="19"/>
  <c r="H26" i="19"/>
  <c r="H22" i="19"/>
  <c r="H18" i="19"/>
  <c r="H10" i="19"/>
  <c r="H25" i="19"/>
  <c r="H21" i="19"/>
  <c r="H13" i="19"/>
  <c r="H9" i="19"/>
  <c r="D18" i="19"/>
  <c r="F21" i="18"/>
  <c r="D26" i="18"/>
  <c r="D7" i="12"/>
  <c r="D9" i="10"/>
  <c r="D11" i="8"/>
  <c r="D10" i="8"/>
  <c r="D26" i="15"/>
  <c r="D14" i="15"/>
  <c r="D10" i="15"/>
  <c r="D16" i="15"/>
  <c r="D13" i="15"/>
  <c r="D9" i="15"/>
  <c r="D8" i="15"/>
  <c r="D27" i="15"/>
  <c r="D15" i="15"/>
  <c r="D11" i="15"/>
  <c r="D7" i="15"/>
  <c r="D12" i="15"/>
  <c r="D10" i="16"/>
  <c r="D8" i="16"/>
  <c r="D16" i="16"/>
  <c r="D9" i="16"/>
  <c r="D13" i="16"/>
  <c r="H16" i="5"/>
  <c r="H9" i="5"/>
  <c r="H14" i="5"/>
  <c r="F9" i="5"/>
  <c r="F24" i="5"/>
  <c r="D12" i="5"/>
  <c r="D22" i="5"/>
  <c r="H17" i="4"/>
  <c r="H26" i="4"/>
  <c r="H18" i="4"/>
  <c r="H16" i="4"/>
  <c r="H12" i="4"/>
  <c r="H14" i="4"/>
  <c r="H27" i="4"/>
  <c r="H15" i="4"/>
  <c r="H11" i="4"/>
  <c r="F8" i="4"/>
  <c r="F9" i="4"/>
  <c r="F7" i="4"/>
  <c r="H25" i="3"/>
  <c r="H10" i="3"/>
  <c r="H9" i="3"/>
  <c r="H28" i="3"/>
  <c r="H21" i="3"/>
  <c r="F25" i="3"/>
  <c r="F22" i="3"/>
  <c r="F28" i="3"/>
  <c r="F24" i="3"/>
  <c r="F17" i="3"/>
  <c r="F27" i="3"/>
  <c r="D16" i="17"/>
  <c r="D12" i="17"/>
  <c r="D11" i="17"/>
  <c r="D26" i="17"/>
  <c r="D7" i="11"/>
  <c r="D11" i="9"/>
  <c r="D15" i="9"/>
  <c r="D27" i="9"/>
  <c r="D8" i="9"/>
  <c r="D12" i="9"/>
  <c r="D16" i="9"/>
  <c r="D28" i="9"/>
  <c r="D9" i="9"/>
  <c r="D13" i="9"/>
  <c r="D7" i="9"/>
  <c r="D10" i="9"/>
  <c r="D14" i="9"/>
  <c r="D26" i="9"/>
  <c r="H16" i="3"/>
  <c r="H14" i="3"/>
  <c r="H7" i="3"/>
  <c r="F15" i="3"/>
  <c r="F14" i="3"/>
  <c r="F20" i="3"/>
  <c r="H23" i="3"/>
  <c r="H12" i="3"/>
  <c r="F16" i="3"/>
  <c r="H24" i="3"/>
  <c r="H15" i="3"/>
  <c r="H11" i="3"/>
  <c r="H8" i="3"/>
  <c r="K30" i="42"/>
  <c r="K30" i="53"/>
  <c r="D18" i="23"/>
  <c r="D15" i="23"/>
  <c r="D8" i="21"/>
  <c r="D14" i="21"/>
  <c r="H17" i="19"/>
  <c r="H14" i="19"/>
  <c r="H7" i="19"/>
  <c r="H23" i="19"/>
  <c r="D17" i="19"/>
  <c r="H21" i="18"/>
  <c r="D10" i="12"/>
  <c r="D9" i="12"/>
  <c r="D13" i="10"/>
  <c r="D12" i="11"/>
  <c r="D16" i="4"/>
  <c r="D17" i="4"/>
  <c r="F12" i="3"/>
  <c r="F8" i="3"/>
  <c r="F13" i="3"/>
  <c r="F9" i="3"/>
  <c r="F10" i="3"/>
  <c r="H19" i="3"/>
  <c r="F7" i="3"/>
  <c r="D24" i="18"/>
  <c r="D12" i="18"/>
  <c r="D22" i="18"/>
  <c r="D17" i="18"/>
  <c r="F14" i="33" l="1"/>
  <c r="F15" i="33"/>
  <c r="F26" i="23"/>
  <c r="F17" i="23"/>
  <c r="F14" i="23"/>
  <c r="F22" i="23"/>
  <c r="F15" i="23"/>
  <c r="F19" i="23"/>
  <c r="F25" i="23"/>
  <c r="F16" i="23"/>
  <c r="D12" i="23"/>
  <c r="D17" i="23"/>
  <c r="D15" i="21"/>
  <c r="D23" i="21"/>
  <c r="D24" i="21"/>
  <c r="D11" i="21"/>
  <c r="H26" i="20"/>
  <c r="H11" i="20"/>
  <c r="H21" i="20"/>
  <c r="H24" i="18"/>
  <c r="H26" i="18"/>
  <c r="F28" i="18"/>
  <c r="F11" i="18"/>
  <c r="F12" i="18"/>
  <c r="D23" i="18"/>
  <c r="D28" i="18"/>
  <c r="D9" i="18"/>
  <c r="D20" i="18"/>
  <c r="D10" i="18"/>
  <c r="D14" i="18"/>
  <c r="D15" i="18"/>
  <c r="D8" i="18"/>
  <c r="D7" i="18"/>
  <c r="D21" i="18"/>
  <c r="D16" i="18"/>
  <c r="D13" i="18"/>
  <c r="D25" i="18"/>
  <c r="D27" i="18"/>
  <c r="F16" i="11"/>
  <c r="F17" i="11"/>
  <c r="G30" i="14"/>
  <c r="H7" i="14" s="1"/>
  <c r="D7" i="16"/>
  <c r="H25" i="5"/>
  <c r="F8" i="5"/>
  <c r="F11" i="5"/>
  <c r="F25" i="5"/>
  <c r="D27" i="3"/>
  <c r="D14" i="3"/>
  <c r="D28" i="3"/>
  <c r="H20" i="20"/>
  <c r="H10" i="20"/>
  <c r="D23" i="3"/>
  <c r="D15" i="16"/>
  <c r="D26" i="11"/>
  <c r="D28" i="28"/>
  <c r="D22" i="40"/>
  <c r="D17" i="40"/>
  <c r="D19" i="40"/>
  <c r="D25" i="40"/>
  <c r="D21" i="40"/>
  <c r="F26" i="6"/>
  <c r="F24" i="6"/>
  <c r="F28" i="6"/>
  <c r="D19" i="3"/>
  <c r="F10" i="27"/>
  <c r="F19" i="27"/>
  <c r="F23" i="27"/>
  <c r="F27" i="27"/>
  <c r="F11" i="27"/>
  <c r="F16" i="27"/>
  <c r="F20" i="27"/>
  <c r="F24" i="27"/>
  <c r="F28" i="27"/>
  <c r="F12" i="27"/>
  <c r="F17" i="27"/>
  <c r="F21" i="27"/>
  <c r="F25" i="27"/>
  <c r="F9" i="27"/>
  <c r="F13" i="27"/>
  <c r="F18" i="27"/>
  <c r="F22" i="27"/>
  <c r="F26" i="27"/>
  <c r="D21" i="8"/>
  <c r="D19" i="8"/>
  <c r="D20" i="8"/>
  <c r="D13" i="12"/>
  <c r="D17" i="12"/>
  <c r="D21" i="12"/>
  <c r="D26" i="12"/>
  <c r="D14" i="12"/>
  <c r="D18" i="12"/>
  <c r="D23" i="12"/>
  <c r="D27" i="12"/>
  <c r="D11" i="12"/>
  <c r="D15" i="12"/>
  <c r="D19" i="12"/>
  <c r="D24" i="12"/>
  <c r="D12" i="12"/>
  <c r="D16" i="12"/>
  <c r="D20" i="12"/>
  <c r="D25" i="12"/>
  <c r="H22" i="4"/>
  <c r="H28" i="4"/>
  <c r="H16" i="19"/>
  <c r="H28" i="19"/>
  <c r="F10" i="33"/>
  <c r="F21" i="33"/>
  <c r="F26" i="33"/>
  <c r="F12" i="33"/>
  <c r="F17" i="33"/>
  <c r="F22" i="33"/>
  <c r="F13" i="33"/>
  <c r="F23" i="33"/>
  <c r="F20" i="33"/>
  <c r="F24" i="33"/>
  <c r="F11" i="29"/>
  <c r="F28" i="29"/>
  <c r="F25" i="29"/>
  <c r="D19" i="29"/>
  <c r="D9" i="29"/>
  <c r="D22" i="29"/>
  <c r="D11" i="28"/>
  <c r="D17" i="28"/>
  <c r="D21" i="28"/>
  <c r="D15" i="28"/>
  <c r="D16" i="28"/>
  <c r="D20" i="28"/>
  <c r="D19" i="28"/>
  <c r="D22" i="28"/>
  <c r="D26" i="28"/>
  <c r="D13" i="28"/>
  <c r="H15" i="27"/>
  <c r="H23" i="27"/>
  <c r="H10" i="27"/>
  <c r="H14" i="27"/>
  <c r="H22" i="27"/>
  <c r="H9" i="27"/>
  <c r="H13" i="27"/>
  <c r="H17" i="27"/>
  <c r="H21" i="27"/>
  <c r="H25" i="27"/>
  <c r="H12" i="27"/>
  <c r="H20" i="27"/>
  <c r="H24" i="27"/>
  <c r="G30" i="26"/>
  <c r="H20" i="26" s="1"/>
  <c r="F11" i="24"/>
  <c r="F15" i="24"/>
  <c r="F19" i="24"/>
  <c r="F23" i="24"/>
  <c r="F10" i="24"/>
  <c r="F14" i="24"/>
  <c r="F26" i="24"/>
  <c r="F9" i="24"/>
  <c r="F13" i="24"/>
  <c r="F17" i="24"/>
  <c r="F21" i="24"/>
  <c r="F12" i="24"/>
  <c r="F16" i="24"/>
  <c r="F20" i="24"/>
  <c r="F24" i="24"/>
  <c r="F7" i="24"/>
  <c r="D27" i="24"/>
  <c r="D13" i="24"/>
  <c r="D17" i="24"/>
  <c r="D21" i="24"/>
  <c r="D26" i="24"/>
  <c r="D12" i="24"/>
  <c r="D16" i="24"/>
  <c r="D20" i="24"/>
  <c r="D15" i="24"/>
  <c r="D19" i="24"/>
  <c r="D23" i="24"/>
  <c r="D14" i="24"/>
  <c r="D18" i="24"/>
  <c r="F9" i="23"/>
  <c r="F12" i="23"/>
  <c r="F27" i="23"/>
  <c r="F10" i="23"/>
  <c r="F13" i="23"/>
  <c r="F8" i="23"/>
  <c r="D26" i="23"/>
  <c r="D25" i="23"/>
  <c r="D24" i="23"/>
  <c r="D27" i="23"/>
  <c r="F16" i="21"/>
  <c r="F20" i="21"/>
  <c r="F24" i="21"/>
  <c r="F15" i="21"/>
  <c r="F19" i="21"/>
  <c r="F23" i="21"/>
  <c r="F28" i="21"/>
  <c r="F14" i="21"/>
  <c r="F22" i="21"/>
  <c r="F17" i="21"/>
  <c r="F21" i="21"/>
  <c r="F8" i="21"/>
  <c r="F9" i="21"/>
  <c r="H27" i="20"/>
  <c r="H19" i="20"/>
  <c r="F23" i="20"/>
  <c r="F26" i="20"/>
  <c r="F7" i="20"/>
  <c r="F10" i="20"/>
  <c r="F13" i="20"/>
  <c r="D16" i="19"/>
  <c r="D7" i="19"/>
  <c r="D9" i="19"/>
  <c r="H17" i="18"/>
  <c r="H23" i="18"/>
  <c r="H25" i="18"/>
  <c r="H7" i="18"/>
  <c r="H11" i="18"/>
  <c r="H19" i="18"/>
  <c r="H16" i="18"/>
  <c r="H15" i="18"/>
  <c r="H8" i="18"/>
  <c r="H22" i="18"/>
  <c r="H10" i="18"/>
  <c r="H14" i="18"/>
  <c r="H9" i="18"/>
  <c r="H20" i="18"/>
  <c r="F9" i="18"/>
  <c r="F24" i="18"/>
  <c r="F22" i="18"/>
  <c r="F10" i="18"/>
  <c r="F8" i="18"/>
  <c r="F25" i="18"/>
  <c r="F20" i="18"/>
  <c r="D14" i="17"/>
  <c r="D27" i="17"/>
  <c r="D10" i="17"/>
  <c r="D15" i="17"/>
  <c r="D13" i="17"/>
  <c r="F11" i="12"/>
  <c r="F15" i="12"/>
  <c r="F19" i="12"/>
  <c r="F27" i="12"/>
  <c r="F10" i="12"/>
  <c r="F14" i="12"/>
  <c r="F26" i="12"/>
  <c r="F9" i="12"/>
  <c r="F13" i="12"/>
  <c r="F17" i="12"/>
  <c r="F21" i="12"/>
  <c r="F12" i="12"/>
  <c r="F16" i="12"/>
  <c r="F20" i="12"/>
  <c r="F7" i="12"/>
  <c r="F12" i="10"/>
  <c r="F16" i="10"/>
  <c r="F25" i="10"/>
  <c r="F8" i="10"/>
  <c r="F15" i="10"/>
  <c r="F19" i="10"/>
  <c r="F10" i="10"/>
  <c r="F14" i="10"/>
  <c r="F22" i="10"/>
  <c r="F27" i="10"/>
  <c r="F13" i="10"/>
  <c r="F17" i="10"/>
  <c r="F21" i="10"/>
  <c r="F26" i="10"/>
  <c r="D14" i="10"/>
  <c r="F15" i="11"/>
  <c r="F20" i="11"/>
  <c r="D11" i="7"/>
  <c r="D15" i="7"/>
  <c r="D19" i="7"/>
  <c r="D21" i="7"/>
  <c r="D10" i="7"/>
  <c r="D14" i="7"/>
  <c r="D18" i="7"/>
  <c r="D13" i="7"/>
  <c r="D12" i="7"/>
  <c r="D23" i="13"/>
  <c r="D9" i="5"/>
  <c r="D25" i="5"/>
  <c r="D28" i="5"/>
  <c r="H20" i="3"/>
  <c r="H17" i="3"/>
  <c r="D24" i="3"/>
  <c r="D20" i="3"/>
  <c r="D15" i="3"/>
  <c r="D25" i="3"/>
  <c r="D21" i="3"/>
  <c r="D16" i="3"/>
  <c r="D12" i="3"/>
  <c r="I30" i="3"/>
  <c r="J15" i="3" s="1"/>
  <c r="D26" i="3"/>
  <c r="D22" i="3"/>
  <c r="D17" i="3"/>
  <c r="D13" i="3"/>
  <c r="K30" i="41"/>
  <c r="F15" i="29"/>
  <c r="F27" i="29"/>
  <c r="F24" i="29"/>
  <c r="F26" i="29"/>
  <c r="F8" i="27"/>
  <c r="D23" i="23"/>
  <c r="D22" i="23"/>
  <c r="F13" i="21"/>
  <c r="F10" i="21"/>
  <c r="F12" i="21"/>
  <c r="D17" i="21"/>
  <c r="D21" i="21"/>
  <c r="D18" i="21"/>
  <c r="D22" i="21"/>
  <c r="D19" i="21"/>
  <c r="D16" i="21"/>
  <c r="D20" i="21"/>
  <c r="H12" i="20"/>
  <c r="H9" i="20"/>
  <c r="H25" i="20"/>
  <c r="H22" i="20"/>
  <c r="H15" i="20"/>
  <c r="H16" i="20"/>
  <c r="H24" i="20"/>
  <c r="H17" i="20"/>
  <c r="H14" i="20"/>
  <c r="H7" i="20"/>
  <c r="D30" i="20"/>
  <c r="F14" i="19"/>
  <c r="F18" i="19"/>
  <c r="F22" i="19"/>
  <c r="F26" i="19"/>
  <c r="F11" i="19"/>
  <c r="F15" i="19"/>
  <c r="F19" i="19"/>
  <c r="F23" i="19"/>
  <c r="F27" i="19"/>
  <c r="F12" i="19"/>
  <c r="F16" i="19"/>
  <c r="F20" i="19"/>
  <c r="F24" i="19"/>
  <c r="F13" i="19"/>
  <c r="F17" i="19"/>
  <c r="F21" i="19"/>
  <c r="F25" i="19"/>
  <c r="F16" i="18"/>
  <c r="F13" i="18"/>
  <c r="F17" i="18"/>
  <c r="F14" i="18"/>
  <c r="F18" i="18"/>
  <c r="F15" i="18"/>
  <c r="F19" i="18"/>
  <c r="D11" i="18"/>
  <c r="D8" i="12"/>
  <c r="D8" i="10"/>
  <c r="D11" i="10"/>
  <c r="D26" i="8"/>
  <c r="D14" i="8"/>
  <c r="D23" i="8"/>
  <c r="D15" i="8"/>
  <c r="D12" i="8"/>
  <c r="D16" i="8"/>
  <c r="D25" i="8"/>
  <c r="D13" i="8"/>
  <c r="D17" i="8"/>
  <c r="F28" i="15"/>
  <c r="F10" i="15"/>
  <c r="F14" i="15"/>
  <c r="F18" i="15"/>
  <c r="F22" i="15"/>
  <c r="F26" i="15"/>
  <c r="F11" i="15"/>
  <c r="F15" i="15"/>
  <c r="F19" i="15"/>
  <c r="F23" i="15"/>
  <c r="F27" i="15"/>
  <c r="F8" i="15"/>
  <c r="F12" i="15"/>
  <c r="F16" i="15"/>
  <c r="F20" i="15"/>
  <c r="F24" i="15"/>
  <c r="F9" i="15"/>
  <c r="F13" i="15"/>
  <c r="F17" i="15"/>
  <c r="F21" i="15"/>
  <c r="F25" i="15"/>
  <c r="D11" i="11"/>
  <c r="D26" i="7"/>
  <c r="D14" i="16"/>
  <c r="D27" i="16"/>
  <c r="D13" i="13"/>
  <c r="F14" i="6"/>
  <c r="F19" i="6"/>
  <c r="F23" i="6"/>
  <c r="F15" i="6"/>
  <c r="F20" i="6"/>
  <c r="F12" i="6"/>
  <c r="F16" i="6"/>
  <c r="F21" i="6"/>
  <c r="F13" i="6"/>
  <c r="F17" i="6"/>
  <c r="F22" i="6"/>
  <c r="H19" i="5"/>
  <c r="H21" i="4"/>
  <c r="H19" i="4"/>
  <c r="H20" i="4"/>
  <c r="H9" i="4"/>
  <c r="H25" i="4"/>
  <c r="H7" i="4"/>
  <c r="H23" i="4"/>
  <c r="H8" i="4"/>
  <c r="H24" i="4"/>
  <c r="H13" i="4"/>
  <c r="H10" i="4"/>
  <c r="F24" i="4"/>
  <c r="F25" i="4"/>
  <c r="F10" i="4"/>
  <c r="F14" i="4"/>
  <c r="F18" i="4"/>
  <c r="F22" i="4"/>
  <c r="F26" i="4"/>
  <c r="F11" i="4"/>
  <c r="F15" i="4"/>
  <c r="F19" i="4"/>
  <c r="F23" i="4"/>
  <c r="F27" i="4"/>
  <c r="F12" i="4"/>
  <c r="F16" i="4"/>
  <c r="F20" i="4"/>
  <c r="F13" i="4"/>
  <c r="F17" i="4"/>
  <c r="F21" i="4"/>
  <c r="D10" i="4"/>
  <c r="D26" i="4"/>
  <c r="J9" i="3"/>
  <c r="K30" i="48"/>
  <c r="F9" i="33"/>
  <c r="F10" i="29"/>
  <c r="F16" i="29"/>
  <c r="F20" i="29"/>
  <c r="F17" i="29"/>
  <c r="F21" i="29"/>
  <c r="F19" i="29"/>
  <c r="F14" i="29"/>
  <c r="F22" i="29"/>
  <c r="F23" i="29"/>
  <c r="F13" i="29"/>
  <c r="D17" i="29"/>
  <c r="F12" i="29"/>
  <c r="F9" i="29"/>
  <c r="D9" i="28"/>
  <c r="D23" i="28"/>
  <c r="D10" i="28"/>
  <c r="D30" i="26"/>
  <c r="F8" i="24"/>
  <c r="D10" i="24"/>
  <c r="D9" i="24"/>
  <c r="D8" i="24"/>
  <c r="D21" i="23"/>
  <c r="G30" i="21"/>
  <c r="F10" i="19"/>
  <c r="H18" i="18"/>
  <c r="H27" i="18"/>
  <c r="D28" i="17"/>
  <c r="D9" i="8"/>
  <c r="D27" i="8"/>
  <c r="D8" i="8"/>
  <c r="D7" i="8"/>
  <c r="D28" i="8"/>
  <c r="D27" i="14"/>
  <c r="D9" i="13"/>
  <c r="D16" i="13"/>
  <c r="D8" i="13"/>
  <c r="D14" i="13"/>
  <c r="D26" i="13"/>
  <c r="D7" i="13"/>
  <c r="D15" i="13"/>
  <c r="D27" i="13"/>
  <c r="D10" i="13"/>
  <c r="D12" i="13"/>
  <c r="H28" i="14"/>
  <c r="F7" i="15"/>
  <c r="G30" i="17"/>
  <c r="H28" i="17" s="1"/>
  <c r="G30" i="16"/>
  <c r="H25" i="16" s="1"/>
  <c r="F8" i="12"/>
  <c r="G30" i="13"/>
  <c r="H25" i="13" s="1"/>
  <c r="G30" i="12"/>
  <c r="H22" i="12" s="1"/>
  <c r="G30" i="7"/>
  <c r="H25" i="7" s="1"/>
  <c r="D7" i="17"/>
  <c r="D8" i="17"/>
  <c r="D16" i="14"/>
  <c r="D18" i="16"/>
  <c r="D19" i="16"/>
  <c r="D23" i="16"/>
  <c r="D20" i="16"/>
  <c r="D17" i="16"/>
  <c r="D21" i="16"/>
  <c r="D13" i="11"/>
  <c r="D17" i="6"/>
  <c r="D21" i="6"/>
  <c r="D25" i="6"/>
  <c r="D18" i="6"/>
  <c r="D22" i="6"/>
  <c r="D19" i="6"/>
  <c r="D23" i="6"/>
  <c r="D20" i="6"/>
  <c r="D24" i="6"/>
  <c r="D18" i="15"/>
  <c r="D22" i="15"/>
  <c r="D19" i="15"/>
  <c r="D23" i="15"/>
  <c r="D20" i="15"/>
  <c r="D24" i="15"/>
  <c r="D25" i="15"/>
  <c r="D17" i="15"/>
  <c r="D21" i="15"/>
  <c r="D17" i="14"/>
  <c r="D21" i="14"/>
  <c r="D25" i="14"/>
  <c r="D18" i="14"/>
  <c r="D22" i="14"/>
  <c r="D19" i="14"/>
  <c r="D23" i="14"/>
  <c r="D20" i="14"/>
  <c r="D15" i="10"/>
  <c r="D20" i="10"/>
  <c r="D24" i="10"/>
  <c r="D17" i="10"/>
  <c r="D21" i="10"/>
  <c r="D25" i="10"/>
  <c r="D18" i="10"/>
  <c r="D22" i="10"/>
  <c r="D23" i="10"/>
  <c r="D19" i="10"/>
  <c r="D18" i="17"/>
  <c r="D22" i="17"/>
  <c r="D19" i="17"/>
  <c r="D23" i="17"/>
  <c r="D20" i="17"/>
  <c r="D24" i="17"/>
  <c r="D21" i="17"/>
  <c r="D25" i="17"/>
  <c r="D17" i="17"/>
  <c r="D19" i="13"/>
  <c r="D20" i="13"/>
  <c r="D17" i="13"/>
  <c r="D21" i="13"/>
  <c r="D18" i="13"/>
  <c r="D26" i="14"/>
  <c r="D20" i="9"/>
  <c r="D17" i="9"/>
  <c r="D21" i="9"/>
  <c r="D25" i="9"/>
  <c r="D18" i="9"/>
  <c r="D22" i="9"/>
  <c r="D19" i="9"/>
  <c r="D23" i="9"/>
  <c r="D16" i="11"/>
  <c r="D19" i="11"/>
  <c r="D23" i="11"/>
  <c r="D20" i="11"/>
  <c r="D24" i="11"/>
  <c r="D17" i="11"/>
  <c r="D21" i="11"/>
  <c r="D25" i="11"/>
  <c r="D18" i="11"/>
  <c r="D22" i="11"/>
  <c r="D7" i="7"/>
  <c r="D9" i="14"/>
  <c r="D28" i="14"/>
  <c r="D8" i="7"/>
  <c r="D15" i="14"/>
  <c r="D11" i="14"/>
  <c r="G30" i="9"/>
  <c r="H28" i="9" s="1"/>
  <c r="D14" i="14"/>
  <c r="D10" i="14"/>
  <c r="D26" i="16"/>
  <c r="G30" i="8"/>
  <c r="D13" i="14"/>
  <c r="D7" i="14"/>
  <c r="D25" i="4"/>
  <c r="D24" i="4"/>
  <c r="D12" i="4"/>
  <c r="D11" i="4"/>
  <c r="D21" i="4"/>
  <c r="D9" i="4"/>
  <c r="D8" i="4"/>
  <c r="D23" i="4"/>
  <c r="D18" i="4"/>
  <c r="D14" i="4"/>
  <c r="D15" i="4"/>
  <c r="D13" i="4"/>
  <c r="D7" i="4"/>
  <c r="D27" i="4"/>
  <c r="D22" i="4"/>
  <c r="D20" i="4"/>
  <c r="J27" i="3"/>
  <c r="J12" i="3"/>
  <c r="H18" i="3"/>
  <c r="H27" i="3"/>
  <c r="J16" i="3"/>
  <c r="J13" i="3"/>
  <c r="J22" i="3"/>
  <c r="J18" i="3"/>
  <c r="J8" i="3"/>
  <c r="J24" i="3"/>
  <c r="F19" i="3"/>
  <c r="F30" i="3" s="1"/>
  <c r="F26" i="3"/>
  <c r="D10" i="3"/>
  <c r="D9" i="3"/>
  <c r="D11" i="3"/>
  <c r="K30" i="43"/>
  <c r="F8" i="29"/>
  <c r="D8" i="28"/>
  <c r="I30" i="28"/>
  <c r="D12" i="28"/>
  <c r="D7" i="28"/>
  <c r="I30" i="27"/>
  <c r="H21" i="26"/>
  <c r="H17" i="26"/>
  <c r="H26" i="26"/>
  <c r="H9" i="26"/>
  <c r="H8" i="26"/>
  <c r="G30" i="24"/>
  <c r="H25" i="24" s="1"/>
  <c r="G30" i="23"/>
  <c r="D20" i="23"/>
  <c r="D12" i="21"/>
  <c r="D9" i="21"/>
  <c r="D7" i="21"/>
  <c r="D10" i="21"/>
  <c r="D25" i="21"/>
  <c r="D13" i="21"/>
  <c r="F11" i="20"/>
  <c r="F8" i="20"/>
  <c r="F24" i="20"/>
  <c r="F17" i="20"/>
  <c r="F14" i="20"/>
  <c r="F27" i="20"/>
  <c r="I30" i="20"/>
  <c r="J11" i="20" s="1"/>
  <c r="F15" i="20"/>
  <c r="F12" i="20"/>
  <c r="F28" i="20"/>
  <c r="F21" i="20"/>
  <c r="F18" i="20"/>
  <c r="F19" i="20"/>
  <c r="F16" i="20"/>
  <c r="F9" i="20"/>
  <c r="F25" i="20"/>
  <c r="H30" i="19"/>
  <c r="F8" i="19"/>
  <c r="F7" i="19"/>
  <c r="F9" i="19"/>
  <c r="D22" i="19"/>
  <c r="D15" i="19"/>
  <c r="D11" i="19"/>
  <c r="D24" i="19"/>
  <c r="D25" i="19"/>
  <c r="D12" i="19"/>
  <c r="D26" i="19"/>
  <c r="I30" i="19"/>
  <c r="J23" i="19" s="1"/>
  <c r="D8" i="19"/>
  <c r="D19" i="19"/>
  <c r="D27" i="19"/>
  <c r="D20" i="19"/>
  <c r="D14" i="19"/>
  <c r="D10" i="19"/>
  <c r="D21" i="19"/>
  <c r="D13" i="19"/>
  <c r="D19" i="18"/>
  <c r="D30" i="18" s="1"/>
  <c r="F26" i="18"/>
  <c r="F27" i="18"/>
  <c r="H13" i="18"/>
  <c r="H12" i="18"/>
  <c r="F9" i="10"/>
  <c r="G30" i="10"/>
  <c r="D26" i="10"/>
  <c r="D10" i="10"/>
  <c r="D7" i="10"/>
  <c r="D27" i="10"/>
  <c r="D16" i="10"/>
  <c r="D12" i="10"/>
  <c r="G30" i="15"/>
  <c r="G30" i="11"/>
  <c r="F12" i="11"/>
  <c r="F14" i="11"/>
  <c r="F13" i="11"/>
  <c r="F9" i="11"/>
  <c r="D15" i="11"/>
  <c r="D14" i="11"/>
  <c r="D27" i="7"/>
  <c r="D9" i="7"/>
  <c r="H13" i="14"/>
  <c r="H27" i="14"/>
  <c r="H23" i="14"/>
  <c r="H19" i="14"/>
  <c r="H18" i="14"/>
  <c r="H15" i="14"/>
  <c r="H9" i="14"/>
  <c r="H10" i="14"/>
  <c r="H16" i="14"/>
  <c r="H25" i="14"/>
  <c r="H20" i="14"/>
  <c r="D8" i="14"/>
  <c r="H8" i="14"/>
  <c r="H21" i="14"/>
  <c r="H12" i="14"/>
  <c r="F8" i="6"/>
  <c r="F10" i="6"/>
  <c r="F9" i="6"/>
  <c r="F7" i="6"/>
  <c r="G30" i="6"/>
  <c r="H28" i="6" s="1"/>
  <c r="D26" i="6"/>
  <c r="D13" i="6"/>
  <c r="D16" i="6"/>
  <c r="D14" i="6"/>
  <c r="D8" i="6"/>
  <c r="D7" i="6"/>
  <c r="D12" i="6"/>
  <c r="D15" i="6"/>
  <c r="D10" i="6"/>
  <c r="D27" i="6"/>
  <c r="D11" i="6"/>
  <c r="D9" i="6"/>
  <c r="H23" i="5"/>
  <c r="H18" i="5"/>
  <c r="H13" i="5"/>
  <c r="H8" i="5"/>
  <c r="H20" i="5"/>
  <c r="H27" i="5"/>
  <c r="H22" i="5"/>
  <c r="H17" i="5"/>
  <c r="H11" i="5"/>
  <c r="H7" i="5"/>
  <c r="H24" i="5"/>
  <c r="H26" i="5"/>
  <c r="H21" i="5"/>
  <c r="H15" i="5"/>
  <c r="H10" i="5"/>
  <c r="H12" i="5"/>
  <c r="F7" i="5"/>
  <c r="F27" i="5"/>
  <c r="F20" i="5"/>
  <c r="F22" i="5"/>
  <c r="F21" i="5"/>
  <c r="F15" i="5"/>
  <c r="I30" i="5"/>
  <c r="J21" i="5" s="1"/>
  <c r="F19" i="5"/>
  <c r="F12" i="5"/>
  <c r="F13" i="5"/>
  <c r="F14" i="5"/>
  <c r="F18" i="5"/>
  <c r="F23" i="5"/>
  <c r="F16" i="5"/>
  <c r="F10" i="5"/>
  <c r="F17" i="5"/>
  <c r="D27" i="5"/>
  <c r="D18" i="5"/>
  <c r="D23" i="5"/>
  <c r="D21" i="5"/>
  <c r="D24" i="5"/>
  <c r="D8" i="5"/>
  <c r="D11" i="5"/>
  <c r="D14" i="5"/>
  <c r="D15" i="5"/>
  <c r="D17" i="5"/>
  <c r="D20" i="5"/>
  <c r="D19" i="5"/>
  <c r="D26" i="5"/>
  <c r="D10" i="5"/>
  <c r="D7" i="5"/>
  <c r="D13" i="5"/>
  <c r="I30" i="4"/>
  <c r="J19" i="4" s="1"/>
  <c r="D19" i="4"/>
  <c r="J28" i="3"/>
  <c r="D8" i="3"/>
  <c r="D7" i="3"/>
  <c r="I30" i="18"/>
  <c r="J28" i="18" s="1"/>
  <c r="F30" i="27" l="1"/>
  <c r="H14" i="14"/>
  <c r="H30" i="14" s="1"/>
  <c r="H26" i="14"/>
  <c r="H22" i="14"/>
  <c r="H11" i="14"/>
  <c r="H17" i="14"/>
  <c r="J26" i="3"/>
  <c r="J20" i="3"/>
  <c r="J19" i="3"/>
  <c r="J11" i="3"/>
  <c r="J25" i="3"/>
  <c r="J10" i="3"/>
  <c r="J14" i="3"/>
  <c r="J9" i="27"/>
  <c r="J11" i="27"/>
  <c r="J13" i="27"/>
  <c r="J15" i="27"/>
  <c r="J10" i="27"/>
  <c r="J12" i="27"/>
  <c r="J14" i="27"/>
  <c r="H11" i="26"/>
  <c r="H27" i="26"/>
  <c r="H23" i="26"/>
  <c r="H13" i="26"/>
  <c r="H16" i="26"/>
  <c r="H14" i="26"/>
  <c r="H19" i="26"/>
  <c r="H15" i="26"/>
  <c r="H7" i="26"/>
  <c r="H28" i="26"/>
  <c r="H12" i="26"/>
  <c r="H25" i="26"/>
  <c r="H24" i="26"/>
  <c r="H22" i="26"/>
  <c r="H10" i="26"/>
  <c r="D30" i="23"/>
  <c r="H17" i="21"/>
  <c r="H28" i="21"/>
  <c r="H24" i="21"/>
  <c r="H30" i="18"/>
  <c r="H10" i="17"/>
  <c r="H12" i="12"/>
  <c r="H17" i="8"/>
  <c r="H19" i="8"/>
  <c r="H20" i="8"/>
  <c r="H11" i="7"/>
  <c r="H15" i="7"/>
  <c r="H19" i="7"/>
  <c r="H13" i="7"/>
  <c r="H21" i="7"/>
  <c r="H12" i="7"/>
  <c r="H10" i="7"/>
  <c r="H14" i="7"/>
  <c r="H18" i="7"/>
  <c r="H27" i="16"/>
  <c r="F30" i="4"/>
  <c r="J21" i="3"/>
  <c r="J23" i="3"/>
  <c r="J17" i="3"/>
  <c r="J7" i="3"/>
  <c r="J9" i="28"/>
  <c r="J14" i="28"/>
  <c r="J8" i="27"/>
  <c r="J18" i="27"/>
  <c r="J20" i="27"/>
  <c r="J22" i="27"/>
  <c r="J24" i="27"/>
  <c r="J26" i="27"/>
  <c r="J25" i="27"/>
  <c r="J27" i="27"/>
  <c r="J21" i="27"/>
  <c r="J23" i="27"/>
  <c r="J19" i="27"/>
  <c r="H24" i="23"/>
  <c r="H26" i="23"/>
  <c r="H25" i="23"/>
  <c r="H27" i="23"/>
  <c r="H26" i="21"/>
  <c r="H21" i="21"/>
  <c r="H8" i="21"/>
  <c r="H30" i="20"/>
  <c r="H10" i="8"/>
  <c r="H13" i="8"/>
  <c r="H14" i="16"/>
  <c r="D30" i="9"/>
  <c r="J9" i="5"/>
  <c r="J23" i="5"/>
  <c r="J7" i="5"/>
  <c r="J17" i="5"/>
  <c r="J27" i="5"/>
  <c r="J28" i="5"/>
  <c r="J26" i="5"/>
  <c r="H30" i="4"/>
  <c r="D30" i="4"/>
  <c r="D30" i="3"/>
  <c r="F30" i="33"/>
  <c r="D30" i="29"/>
  <c r="F30" i="29"/>
  <c r="H13" i="24"/>
  <c r="H10" i="24"/>
  <c r="H15" i="24"/>
  <c r="D30" i="24"/>
  <c r="H20" i="24"/>
  <c r="H18" i="24"/>
  <c r="H13" i="21"/>
  <c r="H15" i="21"/>
  <c r="H18" i="21"/>
  <c r="H22" i="21"/>
  <c r="H14" i="21"/>
  <c r="H19" i="21"/>
  <c r="H20" i="21"/>
  <c r="H9" i="21"/>
  <c r="H12" i="21"/>
  <c r="H10" i="21"/>
  <c r="H7" i="21"/>
  <c r="H25" i="21"/>
  <c r="H16" i="21"/>
  <c r="H11" i="21"/>
  <c r="H27" i="21"/>
  <c r="H23" i="21"/>
  <c r="F30" i="20"/>
  <c r="D30" i="19"/>
  <c r="F30" i="18"/>
  <c r="H25" i="12"/>
  <c r="H14" i="12"/>
  <c r="H23" i="12"/>
  <c r="H11" i="12"/>
  <c r="H26" i="12"/>
  <c r="H8" i="12"/>
  <c r="H19" i="12"/>
  <c r="H17" i="12"/>
  <c r="H21" i="12"/>
  <c r="H16" i="12"/>
  <c r="H8" i="8"/>
  <c r="D30" i="8"/>
  <c r="D30" i="15"/>
  <c r="H26" i="7"/>
  <c r="D30" i="16"/>
  <c r="H8" i="13"/>
  <c r="H17" i="13"/>
  <c r="H19" i="13"/>
  <c r="H18" i="13"/>
  <c r="H16" i="13"/>
  <c r="D30" i="13"/>
  <c r="H25" i="9"/>
  <c r="H23" i="11"/>
  <c r="H25" i="8"/>
  <c r="H27" i="8"/>
  <c r="H27" i="17"/>
  <c r="H19" i="17"/>
  <c r="H14" i="17"/>
  <c r="H10" i="16"/>
  <c r="H18" i="15"/>
  <c r="H28" i="15"/>
  <c r="H15" i="8"/>
  <c r="H26" i="8"/>
  <c r="H21" i="8"/>
  <c r="H14" i="8"/>
  <c r="H17" i="17"/>
  <c r="H21" i="6"/>
  <c r="H12" i="8"/>
  <c r="H21" i="9"/>
  <c r="H11" i="8"/>
  <c r="H23" i="8"/>
  <c r="H17" i="10"/>
  <c r="H21" i="13"/>
  <c r="H28" i="8"/>
  <c r="H26" i="16"/>
  <c r="H15" i="17"/>
  <c r="H22" i="17"/>
  <c r="H18" i="17"/>
  <c r="H25" i="17"/>
  <c r="H20" i="13"/>
  <c r="H9" i="7"/>
  <c r="H21" i="17"/>
  <c r="H23" i="17"/>
  <c r="H16" i="17"/>
  <c r="H12" i="16"/>
  <c r="H17" i="16"/>
  <c r="H12" i="9"/>
  <c r="H13" i="13"/>
  <c r="H15" i="12"/>
  <c r="H24" i="12"/>
  <c r="H7" i="12"/>
  <c r="H26" i="17"/>
  <c r="H24" i="17"/>
  <c r="H8" i="17"/>
  <c r="H11" i="17"/>
  <c r="H7" i="17"/>
  <c r="H12" i="17"/>
  <c r="H20" i="17"/>
  <c r="H8" i="16"/>
  <c r="H13" i="16"/>
  <c r="H13" i="17"/>
  <c r="H9" i="17"/>
  <c r="H19" i="9"/>
  <c r="H10" i="9"/>
  <c r="H14" i="9"/>
  <c r="H8" i="9"/>
  <c r="H16" i="9"/>
  <c r="H16" i="16"/>
  <c r="H18" i="16"/>
  <c r="H21" i="16"/>
  <c r="H19" i="16"/>
  <c r="H9" i="9"/>
  <c r="H22" i="9"/>
  <c r="H13" i="9"/>
  <c r="H20" i="9"/>
  <c r="H7" i="16"/>
  <c r="H20" i="16"/>
  <c r="H23" i="16"/>
  <c r="H9" i="16"/>
  <c r="H15" i="16"/>
  <c r="H18" i="9"/>
  <c r="H15" i="9"/>
  <c r="H23" i="9"/>
  <c r="H17" i="9"/>
  <c r="H27" i="7"/>
  <c r="H9" i="12"/>
  <c r="H27" i="12"/>
  <c r="H20" i="12"/>
  <c r="H13" i="12"/>
  <c r="H10" i="12"/>
  <c r="H18" i="12"/>
  <c r="H12" i="13"/>
  <c r="H14" i="13"/>
  <c r="H15" i="13"/>
  <c r="H7" i="13"/>
  <c r="H26" i="13"/>
  <c r="H7" i="7"/>
  <c r="H8" i="7"/>
  <c r="H10" i="13"/>
  <c r="H9" i="13"/>
  <c r="H27" i="13"/>
  <c r="H23" i="13"/>
  <c r="F30" i="12"/>
  <c r="D30" i="17"/>
  <c r="H27" i="9"/>
  <c r="H7" i="9"/>
  <c r="H26" i="9"/>
  <c r="H11" i="9"/>
  <c r="D30" i="14"/>
  <c r="H9" i="8"/>
  <c r="H16" i="8"/>
  <c r="H7" i="8"/>
  <c r="J22" i="5"/>
  <c r="D30" i="5"/>
  <c r="J13" i="5"/>
  <c r="J19" i="5"/>
  <c r="J10" i="5"/>
  <c r="J16" i="5"/>
  <c r="J25" i="5"/>
  <c r="J24" i="5"/>
  <c r="J20" i="5"/>
  <c r="J18" i="5"/>
  <c r="J14" i="4"/>
  <c r="H30" i="3"/>
  <c r="D30" i="40"/>
  <c r="D30" i="28"/>
  <c r="J11" i="28"/>
  <c r="J13" i="28"/>
  <c r="J16" i="28"/>
  <c r="J22" i="28"/>
  <c r="J23" i="28"/>
  <c r="J24" i="28"/>
  <c r="J10" i="28"/>
  <c r="J8" i="28"/>
  <c r="J12" i="28"/>
  <c r="J25" i="28"/>
  <c r="J15" i="28"/>
  <c r="J28" i="28"/>
  <c r="J27" i="28"/>
  <c r="J20" i="28"/>
  <c r="J7" i="28"/>
  <c r="J19" i="28"/>
  <c r="J26" i="28"/>
  <c r="J17" i="28"/>
  <c r="J21" i="28"/>
  <c r="J28" i="27"/>
  <c r="J17" i="27"/>
  <c r="J16" i="27"/>
  <c r="H30" i="27"/>
  <c r="H30" i="26"/>
  <c r="H21" i="24"/>
  <c r="H23" i="24"/>
  <c r="H24" i="24"/>
  <c r="H26" i="24"/>
  <c r="H17" i="24"/>
  <c r="H8" i="24"/>
  <c r="H19" i="24"/>
  <c r="H11" i="24"/>
  <c r="H16" i="24"/>
  <c r="H27" i="24"/>
  <c r="F30" i="24"/>
  <c r="H9" i="24"/>
  <c r="H7" i="24"/>
  <c r="H14" i="24"/>
  <c r="H12" i="24"/>
  <c r="H23" i="23"/>
  <c r="F30" i="23"/>
  <c r="H12" i="23"/>
  <c r="H16" i="23"/>
  <c r="H14" i="23"/>
  <c r="H21" i="23"/>
  <c r="H19" i="23"/>
  <c r="H9" i="23"/>
  <c r="H8" i="23"/>
  <c r="H18" i="23"/>
  <c r="H20" i="23"/>
  <c r="H22" i="23"/>
  <c r="H13" i="23"/>
  <c r="H7" i="23"/>
  <c r="H15" i="23"/>
  <c r="H17" i="23"/>
  <c r="H10" i="23"/>
  <c r="F30" i="21"/>
  <c r="D30" i="21"/>
  <c r="J19" i="20"/>
  <c r="J27" i="20"/>
  <c r="J16" i="20"/>
  <c r="J9" i="20"/>
  <c r="J18" i="20"/>
  <c r="J24" i="20"/>
  <c r="J8" i="20"/>
  <c r="J23" i="20"/>
  <c r="J13" i="20"/>
  <c r="J20" i="20"/>
  <c r="J14" i="20"/>
  <c r="J10" i="20"/>
  <c r="J26" i="20"/>
  <c r="J7" i="20"/>
  <c r="J22" i="20"/>
  <c r="J28" i="20"/>
  <c r="J15" i="20"/>
  <c r="J12" i="20"/>
  <c r="J25" i="20"/>
  <c r="J17" i="20"/>
  <c r="J21" i="20"/>
  <c r="F30" i="19"/>
  <c r="J13" i="19"/>
  <c r="J26" i="19"/>
  <c r="J20" i="19"/>
  <c r="J22" i="19"/>
  <c r="J17" i="19"/>
  <c r="J9" i="19"/>
  <c r="J21" i="19"/>
  <c r="J24" i="19"/>
  <c r="J14" i="19"/>
  <c r="J10" i="19"/>
  <c r="J12" i="19"/>
  <c r="J16" i="19"/>
  <c r="J25" i="19"/>
  <c r="J18" i="19"/>
  <c r="J28" i="19"/>
  <c r="J7" i="19"/>
  <c r="J15" i="19"/>
  <c r="J8" i="19"/>
  <c r="J27" i="19"/>
  <c r="J11" i="19"/>
  <c r="J19" i="19"/>
  <c r="J11" i="18"/>
  <c r="J27" i="18"/>
  <c r="J24" i="18"/>
  <c r="J15" i="18"/>
  <c r="J19" i="18"/>
  <c r="J16" i="18"/>
  <c r="J13" i="18"/>
  <c r="J23" i="18"/>
  <c r="J25" i="18"/>
  <c r="J8" i="18"/>
  <c r="J20" i="18"/>
  <c r="J10" i="18"/>
  <c r="J14" i="18"/>
  <c r="J18" i="18"/>
  <c r="J17" i="18"/>
  <c r="J21" i="18"/>
  <c r="D30" i="12"/>
  <c r="H22" i="10"/>
  <c r="H11" i="10"/>
  <c r="H12" i="10"/>
  <c r="F30" i="10"/>
  <c r="H13" i="10"/>
  <c r="H20" i="10"/>
  <c r="H10" i="10"/>
  <c r="H15" i="10"/>
  <c r="H21" i="10"/>
  <c r="H9" i="10"/>
  <c r="H27" i="10"/>
  <c r="H19" i="10"/>
  <c r="H18" i="10"/>
  <c r="H25" i="10"/>
  <c r="H24" i="10"/>
  <c r="H7" i="10"/>
  <c r="H26" i="10"/>
  <c r="H14" i="10"/>
  <c r="H23" i="10"/>
  <c r="H8" i="10"/>
  <c r="H16" i="10"/>
  <c r="D30" i="10"/>
  <c r="F30" i="15"/>
  <c r="H24" i="15"/>
  <c r="H20" i="15"/>
  <c r="H12" i="15"/>
  <c r="H15" i="15"/>
  <c r="H8" i="15"/>
  <c r="H9" i="15"/>
  <c r="H11" i="15"/>
  <c r="H27" i="15"/>
  <c r="H19" i="15"/>
  <c r="H16" i="15"/>
  <c r="H23" i="15"/>
  <c r="H21" i="15"/>
  <c r="H13" i="15"/>
  <c r="H7" i="15"/>
  <c r="H25" i="15"/>
  <c r="H22" i="15"/>
  <c r="H17" i="15"/>
  <c r="H26" i="15"/>
  <c r="H14" i="15"/>
  <c r="H10" i="15"/>
  <c r="H13" i="11"/>
  <c r="H27" i="11"/>
  <c r="H7" i="11"/>
  <c r="H9" i="11"/>
  <c r="H14" i="11"/>
  <c r="H8" i="11"/>
  <c r="H15" i="11"/>
  <c r="H18" i="11"/>
  <c r="F30" i="11"/>
  <c r="H19" i="11"/>
  <c r="H10" i="11"/>
  <c r="H25" i="11"/>
  <c r="H21" i="11"/>
  <c r="H20" i="11"/>
  <c r="H24" i="11"/>
  <c r="H22" i="11"/>
  <c r="H12" i="11"/>
  <c r="H11" i="11"/>
  <c r="H17" i="11"/>
  <c r="H16" i="11"/>
  <c r="H26" i="11"/>
  <c r="D30" i="11"/>
  <c r="D30" i="7"/>
  <c r="H15" i="6"/>
  <c r="H19" i="6"/>
  <c r="H7" i="6"/>
  <c r="H14" i="6"/>
  <c r="H13" i="6"/>
  <c r="H8" i="6"/>
  <c r="F30" i="6"/>
  <c r="H16" i="6"/>
  <c r="H22" i="6"/>
  <c r="H25" i="6"/>
  <c r="H9" i="6"/>
  <c r="H18" i="6"/>
  <c r="H11" i="6"/>
  <c r="H24" i="6"/>
  <c r="H27" i="6"/>
  <c r="H17" i="6"/>
  <c r="H12" i="6"/>
  <c r="H20" i="6"/>
  <c r="H23" i="6"/>
  <c r="H10" i="6"/>
  <c r="H26" i="6"/>
  <c r="D30" i="6"/>
  <c r="H30" i="5"/>
  <c r="F30" i="5"/>
  <c r="J11" i="5"/>
  <c r="J12" i="5"/>
  <c r="J15" i="5"/>
  <c r="J8" i="5"/>
  <c r="J14" i="5"/>
  <c r="J16" i="4"/>
  <c r="J9" i="4"/>
  <c r="J28" i="4"/>
  <c r="J18" i="4"/>
  <c r="J12" i="4"/>
  <c r="J7" i="4"/>
  <c r="J15" i="4"/>
  <c r="J27" i="4"/>
  <c r="J23" i="4"/>
  <c r="J8" i="4"/>
  <c r="J10" i="4"/>
  <c r="J20" i="4"/>
  <c r="J25" i="4"/>
  <c r="J21" i="4"/>
  <c r="J24" i="4"/>
  <c r="J22" i="4"/>
  <c r="J17" i="4"/>
  <c r="J26" i="4"/>
  <c r="J13" i="4"/>
  <c r="J11" i="4"/>
  <c r="J9" i="18"/>
  <c r="J7" i="18"/>
  <c r="J12" i="18"/>
  <c r="J22" i="18"/>
  <c r="J26" i="18"/>
  <c r="J30" i="3" l="1"/>
  <c r="H30" i="21"/>
  <c r="H30" i="17"/>
  <c r="H30" i="8"/>
  <c r="H30" i="16"/>
  <c r="H30" i="12"/>
  <c r="H30" i="7"/>
  <c r="H30" i="13"/>
  <c r="H30" i="9"/>
  <c r="J30" i="5"/>
  <c r="J30" i="28"/>
  <c r="J30" i="27"/>
  <c r="H30" i="24"/>
  <c r="H30" i="23"/>
  <c r="J30" i="20"/>
  <c r="J30" i="19"/>
  <c r="J30" i="18"/>
  <c r="H30" i="10"/>
  <c r="H30" i="15"/>
  <c r="H30" i="11"/>
  <c r="H30" i="6"/>
  <c r="J30" i="4"/>
</calcChain>
</file>

<file path=xl/sharedStrings.xml><?xml version="1.0" encoding="utf-8"?>
<sst xmlns="http://schemas.openxmlformats.org/spreadsheetml/2006/main" count="1995" uniqueCount="142">
  <si>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</si>
  <si>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</si>
  <si>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</si>
  <si>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</si>
  <si>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</si>
  <si>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</si>
  <si>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</si>
  <si>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</si>
  <si>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</si>
  <si>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</si>
  <si>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</si>
  <si>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</si>
  <si>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</si>
  <si>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</si>
  <si>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</si>
  <si>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</si>
  <si>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</si>
  <si>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</si>
  <si>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</si>
  <si>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</si>
  <si>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</si>
  <si>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</si>
  <si>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</si>
  <si>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</si>
  <si>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</si>
  <si>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</si>
  <si>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</si>
  <si>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</si>
  <si>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</si>
  <si>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</si>
  <si>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Tempo di parola: indica il tempo in cui il soggetto politico/istituzionale parla direttamente in voce</t>
  </si>
  <si>
    <t>Tab. E2 - Tempo di notizia dei  soggetti del pluralismo sociale nei Radiogiornali RAI - tutte le edizioni</t>
  </si>
  <si>
    <t>Tempo di notizia: indica il tempo dedicato dal giornalista all'illustrazione di un argomento/evento  in relazione ad un soggetto politico/istituzionale</t>
  </si>
  <si>
    <t>Tab. E3 - Tempo di antenna dei soggetti del pluralismo sociale nei Radiogiornali RAI - tutte le edizioni</t>
  </si>
  <si>
    <t>Tempo di antenna: indica il tempo complessivamente dedicato al soggetto politico/istituzionale ed è dato dalla somma del tempo di notizia e del tempo di parola del soggetto</t>
  </si>
  <si>
    <t>Tab. E4 - Tempo di notizia, parola e antenna  dei soggetti del pluralismo sociale nei Radiogiornali di Radio 24 - Il Sole 24 ore - tutte le edizioni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</si>
  <si>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</si>
  <si>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</si>
  <si>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</si>
  <si>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</si>
  <si>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E15 - Tempo di notizia, parola e antenna  dei soggetti del pluralismo sociale nei Radiogiornali di Radio Italia - tutte le edizioni</t>
  </si>
  <si>
    <t>Tab. E16 - Tempo di parola dei soggetti del pluralismo sociale nei Radiogiornali RAI - edizioni principali</t>
  </si>
  <si>
    <t>Tempo di Parola: indica il tempo in cui il soggetto politico/istituzionale parla direttamente in voce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</si>
  <si>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</si>
  <si>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</si>
  <si>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</si>
  <si>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</si>
  <si>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</si>
  <si>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</si>
  <si>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</si>
  <si>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</si>
  <si>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</si>
  <si>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</si>
  <si>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</si>
  <si>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</si>
  <si>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</si>
  <si>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</si>
  <si>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</si>
  <si>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</si>
  <si>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</si>
  <si>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</si>
  <si>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</si>
  <si>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</si>
  <si>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</si>
  <si>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</si>
  <si>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</si>
  <si>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</si>
  <si>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</si>
  <si>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</si>
  <si>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</si>
  <si>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</si>
  <si>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</si>
  <si>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</si>
  <si>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</si>
  <si>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</si>
  <si>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</si>
  <si>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</si>
  <si>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</si>
  <si>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</si>
  <si>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</si>
  <si>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</si>
  <si>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</si>
  <si>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 xml:space="preserve">Tempo di Parola: indica il tempo in cui il soggetto politico/istituzionale parla direttamente in voce
</t>
  </si>
  <si>
    <t>Tab. E5 - Tempo di notizia, parola e antenna  dei soggetti del pluralismo sociale nei Radiogiornali di Radio 101  - tutte le edizioni</t>
  </si>
  <si>
    <t>Tab. E6 - Tempo di notizia, parola e antenna  dei soggetti del pluralismo sociale nei Radiogiornali di Virgin Radio  - tutte le edizioni</t>
  </si>
  <si>
    <t>Tab. E9 - Tempo di notizia, parola e antenna  dei soggetti del pluralismo sociale nei Radiogiornali di Radio M2o - tutte le edizioni</t>
  </si>
  <si>
    <t>Tab. E10 - Tempo di notizia, parola e antenna  dei soggetti del pluralismo sociale nei Radiogiornali di Radio Deejay - tutte le edizioni</t>
  </si>
  <si>
    <t>Tab. E11 - Tempo di notizia, parola e antenna  dei soggetti del pluralismo sociale nei Radiogiornali di Radio Capital  - tutte le edizioni</t>
  </si>
  <si>
    <t>Tab. E12 - Tempo di notizia, parola e antenna  dei soggetti del pluralismo sociale nei Radiogiornali di Radio Kiss Kiss - tutte le edizioni</t>
  </si>
  <si>
    <t>Tab. E13 - Tempo di notizia, parola e antenna  dei soggetti del pluralismo sociale nei Radiogiornali di Radio RTL 102.5  - tutte le edizioni</t>
  </si>
  <si>
    <t>Tab. E14 - Tempo di notizia, parola e antenna  dei soggetti del pluralismo sociale nei Radiogiornali di Radio Dimensione Suono - tutte le edizioni</t>
  </si>
  <si>
    <t>Esperti e mondo della scienza</t>
  </si>
  <si>
    <t>Tab. F4 - Tempo di parola dei soggetti del pluralismo sociale nei programmi extra - gr di rete e di testata. Rete Radio 101 - Testata Pagina 101</t>
  </si>
  <si>
    <t>Tab. F5 - Tempo di parola dei soggetti del pluralismo sociale nei programmi extra - gr di rete e di testata. Rete Virgin Radio - Testata Virgin Radio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</si>
  <si>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</si>
  <si>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</si>
  <si>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</si>
  <si>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</si>
  <si>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</si>
  <si>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</si>
  <si>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r>
      <rPr>
        <sz val="11"/>
        <rFont val="Calibri"/>
        <family val="2"/>
      </rPr>
      <t>Tempo di Parola: indica il tempo in cui il soggetto politico/istituzionale parla direttamente in voce
Rete Radio Kiss Kiss:
Testata Radio Kiss Kiss:</t>
    </r>
    <r>
      <rPr>
        <sz val="11"/>
        <color rgb="FFFF0000"/>
        <rFont val="Calibri"/>
        <family val="2"/>
      </rPr>
      <t xml:space="preserve">
</t>
    </r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</si>
  <si>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</si>
  <si>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</si>
  <si>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</si>
  <si>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</si>
  <si>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</si>
  <si>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</si>
  <si>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</si>
  <si>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</si>
  <si>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</si>
  <si>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</si>
  <si>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</si>
  <si>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</si>
  <si>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</si>
  <si>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</si>
  <si>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</si>
  <si>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</si>
  <si>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r>
      <rPr>
        <sz val="11"/>
        <rFont val="Calibri"/>
        <family val="2"/>
      </rPr>
      <t>Tempo di Parola: indica il tempo in cui il soggetto politico/istituzionale parla direttamente in voce</t>
    </r>
    <r>
      <rPr>
        <sz val="11"/>
        <color rgb="FFFF0000"/>
        <rFont val="Calibri"/>
        <family val="2"/>
      </rPr>
      <t xml:space="preserve">
</t>
    </r>
    <r>
      <rPr>
        <sz val="11"/>
        <rFont val="Calibri"/>
        <family val="2"/>
      </rPr>
      <t>Rete m2o: 
Testata m2o:</t>
    </r>
  </si>
  <si>
    <t>Tab. F7 - Tempo di parola dei soggetti del pluralismo sociale nei programmi extra - gr di rete e di testata. Rete Radio Monte Carlo - Testata Radio Monte Carlo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</si>
  <si>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</si>
  <si>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</si>
  <si>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 xml:space="preserve">Tempo di Parola: indica il tempo in cui il soggetto politico/istituzionale parla direttamente in voce
Rete RDS: 
Testata RDS:
</t>
  </si>
  <si>
    <t>Tab. E7 - Tempo di notizia, parola e antenna  dei soggetti del pluralismo sociale nei Radiogiornali di Radio 105 - tutte le edizioni</t>
  </si>
  <si>
    <t>Tab. E8 - Tempo di notizia, parola e antenna  dei soggetti del pluralismo sociale nei Radiogiornali di Radio Montecarlo  - tutte le edizioni</t>
  </si>
  <si>
    <t>Testata Videonews</t>
  </si>
  <si>
    <t>Tab. F6 - Tempo di parola dei soggetti del pluralismo sociale nei programmi extra - gr di rete e di testata. Rete Radio 105 network - Testata Videonews</t>
  </si>
  <si>
    <t>Tab. E20 - Tempo di notizia, parola e antenna dei soggetti del pluralismo sociale nei Radiogiornali di Radio Kiss Kiss - edizioni principali</t>
  </si>
  <si>
    <t>Tab. E21 - Tempo di notizia, parola e antenna dei soggetti del pluralismo sociale nei Radiogiornali di Radio RTL 102.5 - edizioni principali</t>
  </si>
  <si>
    <t>Tab. E22 - Tempo di notizia, parola e antenna dei soggetti del pluralismo sociale nei Radiogiornali di RDS - edizioni principali</t>
  </si>
  <si>
    <t>Tab. E23 - Tempo di notizia, parola e antenna dei soggetti del pluralismo sociale nei Radiogiornali di Radio Italia - edizioni principali</t>
  </si>
  <si>
    <t>Tempo di Parola: indica il tempo in cui il soggetto politico/istituzionale parla direttamente in voce
Rete Virgin Radio:
Testata Virgin Radio:</t>
  </si>
  <si>
    <t>Tempo di Parola: indica il tempo in cui il soggetto politico/istituzionale parla direttamente in voce
Rete Radio Deejay: 
Testata Radio Deejay:</t>
  </si>
  <si>
    <t xml:space="preserve">Tempo di Parola: indica il tempo in cui il soggetto politico/istituzionale parla direttamente in voce
Rete Radio 105: 
Testata Videonews: </t>
  </si>
  <si>
    <t>Tempo di Parola: indica il tempo in cui il soggetto politico/istituzionale parla direttamente in voce
Rete Radio Capital: Capital newsroom
Testata Radio Capital: Cactus - basta poca acqua; Capital start up; Circo Massimo; Tg zero</t>
  </si>
  <si>
    <t>Tempo di Parola: indica il tempo in cui il soggetto politico/istituzionale parla direttamente in voce
Rete RTL 102.5:
Testata RTL 102.5: Non stop news</t>
  </si>
  <si>
    <t>Periodo dal 01.11.2018 al 30.11.2018</t>
  </si>
  <si>
    <t>Tempo di Parola: indica il tempo in cui il soggetto politico/istituzionale parla direttamente in voce
Radio Uno:
Radio Due: B come sabato; Caterpillar; Caterpillar AM; Decanter; Gli sbandati di Radio2; I lunatici; Italia nel pallone; La versione delle due; Me anziano you tubers; Miracolo italiano; Non è un paese per giovani; Ovunque6; Quelli che a Radio2; Radio2 social club; Senti che storia!
Radio Tre: Fahrenheit; Il teatro di Radio3; La notte di Radio3; Prima pagina; Radio3 mondo; Radio3 scienza; Radio3 suite; Tutta la città ne parla</t>
  </si>
  <si>
    <t xml:space="preserve">Tempo di Parola: indica il tempo in cui il soggetto politico/istituzionale parla direttamente in voce
Radio Uno: 6 su Radio1; Ascolta si fa sera; Babele; Caffè Europa; Coltivando il futuro; Culto evangelico; Donne in prima linea; Est-ovest; Eta Beta; Fuorigioco; GR 1 economia; I viaggi di Radio1; Il cielo sopra San Pietro; Incontri d'autore; Inviato speciale; Italia sotto inchiesta; Le storie di Radio1; Life - il weekend del benessere e della salute; Mangiafuoco sono io; Mary pop; Obiettivo Radio1; Prima Radio1; Radio anch'io; Radio1 giorno per giorno; Radio1 plot machine; Seconda classe; Te la do io l'arte; Top car; Tra poco in edicola; Tutti in classe; Tutto il calcio minuto per minuto; Un giorno da pecora; Vieni via con me; Voci dal mondo; Zapping Radio1
Radio Due: 
Radio Tre: </t>
  </si>
  <si>
    <t>Tempo di Parola: indica il tempo in cui il soggetto politico/istituzionale parla direttamente in voce
Rete Radio 24: Due di denari; Obiettivo salute
Testata Radio 24: #autotrasporti; 24 Mattino; 24 Mattino - Morgana e Merlino; Effetto giorno; Effetto notte; Focus economia; I conti della belva; La versione di Oscar; La zanzara; Nessuna è perfetta; Reportage; Si può fare; Uno, nessuno, 100Milan</t>
  </si>
  <si>
    <t>Tempo di Parola: indica il tempo in cui il soggetto politico/istituzionale parla direttamente in voce
Rete Radio 101: Alvin &amp; Katia Follesa
Testata Pagina 101:</t>
  </si>
  <si>
    <t>Tempo di Parola: indica il tempo in cui il soggetto politico/istituzionale parla direttamente in voce
Rete Radio Monte Carlo: Bella Italia
Testata Radio Monte Carlo: Primo mattino; Bonjour bonjour</t>
  </si>
  <si>
    <t>Tempo di Parola: indica il tempo in cui il soggetto politico/istituzionale parla direttamente in voce
Rete Radio Italia: Il tempo dei nuovi eori; In compagnia di…Daniela Cappelletti &amp; Simone Maggio; In compagnia di...Fiorella Felisatti; In compagnia di...Manola Moslehi &amp; Mauro Marino; In compagnia di Marina Minetti &amp; Marco Maccarini; In compagnia di...Mario Volanti; In compagnia di…Paoletta &amp; Patrick; Radio Italia live; Radio Italia rap
Testata Radio Italia Notizie: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</si>
</sst>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1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5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5"/>
      </top>
      <bottom/>
      <diagonal/>
    </border>
  </borders>
  <cellStyleXfs count="735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 applyFill="1"/>
    <xf numFmtId="0" fontId="0" fillId="0" borderId="5" xfId="0" applyFill="1" applyBorder="1"/>
    <xf numFmtId="0" fontId="3" fillId="0" borderId="5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46" fontId="4" fillId="0" borderId="6" xfId="0" applyNumberFormat="1" applyFont="1" applyFill="1" applyBorder="1"/>
    <xf numFmtId="46" fontId="4" fillId="0" borderId="7" xfId="0" applyNumberFormat="1" applyFont="1" applyFill="1" applyBorder="1"/>
    <xf numFmtId="0" fontId="5" fillId="0" borderId="5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46" fontId="5" fillId="0" borderId="12" xfId="0" applyNumberFormat="1" applyFont="1" applyFill="1" applyBorder="1"/>
    <xf numFmtId="10" fontId="5" fillId="0" borderId="12" xfId="0" applyNumberFormat="1" applyFont="1" applyFill="1" applyBorder="1"/>
    <xf numFmtId="10" fontId="5" fillId="0" borderId="13" xfId="0" applyNumberFormat="1" applyFont="1" applyFill="1" applyBorder="1"/>
    <xf numFmtId="46" fontId="0" fillId="0" borderId="0" xfId="0" applyNumberFormat="1" applyFill="1"/>
    <xf numFmtId="0" fontId="1" fillId="0" borderId="0" xfId="0" applyFont="1"/>
    <xf numFmtId="0" fontId="4" fillId="0" borderId="17" xfId="0" applyFont="1" applyFill="1" applyBorder="1" applyAlignment="1">
      <alignment horizontal="left"/>
    </xf>
    <xf numFmtId="10" fontId="5" fillId="0" borderId="13" xfId="1" applyNumberFormat="1" applyFont="1" applyFill="1" applyBorder="1"/>
    <xf numFmtId="46" fontId="0" fillId="0" borderId="0" xfId="0" applyNumberFormat="1"/>
    <xf numFmtId="0" fontId="2" fillId="0" borderId="0" xfId="2" applyFill="1"/>
    <xf numFmtId="0" fontId="2" fillId="0" borderId="5" xfId="2" applyFill="1" applyBorder="1"/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10" xfId="2" applyFont="1" applyFill="1" applyBorder="1" applyAlignment="1">
      <alignment horizontal="center"/>
    </xf>
    <xf numFmtId="46" fontId="4" fillId="0" borderId="9" xfId="2" applyNumberFormat="1" applyFont="1" applyFill="1" applyBorder="1"/>
    <xf numFmtId="46" fontId="4" fillId="0" borderId="6" xfId="2" applyNumberFormat="1" applyFont="1" applyFill="1" applyBorder="1"/>
    <xf numFmtId="0" fontId="1" fillId="0" borderId="0" xfId="2" applyFont="1" applyFill="1"/>
    <xf numFmtId="0" fontId="5" fillId="0" borderId="5" xfId="2" applyFont="1" applyFill="1" applyBorder="1" applyAlignment="1">
      <alignment horizontal="left"/>
    </xf>
    <xf numFmtId="0" fontId="5" fillId="0" borderId="11" xfId="2" applyFont="1" applyFill="1" applyBorder="1" applyAlignment="1">
      <alignment horizontal="left"/>
    </xf>
    <xf numFmtId="46" fontId="5" fillId="0" borderId="12" xfId="2" applyNumberFormat="1" applyFont="1" applyFill="1" applyBorder="1"/>
    <xf numFmtId="10" fontId="5" fillId="0" borderId="12" xfId="1" applyNumberFormat="1" applyFont="1" applyFill="1" applyBorder="1"/>
    <xf numFmtId="46" fontId="2" fillId="0" borderId="0" xfId="2" applyNumberFormat="1" applyFill="1"/>
    <xf numFmtId="0" fontId="2" fillId="0" borderId="0" xfId="2"/>
    <xf numFmtId="0" fontId="0" fillId="0" borderId="0" xfId="0" applyFill="1" applyAlignment="1">
      <alignment horizontal="right"/>
    </xf>
    <xf numFmtId="0" fontId="4" fillId="0" borderId="11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1" fillId="0" borderId="7" xfId="0" applyFont="1" applyFill="1" applyBorder="1" applyAlignment="1">
      <alignment horizontal="center"/>
    </xf>
    <xf numFmtId="10" fontId="4" fillId="0" borderId="6" xfId="1" applyNumberFormat="1" applyFont="1" applyFill="1" applyBorder="1"/>
    <xf numFmtId="10" fontId="4" fillId="0" borderId="7" xfId="1" applyNumberFormat="1" applyFont="1" applyFill="1" applyBorder="1" applyAlignment="1">
      <alignment horizontal="right"/>
    </xf>
    <xf numFmtId="0" fontId="2" fillId="0" borderId="5" xfId="2" applyBorder="1"/>
    <xf numFmtId="0" fontId="1" fillId="0" borderId="9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2" fillId="0" borderId="9" xfId="2" applyBorder="1"/>
    <xf numFmtId="10" fontId="4" fillId="0" borderId="9" xfId="1" applyNumberFormat="1" applyFont="1" applyBorder="1"/>
    <xf numFmtId="46" fontId="4" fillId="0" borderId="9" xfId="2" applyNumberFormat="1" applyFont="1" applyBorder="1"/>
    <xf numFmtId="10" fontId="4" fillId="0" borderId="7" xfId="1" applyNumberFormat="1" applyFont="1" applyBorder="1"/>
    <xf numFmtId="0" fontId="1" fillId="0" borderId="0" xfId="2" applyFont="1"/>
    <xf numFmtId="0" fontId="2" fillId="0" borderId="0" xfId="2" applyFont="1"/>
    <xf numFmtId="10" fontId="4" fillId="0" borderId="6" xfId="1" applyNumberFormat="1" applyFont="1" applyBorder="1"/>
    <xf numFmtId="46" fontId="4" fillId="0" borderId="6" xfId="2" applyNumberFormat="1" applyFont="1" applyBorder="1"/>
    <xf numFmtId="0" fontId="5" fillId="0" borderId="5" xfId="2" applyFont="1" applyBorder="1" applyAlignment="1">
      <alignment horizontal="left"/>
    </xf>
    <xf numFmtId="46" fontId="5" fillId="0" borderId="9" xfId="2" applyNumberFormat="1" applyFont="1" applyBorder="1"/>
    <xf numFmtId="10" fontId="5" fillId="0" borderId="9" xfId="2" applyNumberFormat="1" applyFont="1" applyBorder="1"/>
    <xf numFmtId="46" fontId="5" fillId="0" borderId="6" xfId="2" applyNumberFormat="1" applyFont="1" applyBorder="1"/>
    <xf numFmtId="10" fontId="5" fillId="0" borderId="6" xfId="1" applyNumberFormat="1" applyFont="1" applyBorder="1"/>
    <xf numFmtId="10" fontId="5" fillId="0" borderId="7" xfId="1" applyNumberFormat="1" applyFont="1" applyBorder="1"/>
    <xf numFmtId="10" fontId="2" fillId="0" borderId="9" xfId="1" applyNumberFormat="1" applyBorder="1"/>
    <xf numFmtId="0" fontId="5" fillId="0" borderId="11" xfId="2" applyFont="1" applyBorder="1" applyAlignment="1">
      <alignment horizontal="left"/>
    </xf>
    <xf numFmtId="46" fontId="5" fillId="0" borderId="12" xfId="2" applyNumberFormat="1" applyFont="1" applyBorder="1"/>
    <xf numFmtId="10" fontId="5" fillId="0" borderId="13" xfId="1" applyNumberFormat="1" applyFont="1" applyBorder="1"/>
    <xf numFmtId="0" fontId="1" fillId="0" borderId="8" xfId="2" applyFont="1" applyBorder="1" applyAlignment="1">
      <alignment horizontal="center"/>
    </xf>
    <xf numFmtId="0" fontId="1" fillId="0" borderId="10" xfId="2" applyFont="1" applyBorder="1" applyAlignment="1">
      <alignment horizontal="center"/>
    </xf>
    <xf numFmtId="46" fontId="4" fillId="0" borderId="8" xfId="2" applyNumberFormat="1" applyFont="1" applyBorder="1"/>
    <xf numFmtId="46" fontId="5" fillId="0" borderId="9" xfId="2" applyNumberFormat="1" applyFont="1" applyFill="1" applyBorder="1"/>
    <xf numFmtId="10" fontId="5" fillId="0" borderId="10" xfId="2" applyNumberFormat="1" applyFont="1" applyFill="1" applyBorder="1"/>
    <xf numFmtId="0" fontId="4" fillId="0" borderId="5" xfId="2" applyFont="1" applyBorder="1" applyAlignment="1">
      <alignment horizontal="left"/>
    </xf>
    <xf numFmtId="10" fontId="4" fillId="0" borderId="10" xfId="1" applyNumberFormat="1" applyFont="1" applyBorder="1"/>
    <xf numFmtId="10" fontId="5" fillId="0" borderId="10" xfId="1" applyNumberFormat="1" applyFont="1" applyBorder="1"/>
    <xf numFmtId="10" fontId="0" fillId="0" borderId="7" xfId="1" applyNumberFormat="1" applyFont="1" applyBorder="1"/>
    <xf numFmtId="0" fontId="6" fillId="0" borderId="5" xfId="2" applyFont="1" applyBorder="1"/>
    <xf numFmtId="0" fontId="3" fillId="0" borderId="9" xfId="2" applyFont="1" applyBorder="1" applyAlignment="1">
      <alignment horizontal="center"/>
    </xf>
    <xf numFmtId="46" fontId="5" fillId="0" borderId="8" xfId="2" applyNumberFormat="1" applyFont="1" applyBorder="1"/>
    <xf numFmtId="46" fontId="4" fillId="0" borderId="12" xfId="2" applyNumberFormat="1" applyFont="1" applyFill="1" applyBorder="1"/>
    <xf numFmtId="46" fontId="4" fillId="0" borderId="12" xfId="2" applyNumberFormat="1" applyFont="1" applyBorder="1"/>
    <xf numFmtId="10" fontId="4" fillId="0" borderId="13" xfId="1" applyNumberFormat="1" applyFont="1" applyBorder="1"/>
    <xf numFmtId="0" fontId="4" fillId="0" borderId="25" xfId="0" applyFont="1" applyFill="1" applyBorder="1" applyAlignment="1">
      <alignment horizontal="left"/>
    </xf>
    <xf numFmtId="0" fontId="2" fillId="0" borderId="5" xfId="2" applyBorder="1" applyAlignment="1">
      <alignment horizontal="center"/>
    </xf>
    <xf numFmtId="20" fontId="1" fillId="0" borderId="7" xfId="2" applyNumberFormat="1" applyFont="1" applyBorder="1" applyAlignment="1">
      <alignment horizontal="center"/>
    </xf>
    <xf numFmtId="0" fontId="2" fillId="0" borderId="0" xfId="2" applyAlignment="1">
      <alignment horizontal="center"/>
    </xf>
    <xf numFmtId="46" fontId="5" fillId="0" borderId="7" xfId="2" applyNumberFormat="1" applyFont="1" applyBorder="1"/>
    <xf numFmtId="0" fontId="1" fillId="0" borderId="9" xfId="0" applyFont="1" applyFill="1" applyBorder="1" applyAlignment="1">
      <alignment horizontal="center"/>
    </xf>
    <xf numFmtId="46" fontId="4" fillId="0" borderId="9" xfId="2" applyNumberFormat="1" applyFont="1" applyBorder="1" applyAlignment="1">
      <alignment horizontal="center"/>
    </xf>
    <xf numFmtId="10" fontId="4" fillId="0" borderId="9" xfId="1" applyNumberFormat="1" applyFont="1" applyBorder="1" applyAlignment="1">
      <alignment horizontal="center"/>
    </xf>
    <xf numFmtId="46" fontId="4" fillId="0" borderId="7" xfId="1" applyNumberFormat="1" applyFont="1" applyBorder="1" applyAlignment="1">
      <alignment horizontal="center"/>
    </xf>
    <xf numFmtId="0" fontId="2" fillId="0" borderId="9" xfId="2" applyBorder="1" applyAlignment="1">
      <alignment horizontal="center"/>
    </xf>
    <xf numFmtId="46" fontId="4" fillId="0" borderId="6" xfId="2" applyNumberFormat="1" applyFont="1" applyBorder="1" applyAlignment="1">
      <alignment horizontal="center"/>
    </xf>
    <xf numFmtId="10" fontId="4" fillId="0" borderId="6" xfId="1" applyNumberFormat="1" applyFont="1" applyBorder="1" applyAlignment="1">
      <alignment horizontal="center"/>
    </xf>
    <xf numFmtId="46" fontId="5" fillId="0" borderId="9" xfId="2" applyNumberFormat="1" applyFont="1" applyBorder="1" applyAlignment="1">
      <alignment horizontal="center"/>
    </xf>
    <xf numFmtId="46" fontId="5" fillId="0" borderId="10" xfId="2" applyNumberFormat="1" applyFont="1" applyBorder="1" applyAlignment="1">
      <alignment horizontal="center"/>
    </xf>
    <xf numFmtId="46" fontId="5" fillId="0" borderId="9" xfId="2" applyNumberFormat="1" applyFont="1" applyFill="1" applyBorder="1" applyAlignment="1">
      <alignment horizontal="center"/>
    </xf>
    <xf numFmtId="10" fontId="4" fillId="0" borderId="7" xfId="1" applyNumberFormat="1" applyFont="1" applyBorder="1" applyAlignment="1">
      <alignment horizontal="center"/>
    </xf>
    <xf numFmtId="46" fontId="4" fillId="0" borderId="8" xfId="0" applyNumberFormat="1" applyFont="1" applyFill="1" applyBorder="1" applyAlignment="1">
      <alignment horizontal="center"/>
    </xf>
    <xf numFmtId="10" fontId="4" fillId="0" borderId="9" xfId="1" applyNumberFormat="1" applyFont="1" applyFill="1" applyBorder="1" applyAlignment="1">
      <alignment horizontal="center"/>
    </xf>
    <xf numFmtId="10" fontId="4" fillId="0" borderId="10" xfId="1" applyNumberFormat="1" applyFont="1" applyFill="1" applyBorder="1" applyAlignment="1">
      <alignment horizontal="center"/>
    </xf>
    <xf numFmtId="46" fontId="4" fillId="0" borderId="9" xfId="0" applyNumberFormat="1" applyFont="1" applyFill="1" applyBorder="1" applyAlignment="1">
      <alignment horizontal="center"/>
    </xf>
    <xf numFmtId="46" fontId="4" fillId="0" borderId="6" xfId="0" applyNumberFormat="1" applyFont="1" applyFill="1" applyBorder="1" applyAlignment="1">
      <alignment horizontal="center"/>
    </xf>
    <xf numFmtId="46" fontId="4" fillId="0" borderId="7" xfId="0" applyNumberFormat="1" applyFont="1" applyFill="1" applyBorder="1" applyAlignment="1">
      <alignment horizontal="center"/>
    </xf>
    <xf numFmtId="46" fontId="5" fillId="0" borderId="9" xfId="0" applyNumberFormat="1" applyFont="1" applyFill="1" applyBorder="1" applyAlignment="1">
      <alignment horizontal="center"/>
    </xf>
    <xf numFmtId="10" fontId="5" fillId="0" borderId="6" xfId="0" applyNumberFormat="1" applyFont="1" applyFill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46" fontId="4" fillId="0" borderId="9" xfId="2" applyNumberFormat="1" applyFont="1" applyFill="1" applyBorder="1" applyAlignment="1">
      <alignment horizontal="center"/>
    </xf>
    <xf numFmtId="46" fontId="4" fillId="0" borderId="6" xfId="2" applyNumberFormat="1" applyFont="1" applyFill="1" applyBorder="1" applyAlignment="1">
      <alignment horizontal="center"/>
    </xf>
    <xf numFmtId="46" fontId="4" fillId="0" borderId="0" xfId="0" applyNumberFormat="1" applyFont="1" applyFill="1" applyBorder="1" applyAlignment="1">
      <alignment horizontal="center"/>
    </xf>
    <xf numFmtId="46" fontId="4" fillId="0" borderId="18" xfId="0" applyNumberFormat="1" applyFont="1" applyFill="1" applyBorder="1" applyAlignment="1">
      <alignment horizontal="center"/>
    </xf>
    <xf numFmtId="46" fontId="4" fillId="0" borderId="19" xfId="0" applyNumberFormat="1" applyFont="1" applyFill="1" applyBorder="1" applyAlignment="1">
      <alignment horizontal="center"/>
    </xf>
    <xf numFmtId="10" fontId="4" fillId="0" borderId="6" xfId="1" applyNumberFormat="1" applyFont="1" applyFill="1" applyBorder="1" applyAlignment="1">
      <alignment horizontal="center"/>
    </xf>
    <xf numFmtId="46" fontId="5" fillId="0" borderId="21" xfId="0" applyNumberFormat="1" applyFont="1" applyFill="1" applyBorder="1" applyAlignment="1">
      <alignment horizontal="center"/>
    </xf>
    <xf numFmtId="10" fontId="5" fillId="0" borderId="21" xfId="1" applyNumberFormat="1" applyFont="1" applyFill="1" applyBorder="1" applyAlignment="1">
      <alignment horizontal="center"/>
    </xf>
    <xf numFmtId="10" fontId="5" fillId="0" borderId="22" xfId="1" applyNumberFormat="1" applyFont="1" applyFill="1" applyBorder="1" applyAlignment="1">
      <alignment horizontal="center"/>
    </xf>
    <xf numFmtId="10" fontId="5" fillId="0" borderId="24" xfId="1" applyNumberFormat="1" applyFont="1" applyFill="1" applyBorder="1" applyAlignment="1">
      <alignment horizontal="center"/>
    </xf>
    <xf numFmtId="46" fontId="0" fillId="0" borderId="9" xfId="0" applyNumberFormat="1" applyFill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0" fontId="5" fillId="0" borderId="9" xfId="1" applyNumberFormat="1" applyFont="1" applyFill="1" applyBorder="1" applyAlignment="1">
      <alignment horizontal="center"/>
    </xf>
    <xf numFmtId="10" fontId="5" fillId="0" borderId="10" xfId="1" applyNumberFormat="1" applyFont="1" applyFill="1" applyBorder="1" applyAlignment="1">
      <alignment horizontal="center"/>
    </xf>
    <xf numFmtId="4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 applyAlignment="1">
      <alignment horizontal="center"/>
    </xf>
    <xf numFmtId="10" fontId="5" fillId="0" borderId="10" xfId="0" applyNumberFormat="1" applyFont="1" applyFill="1" applyBorder="1" applyAlignment="1">
      <alignment horizontal="center"/>
    </xf>
    <xf numFmtId="46" fontId="4" fillId="0" borderId="9" xfId="1" applyNumberFormat="1" applyFont="1" applyFill="1" applyBorder="1" applyAlignment="1">
      <alignment horizontal="center"/>
    </xf>
    <xf numFmtId="10" fontId="4" fillId="0" borderId="7" xfId="1" applyNumberFormat="1" applyFont="1" applyFill="1" applyBorder="1" applyAlignment="1">
      <alignment horizontal="center"/>
    </xf>
    <xf numFmtId="10" fontId="5" fillId="0" borderId="9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0" fontId="5" fillId="0" borderId="9" xfId="1" applyNumberFormat="1" applyFont="1" applyBorder="1" applyAlignment="1">
      <alignment horizontal="center"/>
    </xf>
    <xf numFmtId="10" fontId="0" fillId="0" borderId="9" xfId="1" applyNumberFormat="1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6" xfId="2" applyBorder="1" applyAlignment="1">
      <alignment horizontal="center"/>
    </xf>
    <xf numFmtId="10" fontId="5" fillId="0" borderId="9" xfId="2" applyNumberFormat="1" applyFont="1" applyBorder="1" applyAlignment="1">
      <alignment horizontal="center"/>
    </xf>
    <xf numFmtId="10" fontId="5" fillId="0" borderId="10" xfId="2" applyNumberFormat="1" applyFont="1" applyBorder="1" applyAlignment="1">
      <alignment horizontal="center"/>
    </xf>
    <xf numFmtId="46" fontId="4" fillId="0" borderId="8" xfId="2" applyNumberFormat="1" applyFont="1" applyBorder="1" applyAlignment="1">
      <alignment horizontal="center"/>
    </xf>
    <xf numFmtId="10" fontId="5" fillId="0" borderId="9" xfId="2" applyNumberFormat="1" applyFont="1" applyFill="1" applyBorder="1" applyAlignment="1">
      <alignment horizontal="center"/>
    </xf>
    <xf numFmtId="10" fontId="5" fillId="0" borderId="10" xfId="2" applyNumberFormat="1" applyFont="1" applyFill="1" applyBorder="1" applyAlignment="1">
      <alignment horizontal="center"/>
    </xf>
    <xf numFmtId="10" fontId="2" fillId="0" borderId="9" xfId="1" applyNumberFormat="1" applyBorder="1" applyAlignment="1">
      <alignment horizontal="center"/>
    </xf>
    <xf numFmtId="9" fontId="4" fillId="0" borderId="9" xfId="1" applyFont="1" applyBorder="1" applyAlignment="1">
      <alignment horizontal="center"/>
    </xf>
    <xf numFmtId="10" fontId="4" fillId="0" borderId="10" xfId="1" applyNumberFormat="1" applyFont="1" applyBorder="1" applyAlignment="1">
      <alignment horizontal="center"/>
    </xf>
    <xf numFmtId="46" fontId="4" fillId="0" borderId="9" xfId="2" applyNumberFormat="1" applyFont="1" applyBorder="1" applyAlignment="1">
      <alignment horizontal="center" vertical="center"/>
    </xf>
    <xf numFmtId="10" fontId="4" fillId="0" borderId="9" xfId="1" applyNumberFormat="1" applyFont="1" applyBorder="1" applyAlignment="1">
      <alignment horizontal="center" vertical="center"/>
    </xf>
    <xf numFmtId="46" fontId="5" fillId="0" borderId="9" xfId="2" applyNumberFormat="1" applyFont="1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10" fontId="2" fillId="0" borderId="9" xfId="1" applyNumberFormat="1" applyBorder="1" applyAlignment="1">
      <alignment horizontal="center" vertical="center"/>
    </xf>
    <xf numFmtId="46" fontId="4" fillId="0" borderId="9" xfId="2" applyNumberFormat="1" applyFont="1" applyFill="1" applyBorder="1" applyAlignment="1">
      <alignment horizontal="center" vertical="center"/>
    </xf>
    <xf numFmtId="46" fontId="4" fillId="0" borderId="6" xfId="2" applyNumberFormat="1" applyFont="1" applyFill="1" applyBorder="1" applyAlignment="1">
      <alignment horizontal="center" vertical="center"/>
    </xf>
    <xf numFmtId="46" fontId="4" fillId="0" borderId="6" xfId="2" applyNumberFormat="1" applyFont="1" applyBorder="1" applyAlignment="1">
      <alignment horizontal="center" vertical="center"/>
    </xf>
    <xf numFmtId="46" fontId="5" fillId="0" borderId="9" xfId="2" applyNumberFormat="1" applyFont="1" applyFill="1" applyBorder="1" applyAlignment="1">
      <alignment horizontal="center" vertical="center"/>
    </xf>
    <xf numFmtId="10" fontId="5" fillId="0" borderId="9" xfId="2" applyNumberFormat="1" applyFont="1" applyFill="1" applyBorder="1" applyAlignment="1">
      <alignment horizontal="center" vertical="center"/>
    </xf>
    <xf numFmtId="46" fontId="4" fillId="0" borderId="5" xfId="2" applyNumberFormat="1" applyFont="1" applyBorder="1"/>
    <xf numFmtId="0" fontId="4" fillId="0" borderId="0" xfId="2" applyFont="1"/>
    <xf numFmtId="46" fontId="0" fillId="0" borderId="26" xfId="0" applyNumberFormat="1" applyBorder="1" applyAlignment="1">
      <alignment horizontal="center"/>
    </xf>
    <xf numFmtId="0" fontId="1" fillId="0" borderId="8" xfId="2" applyFont="1" applyBorder="1" applyAlignment="1">
      <alignment horizontal="center"/>
    </xf>
    <xf numFmtId="46" fontId="4" fillId="0" borderId="23" xfId="0" applyNumberFormat="1" applyFont="1" applyFill="1" applyBorder="1" applyAlignment="1">
      <alignment horizontal="center"/>
    </xf>
    <xf numFmtId="46" fontId="5" fillId="0" borderId="23" xfId="2" applyNumberFormat="1" applyFont="1" applyFill="1" applyBorder="1" applyAlignment="1">
      <alignment horizontal="center"/>
    </xf>
    <xf numFmtId="46" fontId="4" fillId="0" borderId="23" xfId="2" applyNumberFormat="1" applyFont="1" applyBorder="1" applyAlignment="1">
      <alignment horizontal="center"/>
    </xf>
    <xf numFmtId="10" fontId="4" fillId="0" borderId="7" xfId="1" applyNumberFormat="1" applyFont="1" applyBorder="1" applyAlignment="1">
      <alignment horizontal="center" vertical="center"/>
    </xf>
    <xf numFmtId="0" fontId="2" fillId="0" borderId="25" xfId="2" applyBorder="1"/>
    <xf numFmtId="0" fontId="3" fillId="0" borderId="7" xfId="2" applyFont="1" applyBorder="1" applyAlignment="1">
      <alignment horizontal="center"/>
    </xf>
    <xf numFmtId="10" fontId="5" fillId="0" borderId="10" xfId="2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14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4" xfId="2" applyFont="1" applyFill="1" applyBorder="1" applyAlignment="1">
      <alignment horizontal="left" vertical="top" wrapText="1"/>
    </xf>
    <xf numFmtId="0" fontId="2" fillId="0" borderId="15" xfId="2" applyFill="1" applyBorder="1" applyAlignment="1">
      <alignment horizontal="left" vertical="top" wrapText="1"/>
    </xf>
    <xf numFmtId="0" fontId="2" fillId="0" borderId="16" xfId="2" applyFill="1" applyBorder="1" applyAlignment="1">
      <alignment horizontal="left" vertical="top" wrapText="1"/>
    </xf>
    <xf numFmtId="0" fontId="1" fillId="0" borderId="2" xfId="2" applyFont="1" applyFill="1" applyBorder="1" applyAlignment="1">
      <alignment horizontal="center"/>
    </xf>
    <xf numFmtId="0" fontId="1" fillId="0" borderId="3" xfId="2" applyFont="1" applyFill="1" applyBorder="1" applyAlignment="1">
      <alignment horizontal="center"/>
    </xf>
    <xf numFmtId="0" fontId="1" fillId="0" borderId="4" xfId="2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7" xfId="2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0" fillId="0" borderId="14" xfId="0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0" fontId="0" fillId="0" borderId="16" xfId="0" applyFill="1" applyBorder="1" applyAlignment="1">
      <alignment horizontal="left" vertical="top"/>
    </xf>
    <xf numFmtId="0" fontId="4" fillId="0" borderId="14" xfId="3" applyFont="1" applyFill="1" applyBorder="1" applyAlignment="1">
      <alignment horizontal="left" vertical="top" wrapText="1"/>
    </xf>
    <xf numFmtId="0" fontId="4" fillId="0" borderId="15" xfId="3" applyFont="1" applyFill="1" applyBorder="1" applyAlignment="1">
      <alignment horizontal="left" vertical="top" wrapText="1"/>
    </xf>
    <xf numFmtId="0" fontId="4" fillId="0" borderId="16" xfId="3" applyFont="1" applyFill="1" applyBorder="1" applyAlignment="1">
      <alignment horizontal="left" vertical="top" wrapText="1"/>
    </xf>
    <xf numFmtId="0" fontId="1" fillId="0" borderId="2" xfId="2" applyFont="1" applyBorder="1" applyAlignment="1">
      <alignment horizontal="center"/>
    </xf>
    <xf numFmtId="0" fontId="1" fillId="0" borderId="3" xfId="2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23" xfId="2" applyFont="1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6" fillId="0" borderId="14" xfId="3" applyFont="1" applyFill="1" applyBorder="1" applyAlignment="1">
      <alignment horizontal="left" vertical="top" wrapText="1"/>
    </xf>
    <xf numFmtId="0" fontId="7" fillId="0" borderId="15" xfId="3" applyFont="1" applyFill="1" applyBorder="1" applyAlignment="1">
      <alignment horizontal="left" vertical="top" wrapText="1"/>
    </xf>
    <xf numFmtId="0" fontId="7" fillId="0" borderId="16" xfId="3" applyFont="1" applyFill="1" applyBorder="1" applyAlignment="1">
      <alignment horizontal="left" vertical="top" wrapText="1"/>
    </xf>
    <xf numFmtId="0" fontId="3" fillId="0" borderId="6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6" fillId="0" borderId="14" xfId="2" applyFont="1" applyFill="1" applyBorder="1" applyAlignment="1">
      <alignment horizontal="left" vertical="top" wrapText="1"/>
    </xf>
    <xf numFmtId="0" fontId="7" fillId="0" borderId="15" xfId="2" applyFont="1" applyFill="1" applyBorder="1" applyAlignment="1">
      <alignment horizontal="left" vertical="top" wrapText="1"/>
    </xf>
    <xf numFmtId="0" fontId="7" fillId="0" borderId="16" xfId="2" applyFont="1" applyFill="1" applyBorder="1" applyAlignment="1">
      <alignment horizontal="left" vertical="top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7" fillId="0" borderId="14" xfId="2" applyFont="1" applyFill="1" applyBorder="1" applyAlignment="1">
      <alignment horizontal="left" vertical="top" wrapText="1"/>
    </xf>
    <xf numFmtId="0" fontId="7" fillId="0" borderId="14" xfId="2" applyFont="1" applyBorder="1" applyAlignment="1">
      <alignment horizontal="left" vertical="top" wrapText="1"/>
    </xf>
    <xf numFmtId="0" fontId="7" fillId="0" borderId="15" xfId="2" applyFont="1" applyBorder="1" applyAlignment="1">
      <alignment horizontal="left" vertical="top" wrapText="1"/>
    </xf>
    <xf numFmtId="0" fontId="7" fillId="0" borderId="16" xfId="2" applyFont="1" applyBorder="1" applyAlignment="1">
      <alignment horizontal="left" vertical="top" wrapText="1"/>
    </xf>
    <xf numFmtId="0" fontId="6" fillId="0" borderId="15" xfId="3" applyFont="1" applyFill="1" applyBorder="1" applyAlignment="1">
      <alignment horizontal="left" vertical="top" wrapText="1"/>
    </xf>
    <xf numFmtId="0" fontId="6" fillId="0" borderId="16" xfId="3" applyFont="1" applyFill="1" applyBorder="1" applyAlignment="1">
      <alignment horizontal="left" vertical="top" wrapText="1"/>
    </xf>
    <xf numFmtId="0" fontId="6" fillId="0" borderId="14" xfId="2" applyFont="1" applyBorder="1" applyAlignment="1">
      <alignment horizontal="left" vertical="top" wrapText="1"/>
    </xf>
    <xf numFmtId="0" fontId="0" fillId="0" borderId="14" xfId="2" applyFont="1" applyBorder="1" applyAlignment="1">
      <alignment horizontal="left" vertical="top" wrapText="1"/>
    </xf>
    <xf numFmtId="0" fontId="2" fillId="0" borderId="15" xfId="2" applyBorder="1" applyAlignment="1">
      <alignment horizontal="left" vertical="top" wrapText="1"/>
    </xf>
    <xf numFmtId="0" fontId="2" fillId="0" borderId="16" xfId="2" applyBorder="1" applyAlignment="1">
      <alignment horizontal="left" vertical="top" wrapText="1"/>
    </xf>
    <xf numFmtId="0" fontId="0" fillId="0" borderId="15" xfId="2" applyFont="1" applyBorder="1" applyAlignment="1">
      <alignment horizontal="left" vertical="top" wrapText="1"/>
    </xf>
    <xf numFmtId="0" fontId="0" fillId="0" borderId="16" xfId="2" applyFont="1" applyBorder="1" applyAlignment="1">
      <alignment horizontal="left" vertical="top" wrapText="1"/>
    </xf>
  </cellXfs>
  <cellStyles count="735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abSelected="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 x14ac:dyDescent="0.3"/>
    <row r="3" spans="2:10" x14ac:dyDescent="0.25">
      <c r="B3" s="160" t="s">
        <v>18</v>
      </c>
      <c r="C3" s="161"/>
      <c r="D3" s="161"/>
      <c r="E3" s="161"/>
      <c r="F3" s="161"/>
      <c r="G3" s="161"/>
      <c r="H3" s="161"/>
      <c r="I3" s="161"/>
      <c r="J3" s="162"/>
    </row>
    <row r="4" spans="2:10" x14ac:dyDescent="0.25">
      <c r="B4" s="163" t="s">
        <v>135</v>
      </c>
      <c r="C4" s="164"/>
      <c r="D4" s="164"/>
      <c r="E4" s="164"/>
      <c r="F4" s="164"/>
      <c r="G4" s="164"/>
      <c r="H4" s="164"/>
      <c r="I4" s="164"/>
      <c r="J4" s="165"/>
    </row>
    <row r="5" spans="2:10" x14ac:dyDescent="0.25">
      <c r="B5" s="2"/>
      <c r="C5" s="166" t="s">
        <v>19</v>
      </c>
      <c r="D5" s="164"/>
      <c r="E5" s="166" t="s">
        <v>20</v>
      </c>
      <c r="F5" s="164"/>
      <c r="G5" s="164" t="s">
        <v>21</v>
      </c>
      <c r="H5" s="164"/>
      <c r="I5" s="166" t="s">
        <v>22</v>
      </c>
      <c r="J5" s="165"/>
    </row>
    <row r="6" spans="2:10" x14ac:dyDescent="0.25">
      <c r="B6" s="3" t="s">
        <v>23</v>
      </c>
      <c r="C6" s="4" t="s">
        <v>24</v>
      </c>
      <c r="D6" s="5" t="s">
        <v>25</v>
      </c>
      <c r="E6" s="4" t="s">
        <v>24</v>
      </c>
      <c r="F6" s="5" t="s">
        <v>25</v>
      </c>
      <c r="G6" s="6" t="s">
        <v>24</v>
      </c>
      <c r="H6" s="5" t="s">
        <v>25</v>
      </c>
      <c r="I6" s="4" t="s">
        <v>24</v>
      </c>
      <c r="J6" s="7" t="s">
        <v>25</v>
      </c>
    </row>
    <row r="7" spans="2:10" x14ac:dyDescent="0.25">
      <c r="B7" s="8" t="s">
        <v>10</v>
      </c>
      <c r="C7" s="94">
        <v>1.5162037037037036E-3</v>
      </c>
      <c r="D7" s="95">
        <f t="shared" ref="D7:D28" si="0">C7/$C$30</f>
        <v>3.534808418780355E-3</v>
      </c>
      <c r="E7" s="94">
        <v>1.273148148148148E-4</v>
      </c>
      <c r="F7" s="95">
        <f t="shared" ref="F7:F26" si="1">E7/$E$30</f>
        <v>9.4745908699397062E-4</v>
      </c>
      <c r="G7" s="94">
        <v>1.8634259259259259E-3</v>
      </c>
      <c r="H7" s="95">
        <f t="shared" ref="H7:H27" si="2">G7/$G$30</f>
        <v>1.2086179716237521E-2</v>
      </c>
      <c r="I7" s="94">
        <f t="shared" ref="I7:I17" si="3">C7+E7+G7</f>
        <v>3.5069444444444445E-3</v>
      </c>
      <c r="J7" s="96">
        <f>I7/$I$30</f>
        <v>4.8878062944620977E-3</v>
      </c>
    </row>
    <row r="8" spans="2:10" x14ac:dyDescent="0.25">
      <c r="B8" s="8" t="s">
        <v>13</v>
      </c>
      <c r="C8" s="94">
        <v>2.8935185185185184E-3</v>
      </c>
      <c r="D8" s="95">
        <f t="shared" si="0"/>
        <v>6.7458175930922805E-3</v>
      </c>
      <c r="E8" s="94">
        <v>9.3749999999999997E-4</v>
      </c>
      <c r="F8" s="95">
        <f t="shared" si="1"/>
        <v>6.9767441860465115E-3</v>
      </c>
      <c r="G8" s="94">
        <v>1.9675925925925928E-3</v>
      </c>
      <c r="H8" s="95">
        <f t="shared" si="2"/>
        <v>1.2761804669319124E-2</v>
      </c>
      <c r="I8" s="94">
        <f t="shared" si="3"/>
        <v>5.7986111111111112E-3</v>
      </c>
      <c r="J8" s="96">
        <f t="shared" ref="J8:J28" si="4">I8/$I$30</f>
        <v>8.0818183284670324E-3</v>
      </c>
    </row>
    <row r="9" spans="2:10" x14ac:dyDescent="0.25">
      <c r="B9" s="8" t="s">
        <v>0</v>
      </c>
      <c r="C9" s="94">
        <v>0.11296296296296301</v>
      </c>
      <c r="D9" s="95">
        <f t="shared" si="0"/>
        <v>0.26335671883432277</v>
      </c>
      <c r="E9" s="94">
        <v>2.3078703703703702E-2</v>
      </c>
      <c r="F9" s="95">
        <f t="shared" si="1"/>
        <v>0.17174849267872522</v>
      </c>
      <c r="G9" s="94">
        <v>3.2395833333333318E-2</v>
      </c>
      <c r="H9" s="95">
        <f t="shared" si="2"/>
        <v>0.2101193604083777</v>
      </c>
      <c r="I9" s="94">
        <f t="shared" si="3"/>
        <v>0.16843750000000005</v>
      </c>
      <c r="J9" s="96">
        <f t="shared" si="4"/>
        <v>0.23475988449936278</v>
      </c>
    </row>
    <row r="10" spans="2:10" x14ac:dyDescent="0.25">
      <c r="B10" s="8" t="s">
        <v>8</v>
      </c>
      <c r="C10" s="94">
        <v>1.1134259259259259E-2</v>
      </c>
      <c r="D10" s="95">
        <f t="shared" si="0"/>
        <v>2.5957906098219095E-2</v>
      </c>
      <c r="E10" s="94">
        <v>4.9074074074074072E-3</v>
      </c>
      <c r="F10" s="95">
        <f t="shared" si="1"/>
        <v>3.6520241171403962E-2</v>
      </c>
      <c r="G10" s="94">
        <v>4.2708333333333331E-3</v>
      </c>
      <c r="H10" s="95">
        <f t="shared" si="2"/>
        <v>2.7700623076345621E-2</v>
      </c>
      <c r="I10" s="94">
        <f t="shared" si="3"/>
        <v>2.0312499999999997E-2</v>
      </c>
      <c r="J10" s="96">
        <f t="shared" si="4"/>
        <v>2.8310561210498283E-2</v>
      </c>
    </row>
    <row r="11" spans="2:10" x14ac:dyDescent="0.25">
      <c r="B11" s="8" t="s">
        <v>26</v>
      </c>
      <c r="C11" s="94">
        <v>1.8634259259259257E-3</v>
      </c>
      <c r="D11" s="95">
        <f t="shared" si="0"/>
        <v>4.3443065299514283E-3</v>
      </c>
      <c r="E11" s="94">
        <v>6.4814814814814813E-4</v>
      </c>
      <c r="F11" s="95">
        <f t="shared" si="1"/>
        <v>4.8234280792420325E-3</v>
      </c>
      <c r="G11" s="94">
        <v>8.6805555555555562E-4</v>
      </c>
      <c r="H11" s="95">
        <f t="shared" si="2"/>
        <v>5.630207942346672E-3</v>
      </c>
      <c r="I11" s="94">
        <f t="shared" si="3"/>
        <v>3.3796296296296296E-3</v>
      </c>
      <c r="J11" s="96">
        <f t="shared" si="4"/>
        <v>4.7103611814618236E-3</v>
      </c>
    </row>
    <row r="12" spans="2:10" x14ac:dyDescent="0.25">
      <c r="B12" s="8" t="s">
        <v>3</v>
      </c>
      <c r="C12" s="94">
        <v>5.9745370370370442E-2</v>
      </c>
      <c r="D12" s="95">
        <f t="shared" si="0"/>
        <v>0.13928764166216959</v>
      </c>
      <c r="E12" s="94">
        <v>9.212962962962961E-3</v>
      </c>
      <c r="F12" s="95">
        <f t="shared" si="1"/>
        <v>6.8561584840654596E-2</v>
      </c>
      <c r="G12" s="94">
        <v>1.77199074074074E-2</v>
      </c>
      <c r="H12" s="95">
        <f t="shared" si="2"/>
        <v>0.11493131146310334</v>
      </c>
      <c r="I12" s="94">
        <f t="shared" si="3"/>
        <v>8.6678240740740792E-2</v>
      </c>
      <c r="J12" s="96">
        <f t="shared" si="4"/>
        <v>0.12080785920536855</v>
      </c>
    </row>
    <row r="13" spans="2:10" x14ac:dyDescent="0.25">
      <c r="B13" s="8" t="s">
        <v>7</v>
      </c>
      <c r="C13" s="94">
        <v>1.8101851851851852E-2</v>
      </c>
      <c r="D13" s="95">
        <f t="shared" si="0"/>
        <v>4.220183486238531E-2</v>
      </c>
      <c r="E13" s="94">
        <v>7.0601851851851841E-3</v>
      </c>
      <c r="F13" s="95">
        <f t="shared" si="1"/>
        <v>5.2540913006029276E-2</v>
      </c>
      <c r="G13" s="94">
        <v>3.7731481481481479E-3</v>
      </c>
      <c r="H13" s="95">
        <f t="shared" si="2"/>
        <v>2.4472637189400199E-2</v>
      </c>
      <c r="I13" s="94">
        <f t="shared" si="3"/>
        <v>2.8935185185185182E-2</v>
      </c>
      <c r="J13" s="96">
        <f t="shared" si="4"/>
        <v>4.0328434772789579E-2</v>
      </c>
    </row>
    <row r="14" spans="2:10" x14ac:dyDescent="0.25">
      <c r="B14" s="8" t="s">
        <v>2</v>
      </c>
      <c r="C14" s="94">
        <v>1.9016203703703698E-2</v>
      </c>
      <c r="D14" s="95">
        <f t="shared" si="0"/>
        <v>4.4333513221802456E-2</v>
      </c>
      <c r="E14" s="94">
        <v>8.2870370370370372E-3</v>
      </c>
      <c r="F14" s="95">
        <f t="shared" si="1"/>
        <v>6.1670973298880279E-2</v>
      </c>
      <c r="G14" s="94">
        <v>3.4722222222222229E-3</v>
      </c>
      <c r="H14" s="95">
        <f t="shared" si="2"/>
        <v>2.2520831769386691E-2</v>
      </c>
      <c r="I14" s="94">
        <f t="shared" si="3"/>
        <v>3.0775462962962959E-2</v>
      </c>
      <c r="J14" s="96">
        <f t="shared" si="4"/>
        <v>4.2893323224338996E-2</v>
      </c>
    </row>
    <row r="15" spans="2:10" x14ac:dyDescent="0.25">
      <c r="B15" s="8" t="s">
        <v>9</v>
      </c>
      <c r="C15" s="94">
        <v>2.4976851851851854E-2</v>
      </c>
      <c r="D15" s="95">
        <f t="shared" si="0"/>
        <v>5.8229897463572572E-2</v>
      </c>
      <c r="E15" s="94">
        <v>1.6550925925925924E-2</v>
      </c>
      <c r="F15" s="95">
        <f t="shared" si="1"/>
        <v>0.12316968130921618</v>
      </c>
      <c r="G15" s="94">
        <v>5.0231481481481481E-3</v>
      </c>
      <c r="H15" s="95">
        <f t="shared" si="2"/>
        <v>3.2580136626379409E-2</v>
      </c>
      <c r="I15" s="94">
        <f t="shared" si="3"/>
        <v>4.6550925925925926E-2</v>
      </c>
      <c r="J15" s="96">
        <f t="shared" si="4"/>
        <v>6.4880385862463877E-2</v>
      </c>
    </row>
    <row r="16" spans="2:10" x14ac:dyDescent="0.25">
      <c r="B16" s="8" t="s">
        <v>1</v>
      </c>
      <c r="C16" s="94">
        <v>9.5833333333333326E-3</v>
      </c>
      <c r="D16" s="95">
        <f t="shared" si="0"/>
        <v>2.2342147868321633E-2</v>
      </c>
      <c r="E16" s="94">
        <v>2.8935185185185184E-3</v>
      </c>
      <c r="F16" s="95">
        <f t="shared" si="1"/>
        <v>2.1533161068044787E-2</v>
      </c>
      <c r="G16" s="94">
        <v>3.7615740740740739E-3</v>
      </c>
      <c r="H16" s="95">
        <f t="shared" si="2"/>
        <v>2.4397567750168908E-2</v>
      </c>
      <c r="I16" s="94">
        <f t="shared" si="3"/>
        <v>1.6238425925925924E-2</v>
      </c>
      <c r="J16" s="96">
        <f t="shared" si="4"/>
        <v>2.2632317594489509E-2</v>
      </c>
    </row>
    <row r="17" spans="2:10" x14ac:dyDescent="0.25">
      <c r="B17" s="8" t="s">
        <v>27</v>
      </c>
      <c r="C17" s="94">
        <v>2.3194444444444445E-2</v>
      </c>
      <c r="D17" s="95">
        <f t="shared" si="0"/>
        <v>5.4074473826227723E-2</v>
      </c>
      <c r="E17" s="94">
        <v>8.5300925925925926E-3</v>
      </c>
      <c r="F17" s="95">
        <f t="shared" si="1"/>
        <v>6.3479758828596036E-2</v>
      </c>
      <c r="G17" s="94">
        <v>7.6967592592592591E-3</v>
      </c>
      <c r="H17" s="95">
        <f t="shared" si="2"/>
        <v>4.9921177088807153E-2</v>
      </c>
      <c r="I17" s="94">
        <f t="shared" si="3"/>
        <v>3.9421296296296295E-2</v>
      </c>
      <c r="J17" s="96">
        <f t="shared" si="4"/>
        <v>5.4943459534448527E-2</v>
      </c>
    </row>
    <row r="18" spans="2:10" x14ac:dyDescent="0.25">
      <c r="B18" s="8" t="s">
        <v>16</v>
      </c>
      <c r="C18" s="94">
        <v>2.4074074074074072E-3</v>
      </c>
      <c r="D18" s="95">
        <f t="shared" si="0"/>
        <v>5.6125202374527772E-3</v>
      </c>
      <c r="E18" s="94">
        <v>2.6620370370370374E-3</v>
      </c>
      <c r="F18" s="95">
        <f t="shared" si="1"/>
        <v>1.9810508182601209E-2</v>
      </c>
      <c r="G18" s="94">
        <v>6.018518518518519E-4</v>
      </c>
      <c r="H18" s="95">
        <f t="shared" si="2"/>
        <v>3.9036108400270259E-3</v>
      </c>
      <c r="I18" s="94">
        <f>G18+E18+C18</f>
        <v>5.6712962962962958E-3</v>
      </c>
      <c r="J18" s="96">
        <f t="shared" si="4"/>
        <v>7.9043732154667583E-3</v>
      </c>
    </row>
    <row r="19" spans="2:10" x14ac:dyDescent="0.25">
      <c r="B19" s="8" t="s">
        <v>4</v>
      </c>
      <c r="C19" s="94">
        <v>9.0046296296296281E-3</v>
      </c>
      <c r="D19" s="95">
        <f t="shared" si="0"/>
        <v>2.0992984349703175E-2</v>
      </c>
      <c r="E19" s="94">
        <v>2.1990740740740742E-3</v>
      </c>
      <c r="F19" s="95">
        <f t="shared" si="1"/>
        <v>1.636520241171404E-2</v>
      </c>
      <c r="G19" s="94">
        <v>3.0555555555555553E-3</v>
      </c>
      <c r="H19" s="95">
        <f t="shared" si="2"/>
        <v>1.9818331957060283E-2</v>
      </c>
      <c r="I19" s="94">
        <f t="shared" ref="I19:I28" si="5">C19+E19+G19</f>
        <v>1.4259259259259256E-2</v>
      </c>
      <c r="J19" s="96">
        <f t="shared" ref="J19" si="6">I19/$I$30</f>
        <v>1.9873852656030703E-2</v>
      </c>
    </row>
    <row r="20" spans="2:10" x14ac:dyDescent="0.25">
      <c r="B20" s="8" t="s">
        <v>14</v>
      </c>
      <c r="C20" s="94">
        <v>9.5254629629629613E-3</v>
      </c>
      <c r="D20" s="95">
        <f t="shared" si="0"/>
        <v>2.2207231516459786E-2</v>
      </c>
      <c r="E20" s="94">
        <v>2.5462962962962961E-3</v>
      </c>
      <c r="F20" s="95">
        <f t="shared" si="1"/>
        <v>1.8949181739879414E-2</v>
      </c>
      <c r="G20" s="94">
        <v>2.7083333333333326E-3</v>
      </c>
      <c r="H20" s="95">
        <f t="shared" si="2"/>
        <v>1.7566248780121609E-2</v>
      </c>
      <c r="I20" s="94">
        <f t="shared" si="5"/>
        <v>1.4780092592592591E-2</v>
      </c>
      <c r="J20" s="96">
        <f t="shared" si="4"/>
        <v>2.0599764481940917E-2</v>
      </c>
    </row>
    <row r="21" spans="2:10" x14ac:dyDescent="0.25">
      <c r="B21" s="8" t="s">
        <v>11</v>
      </c>
      <c r="C21" s="94">
        <v>9.5023148148148141E-3</v>
      </c>
      <c r="D21" s="95">
        <f t="shared" si="0"/>
        <v>2.2153264975715049E-2</v>
      </c>
      <c r="E21" s="94">
        <v>4.0509259259259257E-3</v>
      </c>
      <c r="F21" s="95">
        <f t="shared" si="1"/>
        <v>3.0146425495262703E-2</v>
      </c>
      <c r="G21" s="94">
        <v>6.4236111111111108E-3</v>
      </c>
      <c r="H21" s="95">
        <f t="shared" si="2"/>
        <v>4.1663538773365372E-2</v>
      </c>
      <c r="I21" s="94">
        <f t="shared" si="5"/>
        <v>1.997685185185185E-2</v>
      </c>
      <c r="J21" s="96">
        <f t="shared" si="4"/>
        <v>2.7842751367133926E-2</v>
      </c>
    </row>
    <row r="22" spans="2:10" x14ac:dyDescent="0.25">
      <c r="B22" s="8" t="s">
        <v>15</v>
      </c>
      <c r="C22" s="94">
        <v>1.4421296296296295E-2</v>
      </c>
      <c r="D22" s="95">
        <f t="shared" si="0"/>
        <v>3.3621154883971924E-2</v>
      </c>
      <c r="E22" s="94">
        <v>4.0162037037037033E-3</v>
      </c>
      <c r="F22" s="95">
        <f t="shared" si="1"/>
        <v>2.9888027562446164E-2</v>
      </c>
      <c r="G22" s="94">
        <v>2.2685185185185182E-3</v>
      </c>
      <c r="H22" s="95">
        <f t="shared" si="2"/>
        <v>1.4713610089332634E-2</v>
      </c>
      <c r="I22" s="94">
        <f t="shared" si="5"/>
        <v>2.0706018518518516E-2</v>
      </c>
      <c r="J22" s="96">
        <f t="shared" si="4"/>
        <v>2.885902792340822E-2</v>
      </c>
    </row>
    <row r="23" spans="2:10" x14ac:dyDescent="0.25">
      <c r="B23" s="8" t="s">
        <v>28</v>
      </c>
      <c r="C23" s="94">
        <v>3.1597222222222228E-2</v>
      </c>
      <c r="D23" s="95">
        <f t="shared" si="0"/>
        <v>7.3664328116567715E-2</v>
      </c>
      <c r="E23" s="94">
        <v>8.553240740740738E-3</v>
      </c>
      <c r="F23" s="95">
        <f t="shared" si="1"/>
        <v>6.3652024117140382E-2</v>
      </c>
      <c r="G23" s="94">
        <v>2.644675925925926E-2</v>
      </c>
      <c r="H23" s="95">
        <f t="shared" si="2"/>
        <v>0.17153366864349526</v>
      </c>
      <c r="I23" s="94">
        <f t="shared" si="5"/>
        <v>6.6597222222222224E-2</v>
      </c>
      <c r="J23" s="96">
        <f t="shared" si="4"/>
        <v>9.2819925473052511E-2</v>
      </c>
    </row>
    <row r="24" spans="2:10" x14ac:dyDescent="0.25">
      <c r="B24" s="8" t="s">
        <v>12</v>
      </c>
      <c r="C24" s="94">
        <v>1.0196759259259258E-2</v>
      </c>
      <c r="D24" s="95">
        <f t="shared" si="0"/>
        <v>2.3772261198057195E-2</v>
      </c>
      <c r="E24" s="94">
        <v>4.0393518518518521E-3</v>
      </c>
      <c r="F24" s="95">
        <f t="shared" si="1"/>
        <v>3.006029285099053E-2</v>
      </c>
      <c r="G24" s="94">
        <v>1.6284722222222221E-2</v>
      </c>
      <c r="H24" s="95">
        <f t="shared" si="2"/>
        <v>0.10562270099842355</v>
      </c>
      <c r="I24" s="94">
        <f t="shared" si="5"/>
        <v>3.052083333333333E-2</v>
      </c>
      <c r="J24" s="96">
        <f t="shared" si="4"/>
        <v>4.2538432998338448E-2</v>
      </c>
    </row>
    <row r="25" spans="2:10" x14ac:dyDescent="0.25">
      <c r="B25" s="8" t="s">
        <v>5</v>
      </c>
      <c r="C25" s="94">
        <v>1.4108796296296295E-2</v>
      </c>
      <c r="D25" s="95">
        <f t="shared" si="0"/>
        <v>3.289260658391796E-2</v>
      </c>
      <c r="E25" s="94">
        <v>1.0856481481481483E-2</v>
      </c>
      <c r="F25" s="95">
        <f t="shared" si="1"/>
        <v>8.0792420327304063E-2</v>
      </c>
      <c r="G25" s="94">
        <v>5.6134259259259254E-3</v>
      </c>
      <c r="H25" s="95">
        <f t="shared" si="2"/>
        <v>3.6408678027175137E-2</v>
      </c>
      <c r="I25" s="94">
        <f t="shared" si="5"/>
        <v>3.0578703703703702E-2</v>
      </c>
      <c r="J25" s="96">
        <f t="shared" si="4"/>
        <v>4.2619089867884027E-2</v>
      </c>
    </row>
    <row r="26" spans="2:10" x14ac:dyDescent="0.25">
      <c r="B26" s="8" t="s">
        <v>6</v>
      </c>
      <c r="C26" s="94">
        <v>8.5300925925925943E-3</v>
      </c>
      <c r="D26" s="95">
        <f t="shared" si="0"/>
        <v>1.9886670264436048E-2</v>
      </c>
      <c r="E26" s="94">
        <v>2.0023148148148148E-3</v>
      </c>
      <c r="F26" s="95">
        <f t="shared" si="1"/>
        <v>1.4900947459086995E-2</v>
      </c>
      <c r="G26" s="97">
        <v>2.199074074074074E-4</v>
      </c>
      <c r="H26" s="95">
        <f t="shared" si="2"/>
        <v>1.4263193453944902E-3</v>
      </c>
      <c r="I26" s="94">
        <f t="shared" si="5"/>
        <v>1.0752314814814817E-2</v>
      </c>
      <c r="J26" s="96">
        <f t="shared" si="4"/>
        <v>1.4986046361568611E-2</v>
      </c>
    </row>
    <row r="27" spans="2:10" x14ac:dyDescent="0.25">
      <c r="B27" s="8" t="s">
        <v>101</v>
      </c>
      <c r="C27" s="94">
        <v>2.8078703703703686E-2</v>
      </c>
      <c r="D27" s="95">
        <f t="shared" si="0"/>
        <v>6.5461413923367448E-2</v>
      </c>
      <c r="E27" s="94">
        <v>4.178240740740741E-3</v>
      </c>
      <c r="F27" s="95">
        <f>E27/$E$30</f>
        <v>3.1093884582256679E-2</v>
      </c>
      <c r="G27" s="97">
        <v>7.5694444444444446E-3</v>
      </c>
      <c r="H27" s="95">
        <f t="shared" si="2"/>
        <v>4.9095413257262979E-2</v>
      </c>
      <c r="I27" s="94">
        <f t="shared" si="5"/>
        <v>3.982638888888887E-2</v>
      </c>
      <c r="J27" s="96">
        <f t="shared" si="4"/>
        <v>5.5508057621267558E-2</v>
      </c>
    </row>
    <row r="28" spans="2:10" x14ac:dyDescent="0.25">
      <c r="B28" s="8" t="s">
        <v>17</v>
      </c>
      <c r="C28" s="94">
        <v>6.5740740740740733E-3</v>
      </c>
      <c r="D28" s="95">
        <f t="shared" si="0"/>
        <v>1.532649757150566E-2</v>
      </c>
      <c r="E28" s="94">
        <v>7.037037037037037E-3</v>
      </c>
      <c r="F28" s="95">
        <f>E28/$E$30</f>
        <v>5.236864771748493E-2</v>
      </c>
      <c r="G28" s="97">
        <v>1.7361111111111112E-4</v>
      </c>
      <c r="H28" s="95">
        <f>G28/$G$30</f>
        <v>1.1260415884693344E-3</v>
      </c>
      <c r="I28" s="94">
        <f t="shared" si="5"/>
        <v>1.3784722222222221E-2</v>
      </c>
      <c r="J28" s="96">
        <f t="shared" si="4"/>
        <v>1.9212466325756954E-2</v>
      </c>
    </row>
    <row r="29" spans="2:10" x14ac:dyDescent="0.25">
      <c r="B29" s="8"/>
      <c r="C29" s="98"/>
      <c r="D29" s="98"/>
      <c r="E29" s="98"/>
      <c r="F29" s="98"/>
      <c r="G29" s="98"/>
      <c r="H29" s="98"/>
      <c r="I29" s="98"/>
      <c r="J29" s="99"/>
    </row>
    <row r="30" spans="2:10" x14ac:dyDescent="0.25">
      <c r="B30" s="11" t="s">
        <v>29</v>
      </c>
      <c r="C30" s="100">
        <f t="shared" ref="C30:J30" si="7">SUM(C7:C28)</f>
        <v>0.42893518518518531</v>
      </c>
      <c r="D30" s="101">
        <f t="shared" si="7"/>
        <v>0.99999999999999978</v>
      </c>
      <c r="E30" s="100">
        <f>SUM(E7:E28)</f>
        <v>0.13437499999999999</v>
      </c>
      <c r="F30" s="101">
        <f t="shared" si="7"/>
        <v>0.99999999999999978</v>
      </c>
      <c r="G30" s="100">
        <f>SUM(G7:G28)</f>
        <v>0.15417824074074071</v>
      </c>
      <c r="H30" s="101">
        <f>SUM(H7:H28)</f>
        <v>1</v>
      </c>
      <c r="I30" s="100">
        <f>SUM(I7:I28)</f>
        <v>0.71748842592592621</v>
      </c>
      <c r="J30" s="102">
        <f t="shared" si="7"/>
        <v>0.99999999999999956</v>
      </c>
    </row>
    <row r="31" spans="2:10" x14ac:dyDescent="0.25">
      <c r="B31" s="12"/>
      <c r="C31" s="13"/>
      <c r="D31" s="14"/>
      <c r="E31" s="13"/>
      <c r="F31" s="14"/>
      <c r="G31" s="13"/>
      <c r="H31" s="14"/>
      <c r="I31" s="13"/>
      <c r="J31" s="15"/>
    </row>
    <row r="32" spans="2:10" ht="66" customHeight="1" thickBot="1" x14ac:dyDescent="0.3">
      <c r="B32" s="157" t="s">
        <v>30</v>
      </c>
      <c r="C32" s="158"/>
      <c r="D32" s="158"/>
      <c r="E32" s="158"/>
      <c r="F32" s="158"/>
      <c r="G32" s="158"/>
      <c r="H32" s="158"/>
      <c r="I32" s="158"/>
      <c r="J32" s="159"/>
    </row>
    <row r="34" spans="7:7" x14ac:dyDescent="0.25">
      <c r="G34" s="16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60" t="s">
        <v>86</v>
      </c>
      <c r="C3" s="161"/>
      <c r="D3" s="161"/>
      <c r="E3" s="161"/>
      <c r="F3" s="162"/>
      <c r="G3" s="161"/>
      <c r="H3" s="162"/>
    </row>
    <row r="4" spans="2:8" s="1" customFormat="1" x14ac:dyDescent="0.25">
      <c r="B4" s="163" t="s">
        <v>135</v>
      </c>
      <c r="C4" s="164"/>
      <c r="D4" s="164"/>
      <c r="E4" s="164"/>
      <c r="F4" s="164"/>
      <c r="G4" s="164"/>
      <c r="H4" s="165"/>
    </row>
    <row r="5" spans="2:8" s="1" customFormat="1" x14ac:dyDescent="0.25">
      <c r="B5" s="2"/>
      <c r="C5" s="166" t="s">
        <v>36</v>
      </c>
      <c r="D5" s="164"/>
      <c r="E5" s="166" t="s">
        <v>37</v>
      </c>
      <c r="F5" s="181"/>
      <c r="G5" s="164" t="s">
        <v>38</v>
      </c>
      <c r="H5" s="165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7">
        <v>5.7986111111111112E-3</v>
      </c>
      <c r="D7" s="95">
        <f t="shared" ref="D7:F27" si="0">C7/C$30</f>
        <v>1.797180471356314E-2</v>
      </c>
      <c r="E7" s="97"/>
      <c r="F7" s="95"/>
      <c r="G7" s="97">
        <f>C7+E7</f>
        <v>5.7986111111111112E-3</v>
      </c>
      <c r="H7" s="96">
        <f>G7/$G$30</f>
        <v>1.67323492084697E-2</v>
      </c>
    </row>
    <row r="8" spans="2:8" s="1" customFormat="1" x14ac:dyDescent="0.25">
      <c r="B8" s="8" t="s">
        <v>13</v>
      </c>
      <c r="C8" s="97">
        <v>9.7800925925925937E-3</v>
      </c>
      <c r="D8" s="95">
        <f t="shared" si="0"/>
        <v>3.0311726512895917E-2</v>
      </c>
      <c r="E8" s="97"/>
      <c r="F8" s="95"/>
      <c r="G8" s="97">
        <f t="shared" ref="G8:G27" si="1">C8+E8</f>
        <v>9.7800925925925937E-3</v>
      </c>
      <c r="H8" s="96">
        <f t="shared" ref="H8:H27" si="2">G8/$G$30</f>
        <v>2.8221227706899998E-2</v>
      </c>
    </row>
    <row r="9" spans="2:8" s="1" customFormat="1" x14ac:dyDescent="0.25">
      <c r="B9" s="8" t="s">
        <v>0</v>
      </c>
      <c r="C9" s="97">
        <v>7.4837962962963023E-2</v>
      </c>
      <c r="D9" s="95">
        <f t="shared" si="0"/>
        <v>0.23194748358862147</v>
      </c>
      <c r="E9" s="97">
        <v>7.7314814814814815E-3</v>
      </c>
      <c r="F9" s="95">
        <f t="shared" si="0"/>
        <v>0.32348668280871679</v>
      </c>
      <c r="G9" s="97">
        <f t="shared" si="1"/>
        <v>8.2569444444444501E-2</v>
      </c>
      <c r="H9" s="96">
        <f t="shared" si="2"/>
        <v>0.2382606372319819</v>
      </c>
    </row>
    <row r="10" spans="2:8" s="1" customFormat="1" x14ac:dyDescent="0.25">
      <c r="B10" s="8" t="s">
        <v>8</v>
      </c>
      <c r="C10" s="97">
        <v>1.0532407407407407E-3</v>
      </c>
      <c r="D10" s="95">
        <f t="shared" si="0"/>
        <v>3.2643397783118674E-3</v>
      </c>
      <c r="E10" s="97"/>
      <c r="F10" s="95"/>
      <c r="G10" s="97">
        <f t="shared" si="1"/>
        <v>1.0532407407407407E-3</v>
      </c>
      <c r="H10" s="96">
        <f t="shared" si="2"/>
        <v>3.039209137666153E-3</v>
      </c>
    </row>
    <row r="11" spans="2:8" s="1" customFormat="1" x14ac:dyDescent="0.25">
      <c r="B11" s="8" t="s">
        <v>26</v>
      </c>
      <c r="C11" s="97">
        <v>6.3657407407407404E-3</v>
      </c>
      <c r="D11" s="95">
        <f t="shared" si="0"/>
        <v>1.9729526132654145E-2</v>
      </c>
      <c r="E11" s="97"/>
      <c r="F11" s="95"/>
      <c r="G11" s="97">
        <f t="shared" si="1"/>
        <v>6.3657407407407404E-3</v>
      </c>
      <c r="H11" s="96">
        <f t="shared" si="2"/>
        <v>1.8368846436443782E-2</v>
      </c>
    </row>
    <row r="12" spans="2:8" s="1" customFormat="1" x14ac:dyDescent="0.25">
      <c r="B12" s="8" t="s">
        <v>3</v>
      </c>
      <c r="C12" s="97">
        <v>9.0393518518518522E-3</v>
      </c>
      <c r="D12" s="95">
        <f t="shared" si="0"/>
        <v>2.801592710836889E-2</v>
      </c>
      <c r="E12" s="97">
        <v>1.9444444444444442E-3</v>
      </c>
      <c r="F12" s="95">
        <f t="shared" si="0"/>
        <v>8.1355932203389839E-2</v>
      </c>
      <c r="G12" s="97">
        <f t="shared" si="1"/>
        <v>1.0983796296296297E-2</v>
      </c>
      <c r="H12" s="96">
        <f t="shared" si="2"/>
        <v>3.1694609578518461E-2</v>
      </c>
    </row>
    <row r="13" spans="2:8" s="1" customFormat="1" x14ac:dyDescent="0.25">
      <c r="B13" s="8" t="s">
        <v>7</v>
      </c>
      <c r="C13" s="97">
        <v>1.1608796296296292E-2</v>
      </c>
      <c r="D13" s="95">
        <f t="shared" si="0"/>
        <v>3.5979481292822003E-2</v>
      </c>
      <c r="E13" s="97">
        <v>2.0023148148148148E-3</v>
      </c>
      <c r="F13" s="95">
        <f t="shared" si="0"/>
        <v>8.3777239709443119E-2</v>
      </c>
      <c r="G13" s="97">
        <f t="shared" si="1"/>
        <v>1.3611111111111107E-2</v>
      </c>
      <c r="H13" s="96">
        <f t="shared" si="2"/>
        <v>3.927593347137797E-2</v>
      </c>
    </row>
    <row r="14" spans="2:8" s="1" customFormat="1" x14ac:dyDescent="0.25">
      <c r="B14" s="8" t="s">
        <v>2</v>
      </c>
      <c r="C14" s="97">
        <v>4.8148148148148143E-3</v>
      </c>
      <c r="D14" s="95">
        <f t="shared" si="0"/>
        <v>1.4922696129425679E-2</v>
      </c>
      <c r="E14" s="97">
        <v>1.7361111111111112E-4</v>
      </c>
      <c r="F14" s="95">
        <f t="shared" si="0"/>
        <v>7.2639225181598084E-3</v>
      </c>
      <c r="G14" s="97">
        <f t="shared" si="1"/>
        <v>4.9884259259259257E-3</v>
      </c>
      <c r="H14" s="96">
        <f t="shared" si="2"/>
        <v>1.4394496025649583E-2</v>
      </c>
    </row>
    <row r="15" spans="2:8" s="1" customFormat="1" x14ac:dyDescent="0.25">
      <c r="B15" s="8" t="s">
        <v>9</v>
      </c>
      <c r="C15" s="97">
        <v>8.6805555555555559E-3</v>
      </c>
      <c r="D15" s="95">
        <f t="shared" si="0"/>
        <v>2.6903899271801108E-2</v>
      </c>
      <c r="E15" s="97">
        <v>1.1458333333333333E-3</v>
      </c>
      <c r="F15" s="95">
        <f t="shared" si="0"/>
        <v>4.7941888619854732E-2</v>
      </c>
      <c r="G15" s="97">
        <f t="shared" si="1"/>
        <v>9.8263888888888897E-3</v>
      </c>
      <c r="H15" s="96">
        <f t="shared" si="2"/>
        <v>2.835481931734686E-2</v>
      </c>
    </row>
    <row r="16" spans="2:8" s="1" customFormat="1" x14ac:dyDescent="0.25">
      <c r="B16" s="8" t="s">
        <v>1</v>
      </c>
      <c r="C16" s="97">
        <v>4.861111111111111E-4</v>
      </c>
      <c r="D16" s="95">
        <f t="shared" si="0"/>
        <v>1.506618359220862E-3</v>
      </c>
      <c r="E16" s="97">
        <v>4.5138888888888887E-4</v>
      </c>
      <c r="F16" s="95">
        <f t="shared" si="0"/>
        <v>1.8886198547215502E-2</v>
      </c>
      <c r="G16" s="97">
        <f t="shared" si="1"/>
        <v>9.3749999999999997E-4</v>
      </c>
      <c r="H16" s="96">
        <f t="shared" si="2"/>
        <v>2.7052301115489934E-3</v>
      </c>
    </row>
    <row r="17" spans="2:8" s="1" customFormat="1" x14ac:dyDescent="0.25">
      <c r="B17" s="8" t="s">
        <v>27</v>
      </c>
      <c r="C17" s="97">
        <v>3.2407407407407406E-4</v>
      </c>
      <c r="D17" s="95">
        <f t="shared" si="0"/>
        <v>1.0044122394805746E-3</v>
      </c>
      <c r="E17" s="97">
        <v>3.7037037037037035E-4</v>
      </c>
      <c r="F17" s="95">
        <f t="shared" si="0"/>
        <v>1.5496368038740924E-2</v>
      </c>
      <c r="G17" s="97">
        <f t="shared" ref="G17:G25" si="3">C17+E17</f>
        <v>6.9444444444444436E-4</v>
      </c>
      <c r="H17" s="96">
        <f t="shared" ref="H17:H25" si="4">G17/$G$30</f>
        <v>2.003874156702958E-3</v>
      </c>
    </row>
    <row r="18" spans="2:8" s="1" customFormat="1" x14ac:dyDescent="0.25">
      <c r="B18" s="8" t="s">
        <v>16</v>
      </c>
      <c r="C18" s="97">
        <v>5.0231481481481481E-3</v>
      </c>
      <c r="D18" s="95">
        <f t="shared" si="0"/>
        <v>1.5568389711948908E-2</v>
      </c>
      <c r="E18" s="97"/>
      <c r="F18" s="95"/>
      <c r="G18" s="97">
        <f t="shared" si="3"/>
        <v>5.0231481481481481E-3</v>
      </c>
      <c r="H18" s="96">
        <f t="shared" si="4"/>
        <v>1.4494689733484731E-2</v>
      </c>
    </row>
    <row r="19" spans="2:8" s="1" customFormat="1" x14ac:dyDescent="0.25">
      <c r="B19" s="8" t="s">
        <v>4</v>
      </c>
      <c r="C19" s="97">
        <v>9.0856481481481483E-3</v>
      </c>
      <c r="D19" s="95">
        <f t="shared" si="0"/>
        <v>2.8159414571151828E-2</v>
      </c>
      <c r="E19" s="97"/>
      <c r="F19" s="95"/>
      <c r="G19" s="97">
        <f t="shared" si="3"/>
        <v>9.0856481481481483E-3</v>
      </c>
      <c r="H19" s="96">
        <f t="shared" si="4"/>
        <v>2.6217353550197036E-2</v>
      </c>
    </row>
    <row r="20" spans="2:8" s="1" customFormat="1" x14ac:dyDescent="0.25">
      <c r="B20" s="8" t="s">
        <v>14</v>
      </c>
      <c r="C20" s="97">
        <v>8.7962962962962962E-4</v>
      </c>
      <c r="D20" s="95">
        <f t="shared" si="0"/>
        <v>2.7262617928758455E-3</v>
      </c>
      <c r="E20" s="97">
        <v>1.9675925925925926E-4</v>
      </c>
      <c r="F20" s="95">
        <f t="shared" si="0"/>
        <v>8.2324455205811161E-3</v>
      </c>
      <c r="G20" s="97">
        <f t="shared" si="3"/>
        <v>1.0763888888888889E-3</v>
      </c>
      <c r="H20" s="96">
        <f t="shared" si="4"/>
        <v>3.1060049428895853E-3</v>
      </c>
    </row>
    <row r="21" spans="2:8" s="1" customFormat="1" x14ac:dyDescent="0.25">
      <c r="B21" s="8" t="s">
        <v>11</v>
      </c>
      <c r="C21" s="97">
        <v>2.1064814814814817E-3</v>
      </c>
      <c r="D21" s="95">
        <f t="shared" si="0"/>
        <v>6.5286795566237366E-3</v>
      </c>
      <c r="E21" s="97"/>
      <c r="F21" s="95"/>
      <c r="G21" s="97">
        <f t="shared" si="3"/>
        <v>2.1064814814814817E-3</v>
      </c>
      <c r="H21" s="96">
        <f t="shared" si="4"/>
        <v>6.0784182753323077E-3</v>
      </c>
    </row>
    <row r="22" spans="2:8" s="1" customFormat="1" x14ac:dyDescent="0.25">
      <c r="B22" s="8" t="s">
        <v>15</v>
      </c>
      <c r="C22" s="97">
        <v>4.861111111111111E-4</v>
      </c>
      <c r="D22" s="95">
        <f t="shared" si="0"/>
        <v>1.506618359220862E-3</v>
      </c>
      <c r="E22" s="97"/>
      <c r="F22" s="95"/>
      <c r="G22" s="97">
        <f t="shared" si="3"/>
        <v>4.861111111111111E-4</v>
      </c>
      <c r="H22" s="96">
        <f t="shared" si="4"/>
        <v>1.4027119096920706E-3</v>
      </c>
    </row>
    <row r="23" spans="2:8" s="1" customFormat="1" x14ac:dyDescent="0.25">
      <c r="B23" s="8" t="s">
        <v>91</v>
      </c>
      <c r="C23" s="97">
        <v>1.0648148148148149E-3</v>
      </c>
      <c r="D23" s="95">
        <f t="shared" si="0"/>
        <v>3.3002116440076028E-3</v>
      </c>
      <c r="E23" s="97"/>
      <c r="F23" s="95"/>
      <c r="G23" s="97">
        <f t="shared" si="3"/>
        <v>1.0648148148148149E-3</v>
      </c>
      <c r="H23" s="96">
        <f t="shared" si="4"/>
        <v>3.0726070402778694E-3</v>
      </c>
    </row>
    <row r="24" spans="2:8" s="1" customFormat="1" x14ac:dyDescent="0.25">
      <c r="B24" s="8" t="s">
        <v>12</v>
      </c>
      <c r="C24" s="97">
        <v>1.8518518518518518E-4</v>
      </c>
      <c r="D24" s="95">
        <f t="shared" si="0"/>
        <v>5.739498511317569E-4</v>
      </c>
      <c r="E24" s="97"/>
      <c r="F24" s="95"/>
      <c r="G24" s="97">
        <f t="shared" si="3"/>
        <v>1.8518518518518518E-4</v>
      </c>
      <c r="H24" s="96">
        <f t="shared" si="4"/>
        <v>5.3436644178745545E-4</v>
      </c>
    </row>
    <row r="25" spans="2:8" s="1" customFormat="1" x14ac:dyDescent="0.25">
      <c r="B25" s="8" t="s">
        <v>5</v>
      </c>
      <c r="C25" s="97">
        <v>3.4027777777777776E-3</v>
      </c>
      <c r="D25" s="95">
        <f t="shared" si="0"/>
        <v>1.0546328514546033E-2</v>
      </c>
      <c r="E25" s="97"/>
      <c r="F25" s="95"/>
      <c r="G25" s="97">
        <f t="shared" si="3"/>
        <v>3.4027777777777776E-3</v>
      </c>
      <c r="H25" s="96">
        <f t="shared" si="4"/>
        <v>9.8189833678444943E-3</v>
      </c>
    </row>
    <row r="26" spans="2:8" s="1" customFormat="1" x14ac:dyDescent="0.25">
      <c r="B26" s="8" t="s">
        <v>6</v>
      </c>
      <c r="C26" s="97">
        <v>0.11881944444444456</v>
      </c>
      <c r="D26" s="95">
        <f t="shared" si="0"/>
        <v>0.36826057323241396</v>
      </c>
      <c r="E26" s="97">
        <v>9.8842592592592558E-3</v>
      </c>
      <c r="F26" s="95">
        <f t="shared" si="0"/>
        <v>0.41355932203389828</v>
      </c>
      <c r="G26" s="97">
        <f t="shared" si="1"/>
        <v>0.12870370370370382</v>
      </c>
      <c r="H26" s="96">
        <f t="shared" si="2"/>
        <v>0.37138467704228195</v>
      </c>
    </row>
    <row r="27" spans="2:8" s="1" customFormat="1" x14ac:dyDescent="0.25">
      <c r="B27" s="8" t="s">
        <v>101</v>
      </c>
      <c r="C27" s="97">
        <v>4.8807870370370349E-2</v>
      </c>
      <c r="D27" s="95">
        <f t="shared" si="0"/>
        <v>0.15127165763891362</v>
      </c>
      <c r="E27" s="97"/>
      <c r="F27" s="95"/>
      <c r="G27" s="97">
        <f t="shared" si="1"/>
        <v>4.8807870370370349E-2</v>
      </c>
      <c r="H27" s="96">
        <f t="shared" si="2"/>
        <v>0.14083895531360618</v>
      </c>
    </row>
    <row r="28" spans="2:8" s="1" customFormat="1" x14ac:dyDescent="0.25">
      <c r="B28" s="36" t="s">
        <v>17</v>
      </c>
      <c r="C28" s="107"/>
      <c r="D28" s="95"/>
      <c r="E28" s="107"/>
      <c r="F28" s="95"/>
      <c r="G28" s="97"/>
      <c r="H28" s="96"/>
    </row>
    <row r="29" spans="2:8" s="1" customFormat="1" x14ac:dyDescent="0.25">
      <c r="B29" s="8"/>
      <c r="C29" s="98"/>
      <c r="D29" s="108"/>
      <c r="E29" s="98"/>
      <c r="F29" s="98"/>
      <c r="G29" s="98"/>
      <c r="H29" s="99"/>
    </row>
    <row r="30" spans="2:8" s="1" customFormat="1" x14ac:dyDescent="0.25">
      <c r="B30" s="37" t="s">
        <v>29</v>
      </c>
      <c r="C30" s="109">
        <f t="shared" ref="C30:H30" si="5">SUM(C7:C28)</f>
        <v>0.32265046296296318</v>
      </c>
      <c r="D30" s="110">
        <f t="shared" si="5"/>
        <v>0.99999999999999967</v>
      </c>
      <c r="E30" s="109">
        <f>SUM(E7:E28)</f>
        <v>2.3900462962962957E-2</v>
      </c>
      <c r="F30" s="110">
        <f>SUM(F7:F28)</f>
        <v>1</v>
      </c>
      <c r="G30" s="109">
        <f>SUM(G7:G28)</f>
        <v>0.34655092592592607</v>
      </c>
      <c r="H30" s="112">
        <f t="shared" si="5"/>
        <v>1</v>
      </c>
    </row>
    <row r="31" spans="2:8" s="1" customFormat="1" ht="66" customHeight="1" thickBot="1" x14ac:dyDescent="0.3">
      <c r="B31" s="157" t="s">
        <v>39</v>
      </c>
      <c r="C31" s="158"/>
      <c r="D31" s="158"/>
      <c r="E31" s="158"/>
      <c r="F31" s="159"/>
      <c r="G31" s="158"/>
      <c r="H31" s="159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60" t="s">
        <v>87</v>
      </c>
      <c r="C3" s="161"/>
      <c r="D3" s="161"/>
      <c r="E3" s="161"/>
      <c r="F3" s="162"/>
      <c r="G3" s="161"/>
      <c r="H3" s="162"/>
    </row>
    <row r="4" spans="2:8" s="1" customFormat="1" x14ac:dyDescent="0.25">
      <c r="B4" s="163" t="s">
        <v>135</v>
      </c>
      <c r="C4" s="164"/>
      <c r="D4" s="164"/>
      <c r="E4" s="164"/>
      <c r="F4" s="164"/>
      <c r="G4" s="164"/>
      <c r="H4" s="165"/>
    </row>
    <row r="5" spans="2:8" s="1" customFormat="1" x14ac:dyDescent="0.25">
      <c r="B5" s="2"/>
      <c r="C5" s="166" t="s">
        <v>36</v>
      </c>
      <c r="D5" s="164"/>
      <c r="E5" s="166" t="s">
        <v>37</v>
      </c>
      <c r="F5" s="181"/>
      <c r="G5" s="164" t="s">
        <v>38</v>
      </c>
      <c r="H5" s="165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7">
        <v>4.3402777777777762E-3</v>
      </c>
      <c r="D7" s="95">
        <f t="shared" ref="D7:D28" si="0">C7/C$30</f>
        <v>4.886630179827987E-3</v>
      </c>
      <c r="E7" s="97">
        <v>1.3773148148148147E-3</v>
      </c>
      <c r="F7" s="95">
        <f t="shared" ref="F7:F28" si="1">E7/E$30</f>
        <v>5.8339052848318459E-3</v>
      </c>
      <c r="G7" s="97">
        <f>E7+C7</f>
        <v>5.717592592592591E-3</v>
      </c>
      <c r="H7" s="96">
        <f>G7/$G$30</f>
        <v>5.0855483950668079E-3</v>
      </c>
    </row>
    <row r="8" spans="2:8" s="1" customFormat="1" x14ac:dyDescent="0.25">
      <c r="B8" s="8" t="s">
        <v>13</v>
      </c>
      <c r="C8" s="97">
        <v>1.8530092592592588E-2</v>
      </c>
      <c r="D8" s="95">
        <f t="shared" si="0"/>
        <v>2.0862653114412291E-2</v>
      </c>
      <c r="E8" s="97">
        <v>2.3148148148148146E-4</v>
      </c>
      <c r="F8" s="95">
        <f t="shared" si="1"/>
        <v>9.8048828316501624E-4</v>
      </c>
      <c r="G8" s="97">
        <f t="shared" ref="G8:G27" si="2">E8+C8</f>
        <v>1.8761574074074069E-2</v>
      </c>
      <c r="H8" s="96">
        <f t="shared" ref="H8:H27" si="3">G8/$G$30</f>
        <v>1.668759908583663E-2</v>
      </c>
    </row>
    <row r="9" spans="2:8" s="1" customFormat="1" x14ac:dyDescent="0.25">
      <c r="B9" s="8" t="s">
        <v>0</v>
      </c>
      <c r="C9" s="97">
        <v>0.12930555555555578</v>
      </c>
      <c r="D9" s="95">
        <f t="shared" si="0"/>
        <v>0.1455824863174357</v>
      </c>
      <c r="E9" s="97">
        <v>3.8101851851851838E-2</v>
      </c>
      <c r="F9" s="95">
        <f t="shared" si="1"/>
        <v>0.16138837140896162</v>
      </c>
      <c r="G9" s="97">
        <f t="shared" si="2"/>
        <v>0.16740740740740762</v>
      </c>
      <c r="H9" s="96">
        <f t="shared" si="3"/>
        <v>0.1489015627251952</v>
      </c>
    </row>
    <row r="10" spans="2:8" s="1" customFormat="1" x14ac:dyDescent="0.25">
      <c r="B10" s="8" t="s">
        <v>8</v>
      </c>
      <c r="C10" s="97">
        <v>2.3182870370370371E-2</v>
      </c>
      <c r="D10" s="95">
        <f t="shared" si="0"/>
        <v>2.6101120667187901E-2</v>
      </c>
      <c r="E10" s="97">
        <v>4.6759259259259263E-3</v>
      </c>
      <c r="F10" s="95">
        <f t="shared" si="1"/>
        <v>1.980586331993333E-2</v>
      </c>
      <c r="G10" s="97">
        <f t="shared" si="2"/>
        <v>2.7858796296296298E-2</v>
      </c>
      <c r="H10" s="96">
        <f t="shared" si="3"/>
        <v>2.4779180135477349E-2</v>
      </c>
    </row>
    <row r="11" spans="2:8" s="1" customFormat="1" x14ac:dyDescent="0.25">
      <c r="B11" s="8" t="s">
        <v>26</v>
      </c>
      <c r="C11" s="97">
        <v>3.2407407407407406E-4</v>
      </c>
      <c r="D11" s="95">
        <f t="shared" si="0"/>
        <v>3.6486838676048986E-4</v>
      </c>
      <c r="E11" s="97">
        <v>1.6203703703703703E-3</v>
      </c>
      <c r="F11" s="95">
        <f t="shared" si="1"/>
        <v>6.8634179821551134E-3</v>
      </c>
      <c r="G11" s="97">
        <f t="shared" si="2"/>
        <v>1.9444444444444444E-3</v>
      </c>
      <c r="H11" s="96">
        <f t="shared" si="3"/>
        <v>1.7294982396178623E-3</v>
      </c>
    </row>
    <row r="12" spans="2:8" s="1" customFormat="1" x14ac:dyDescent="0.25">
      <c r="B12" s="8" t="s">
        <v>3</v>
      </c>
      <c r="C12" s="97">
        <v>3.3912037037036998E-2</v>
      </c>
      <c r="D12" s="95">
        <f t="shared" si="0"/>
        <v>3.8180870471722646E-2</v>
      </c>
      <c r="E12" s="97">
        <v>1.3784722222222217E-2</v>
      </c>
      <c r="F12" s="95">
        <f t="shared" si="1"/>
        <v>5.8388077262476697E-2</v>
      </c>
      <c r="G12" s="97">
        <f t="shared" si="2"/>
        <v>4.7696759259259217E-2</v>
      </c>
      <c r="H12" s="96">
        <f t="shared" si="3"/>
        <v>4.2424180032530977E-2</v>
      </c>
    </row>
    <row r="13" spans="2:8" s="1" customFormat="1" x14ac:dyDescent="0.25">
      <c r="B13" s="8" t="s">
        <v>7</v>
      </c>
      <c r="C13" s="97">
        <v>3.1805555555555531E-2</v>
      </c>
      <c r="D13" s="95">
        <f t="shared" si="0"/>
        <v>3.5809225957779474E-2</v>
      </c>
      <c r="E13" s="97">
        <v>2.7743055555555542E-2</v>
      </c>
      <c r="F13" s="95">
        <f t="shared" si="1"/>
        <v>0.11751152073732714</v>
      </c>
      <c r="G13" s="97">
        <f t="shared" si="2"/>
        <v>5.9548611111111073E-2</v>
      </c>
      <c r="H13" s="96">
        <f t="shared" si="3"/>
        <v>5.2965883588297E-2</v>
      </c>
    </row>
    <row r="14" spans="2:8" s="1" customFormat="1" x14ac:dyDescent="0.25">
      <c r="B14" s="8" t="s">
        <v>2</v>
      </c>
      <c r="C14" s="97">
        <v>5.6030092592592638E-2</v>
      </c>
      <c r="D14" s="95">
        <f t="shared" si="0"/>
        <v>6.3083137868126166E-2</v>
      </c>
      <c r="E14" s="97">
        <v>1.4895833333333334E-2</v>
      </c>
      <c r="F14" s="95">
        <f t="shared" si="1"/>
        <v>6.3094421021668803E-2</v>
      </c>
      <c r="G14" s="97">
        <f t="shared" si="2"/>
        <v>7.0925925925925976E-2</v>
      </c>
      <c r="H14" s="96">
        <f t="shared" si="3"/>
        <v>6.3085507216537301E-2</v>
      </c>
    </row>
    <row r="15" spans="2:8" s="1" customFormat="1" x14ac:dyDescent="0.25">
      <c r="B15" s="8" t="s">
        <v>9</v>
      </c>
      <c r="C15" s="97">
        <v>6.6377314814814806E-2</v>
      </c>
      <c r="D15" s="95">
        <f t="shared" si="0"/>
        <v>7.4732864216836031E-2</v>
      </c>
      <c r="E15" s="97">
        <v>1.087962962962963E-2</v>
      </c>
      <c r="F15" s="95">
        <f t="shared" si="1"/>
        <v>4.6082949308755762E-2</v>
      </c>
      <c r="G15" s="97">
        <f t="shared" si="2"/>
        <v>7.7256944444444434E-2</v>
      </c>
      <c r="H15" s="96">
        <f t="shared" si="3"/>
        <v>6.8716671127673989E-2</v>
      </c>
    </row>
    <row r="16" spans="2:8" s="1" customFormat="1" x14ac:dyDescent="0.25">
      <c r="B16" s="8" t="s">
        <v>1</v>
      </c>
      <c r="C16" s="97">
        <v>6.4814814814814813E-4</v>
      </c>
      <c r="D16" s="95">
        <f t="shared" si="0"/>
        <v>7.2973677352097973E-4</v>
      </c>
      <c r="E16" s="97">
        <v>5.5555555555555556E-4</v>
      </c>
      <c r="F16" s="95">
        <f t="shared" si="1"/>
        <v>2.3531718795960391E-3</v>
      </c>
      <c r="G16" s="97">
        <f t="shared" si="2"/>
        <v>1.2037037037037038E-3</v>
      </c>
      <c r="H16" s="96">
        <f t="shared" si="3"/>
        <v>1.0706417673824863E-3</v>
      </c>
    </row>
    <row r="17" spans="2:8" s="1" customFormat="1" x14ac:dyDescent="0.25">
      <c r="B17" s="8" t="s">
        <v>27</v>
      </c>
      <c r="C17" s="97">
        <v>1.0509259259259256E-2</v>
      </c>
      <c r="D17" s="95">
        <f t="shared" si="0"/>
        <v>1.1832160542090167E-2</v>
      </c>
      <c r="E17" s="97">
        <v>2.0671296296296299E-2</v>
      </c>
      <c r="F17" s="95">
        <f t="shared" si="1"/>
        <v>8.7557603686635968E-2</v>
      </c>
      <c r="G17" s="97">
        <f t="shared" si="2"/>
        <v>3.1180555555555555E-2</v>
      </c>
      <c r="H17" s="96">
        <f t="shared" si="3"/>
        <v>2.7733739628157863E-2</v>
      </c>
    </row>
    <row r="18" spans="2:8" s="1" customFormat="1" x14ac:dyDescent="0.25">
      <c r="B18" s="8" t="s">
        <v>16</v>
      </c>
      <c r="C18" s="97">
        <v>1.2673611111111106E-2</v>
      </c>
      <c r="D18" s="95">
        <f t="shared" si="0"/>
        <v>1.4268960125097723E-2</v>
      </c>
      <c r="E18" s="97">
        <v>1.2465277777777777E-2</v>
      </c>
      <c r="F18" s="95">
        <f t="shared" si="1"/>
        <v>5.279929404843612E-2</v>
      </c>
      <c r="G18" s="97">
        <f t="shared" si="2"/>
        <v>2.5138888888888884E-2</v>
      </c>
      <c r="H18" s="96">
        <f t="shared" si="3"/>
        <v>2.2359941526488073E-2</v>
      </c>
    </row>
    <row r="19" spans="2:8" s="1" customFormat="1" x14ac:dyDescent="0.25">
      <c r="B19" s="8" t="s">
        <v>4</v>
      </c>
      <c r="C19" s="97">
        <v>2.9305555555555543E-2</v>
      </c>
      <c r="D19" s="95">
        <f t="shared" si="0"/>
        <v>3.2994526974198565E-2</v>
      </c>
      <c r="E19" s="97">
        <v>1.0115740740740741E-2</v>
      </c>
      <c r="F19" s="95">
        <f t="shared" si="1"/>
        <v>4.2847337974311214E-2</v>
      </c>
      <c r="G19" s="97">
        <f t="shared" si="2"/>
        <v>3.9421296296296288E-2</v>
      </c>
      <c r="H19" s="96">
        <f t="shared" si="3"/>
        <v>3.5063517881776411E-2</v>
      </c>
    </row>
    <row r="20" spans="2:8" s="1" customFormat="1" x14ac:dyDescent="0.25">
      <c r="B20" s="8" t="s">
        <v>14</v>
      </c>
      <c r="C20" s="97">
        <v>7.9629629629629651E-3</v>
      </c>
      <c r="D20" s="95">
        <f t="shared" si="0"/>
        <v>8.9653375032577535E-3</v>
      </c>
      <c r="E20" s="97">
        <v>1.1076388888888887E-2</v>
      </c>
      <c r="F20" s="95">
        <f t="shared" si="1"/>
        <v>4.6916364349446023E-2</v>
      </c>
      <c r="G20" s="97">
        <f t="shared" si="2"/>
        <v>1.9039351851851852E-2</v>
      </c>
      <c r="H20" s="96">
        <f t="shared" si="3"/>
        <v>1.6934670262924903E-2</v>
      </c>
    </row>
    <row r="21" spans="2:8" s="1" customFormat="1" x14ac:dyDescent="0.25">
      <c r="B21" s="8" t="s">
        <v>11</v>
      </c>
      <c r="C21" s="97">
        <v>3.5416666666666665E-3</v>
      </c>
      <c r="D21" s="95">
        <f t="shared" si="0"/>
        <v>3.987490226739639E-3</v>
      </c>
      <c r="E21" s="97">
        <v>1.3194444444444443E-3</v>
      </c>
      <c r="F21" s="95">
        <f t="shared" si="1"/>
        <v>5.5887832140405916E-3</v>
      </c>
      <c r="G21" s="97">
        <f t="shared" si="2"/>
        <v>4.8611111111111112E-3</v>
      </c>
      <c r="H21" s="96">
        <f t="shared" si="3"/>
        <v>4.3237455990446554E-3</v>
      </c>
    </row>
    <row r="22" spans="2:8" s="1" customFormat="1" x14ac:dyDescent="0.25">
      <c r="B22" s="8" t="s">
        <v>15</v>
      </c>
      <c r="C22" s="97">
        <v>8.5300925925925909E-3</v>
      </c>
      <c r="D22" s="95">
        <f t="shared" si="0"/>
        <v>9.6038571800886059E-3</v>
      </c>
      <c r="E22" s="97">
        <v>8.6342592592592599E-3</v>
      </c>
      <c r="F22" s="95">
        <f t="shared" si="1"/>
        <v>3.6572212962055109E-2</v>
      </c>
      <c r="G22" s="97">
        <f t="shared" si="2"/>
        <v>1.7164351851851851E-2</v>
      </c>
      <c r="H22" s="96">
        <f t="shared" si="3"/>
        <v>1.5266939817579105E-2</v>
      </c>
    </row>
    <row r="23" spans="2:8" s="1" customFormat="1" x14ac:dyDescent="0.25">
      <c r="B23" s="8" t="s">
        <v>91</v>
      </c>
      <c r="C23" s="97">
        <v>1.1377314814814814E-2</v>
      </c>
      <c r="D23" s="95">
        <f t="shared" si="0"/>
        <v>1.2809486578055768E-2</v>
      </c>
      <c r="E23" s="97">
        <v>9.6412037037037022E-3</v>
      </c>
      <c r="F23" s="95">
        <f t="shared" si="1"/>
        <v>4.0837336993822922E-2</v>
      </c>
      <c r="G23" s="97">
        <f t="shared" si="2"/>
        <v>2.1018518518518516E-2</v>
      </c>
      <c r="H23" s="96">
        <f t="shared" si="3"/>
        <v>1.8695052399678794E-2</v>
      </c>
    </row>
    <row r="24" spans="2:8" s="1" customFormat="1" x14ac:dyDescent="0.25">
      <c r="B24" s="8" t="s">
        <v>12</v>
      </c>
      <c r="C24" s="97">
        <v>1.736111111111111E-3</v>
      </c>
      <c r="D24" s="95">
        <f t="shared" si="0"/>
        <v>1.9546520719311957E-3</v>
      </c>
      <c r="E24" s="97">
        <v>3.8425925925925928E-3</v>
      </c>
      <c r="F24" s="95">
        <f t="shared" si="1"/>
        <v>1.6276105500539272E-2</v>
      </c>
      <c r="G24" s="97">
        <f t="shared" si="2"/>
        <v>5.5787037037037038E-3</v>
      </c>
      <c r="H24" s="96">
        <f t="shared" si="3"/>
        <v>4.9620128065226768E-3</v>
      </c>
    </row>
    <row r="25" spans="2:8" s="1" customFormat="1" x14ac:dyDescent="0.25">
      <c r="B25" s="8" t="s">
        <v>5</v>
      </c>
      <c r="C25" s="97">
        <v>8.7731481481481497E-3</v>
      </c>
      <c r="D25" s="95">
        <f t="shared" si="0"/>
        <v>9.8775084701589761E-3</v>
      </c>
      <c r="E25" s="97">
        <v>5.6481481481481478E-3</v>
      </c>
      <c r="F25" s="95">
        <f t="shared" si="1"/>
        <v>2.3923914109226396E-2</v>
      </c>
      <c r="G25" s="97">
        <f t="shared" si="2"/>
        <v>1.4421296296296297E-2</v>
      </c>
      <c r="H25" s="96">
        <f t="shared" si="3"/>
        <v>1.282711194383248E-2</v>
      </c>
    </row>
    <row r="26" spans="2:8" s="1" customFormat="1" x14ac:dyDescent="0.25">
      <c r="B26" s="8" t="s">
        <v>6</v>
      </c>
      <c r="C26" s="97">
        <v>0.32177083333333334</v>
      </c>
      <c r="D26" s="95">
        <f t="shared" si="0"/>
        <v>0.36227521501172782</v>
      </c>
      <c r="E26" s="97">
        <v>1.6319444444444442E-2</v>
      </c>
      <c r="F26" s="95">
        <f t="shared" si="1"/>
        <v>6.9124423963133633E-2</v>
      </c>
      <c r="G26" s="97">
        <f t="shared" si="2"/>
        <v>0.33809027777777778</v>
      </c>
      <c r="H26" s="96">
        <f t="shared" si="3"/>
        <v>0.3007165064135558</v>
      </c>
    </row>
    <row r="27" spans="2:8" s="1" customFormat="1" x14ac:dyDescent="0.25">
      <c r="B27" s="8" t="s">
        <v>101</v>
      </c>
      <c r="C27" s="97">
        <v>0.10519675925925941</v>
      </c>
      <c r="D27" s="95">
        <f t="shared" si="0"/>
        <v>0.11843888454521774</v>
      </c>
      <c r="E27" s="97">
        <v>9.4675925925925882E-3</v>
      </c>
      <c r="F27" s="95">
        <f t="shared" si="1"/>
        <v>4.0101970781449149E-2</v>
      </c>
      <c r="G27" s="97">
        <f t="shared" si="2"/>
        <v>0.11466435185185199</v>
      </c>
      <c r="H27" s="96">
        <f t="shared" si="3"/>
        <v>0.10198892297556061</v>
      </c>
    </row>
    <row r="28" spans="2:8" s="1" customFormat="1" x14ac:dyDescent="0.25">
      <c r="B28" s="36" t="s">
        <v>17</v>
      </c>
      <c r="C28" s="107">
        <v>2.3611111111111116E-3</v>
      </c>
      <c r="D28" s="95">
        <f t="shared" si="0"/>
        <v>2.6583268178264267E-3</v>
      </c>
      <c r="E28" s="107">
        <v>1.3020833333333336E-2</v>
      </c>
      <c r="F28" s="95">
        <f t="shared" si="1"/>
        <v>5.5152465928032177E-2</v>
      </c>
      <c r="G28" s="97">
        <f t="shared" ref="G28" si="4">E28+C28</f>
        <v>1.5381944444444448E-2</v>
      </c>
      <c r="H28" s="96">
        <f t="shared" ref="H28" si="5">G28/$G$30</f>
        <v>1.3681566431262735E-2</v>
      </c>
    </row>
    <row r="29" spans="2:8" s="1" customFormat="1" x14ac:dyDescent="0.25">
      <c r="B29" s="8"/>
      <c r="C29" s="98"/>
      <c r="D29" s="108"/>
      <c r="E29" s="98"/>
      <c r="F29" s="98"/>
      <c r="G29" s="98"/>
      <c r="H29" s="99"/>
    </row>
    <row r="30" spans="2:8" s="1" customFormat="1" x14ac:dyDescent="0.25">
      <c r="B30" s="37" t="s">
        <v>29</v>
      </c>
      <c r="C30" s="109">
        <f t="shared" ref="C30:H30" si="6">SUM(C7:C28)</f>
        <v>0.88819444444444473</v>
      </c>
      <c r="D30" s="110">
        <f t="shared" si="6"/>
        <v>1.0000000000000002</v>
      </c>
      <c r="E30" s="109">
        <f t="shared" si="6"/>
        <v>0.23608796296296294</v>
      </c>
      <c r="F30" s="110">
        <f t="shared" si="6"/>
        <v>0.99999999999999989</v>
      </c>
      <c r="G30" s="109">
        <f t="shared" si="6"/>
        <v>1.124282407407408</v>
      </c>
      <c r="H30" s="112">
        <f t="shared" si="6"/>
        <v>0.99999999999999967</v>
      </c>
    </row>
    <row r="31" spans="2:8" s="1" customFormat="1" ht="66" customHeight="1" thickBot="1" x14ac:dyDescent="0.3">
      <c r="B31" s="157" t="s">
        <v>39</v>
      </c>
      <c r="C31" s="158"/>
      <c r="D31" s="158"/>
      <c r="E31" s="158"/>
      <c r="F31" s="159"/>
      <c r="G31" s="158"/>
      <c r="H31" s="159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60" t="s">
        <v>88</v>
      </c>
      <c r="C3" s="161"/>
      <c r="D3" s="161"/>
      <c r="E3" s="161"/>
      <c r="F3" s="162"/>
      <c r="G3" s="161"/>
      <c r="H3" s="162"/>
    </row>
    <row r="4" spans="2:8" s="1" customFormat="1" x14ac:dyDescent="0.25">
      <c r="B4" s="163" t="s">
        <v>135</v>
      </c>
      <c r="C4" s="164"/>
      <c r="D4" s="164"/>
      <c r="E4" s="164"/>
      <c r="F4" s="164"/>
      <c r="G4" s="164"/>
      <c r="H4" s="165"/>
    </row>
    <row r="5" spans="2:8" s="1" customFormat="1" x14ac:dyDescent="0.25">
      <c r="B5" s="2"/>
      <c r="C5" s="166" t="s">
        <v>36</v>
      </c>
      <c r="D5" s="164"/>
      <c r="E5" s="166" t="s">
        <v>37</v>
      </c>
      <c r="F5" s="181"/>
      <c r="G5" s="164" t="s">
        <v>38</v>
      </c>
      <c r="H5" s="165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7">
        <v>2.6388888888888894E-3</v>
      </c>
      <c r="D7" s="95">
        <f t="shared" ref="D7:D28" si="0">C7/C$30</f>
        <v>1.9631479249182043E-2</v>
      </c>
      <c r="E7" s="97"/>
      <c r="F7" s="95"/>
      <c r="G7" s="97">
        <f>C7</f>
        <v>2.6388888888888894E-3</v>
      </c>
      <c r="H7" s="96">
        <f t="shared" ref="H7:H27" si="1">G7/$G$30</f>
        <v>1.9631479249182043E-2</v>
      </c>
    </row>
    <row r="8" spans="2:8" s="1" customFormat="1" x14ac:dyDescent="0.25">
      <c r="B8" s="8" t="s">
        <v>13</v>
      </c>
      <c r="C8" s="97">
        <v>6.7824074074074028E-3</v>
      </c>
      <c r="D8" s="95">
        <f t="shared" si="0"/>
        <v>5.045634578956433E-2</v>
      </c>
      <c r="E8" s="97"/>
      <c r="F8" s="95"/>
      <c r="G8" s="97">
        <f t="shared" ref="G8:G27" si="2">C8</f>
        <v>6.7824074074074028E-3</v>
      </c>
      <c r="H8" s="96">
        <f t="shared" si="1"/>
        <v>5.045634578956433E-2</v>
      </c>
    </row>
    <row r="9" spans="2:8" s="1" customFormat="1" x14ac:dyDescent="0.25">
      <c r="B9" s="8" t="s">
        <v>0</v>
      </c>
      <c r="C9" s="97">
        <v>4.1504629629629537E-2</v>
      </c>
      <c r="D9" s="95">
        <f t="shared" si="0"/>
        <v>0.30876528327880104</v>
      </c>
      <c r="E9" s="114"/>
      <c r="F9" s="95"/>
      <c r="G9" s="97">
        <f>C9+E9</f>
        <v>4.1504629629629537E-2</v>
      </c>
      <c r="H9" s="96">
        <f t="shared" si="1"/>
        <v>0.30876528327880104</v>
      </c>
    </row>
    <row r="10" spans="2:8" s="1" customFormat="1" x14ac:dyDescent="0.25">
      <c r="B10" s="8" t="s">
        <v>8</v>
      </c>
      <c r="C10" s="97">
        <v>4.3749999999999995E-3</v>
      </c>
      <c r="D10" s="95">
        <f t="shared" si="0"/>
        <v>3.2546926123643904E-2</v>
      </c>
      <c r="E10" s="97"/>
      <c r="F10" s="95"/>
      <c r="G10" s="97">
        <f t="shared" si="2"/>
        <v>4.3749999999999995E-3</v>
      </c>
      <c r="H10" s="96">
        <f t="shared" si="1"/>
        <v>3.2546926123643904E-2</v>
      </c>
    </row>
    <row r="11" spans="2:8" s="1" customFormat="1" x14ac:dyDescent="0.25">
      <c r="B11" s="8" t="s">
        <v>26</v>
      </c>
      <c r="C11" s="97">
        <v>1.8287037037037039E-3</v>
      </c>
      <c r="D11" s="95">
        <f t="shared" si="0"/>
        <v>1.3604270707766502E-2</v>
      </c>
      <c r="E11" s="97"/>
      <c r="F11" s="95"/>
      <c r="G11" s="97">
        <f t="shared" si="2"/>
        <v>1.8287037037037039E-3</v>
      </c>
      <c r="H11" s="96">
        <f t="shared" si="1"/>
        <v>1.3604270707766502E-2</v>
      </c>
    </row>
    <row r="12" spans="2:8" s="1" customFormat="1" x14ac:dyDescent="0.25">
      <c r="B12" s="8" t="s">
        <v>3</v>
      </c>
      <c r="C12" s="97">
        <v>9.4097222222222186E-3</v>
      </c>
      <c r="D12" s="95">
        <f t="shared" si="0"/>
        <v>7.0001722059583299E-2</v>
      </c>
      <c r="E12" s="97"/>
      <c r="F12" s="95"/>
      <c r="G12" s="97">
        <f t="shared" si="2"/>
        <v>9.4097222222222186E-3</v>
      </c>
      <c r="H12" s="96">
        <f t="shared" si="1"/>
        <v>7.0001722059583299E-2</v>
      </c>
    </row>
    <row r="13" spans="2:8" s="1" customFormat="1" x14ac:dyDescent="0.25">
      <c r="B13" s="8" t="s">
        <v>7</v>
      </c>
      <c r="C13" s="97">
        <v>5.2083333333333348E-3</v>
      </c>
      <c r="D13" s="95">
        <f t="shared" si="0"/>
        <v>3.8746340623385611E-2</v>
      </c>
      <c r="E13" s="97"/>
      <c r="F13" s="95"/>
      <c r="G13" s="97">
        <f t="shared" si="2"/>
        <v>5.2083333333333348E-3</v>
      </c>
      <c r="H13" s="96">
        <f t="shared" si="1"/>
        <v>3.8746340623385611E-2</v>
      </c>
    </row>
    <row r="14" spans="2:8" s="1" customFormat="1" x14ac:dyDescent="0.25">
      <c r="B14" s="8" t="s">
        <v>2</v>
      </c>
      <c r="C14" s="97">
        <v>8.3680555555555522E-3</v>
      </c>
      <c r="D14" s="95">
        <f t="shared" si="0"/>
        <v>6.225245393490618E-2</v>
      </c>
      <c r="E14" s="97"/>
      <c r="F14" s="95"/>
      <c r="G14" s="97">
        <f t="shared" si="2"/>
        <v>8.3680555555555522E-3</v>
      </c>
      <c r="H14" s="96">
        <f t="shared" si="1"/>
        <v>6.225245393490618E-2</v>
      </c>
    </row>
    <row r="15" spans="2:8" s="1" customFormat="1" x14ac:dyDescent="0.25">
      <c r="B15" s="8" t="s">
        <v>9</v>
      </c>
      <c r="C15" s="97">
        <v>8.4375000000000006E-3</v>
      </c>
      <c r="D15" s="95">
        <f t="shared" si="0"/>
        <v>6.2769071809884683E-2</v>
      </c>
      <c r="E15" s="97"/>
      <c r="F15" s="95"/>
      <c r="G15" s="97">
        <f t="shared" si="2"/>
        <v>8.4375000000000006E-3</v>
      </c>
      <c r="H15" s="96">
        <f t="shared" si="1"/>
        <v>6.2769071809884683E-2</v>
      </c>
    </row>
    <row r="16" spans="2:8" s="1" customFormat="1" x14ac:dyDescent="0.25">
      <c r="B16" s="8" t="s">
        <v>1</v>
      </c>
      <c r="C16" s="97">
        <v>9.1435185185185185E-4</v>
      </c>
      <c r="D16" s="95">
        <f t="shared" si="0"/>
        <v>6.8021353538832499E-3</v>
      </c>
      <c r="E16" s="97"/>
      <c r="F16" s="95"/>
      <c r="G16" s="97">
        <f t="shared" si="2"/>
        <v>9.1435185185185185E-4</v>
      </c>
      <c r="H16" s="96">
        <f t="shared" si="1"/>
        <v>6.8021353538832499E-3</v>
      </c>
    </row>
    <row r="17" spans="2:8" s="1" customFormat="1" x14ac:dyDescent="0.25">
      <c r="B17" s="8" t="s">
        <v>27</v>
      </c>
      <c r="C17" s="97">
        <v>1.8402777777777779E-3</v>
      </c>
      <c r="D17" s="95">
        <f t="shared" si="0"/>
        <v>1.3690373686929581E-2</v>
      </c>
      <c r="E17" s="97"/>
      <c r="F17" s="95"/>
      <c r="G17" s="97">
        <f t="shared" ref="G17:G20" si="3">C17</f>
        <v>1.8402777777777779E-3</v>
      </c>
      <c r="H17" s="96">
        <f t="shared" ref="H17:H20" si="4">G17/$G$30</f>
        <v>1.3690373686929581E-2</v>
      </c>
    </row>
    <row r="18" spans="2:8" s="1" customFormat="1" x14ac:dyDescent="0.25">
      <c r="B18" s="8" t="s">
        <v>16</v>
      </c>
      <c r="C18" s="97"/>
      <c r="D18" s="95"/>
      <c r="E18" s="97"/>
      <c r="F18" s="95"/>
      <c r="G18" s="97"/>
      <c r="H18" s="96"/>
    </row>
    <row r="19" spans="2:8" s="1" customFormat="1" x14ac:dyDescent="0.25">
      <c r="B19" s="8" t="s">
        <v>4</v>
      </c>
      <c r="C19" s="97">
        <v>6.1342592592592586E-3</v>
      </c>
      <c r="D19" s="95">
        <f t="shared" si="0"/>
        <v>4.5634578956431929E-2</v>
      </c>
      <c r="E19" s="97"/>
      <c r="F19" s="95"/>
      <c r="G19" s="97">
        <f t="shared" si="3"/>
        <v>6.1342592592592586E-3</v>
      </c>
      <c r="H19" s="96">
        <f t="shared" si="4"/>
        <v>4.5634578956431929E-2</v>
      </c>
    </row>
    <row r="20" spans="2:8" s="1" customFormat="1" x14ac:dyDescent="0.25">
      <c r="B20" s="8" t="s">
        <v>14</v>
      </c>
      <c r="C20" s="97">
        <v>5.9027777777777778E-4</v>
      </c>
      <c r="D20" s="95">
        <f t="shared" si="0"/>
        <v>4.3912519373170353E-3</v>
      </c>
      <c r="E20" s="97"/>
      <c r="F20" s="95"/>
      <c r="G20" s="97">
        <f t="shared" si="3"/>
        <v>5.9027777777777778E-4</v>
      </c>
      <c r="H20" s="96">
        <f t="shared" si="4"/>
        <v>4.3912519373170353E-3</v>
      </c>
    </row>
    <row r="21" spans="2:8" s="1" customFormat="1" x14ac:dyDescent="0.25">
      <c r="B21" s="8" t="s">
        <v>11</v>
      </c>
      <c r="C21" s="97">
        <v>1.851851851851852E-4</v>
      </c>
      <c r="D21" s="95">
        <f t="shared" si="0"/>
        <v>1.3776476666092661E-3</v>
      </c>
      <c r="E21" s="97"/>
      <c r="F21" s="95"/>
      <c r="G21" s="97">
        <f t="shared" si="2"/>
        <v>1.851851851851852E-4</v>
      </c>
      <c r="H21" s="96">
        <f t="shared" si="1"/>
        <v>1.3776476666092661E-3</v>
      </c>
    </row>
    <row r="22" spans="2:8" s="1" customFormat="1" x14ac:dyDescent="0.25">
      <c r="B22" s="8" t="s">
        <v>15</v>
      </c>
      <c r="C22" s="97"/>
      <c r="D22" s="95"/>
      <c r="E22" s="97"/>
      <c r="F22" s="95"/>
      <c r="G22" s="97"/>
      <c r="H22" s="96"/>
    </row>
    <row r="23" spans="2:8" s="1" customFormat="1" x14ac:dyDescent="0.25">
      <c r="B23" s="8" t="s">
        <v>91</v>
      </c>
      <c r="C23" s="97">
        <v>8.3333333333333317E-4</v>
      </c>
      <c r="D23" s="95">
        <f t="shared" si="0"/>
        <v>6.1994144997416954E-3</v>
      </c>
      <c r="E23" s="100"/>
      <c r="F23" s="95"/>
      <c r="G23" s="97">
        <f t="shared" ref="G23" si="5">C23</f>
        <v>8.3333333333333317E-4</v>
      </c>
      <c r="H23" s="96">
        <f t="shared" ref="H23" si="6">G23/$G$30</f>
        <v>6.1994144997416954E-3</v>
      </c>
    </row>
    <row r="24" spans="2:8" s="1" customFormat="1" x14ac:dyDescent="0.25">
      <c r="B24" s="8" t="s">
        <v>12</v>
      </c>
      <c r="C24" s="97"/>
      <c r="D24" s="95"/>
      <c r="E24" s="113"/>
      <c r="F24" s="95"/>
      <c r="G24" s="97"/>
      <c r="H24" s="96"/>
    </row>
    <row r="25" spans="2:8" s="1" customFormat="1" x14ac:dyDescent="0.25">
      <c r="B25" s="8" t="s">
        <v>5</v>
      </c>
      <c r="C25" s="97">
        <v>1.2268518518518518E-3</v>
      </c>
      <c r="D25" s="95">
        <f t="shared" si="0"/>
        <v>9.1269157912863864E-3</v>
      </c>
      <c r="E25" s="83"/>
      <c r="F25" s="95"/>
      <c r="G25" s="97">
        <f t="shared" ref="G25" si="7">C25</f>
        <v>1.2268518518518518E-3</v>
      </c>
      <c r="H25" s="96">
        <f t="shared" ref="H25" si="8">G25/$G$30</f>
        <v>9.1269157912863864E-3</v>
      </c>
    </row>
    <row r="26" spans="2:8" s="1" customFormat="1" x14ac:dyDescent="0.25">
      <c r="B26" s="8" t="s">
        <v>6</v>
      </c>
      <c r="C26" s="97">
        <v>1.8912037037037036E-2</v>
      </c>
      <c r="D26" s="95">
        <f t="shared" si="0"/>
        <v>0.14069226795247128</v>
      </c>
      <c r="E26" s="114"/>
      <c r="F26" s="95"/>
      <c r="G26" s="97">
        <f t="shared" si="2"/>
        <v>1.8912037037037036E-2</v>
      </c>
      <c r="H26" s="96">
        <f t="shared" si="1"/>
        <v>0.14069226795247128</v>
      </c>
    </row>
    <row r="27" spans="2:8" s="1" customFormat="1" x14ac:dyDescent="0.25">
      <c r="B27" s="8" t="s">
        <v>101</v>
      </c>
      <c r="C27" s="97">
        <v>1.3923611111111112E-2</v>
      </c>
      <c r="D27" s="95">
        <f t="shared" si="0"/>
        <v>0.10358188393318418</v>
      </c>
      <c r="E27" s="97"/>
      <c r="F27" s="95"/>
      <c r="G27" s="97">
        <f t="shared" si="2"/>
        <v>1.3923611111111112E-2</v>
      </c>
      <c r="H27" s="96">
        <f t="shared" si="1"/>
        <v>0.10358188393318418</v>
      </c>
    </row>
    <row r="28" spans="2:8" s="1" customFormat="1" x14ac:dyDescent="0.25">
      <c r="B28" s="36" t="s">
        <v>17</v>
      </c>
      <c r="C28" s="107">
        <v>1.3078703703703703E-3</v>
      </c>
      <c r="D28" s="95">
        <f t="shared" si="0"/>
        <v>9.7296366454279401E-3</v>
      </c>
      <c r="E28" s="107"/>
      <c r="F28" s="95"/>
      <c r="G28" s="97">
        <f t="shared" ref="G28" si="9">C28</f>
        <v>1.3078703703703703E-3</v>
      </c>
      <c r="H28" s="96">
        <f t="shared" ref="H28" si="10">G28/$G$30</f>
        <v>9.7296366454279401E-3</v>
      </c>
    </row>
    <row r="29" spans="2:8" s="1" customFormat="1" x14ac:dyDescent="0.25">
      <c r="B29" s="8"/>
      <c r="C29" s="98"/>
      <c r="D29" s="108"/>
      <c r="E29" s="98"/>
      <c r="F29" s="98"/>
      <c r="G29" s="98"/>
      <c r="H29" s="99"/>
    </row>
    <row r="30" spans="2:8" s="1" customFormat="1" x14ac:dyDescent="0.25">
      <c r="B30" s="37" t="s">
        <v>29</v>
      </c>
      <c r="C30" s="109">
        <f t="shared" ref="C30:H30" si="11">SUM(C7:C28)</f>
        <v>0.13442129629629618</v>
      </c>
      <c r="D30" s="110">
        <f t="shared" si="11"/>
        <v>1.0000000000000004</v>
      </c>
      <c r="E30" s="109"/>
      <c r="F30" s="110"/>
      <c r="G30" s="109">
        <f t="shared" si="11"/>
        <v>0.13442129629629618</v>
      </c>
      <c r="H30" s="112">
        <f t="shared" si="11"/>
        <v>1.0000000000000004</v>
      </c>
    </row>
    <row r="31" spans="2:8" s="1" customFormat="1" ht="66" customHeight="1" thickBot="1" x14ac:dyDescent="0.3">
      <c r="B31" s="157" t="s">
        <v>39</v>
      </c>
      <c r="C31" s="158"/>
      <c r="D31" s="158"/>
      <c r="E31" s="158"/>
      <c r="F31" s="159"/>
      <c r="G31" s="158"/>
      <c r="H31" s="159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60" t="s">
        <v>89</v>
      </c>
      <c r="C3" s="161"/>
      <c r="D3" s="161"/>
      <c r="E3" s="161"/>
      <c r="F3" s="162"/>
      <c r="G3" s="161"/>
      <c r="H3" s="162"/>
    </row>
    <row r="4" spans="2:8" s="1" customFormat="1" x14ac:dyDescent="0.25">
      <c r="B4" s="163" t="s">
        <v>135</v>
      </c>
      <c r="C4" s="164"/>
      <c r="D4" s="164"/>
      <c r="E4" s="164"/>
      <c r="F4" s="164"/>
      <c r="G4" s="164"/>
      <c r="H4" s="165"/>
    </row>
    <row r="5" spans="2:8" s="1" customFormat="1" x14ac:dyDescent="0.25">
      <c r="B5" s="2"/>
      <c r="C5" s="166" t="s">
        <v>36</v>
      </c>
      <c r="D5" s="164"/>
      <c r="E5" s="166" t="s">
        <v>37</v>
      </c>
      <c r="F5" s="181"/>
      <c r="G5" s="164" t="s">
        <v>38</v>
      </c>
      <c r="H5" s="165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7">
        <v>6.9444444444444441E-3</v>
      </c>
      <c r="D7" s="95">
        <f t="shared" ref="D7:D27" si="0">C7/C$30</f>
        <v>6.4716541548019597E-3</v>
      </c>
      <c r="E7" s="97"/>
      <c r="F7" s="95"/>
      <c r="G7" s="97">
        <f t="shared" ref="G7:G27" si="1">C7+E7</f>
        <v>6.9444444444444441E-3</v>
      </c>
      <c r="H7" s="96">
        <f t="shared" ref="H7" si="2">G7/$G$30</f>
        <v>5.9367733636768363E-3</v>
      </c>
    </row>
    <row r="8" spans="2:8" s="1" customFormat="1" x14ac:dyDescent="0.25">
      <c r="B8" s="8" t="s">
        <v>13</v>
      </c>
      <c r="C8" s="97">
        <v>2.8958333333333322E-2</v>
      </c>
      <c r="D8" s="95">
        <f t="shared" si="0"/>
        <v>2.6986797825524163E-2</v>
      </c>
      <c r="E8" s="97">
        <v>1.6203703703703703E-4</v>
      </c>
      <c r="F8" s="95">
        <f t="shared" ref="F8:F27" si="3">E8/E$30</f>
        <v>1.6760445348976425E-3</v>
      </c>
      <c r="G8" s="97">
        <f t="shared" si="1"/>
        <v>2.9120370370370359E-2</v>
      </c>
      <c r="H8" s="96">
        <f t="shared" ref="H8:H27" si="4">G8/$G$30</f>
        <v>2.4894869638351524E-2</v>
      </c>
    </row>
    <row r="9" spans="2:8" s="1" customFormat="1" x14ac:dyDescent="0.25">
      <c r="B9" s="8" t="s">
        <v>0</v>
      </c>
      <c r="C9" s="97">
        <v>0.20230324074074255</v>
      </c>
      <c r="D9" s="95">
        <f t="shared" si="0"/>
        <v>0.18853007161964078</v>
      </c>
      <c r="E9" s="97">
        <v>4.4143518518518492E-2</v>
      </c>
      <c r="F9" s="95">
        <f t="shared" si="3"/>
        <v>0.45660241829282888</v>
      </c>
      <c r="G9" s="97">
        <f t="shared" si="1"/>
        <v>0.24644675925926104</v>
      </c>
      <c r="H9" s="96">
        <f t="shared" si="4"/>
        <v>0.21068619205461966</v>
      </c>
    </row>
    <row r="10" spans="2:8" s="1" customFormat="1" x14ac:dyDescent="0.25">
      <c r="B10" s="8" t="s">
        <v>8</v>
      </c>
      <c r="C10" s="97">
        <v>1.7210648148148145E-2</v>
      </c>
      <c r="D10" s="95">
        <f t="shared" si="0"/>
        <v>1.6038916213650854E-2</v>
      </c>
      <c r="E10" s="97">
        <v>1.3657407407407407E-3</v>
      </c>
      <c r="F10" s="95">
        <f t="shared" si="3"/>
        <v>1.4126661079851558E-2</v>
      </c>
      <c r="G10" s="97">
        <f t="shared" si="1"/>
        <v>1.8576388888888885E-2</v>
      </c>
      <c r="H10" s="96">
        <f t="shared" si="4"/>
        <v>1.5880868747835536E-2</v>
      </c>
    </row>
    <row r="11" spans="2:8" s="1" customFormat="1" x14ac:dyDescent="0.25">
      <c r="B11" s="8" t="s">
        <v>26</v>
      </c>
      <c r="C11" s="97">
        <v>3.8657407407407408E-3</v>
      </c>
      <c r="D11" s="95">
        <f t="shared" si="0"/>
        <v>3.602554146173091E-3</v>
      </c>
      <c r="E11" s="97"/>
      <c r="F11" s="95"/>
      <c r="G11" s="97">
        <f t="shared" si="1"/>
        <v>3.8657407407407408E-3</v>
      </c>
      <c r="H11" s="96">
        <f t="shared" si="4"/>
        <v>3.3048038391134391E-3</v>
      </c>
    </row>
    <row r="12" spans="2:8" s="1" customFormat="1" x14ac:dyDescent="0.25">
      <c r="B12" s="8" t="s">
        <v>3</v>
      </c>
      <c r="C12" s="97">
        <v>3.6261574074073953E-2</v>
      </c>
      <c r="D12" s="95">
        <f t="shared" si="0"/>
        <v>3.3792820778324122E-2</v>
      </c>
      <c r="E12" s="97">
        <v>9.2245370370370363E-3</v>
      </c>
      <c r="F12" s="95">
        <f t="shared" si="3"/>
        <v>9.5414821022387214E-2</v>
      </c>
      <c r="G12" s="97">
        <f t="shared" si="1"/>
        <v>4.5486111111110991E-2</v>
      </c>
      <c r="H12" s="96">
        <f t="shared" si="4"/>
        <v>3.8885865532083182E-2</v>
      </c>
    </row>
    <row r="13" spans="2:8" s="1" customFormat="1" x14ac:dyDescent="0.25">
      <c r="B13" s="8" t="s">
        <v>7</v>
      </c>
      <c r="C13" s="97">
        <v>3.4652777777777755E-2</v>
      </c>
      <c r="D13" s="95">
        <f t="shared" si="0"/>
        <v>3.229355423246176E-2</v>
      </c>
      <c r="E13" s="97">
        <v>8.5300925925925909E-3</v>
      </c>
      <c r="F13" s="95">
        <f t="shared" si="3"/>
        <v>8.823177301568301E-2</v>
      </c>
      <c r="G13" s="97">
        <f t="shared" si="1"/>
        <v>4.3182870370370344E-2</v>
      </c>
      <c r="H13" s="96">
        <f t="shared" si="4"/>
        <v>3.6916835699797104E-2</v>
      </c>
    </row>
    <row r="14" spans="2:8" s="1" customFormat="1" x14ac:dyDescent="0.25">
      <c r="B14" s="8" t="s">
        <v>2</v>
      </c>
      <c r="C14" s="97">
        <v>6.6099537037037012E-2</v>
      </c>
      <c r="D14" s="95">
        <f t="shared" si="0"/>
        <v>6.1599361463456632E-2</v>
      </c>
      <c r="E14" s="97">
        <v>1.8402777777777777E-3</v>
      </c>
      <c r="F14" s="95">
        <f t="shared" si="3"/>
        <v>1.903507721776608E-2</v>
      </c>
      <c r="G14" s="97">
        <f t="shared" si="1"/>
        <v>6.7939814814814786E-2</v>
      </c>
      <c r="H14" s="96">
        <f t="shared" si="4"/>
        <v>5.8081432741305027E-2</v>
      </c>
    </row>
    <row r="15" spans="2:8" s="1" customFormat="1" x14ac:dyDescent="0.25">
      <c r="B15" s="8" t="s">
        <v>9</v>
      </c>
      <c r="C15" s="97">
        <v>7.8923611111111056E-2</v>
      </c>
      <c r="D15" s="95">
        <f t="shared" si="0"/>
        <v>7.3550349469324219E-2</v>
      </c>
      <c r="E15" s="97">
        <v>2.9861111111111113E-3</v>
      </c>
      <c r="F15" s="95">
        <f t="shared" si="3"/>
        <v>3.0887106428827985E-2</v>
      </c>
      <c r="G15" s="97">
        <f t="shared" si="1"/>
        <v>8.1909722222222162E-2</v>
      </c>
      <c r="H15" s="96">
        <f t="shared" si="4"/>
        <v>7.0024241824568234E-2</v>
      </c>
    </row>
    <row r="16" spans="2:8" s="1" customFormat="1" x14ac:dyDescent="0.25">
      <c r="B16" s="8" t="s">
        <v>1</v>
      </c>
      <c r="C16" s="97">
        <v>2.9745370370370368E-3</v>
      </c>
      <c r="D16" s="95">
        <f t="shared" si="0"/>
        <v>2.7720251963068393E-3</v>
      </c>
      <c r="E16" s="97">
        <v>5.4398148148148144E-4</v>
      </c>
      <c r="F16" s="95">
        <f t="shared" si="3"/>
        <v>5.6267209385849424E-3</v>
      </c>
      <c r="G16" s="97">
        <f t="shared" si="1"/>
        <v>3.518518518518518E-3</v>
      </c>
      <c r="H16" s="96">
        <f t="shared" si="4"/>
        <v>3.0079651709295969E-3</v>
      </c>
    </row>
    <row r="17" spans="2:8" s="1" customFormat="1" x14ac:dyDescent="0.25">
      <c r="B17" s="8" t="s">
        <v>27</v>
      </c>
      <c r="C17" s="97">
        <v>8.5416666666666679E-3</v>
      </c>
      <c r="D17" s="95">
        <f t="shared" si="0"/>
        <v>7.9601346104064118E-3</v>
      </c>
      <c r="E17" s="97">
        <v>1.5509259259259259E-3</v>
      </c>
      <c r="F17" s="95">
        <f t="shared" si="3"/>
        <v>1.6042140548306005E-2</v>
      </c>
      <c r="G17" s="97">
        <f t="shared" si="1"/>
        <v>1.0092592592592594E-2</v>
      </c>
      <c r="H17" s="96">
        <f t="shared" si="4"/>
        <v>8.6281106218770044E-3</v>
      </c>
    </row>
    <row r="18" spans="2:8" s="1" customFormat="1" x14ac:dyDescent="0.25">
      <c r="B18" s="8" t="s">
        <v>16</v>
      </c>
      <c r="C18" s="97">
        <v>2.7083333333333326E-3</v>
      </c>
      <c r="D18" s="95">
        <f t="shared" si="0"/>
        <v>2.5239451203727639E-3</v>
      </c>
      <c r="E18" s="97"/>
      <c r="F18" s="95"/>
      <c r="G18" s="97">
        <f t="shared" si="1"/>
        <v>2.7083333333333326E-3</v>
      </c>
      <c r="H18" s="96">
        <f t="shared" si="4"/>
        <v>2.3153416118339657E-3</v>
      </c>
    </row>
    <row r="19" spans="2:8" s="1" customFormat="1" x14ac:dyDescent="0.25">
      <c r="B19" s="8" t="s">
        <v>4</v>
      </c>
      <c r="C19" s="97">
        <v>4.7071759259259223E-2</v>
      </c>
      <c r="D19" s="95">
        <f t="shared" si="0"/>
        <v>4.386702907929925E-2</v>
      </c>
      <c r="E19" s="97">
        <v>5.2083333333333333E-4</v>
      </c>
      <c r="F19" s="95">
        <f t="shared" si="3"/>
        <v>5.3872860050281366E-3</v>
      </c>
      <c r="G19" s="97">
        <f t="shared" si="1"/>
        <v>4.7592592592592554E-2</v>
      </c>
      <c r="H19" s="96">
        <f t="shared" si="4"/>
        <v>4.0686686785731889E-2</v>
      </c>
    </row>
    <row r="20" spans="2:8" s="1" customFormat="1" x14ac:dyDescent="0.25">
      <c r="B20" s="8" t="s">
        <v>14</v>
      </c>
      <c r="C20" s="97">
        <v>4.5023148148148149E-3</v>
      </c>
      <c r="D20" s="95">
        <f t="shared" si="0"/>
        <v>4.1957891103632707E-3</v>
      </c>
      <c r="E20" s="97"/>
      <c r="F20" s="95"/>
      <c r="G20" s="97">
        <f t="shared" si="1"/>
        <v>4.5023148148148149E-3</v>
      </c>
      <c r="H20" s="96">
        <f t="shared" si="4"/>
        <v>3.8490080641171492E-3</v>
      </c>
    </row>
    <row r="21" spans="2:8" s="1" customFormat="1" x14ac:dyDescent="0.25">
      <c r="B21" s="8" t="s">
        <v>11</v>
      </c>
      <c r="C21" s="97">
        <v>1.0138888888888888E-2</v>
      </c>
      <c r="D21" s="95">
        <f t="shared" si="0"/>
        <v>9.4486150660108605E-3</v>
      </c>
      <c r="E21" s="97">
        <v>1.736111111111111E-3</v>
      </c>
      <c r="F21" s="95">
        <f t="shared" si="3"/>
        <v>1.7957620016760455E-2</v>
      </c>
      <c r="G21" s="97">
        <f t="shared" si="1"/>
        <v>1.1875E-2</v>
      </c>
      <c r="H21" s="96">
        <f t="shared" si="4"/>
        <v>1.0151882451887391E-2</v>
      </c>
    </row>
    <row r="22" spans="2:8" s="1" customFormat="1" x14ac:dyDescent="0.25">
      <c r="B22" s="8" t="s">
        <v>15</v>
      </c>
      <c r="C22" s="97">
        <v>2.731481481481481E-3</v>
      </c>
      <c r="D22" s="95">
        <f t="shared" si="0"/>
        <v>2.5455173008887707E-3</v>
      </c>
      <c r="E22" s="97">
        <v>9.9537037037037042E-4</v>
      </c>
      <c r="F22" s="95">
        <f t="shared" si="3"/>
        <v>1.0295702142942662E-2</v>
      </c>
      <c r="G22" s="97">
        <f t="shared" si="1"/>
        <v>3.7268518518518514E-3</v>
      </c>
      <c r="H22" s="96">
        <f t="shared" si="4"/>
        <v>3.186068371839902E-3</v>
      </c>
    </row>
    <row r="23" spans="2:8" s="1" customFormat="1" x14ac:dyDescent="0.25">
      <c r="B23" s="8" t="s">
        <v>91</v>
      </c>
      <c r="C23" s="97">
        <v>9.91898148148148E-3</v>
      </c>
      <c r="D23" s="95">
        <f t="shared" si="0"/>
        <v>9.2436793511087977E-3</v>
      </c>
      <c r="E23" s="97"/>
      <c r="F23" s="95"/>
      <c r="G23" s="97">
        <f t="shared" si="1"/>
        <v>9.91898148148148E-3</v>
      </c>
      <c r="H23" s="96">
        <f t="shared" si="4"/>
        <v>8.4796912877850798E-3</v>
      </c>
    </row>
    <row r="24" spans="2:8" s="1" customFormat="1" x14ac:dyDescent="0.25">
      <c r="B24" s="8" t="s">
        <v>12</v>
      </c>
      <c r="C24" s="97">
        <v>2.7546296296296294E-3</v>
      </c>
      <c r="D24" s="95">
        <f t="shared" si="0"/>
        <v>2.5670894814047774E-3</v>
      </c>
      <c r="E24" s="97"/>
      <c r="F24" s="95"/>
      <c r="G24" s="97">
        <f t="shared" si="1"/>
        <v>2.7546296296296294E-3</v>
      </c>
      <c r="H24" s="96">
        <f t="shared" ref="H24" si="5">G24/$G$30</f>
        <v>2.3549201009251449E-3</v>
      </c>
    </row>
    <row r="25" spans="2:8" s="1" customFormat="1" x14ac:dyDescent="0.25">
      <c r="B25" s="8" t="s">
        <v>5</v>
      </c>
      <c r="C25" s="97">
        <v>2.8657407407407395E-2</v>
      </c>
      <c r="D25" s="95">
        <f t="shared" si="0"/>
        <v>2.6706359478816076E-2</v>
      </c>
      <c r="E25" s="97">
        <v>3.3680555555555564E-3</v>
      </c>
      <c r="F25" s="95">
        <f t="shared" si="3"/>
        <v>3.4837782832515291E-2</v>
      </c>
      <c r="G25" s="97">
        <f t="shared" si="1"/>
        <v>3.202546296296295E-2</v>
      </c>
      <c r="H25" s="96">
        <f t="shared" si="4"/>
        <v>2.7378419828823001E-2</v>
      </c>
    </row>
    <row r="26" spans="2:8" s="1" customFormat="1" x14ac:dyDescent="0.25">
      <c r="B26" s="8" t="s">
        <v>6</v>
      </c>
      <c r="C26" s="97">
        <v>0.34728009259259224</v>
      </c>
      <c r="D26" s="95">
        <f t="shared" si="0"/>
        <v>0.32363663819138772</v>
      </c>
      <c r="E26" s="97">
        <v>1.8506944444444434E-2</v>
      </c>
      <c r="F26" s="95">
        <f t="shared" si="3"/>
        <v>0.19142822937866633</v>
      </c>
      <c r="G26" s="97">
        <f t="shared" si="1"/>
        <v>0.36578703703703669</v>
      </c>
      <c r="H26" s="96">
        <f t="shared" si="4"/>
        <v>0.31270964230940429</v>
      </c>
    </row>
    <row r="27" spans="2:8" s="1" customFormat="1" x14ac:dyDescent="0.25">
      <c r="B27" s="8" t="s">
        <v>101</v>
      </c>
      <c r="C27" s="97">
        <v>0.13055555555555565</v>
      </c>
      <c r="D27" s="95">
        <f t="shared" si="0"/>
        <v>0.12166709811027694</v>
      </c>
      <c r="E27" s="97">
        <v>1.2037037037037036E-3</v>
      </c>
      <c r="F27" s="95">
        <f t="shared" si="3"/>
        <v>1.2450616544953915E-2</v>
      </c>
      <c r="G27" s="97">
        <f t="shared" si="1"/>
        <v>0.13175925925925935</v>
      </c>
      <c r="H27" s="96">
        <f t="shared" si="4"/>
        <v>0.11264037995349527</v>
      </c>
    </row>
    <row r="28" spans="2:8" s="1" customFormat="1" x14ac:dyDescent="0.25">
      <c r="B28" s="36" t="s">
        <v>17</v>
      </c>
      <c r="C28" s="107"/>
      <c r="D28" s="95"/>
      <c r="E28" s="107"/>
      <c r="F28" s="95"/>
      <c r="G28" s="97"/>
      <c r="H28" s="96"/>
    </row>
    <row r="29" spans="2:8" s="1" customFormat="1" x14ac:dyDescent="0.25">
      <c r="B29" s="8"/>
      <c r="C29" s="98"/>
      <c r="D29" s="108"/>
      <c r="E29" s="98"/>
      <c r="F29" s="98"/>
      <c r="G29" s="97"/>
      <c r="H29" s="96"/>
    </row>
    <row r="30" spans="2:8" s="1" customFormat="1" x14ac:dyDescent="0.25">
      <c r="B30" s="37" t="s">
        <v>29</v>
      </c>
      <c r="C30" s="109">
        <f t="shared" ref="C30:H30" si="6">SUM(C7:C28)</f>
        <v>1.0730555555555568</v>
      </c>
      <c r="D30" s="110">
        <f t="shared" si="6"/>
        <v>1.0000000000000002</v>
      </c>
      <c r="E30" s="109">
        <f t="shared" si="6"/>
        <v>9.667824074074069E-2</v>
      </c>
      <c r="F30" s="110">
        <f t="shared" si="6"/>
        <v>1</v>
      </c>
      <c r="G30" s="109">
        <f t="shared" si="6"/>
        <v>1.1697337962962973</v>
      </c>
      <c r="H30" s="112">
        <f t="shared" si="6"/>
        <v>1</v>
      </c>
    </row>
    <row r="31" spans="2:8" s="1" customFormat="1" ht="66" customHeight="1" thickBot="1" x14ac:dyDescent="0.3">
      <c r="B31" s="157" t="s">
        <v>39</v>
      </c>
      <c r="C31" s="158"/>
      <c r="D31" s="158"/>
      <c r="E31" s="158"/>
      <c r="F31" s="159"/>
      <c r="G31" s="158"/>
      <c r="H31" s="159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60" t="s">
        <v>90</v>
      </c>
      <c r="C3" s="161"/>
      <c r="D3" s="161"/>
      <c r="E3" s="161"/>
      <c r="F3" s="162"/>
      <c r="G3" s="161"/>
      <c r="H3" s="162"/>
    </row>
    <row r="4" spans="2:8" s="1" customFormat="1" x14ac:dyDescent="0.25">
      <c r="B4" s="163" t="s">
        <v>135</v>
      </c>
      <c r="C4" s="164"/>
      <c r="D4" s="164"/>
      <c r="E4" s="164"/>
      <c r="F4" s="164"/>
      <c r="G4" s="164"/>
      <c r="H4" s="165"/>
    </row>
    <row r="5" spans="2:8" s="1" customFormat="1" x14ac:dyDescent="0.25">
      <c r="B5" s="2"/>
      <c r="C5" s="166" t="s">
        <v>36</v>
      </c>
      <c r="D5" s="164"/>
      <c r="E5" s="166" t="s">
        <v>37</v>
      </c>
      <c r="F5" s="181"/>
      <c r="G5" s="164" t="s">
        <v>38</v>
      </c>
      <c r="H5" s="165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7">
        <v>2.662037037037037E-3</v>
      </c>
      <c r="D7" s="95">
        <f t="shared" ref="D7:D27" si="0">C7/C$30</f>
        <v>6.8035260013015377E-3</v>
      </c>
      <c r="E7" s="97">
        <v>4.861111111111111E-4</v>
      </c>
      <c r="F7" s="95">
        <f t="shared" ref="F7:F27" si="1">E7/E$30</f>
        <v>3.7837837837837824E-3</v>
      </c>
      <c r="G7" s="97">
        <f>E7+C7</f>
        <v>3.1481481481481482E-3</v>
      </c>
      <c r="H7" s="96">
        <f>G7/$G$30</f>
        <v>6.0570970471651858E-3</v>
      </c>
    </row>
    <row r="8" spans="2:8" s="1" customFormat="1" x14ac:dyDescent="0.25">
      <c r="B8" s="8" t="s">
        <v>13</v>
      </c>
      <c r="C8" s="97">
        <v>1.5844907407407398E-2</v>
      </c>
      <c r="D8" s="95">
        <f t="shared" si="0"/>
        <v>4.0495769981659997E-2</v>
      </c>
      <c r="E8" s="97">
        <v>6.5624999999999998E-3</v>
      </c>
      <c r="F8" s="95">
        <f t="shared" si="1"/>
        <v>5.1081081081081059E-2</v>
      </c>
      <c r="G8" s="97">
        <f t="shared" ref="G8:G27" si="2">E8+C8</f>
        <v>2.2407407407407397E-2</v>
      </c>
      <c r="H8" s="96">
        <f t="shared" ref="H8:H27" si="3">G8/$G$30</f>
        <v>4.3112278982763944E-2</v>
      </c>
    </row>
    <row r="9" spans="2:8" s="1" customFormat="1" x14ac:dyDescent="0.25">
      <c r="B9" s="8" t="s">
        <v>0</v>
      </c>
      <c r="C9" s="97">
        <v>0.13687500000000036</v>
      </c>
      <c r="D9" s="95">
        <f t="shared" si="0"/>
        <v>0.34981955865822695</v>
      </c>
      <c r="E9" s="97">
        <v>5.8796296296296326E-2</v>
      </c>
      <c r="F9" s="95">
        <f t="shared" si="1"/>
        <v>0.45765765765765776</v>
      </c>
      <c r="G9" s="97">
        <f t="shared" si="2"/>
        <v>0.19567129629629668</v>
      </c>
      <c r="H9" s="96">
        <f t="shared" si="3"/>
        <v>0.37647530396828982</v>
      </c>
    </row>
    <row r="10" spans="2:8" s="1" customFormat="1" x14ac:dyDescent="0.25">
      <c r="B10" s="8" t="s">
        <v>8</v>
      </c>
      <c r="C10" s="97">
        <v>1.1006944444444439E-2</v>
      </c>
      <c r="D10" s="95">
        <f t="shared" si="0"/>
        <v>2.8131100987990258E-2</v>
      </c>
      <c r="E10" s="97">
        <v>3.6226851851851849E-3</v>
      </c>
      <c r="F10" s="95">
        <f t="shared" si="1"/>
        <v>2.8198198198198188E-2</v>
      </c>
      <c r="G10" s="97">
        <f t="shared" si="2"/>
        <v>1.4629629629629624E-2</v>
      </c>
      <c r="H10" s="96">
        <f t="shared" si="3"/>
        <v>2.8147686278002911E-2</v>
      </c>
    </row>
    <row r="11" spans="2:8" s="1" customFormat="1" x14ac:dyDescent="0.25">
      <c r="B11" s="8" t="s">
        <v>26</v>
      </c>
      <c r="C11" s="97">
        <v>3.8194444444444446E-4</v>
      </c>
      <c r="D11" s="95">
        <f t="shared" si="0"/>
        <v>9.7615807844761199E-4</v>
      </c>
      <c r="E11" s="97">
        <v>3.1828703703703706E-3</v>
      </c>
      <c r="F11" s="95">
        <f t="shared" si="1"/>
        <v>2.4774774774774768E-2</v>
      </c>
      <c r="G11" s="97">
        <f t="shared" si="2"/>
        <v>3.5648148148148149E-3</v>
      </c>
      <c r="H11" s="96">
        <f t="shared" si="3"/>
        <v>6.8587716563488135E-3</v>
      </c>
    </row>
    <row r="12" spans="2:8" s="1" customFormat="1" x14ac:dyDescent="0.25">
      <c r="B12" s="8" t="s">
        <v>3</v>
      </c>
      <c r="C12" s="97">
        <v>1.7847222222222209E-2</v>
      </c>
      <c r="D12" s="95">
        <f t="shared" si="0"/>
        <v>4.5613204756552013E-2</v>
      </c>
      <c r="E12" s="97">
        <v>1.0277777777777776E-2</v>
      </c>
      <c r="F12" s="95">
        <f t="shared" si="1"/>
        <v>7.999999999999996E-2</v>
      </c>
      <c r="G12" s="97">
        <f t="shared" si="2"/>
        <v>2.8124999999999983E-2</v>
      </c>
      <c r="H12" s="96">
        <f t="shared" si="3"/>
        <v>5.4113036119894826E-2</v>
      </c>
    </row>
    <row r="13" spans="2:8" s="1" customFormat="1" x14ac:dyDescent="0.25">
      <c r="B13" s="8" t="s">
        <v>7</v>
      </c>
      <c r="C13" s="97">
        <v>1.383101851851851E-2</v>
      </c>
      <c r="D13" s="95">
        <f t="shared" si="0"/>
        <v>3.5348754658936228E-2</v>
      </c>
      <c r="E13" s="97">
        <v>7.4537037037037037E-3</v>
      </c>
      <c r="F13" s="95">
        <f t="shared" si="1"/>
        <v>5.8018018018018001E-2</v>
      </c>
      <c r="G13" s="97">
        <f t="shared" si="2"/>
        <v>2.1284722222222212E-2</v>
      </c>
      <c r="H13" s="96">
        <f t="shared" si="3"/>
        <v>4.0952211285796951E-2</v>
      </c>
    </row>
    <row r="14" spans="2:8" s="1" customFormat="1" x14ac:dyDescent="0.25">
      <c r="B14" s="8" t="s">
        <v>2</v>
      </c>
      <c r="C14" s="97">
        <v>1.7384259259259252E-2</v>
      </c>
      <c r="D14" s="95">
        <f t="shared" si="0"/>
        <v>4.4429982843282201E-2</v>
      </c>
      <c r="E14" s="97">
        <v>2.9398148148148148E-3</v>
      </c>
      <c r="F14" s="95">
        <f t="shared" si="1"/>
        <v>2.2882882882882875E-2</v>
      </c>
      <c r="G14" s="97">
        <f t="shared" si="2"/>
        <v>2.0324074074074067E-2</v>
      </c>
      <c r="H14" s="96">
        <f t="shared" si="3"/>
        <v>3.9103905936845818E-2</v>
      </c>
    </row>
    <row r="15" spans="2:8" s="1" customFormat="1" x14ac:dyDescent="0.25">
      <c r="B15" s="8" t="s">
        <v>9</v>
      </c>
      <c r="C15" s="97">
        <v>3.2939814814814804E-2</v>
      </c>
      <c r="D15" s="95">
        <f t="shared" si="0"/>
        <v>8.4186239129148563E-2</v>
      </c>
      <c r="E15" s="97">
        <v>1.2569444444444449E-2</v>
      </c>
      <c r="F15" s="95">
        <f t="shared" si="1"/>
        <v>9.7837837837837838E-2</v>
      </c>
      <c r="G15" s="97">
        <f t="shared" si="2"/>
        <v>4.5509259259259249E-2</v>
      </c>
      <c r="H15" s="96">
        <f t="shared" si="3"/>
        <v>8.756068231416729E-2</v>
      </c>
    </row>
    <row r="16" spans="2:8" s="1" customFormat="1" x14ac:dyDescent="0.25">
      <c r="B16" s="8" t="s">
        <v>1</v>
      </c>
      <c r="C16" s="97">
        <v>2.824074074074073E-3</v>
      </c>
      <c r="D16" s="95">
        <f t="shared" si="0"/>
        <v>7.2176536709459768E-3</v>
      </c>
      <c r="E16" s="97">
        <v>5.2430555555555546E-3</v>
      </c>
      <c r="F16" s="95">
        <f t="shared" si="1"/>
        <v>4.0810810810810789E-2</v>
      </c>
      <c r="G16" s="97">
        <f t="shared" si="2"/>
        <v>8.0671296296296272E-3</v>
      </c>
      <c r="H16" s="96">
        <f t="shared" si="3"/>
        <v>1.5521311183360783E-2</v>
      </c>
    </row>
    <row r="17" spans="2:8" s="1" customFormat="1" x14ac:dyDescent="0.25">
      <c r="B17" s="8" t="s">
        <v>27</v>
      </c>
      <c r="C17" s="97">
        <v>2.0833333333333333E-3</v>
      </c>
      <c r="D17" s="95">
        <f t="shared" si="0"/>
        <v>5.3244986097142465E-3</v>
      </c>
      <c r="E17" s="97">
        <v>1.0532407407407407E-3</v>
      </c>
      <c r="F17" s="95">
        <f t="shared" si="1"/>
        <v>8.1981981981981943E-3</v>
      </c>
      <c r="G17" s="97">
        <f t="shared" si="2"/>
        <v>3.1365740740740737E-3</v>
      </c>
      <c r="H17" s="96">
        <f t="shared" si="3"/>
        <v>6.0348283080211952E-3</v>
      </c>
    </row>
    <row r="18" spans="2:8" s="1" customFormat="1" x14ac:dyDescent="0.25">
      <c r="B18" s="8" t="s">
        <v>16</v>
      </c>
      <c r="C18" s="97">
        <v>1.9444444444444444E-3</v>
      </c>
      <c r="D18" s="95">
        <f t="shared" si="0"/>
        <v>4.969532035733297E-3</v>
      </c>
      <c r="E18" s="97"/>
      <c r="F18" s="95"/>
      <c r="G18" s="97">
        <f t="shared" ref="G18" si="4">E18+C18</f>
        <v>1.9444444444444444E-3</v>
      </c>
      <c r="H18" s="96">
        <f t="shared" ref="H18" si="5">G18/$G$30</f>
        <v>3.7411481761902613E-3</v>
      </c>
    </row>
    <row r="19" spans="2:8" s="1" customFormat="1" x14ac:dyDescent="0.25">
      <c r="B19" s="8" t="s">
        <v>4</v>
      </c>
      <c r="C19" s="97">
        <v>8.8657407407407417E-3</v>
      </c>
      <c r="D19" s="95">
        <f t="shared" si="0"/>
        <v>2.2658699639117298E-2</v>
      </c>
      <c r="E19" s="97">
        <v>2.1759259259259258E-3</v>
      </c>
      <c r="F19" s="95">
        <f t="shared" si="1"/>
        <v>1.693693693693693E-2</v>
      </c>
      <c r="G19" s="97">
        <f t="shared" si="2"/>
        <v>1.1041666666666668E-2</v>
      </c>
      <c r="H19" s="96">
        <f t="shared" si="3"/>
        <v>2.1244377143366133E-2</v>
      </c>
    </row>
    <row r="20" spans="2:8" s="1" customFormat="1" x14ac:dyDescent="0.25">
      <c r="B20" s="8" t="s">
        <v>14</v>
      </c>
      <c r="C20" s="97">
        <v>5.7060185185185183E-3</v>
      </c>
      <c r="D20" s="95">
        <f t="shared" si="0"/>
        <v>1.4583210081050686E-2</v>
      </c>
      <c r="E20" s="97">
        <v>7.6157407407407406E-3</v>
      </c>
      <c r="F20" s="95">
        <f t="shared" si="1"/>
        <v>5.9279279279279257E-2</v>
      </c>
      <c r="G20" s="97">
        <f t="shared" si="2"/>
        <v>1.3321759259259259E-2</v>
      </c>
      <c r="H20" s="96">
        <f t="shared" si="3"/>
        <v>2.5631318754732089E-2</v>
      </c>
    </row>
    <row r="21" spans="2:8" s="1" customFormat="1" x14ac:dyDescent="0.25">
      <c r="B21" s="8" t="s">
        <v>11</v>
      </c>
      <c r="C21" s="97">
        <v>1.2152777777777776E-3</v>
      </c>
      <c r="D21" s="95">
        <f t="shared" si="0"/>
        <v>3.1059575223333102E-3</v>
      </c>
      <c r="E21" s="97">
        <v>7.7546296296296293E-4</v>
      </c>
      <c r="F21" s="95">
        <f t="shared" si="1"/>
        <v>6.0360360360360334E-3</v>
      </c>
      <c r="G21" s="97">
        <f t="shared" si="2"/>
        <v>1.9907407407407404E-3</v>
      </c>
      <c r="H21" s="96">
        <f t="shared" si="3"/>
        <v>3.8302231327662197E-3</v>
      </c>
    </row>
    <row r="22" spans="2:8" s="1" customFormat="1" x14ac:dyDescent="0.25">
      <c r="B22" s="8" t="s">
        <v>15</v>
      </c>
      <c r="C22" s="97">
        <v>6.9444444444444447E-4</v>
      </c>
      <c r="D22" s="95">
        <f t="shared" si="0"/>
        <v>1.774832869904749E-3</v>
      </c>
      <c r="E22" s="97">
        <v>8.1018518518518527E-4</v>
      </c>
      <c r="F22" s="95">
        <f t="shared" si="1"/>
        <v>6.3063063063063052E-3</v>
      </c>
      <c r="G22" s="97">
        <f t="shared" ref="G22" si="6">E22+C22</f>
        <v>1.5046296296296296E-3</v>
      </c>
      <c r="H22" s="96">
        <f t="shared" ref="H22" si="7">G22/$G$30</f>
        <v>2.8949360887186547E-3</v>
      </c>
    </row>
    <row r="23" spans="2:8" s="1" customFormat="1" x14ac:dyDescent="0.25">
      <c r="B23" s="8" t="s">
        <v>91</v>
      </c>
      <c r="C23" s="97">
        <v>2.7083333333333339E-3</v>
      </c>
      <c r="D23" s="95">
        <f t="shared" si="0"/>
        <v>6.9218481926285221E-3</v>
      </c>
      <c r="E23" s="97">
        <v>1.5625000000000001E-3</v>
      </c>
      <c r="F23" s="95">
        <f t="shared" si="1"/>
        <v>1.2162162162162159E-2</v>
      </c>
      <c r="G23" s="97">
        <f t="shared" si="2"/>
        <v>4.2708333333333339E-3</v>
      </c>
      <c r="H23" s="96">
        <f t="shared" si="3"/>
        <v>8.2171647441321837E-3</v>
      </c>
    </row>
    <row r="24" spans="2:8" s="1" customFormat="1" x14ac:dyDescent="0.25">
      <c r="B24" s="8" t="s">
        <v>12</v>
      </c>
      <c r="C24" s="97">
        <v>4.2824074074074075E-4</v>
      </c>
      <c r="D24" s="95">
        <f t="shared" si="0"/>
        <v>1.0944802697745953E-3</v>
      </c>
      <c r="E24" s="97">
        <v>1.1111111111111111E-3</v>
      </c>
      <c r="F24" s="95">
        <f t="shared" si="1"/>
        <v>8.6486486486486453E-3</v>
      </c>
      <c r="G24" s="97">
        <f t="shared" si="2"/>
        <v>1.5393518518518519E-3</v>
      </c>
      <c r="H24" s="96">
        <f t="shared" ref="H24" si="8">G24/$G$30</f>
        <v>2.9617423061506238E-3</v>
      </c>
    </row>
    <row r="25" spans="2:8" s="1" customFormat="1" x14ac:dyDescent="0.25">
      <c r="B25" s="8" t="s">
        <v>5</v>
      </c>
      <c r="C25" s="97">
        <v>4.1666666666666666E-3</v>
      </c>
      <c r="D25" s="95">
        <f t="shared" si="0"/>
        <v>1.0648997219428493E-2</v>
      </c>
      <c r="E25" s="97">
        <v>4.1666666666666664E-4</v>
      </c>
      <c r="F25" s="95">
        <f t="shared" si="1"/>
        <v>3.2432432432432418E-3</v>
      </c>
      <c r="G25" s="97">
        <f t="shared" si="2"/>
        <v>4.5833333333333334E-3</v>
      </c>
      <c r="H25" s="96">
        <f t="shared" si="3"/>
        <v>8.8184207010199023E-3</v>
      </c>
    </row>
    <row r="26" spans="2:8" s="1" customFormat="1" x14ac:dyDescent="0.25">
      <c r="B26" s="8" t="s">
        <v>6</v>
      </c>
      <c r="C26" s="97">
        <v>7.4212962962962981E-2</v>
      </c>
      <c r="D26" s="95">
        <f t="shared" si="0"/>
        <v>0.18967047269715423</v>
      </c>
      <c r="E26" s="97">
        <v>1.6435185185185185E-3</v>
      </c>
      <c r="F26" s="95">
        <f t="shared" si="1"/>
        <v>1.2792792792792789E-2</v>
      </c>
      <c r="G26" s="97">
        <f t="shared" si="2"/>
        <v>7.5856481481481497E-2</v>
      </c>
      <c r="H26" s="96">
        <f t="shared" si="3"/>
        <v>0.1459493163497082</v>
      </c>
    </row>
    <row r="27" spans="2:8" s="1" customFormat="1" x14ac:dyDescent="0.25">
      <c r="B27" s="8" t="s">
        <v>101</v>
      </c>
      <c r="C27" s="97">
        <v>3.7650462962962969E-2</v>
      </c>
      <c r="D27" s="95">
        <f t="shared" si="0"/>
        <v>9.6225522096669153E-2</v>
      </c>
      <c r="E27" s="97">
        <v>1.7361111111111112E-4</v>
      </c>
      <c r="F27" s="95">
        <f t="shared" si="1"/>
        <v>1.351351351351351E-3</v>
      </c>
      <c r="G27" s="97">
        <f t="shared" si="2"/>
        <v>3.7824074074074079E-2</v>
      </c>
      <c r="H27" s="96">
        <f t="shared" si="3"/>
        <v>7.2774239522558196E-2</v>
      </c>
    </row>
    <row r="28" spans="2:8" s="1" customFormat="1" x14ac:dyDescent="0.25">
      <c r="B28" s="36" t="s">
        <v>17</v>
      </c>
      <c r="C28" s="107"/>
      <c r="D28" s="95"/>
      <c r="E28" s="107"/>
      <c r="F28" s="95"/>
      <c r="G28" s="97"/>
      <c r="H28" s="96"/>
    </row>
    <row r="29" spans="2:8" s="1" customFormat="1" x14ac:dyDescent="0.25">
      <c r="B29" s="8"/>
      <c r="C29" s="98"/>
      <c r="D29" s="108"/>
      <c r="E29" s="98"/>
      <c r="F29" s="95"/>
      <c r="G29" s="98"/>
      <c r="H29" s="99"/>
    </row>
    <row r="30" spans="2:8" s="1" customFormat="1" x14ac:dyDescent="0.25">
      <c r="B30" s="37" t="s">
        <v>29</v>
      </c>
      <c r="C30" s="109">
        <f t="shared" ref="C30:H30" si="9">SUM(C7:C28)</f>
        <v>0.39127314814814851</v>
      </c>
      <c r="D30" s="110">
        <f t="shared" si="9"/>
        <v>0.99999999999999978</v>
      </c>
      <c r="E30" s="109">
        <f t="shared" si="9"/>
        <v>0.12847222222222227</v>
      </c>
      <c r="F30" s="110">
        <f t="shared" si="9"/>
        <v>0.99999999999999989</v>
      </c>
      <c r="G30" s="109">
        <f t="shared" si="9"/>
        <v>0.51974537037037072</v>
      </c>
      <c r="H30" s="112">
        <f t="shared" si="9"/>
        <v>1</v>
      </c>
    </row>
    <row r="31" spans="2:8" s="1" customFormat="1" ht="66" customHeight="1" thickBot="1" x14ac:dyDescent="0.3">
      <c r="B31" s="157" t="s">
        <v>39</v>
      </c>
      <c r="C31" s="158"/>
      <c r="D31" s="158"/>
      <c r="E31" s="158"/>
      <c r="F31" s="159"/>
      <c r="G31" s="158"/>
      <c r="H31" s="159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1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60" t="s">
        <v>40</v>
      </c>
      <c r="C3" s="161"/>
      <c r="D3" s="161"/>
      <c r="E3" s="161"/>
      <c r="F3" s="162"/>
      <c r="G3" s="161"/>
      <c r="H3" s="162"/>
    </row>
    <row r="4" spans="2:8" s="1" customFormat="1" x14ac:dyDescent="0.25">
      <c r="B4" s="163" t="s">
        <v>135</v>
      </c>
      <c r="C4" s="164"/>
      <c r="D4" s="164"/>
      <c r="E4" s="164"/>
      <c r="F4" s="164"/>
      <c r="G4" s="164"/>
      <c r="H4" s="165"/>
    </row>
    <row r="5" spans="2:8" s="1" customFormat="1" x14ac:dyDescent="0.25">
      <c r="B5" s="2"/>
      <c r="C5" s="166" t="s">
        <v>36</v>
      </c>
      <c r="D5" s="164"/>
      <c r="E5" s="166" t="s">
        <v>37</v>
      </c>
      <c r="F5" s="181"/>
      <c r="G5" s="164" t="s">
        <v>38</v>
      </c>
      <c r="H5" s="165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7">
        <v>5.3819444444444444E-3</v>
      </c>
      <c r="D7" s="95">
        <f t="shared" ref="D7:D28" si="0">C7/C$30</f>
        <v>1.3562782557969964E-2</v>
      </c>
      <c r="E7" s="97"/>
      <c r="F7" s="95"/>
      <c r="G7" s="97">
        <f>C7+E7</f>
        <v>5.3819444444444444E-3</v>
      </c>
      <c r="H7" s="96">
        <f>G7/$G$30</f>
        <v>1.3562782557969964E-2</v>
      </c>
    </row>
    <row r="8" spans="2:8" s="1" customFormat="1" x14ac:dyDescent="0.25">
      <c r="B8" s="8" t="s">
        <v>13</v>
      </c>
      <c r="C8" s="97">
        <v>1.4374999999999999E-2</v>
      </c>
      <c r="D8" s="95">
        <f t="shared" si="0"/>
        <v>3.6225754703223E-2</v>
      </c>
      <c r="E8" s="97"/>
      <c r="F8" s="95"/>
      <c r="G8" s="97">
        <f t="shared" ref="G8:G27" si="1">C8+E8</f>
        <v>1.4374999999999999E-2</v>
      </c>
      <c r="H8" s="96">
        <f t="shared" ref="H8:H27" si="2">G8/$G$30</f>
        <v>3.6225754703223E-2</v>
      </c>
    </row>
    <row r="9" spans="2:8" s="1" customFormat="1" x14ac:dyDescent="0.25">
      <c r="B9" s="8" t="s">
        <v>0</v>
      </c>
      <c r="C9" s="97">
        <v>5.0439814814814528E-2</v>
      </c>
      <c r="D9" s="95">
        <f t="shared" si="0"/>
        <v>0.12711098147878014</v>
      </c>
      <c r="E9" s="97"/>
      <c r="F9" s="95"/>
      <c r="G9" s="97">
        <f t="shared" si="1"/>
        <v>5.0439814814814528E-2</v>
      </c>
      <c r="H9" s="96">
        <f t="shared" si="2"/>
        <v>0.12711098147878014</v>
      </c>
    </row>
    <row r="10" spans="2:8" s="1" customFormat="1" x14ac:dyDescent="0.25">
      <c r="B10" s="8" t="s">
        <v>8</v>
      </c>
      <c r="C10" s="97">
        <v>1.6365740740740747E-2</v>
      </c>
      <c r="D10" s="95">
        <f t="shared" si="0"/>
        <v>4.1242525885955991E-2</v>
      </c>
      <c r="E10" s="97"/>
      <c r="F10" s="95"/>
      <c r="G10" s="97">
        <f t="shared" si="1"/>
        <v>1.6365740740740747E-2</v>
      </c>
      <c r="H10" s="96">
        <f t="shared" si="2"/>
        <v>4.1242525885955991E-2</v>
      </c>
    </row>
    <row r="11" spans="2:8" s="1" customFormat="1" x14ac:dyDescent="0.25">
      <c r="B11" s="8" t="s">
        <v>26</v>
      </c>
      <c r="C11" s="97">
        <v>4.1666666666666666E-3</v>
      </c>
      <c r="D11" s="95">
        <f t="shared" si="0"/>
        <v>1.0500218754557391E-2</v>
      </c>
      <c r="E11" s="97"/>
      <c r="F11" s="95"/>
      <c r="G11" s="97">
        <f t="shared" si="1"/>
        <v>4.1666666666666666E-3</v>
      </c>
      <c r="H11" s="96">
        <f t="shared" si="2"/>
        <v>1.0500218754557391E-2</v>
      </c>
    </row>
    <row r="12" spans="2:8" s="1" customFormat="1" x14ac:dyDescent="0.25">
      <c r="B12" s="8" t="s">
        <v>3</v>
      </c>
      <c r="C12" s="97">
        <v>5.3356481481481475E-3</v>
      </c>
      <c r="D12" s="95">
        <f t="shared" si="0"/>
        <v>1.3446113460697103E-2</v>
      </c>
      <c r="E12" s="97"/>
      <c r="F12" s="95"/>
      <c r="G12" s="97">
        <f t="shared" si="1"/>
        <v>5.3356481481481475E-3</v>
      </c>
      <c r="H12" s="96">
        <f t="shared" si="2"/>
        <v>1.3446113460697103E-2</v>
      </c>
    </row>
    <row r="13" spans="2:8" s="1" customFormat="1" x14ac:dyDescent="0.25">
      <c r="B13" s="8" t="s">
        <v>7</v>
      </c>
      <c r="C13" s="97">
        <v>7.6851851851851847E-3</v>
      </c>
      <c r="D13" s="95">
        <f t="shared" si="0"/>
        <v>1.9367070147294742E-2</v>
      </c>
      <c r="E13" s="97"/>
      <c r="F13" s="95"/>
      <c r="G13" s="97">
        <f t="shared" si="1"/>
        <v>7.6851851851851847E-3</v>
      </c>
      <c r="H13" s="96">
        <f t="shared" si="2"/>
        <v>1.9367070147294742E-2</v>
      </c>
    </row>
    <row r="14" spans="2:8" s="1" customFormat="1" x14ac:dyDescent="0.25">
      <c r="B14" s="8" t="s">
        <v>2</v>
      </c>
      <c r="C14" s="97">
        <v>1.4340277777777773E-2</v>
      </c>
      <c r="D14" s="95">
        <f t="shared" si="0"/>
        <v>3.613825288026834E-2</v>
      </c>
      <c r="E14" s="97"/>
      <c r="F14" s="95"/>
      <c r="G14" s="97">
        <f t="shared" si="1"/>
        <v>1.4340277777777773E-2</v>
      </c>
      <c r="H14" s="96">
        <f t="shared" si="2"/>
        <v>3.613825288026834E-2</v>
      </c>
    </row>
    <row r="15" spans="2:8" s="1" customFormat="1" x14ac:dyDescent="0.25">
      <c r="B15" s="8" t="s">
        <v>9</v>
      </c>
      <c r="C15" s="97">
        <v>2.5659722222222209E-2</v>
      </c>
      <c r="D15" s="95">
        <f t="shared" si="0"/>
        <v>6.4663847163482571E-2</v>
      </c>
      <c r="E15" s="97"/>
      <c r="F15" s="95"/>
      <c r="G15" s="97">
        <f t="shared" si="1"/>
        <v>2.5659722222222209E-2</v>
      </c>
      <c r="H15" s="96">
        <f t="shared" si="2"/>
        <v>6.4663847163482571E-2</v>
      </c>
    </row>
    <row r="16" spans="2:8" s="1" customFormat="1" x14ac:dyDescent="0.25">
      <c r="B16" s="8" t="s">
        <v>1</v>
      </c>
      <c r="C16" s="97">
        <v>5.5902777777777791E-3</v>
      </c>
      <c r="D16" s="95">
        <f t="shared" si="0"/>
        <v>1.4087793495697836E-2</v>
      </c>
      <c r="E16" s="97"/>
      <c r="F16" s="95"/>
      <c r="G16" s="97">
        <f t="shared" si="1"/>
        <v>5.5902777777777791E-3</v>
      </c>
      <c r="H16" s="96">
        <f t="shared" si="2"/>
        <v>1.4087793495697836E-2</v>
      </c>
    </row>
    <row r="17" spans="2:8" s="1" customFormat="1" x14ac:dyDescent="0.25">
      <c r="B17" s="8" t="s">
        <v>27</v>
      </c>
      <c r="C17" s="97">
        <v>4.2245370370370379E-3</v>
      </c>
      <c r="D17" s="95">
        <f t="shared" si="0"/>
        <v>1.0646055126148468E-2</v>
      </c>
      <c r="E17" s="97"/>
      <c r="F17" s="95"/>
      <c r="G17" s="97">
        <f t="shared" si="1"/>
        <v>4.2245370370370379E-3</v>
      </c>
      <c r="H17" s="96">
        <f t="shared" si="2"/>
        <v>1.0646055126148468E-2</v>
      </c>
    </row>
    <row r="18" spans="2:8" s="1" customFormat="1" x14ac:dyDescent="0.25">
      <c r="B18" s="8" t="s">
        <v>16</v>
      </c>
      <c r="C18" s="97">
        <v>3.9351851851851858E-4</v>
      </c>
      <c r="D18" s="95">
        <f t="shared" si="0"/>
        <v>9.9168732681930924E-4</v>
      </c>
      <c r="E18" s="97"/>
      <c r="F18" s="95"/>
      <c r="G18" s="97">
        <f t="shared" si="1"/>
        <v>3.9351851851851858E-4</v>
      </c>
      <c r="H18" s="96">
        <f t="shared" si="2"/>
        <v>9.9168732681930924E-4</v>
      </c>
    </row>
    <row r="19" spans="2:8" s="1" customFormat="1" x14ac:dyDescent="0.25">
      <c r="B19" s="8" t="s">
        <v>4</v>
      </c>
      <c r="C19" s="97">
        <v>1.7048611111111098E-2</v>
      </c>
      <c r="D19" s="95">
        <f t="shared" si="0"/>
        <v>4.2963395070730624E-2</v>
      </c>
      <c r="E19" s="97"/>
      <c r="F19" s="95"/>
      <c r="G19" s="97">
        <f t="shared" si="1"/>
        <v>1.7048611111111098E-2</v>
      </c>
      <c r="H19" s="96">
        <f t="shared" si="2"/>
        <v>4.2963395070730624E-2</v>
      </c>
    </row>
    <row r="20" spans="2:8" s="1" customFormat="1" x14ac:dyDescent="0.25">
      <c r="B20" s="8" t="s">
        <v>14</v>
      </c>
      <c r="C20" s="97">
        <v>4.0740740740740737E-3</v>
      </c>
      <c r="D20" s="95">
        <f t="shared" si="0"/>
        <v>1.026688056001167E-2</v>
      </c>
      <c r="E20" s="97"/>
      <c r="F20" s="95"/>
      <c r="G20" s="97">
        <f t="shared" si="1"/>
        <v>4.0740740740740737E-3</v>
      </c>
      <c r="H20" s="96">
        <f t="shared" si="2"/>
        <v>1.026688056001167E-2</v>
      </c>
    </row>
    <row r="21" spans="2:8" s="1" customFormat="1" x14ac:dyDescent="0.25">
      <c r="B21" s="8" t="s">
        <v>11</v>
      </c>
      <c r="C21" s="97">
        <v>1.5393518518518516E-3</v>
      </c>
      <c r="D21" s="95">
        <f t="shared" si="0"/>
        <v>3.8792474843225913E-3</v>
      </c>
      <c r="E21" s="97"/>
      <c r="F21" s="95"/>
      <c r="G21" s="97">
        <f t="shared" ref="G21:G24" si="3">C21+E21</f>
        <v>1.5393518518518516E-3</v>
      </c>
      <c r="H21" s="96">
        <f t="shared" ref="H21:H24" si="4">G21/$G$30</f>
        <v>3.8792474843225913E-3</v>
      </c>
    </row>
    <row r="22" spans="2:8" s="1" customFormat="1" x14ac:dyDescent="0.25">
      <c r="B22" s="8" t="s">
        <v>15</v>
      </c>
      <c r="C22" s="97">
        <v>1.7939814814814815E-3</v>
      </c>
      <c r="D22" s="95">
        <f t="shared" si="0"/>
        <v>4.5209275193233214E-3</v>
      </c>
      <c r="E22" s="97"/>
      <c r="F22" s="95"/>
      <c r="G22" s="97">
        <f t="shared" si="3"/>
        <v>1.7939814814814815E-3</v>
      </c>
      <c r="H22" s="96">
        <f t="shared" si="4"/>
        <v>4.5209275193233214E-3</v>
      </c>
    </row>
    <row r="23" spans="2:8" s="1" customFormat="1" x14ac:dyDescent="0.25">
      <c r="B23" s="8" t="s">
        <v>91</v>
      </c>
      <c r="C23" s="97">
        <v>2.2465277777777772E-2</v>
      </c>
      <c r="D23" s="95">
        <f t="shared" si="0"/>
        <v>5.6613679451655255E-2</v>
      </c>
      <c r="E23" s="97"/>
      <c r="F23" s="95"/>
      <c r="G23" s="97">
        <f t="shared" si="3"/>
        <v>2.2465277777777772E-2</v>
      </c>
      <c r="H23" s="96">
        <f t="shared" si="4"/>
        <v>5.6613679451655255E-2</v>
      </c>
    </row>
    <row r="24" spans="2:8" s="1" customFormat="1" x14ac:dyDescent="0.25">
      <c r="B24" s="8" t="s">
        <v>12</v>
      </c>
      <c r="C24" s="97">
        <v>1.0879629629629631E-3</v>
      </c>
      <c r="D24" s="95">
        <f t="shared" si="0"/>
        <v>2.7417237859122083E-3</v>
      </c>
      <c r="E24" s="97"/>
      <c r="F24" s="95"/>
      <c r="G24" s="97">
        <f t="shared" si="3"/>
        <v>1.0879629629629631E-3</v>
      </c>
      <c r="H24" s="96">
        <f t="shared" si="4"/>
        <v>2.7417237859122083E-3</v>
      </c>
    </row>
    <row r="25" spans="2:8" s="1" customFormat="1" x14ac:dyDescent="0.25">
      <c r="B25" s="8" t="s">
        <v>5</v>
      </c>
      <c r="C25" s="97">
        <v>2.1076388888888884E-2</v>
      </c>
      <c r="D25" s="95">
        <f t="shared" si="0"/>
        <v>5.3113606533469457E-2</v>
      </c>
      <c r="E25" s="97"/>
      <c r="F25" s="95"/>
      <c r="G25" s="97">
        <f t="shared" si="1"/>
        <v>2.1076388888888884E-2</v>
      </c>
      <c r="H25" s="96">
        <f t="shared" si="2"/>
        <v>5.3113606533469457E-2</v>
      </c>
    </row>
    <row r="26" spans="2:8" s="1" customFormat="1" x14ac:dyDescent="0.25">
      <c r="B26" s="8" t="s">
        <v>6</v>
      </c>
      <c r="C26" s="97">
        <v>0.13435185185185203</v>
      </c>
      <c r="D26" s="95">
        <f t="shared" si="0"/>
        <v>0.33857372028583987</v>
      </c>
      <c r="E26" s="114"/>
      <c r="F26" s="95"/>
      <c r="G26" s="97">
        <f t="shared" si="1"/>
        <v>0.13435185185185203</v>
      </c>
      <c r="H26" s="96">
        <f t="shared" si="2"/>
        <v>0.33857372028583987</v>
      </c>
    </row>
    <row r="27" spans="2:8" s="1" customFormat="1" x14ac:dyDescent="0.25">
      <c r="B27" s="8" t="s">
        <v>101</v>
      </c>
      <c r="C27" s="97">
        <v>3.5474537037037013E-2</v>
      </c>
      <c r="D27" s="95">
        <f t="shared" si="0"/>
        <v>8.9397695785328843E-2</v>
      </c>
      <c r="E27" s="97"/>
      <c r="F27" s="95"/>
      <c r="G27" s="97">
        <f t="shared" si="1"/>
        <v>3.5474537037037013E-2</v>
      </c>
      <c r="H27" s="96">
        <f t="shared" si="2"/>
        <v>8.9397695785328843E-2</v>
      </c>
    </row>
    <row r="28" spans="2:8" s="1" customFormat="1" x14ac:dyDescent="0.25">
      <c r="B28" s="36" t="s">
        <v>17</v>
      </c>
      <c r="C28" s="107">
        <v>3.9467592592592592E-3</v>
      </c>
      <c r="D28" s="95">
        <f t="shared" si="0"/>
        <v>9.9460405425113065E-3</v>
      </c>
      <c r="E28" s="107"/>
      <c r="F28" s="95"/>
      <c r="G28" s="97">
        <f t="shared" ref="G28" si="5">C28+E28</f>
        <v>3.9467592592592592E-3</v>
      </c>
      <c r="H28" s="96">
        <f t="shared" ref="H28" si="6">G28/$G$30</f>
        <v>9.9460405425113065E-3</v>
      </c>
    </row>
    <row r="29" spans="2:8" s="1" customFormat="1" x14ac:dyDescent="0.25">
      <c r="B29" s="8"/>
      <c r="C29" s="98"/>
      <c r="D29" s="108"/>
      <c r="E29" s="98"/>
      <c r="F29" s="108"/>
      <c r="G29" s="98"/>
      <c r="H29" s="99"/>
    </row>
    <row r="30" spans="2:8" s="1" customFormat="1" x14ac:dyDescent="0.25">
      <c r="B30" s="37" t="s">
        <v>29</v>
      </c>
      <c r="C30" s="109">
        <f t="shared" ref="C30:H30" si="7">SUM(C7:C28)</f>
        <v>0.39681712962962945</v>
      </c>
      <c r="D30" s="110">
        <f t="shared" si="7"/>
        <v>1</v>
      </c>
      <c r="E30" s="109"/>
      <c r="F30" s="110"/>
      <c r="G30" s="109">
        <f t="shared" si="7"/>
        <v>0.39681712962962945</v>
      </c>
      <c r="H30" s="112">
        <f t="shared" si="7"/>
        <v>1</v>
      </c>
    </row>
    <row r="31" spans="2:8" s="1" customFormat="1" ht="66" customHeight="1" thickBot="1" x14ac:dyDescent="0.3">
      <c r="B31" s="157" t="s">
        <v>39</v>
      </c>
      <c r="C31" s="158"/>
      <c r="D31" s="158"/>
      <c r="E31" s="158"/>
      <c r="F31" s="159"/>
      <c r="G31" s="158"/>
      <c r="H31" s="159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topLeftCell="B4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2" spans="2:10" ht="15.75" thickBot="1" x14ac:dyDescent="0.3"/>
    <row r="3" spans="2:10" x14ac:dyDescent="0.25">
      <c r="B3" s="160" t="s">
        <v>41</v>
      </c>
      <c r="C3" s="161"/>
      <c r="D3" s="161"/>
      <c r="E3" s="161"/>
      <c r="F3" s="162"/>
      <c r="G3" s="161"/>
      <c r="H3" s="161"/>
      <c r="I3" s="161"/>
      <c r="J3" s="162"/>
    </row>
    <row r="4" spans="2:10" x14ac:dyDescent="0.25">
      <c r="B4" s="163" t="s">
        <v>135</v>
      </c>
      <c r="C4" s="164"/>
      <c r="D4" s="164"/>
      <c r="E4" s="164"/>
      <c r="F4" s="164"/>
      <c r="G4" s="164"/>
      <c r="H4" s="164"/>
      <c r="I4" s="164"/>
      <c r="J4" s="165"/>
    </row>
    <row r="5" spans="2:10" x14ac:dyDescent="0.25">
      <c r="B5" s="2"/>
      <c r="C5" s="170" t="s">
        <v>19</v>
      </c>
      <c r="D5" s="170"/>
      <c r="E5" s="170" t="s">
        <v>20</v>
      </c>
      <c r="F5" s="170"/>
      <c r="G5" s="170" t="s">
        <v>21</v>
      </c>
      <c r="H5" s="170"/>
      <c r="I5" s="164" t="s">
        <v>22</v>
      </c>
      <c r="J5" s="165"/>
    </row>
    <row r="6" spans="2:10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6" t="s">
        <v>24</v>
      </c>
      <c r="J6" s="7" t="s">
        <v>25</v>
      </c>
    </row>
    <row r="7" spans="2:10" x14ac:dyDescent="0.25">
      <c r="B7" s="8" t="s">
        <v>10</v>
      </c>
      <c r="C7" s="97">
        <v>1.4351851851851852E-3</v>
      </c>
      <c r="D7" s="95">
        <f t="shared" ref="D7:F28" si="0">C7/C$30</f>
        <v>6.9084628670120886E-3</v>
      </c>
      <c r="E7" s="97"/>
      <c r="F7" s="95"/>
      <c r="G7" s="97">
        <v>1.8287037037037035E-3</v>
      </c>
      <c r="H7" s="95">
        <f t="shared" ref="H7" si="1">G7/G$30</f>
        <v>1.357388316151203E-2</v>
      </c>
      <c r="I7" s="98">
        <f>C7+E7+G7</f>
        <v>3.2638888888888887E-3</v>
      </c>
      <c r="J7" s="96">
        <f>I7/$I$30</f>
        <v>7.6927273719242725E-3</v>
      </c>
    </row>
    <row r="8" spans="2:10" x14ac:dyDescent="0.25">
      <c r="B8" s="8" t="s">
        <v>13</v>
      </c>
      <c r="C8" s="97">
        <v>9.0277777777777774E-4</v>
      </c>
      <c r="D8" s="95">
        <f t="shared" si="0"/>
        <v>4.345645996991475E-3</v>
      </c>
      <c r="E8" s="97">
        <v>7.7546296296296293E-4</v>
      </c>
      <c r="F8" s="95">
        <f t="shared" si="0"/>
        <v>9.478002546329042E-3</v>
      </c>
      <c r="G8" s="97">
        <v>1.7939814814814815E-3</v>
      </c>
      <c r="H8" s="95">
        <f t="shared" ref="H8" si="2">G8/G$30</f>
        <v>1.3316151202749144E-2</v>
      </c>
      <c r="I8" s="98">
        <f t="shared" ref="I8:I28" si="3">C8+E8+G8</f>
        <v>3.472222222222222E-3</v>
      </c>
      <c r="J8" s="96">
        <f t="shared" ref="J8:J28" si="4">I8/$I$30</f>
        <v>8.1837525233236941E-3</v>
      </c>
    </row>
    <row r="9" spans="2:10" x14ac:dyDescent="0.25">
      <c r="B9" s="8" t="s">
        <v>0</v>
      </c>
      <c r="C9" s="97">
        <v>4.6203703703703726E-2</v>
      </c>
      <c r="D9" s="95">
        <f t="shared" si="0"/>
        <v>0.22240793358961511</v>
      </c>
      <c r="E9" s="97">
        <v>1.3888888888888888E-2</v>
      </c>
      <c r="F9" s="95">
        <f t="shared" si="0"/>
        <v>0.16975526948649031</v>
      </c>
      <c r="G9" s="97">
        <v>2.4398148148148127E-2</v>
      </c>
      <c r="H9" s="95">
        <f t="shared" ref="H9" si="5">G9/G$30</f>
        <v>0.1810996563573882</v>
      </c>
      <c r="I9" s="98">
        <f t="shared" si="3"/>
        <v>8.4490740740740741E-2</v>
      </c>
      <c r="J9" s="96">
        <f t="shared" si="4"/>
        <v>0.19913797806754324</v>
      </c>
    </row>
    <row r="10" spans="2:10" x14ac:dyDescent="0.25">
      <c r="B10" s="8" t="s">
        <v>8</v>
      </c>
      <c r="C10" s="97">
        <v>7.8819444444444449E-3</v>
      </c>
      <c r="D10" s="95">
        <f t="shared" si="0"/>
        <v>3.794083235834865E-2</v>
      </c>
      <c r="E10" s="97">
        <v>2.9861111111111113E-3</v>
      </c>
      <c r="F10" s="95">
        <f t="shared" si="0"/>
        <v>3.6497382939595417E-2</v>
      </c>
      <c r="G10" s="97">
        <v>3.7731481481481483E-3</v>
      </c>
      <c r="H10" s="95">
        <f t="shared" ref="H10" si="6">G10/G$30</f>
        <v>2.8006872852233685E-2</v>
      </c>
      <c r="I10" s="98">
        <f t="shared" si="3"/>
        <v>1.4641203703703705E-2</v>
      </c>
      <c r="J10" s="96">
        <f t="shared" si="4"/>
        <v>3.4508156473348248E-2</v>
      </c>
    </row>
    <row r="11" spans="2:10" x14ac:dyDescent="0.25">
      <c r="B11" s="8" t="s">
        <v>26</v>
      </c>
      <c r="C11" s="97">
        <v>9.6064814814814797E-4</v>
      </c>
      <c r="D11" s="95">
        <f t="shared" si="0"/>
        <v>4.6242130480806717E-3</v>
      </c>
      <c r="E11" s="97">
        <v>6.4814814814814813E-4</v>
      </c>
      <c r="F11" s="95">
        <f t="shared" si="0"/>
        <v>7.921912576036215E-3</v>
      </c>
      <c r="G11" s="97">
        <v>8.3333333333333339E-4</v>
      </c>
      <c r="H11" s="95">
        <f t="shared" ref="H11" si="7">G11/G$30</f>
        <v>6.1855670103092807E-3</v>
      </c>
      <c r="I11" s="98">
        <f t="shared" si="3"/>
        <v>2.4421296296296296E-3</v>
      </c>
      <c r="J11" s="96">
        <f t="shared" si="4"/>
        <v>5.7559059414043316E-3</v>
      </c>
    </row>
    <row r="12" spans="2:10" x14ac:dyDescent="0.25">
      <c r="B12" s="8" t="s">
        <v>3</v>
      </c>
      <c r="C12" s="97">
        <v>2.8900462962962958E-2</v>
      </c>
      <c r="D12" s="95">
        <f t="shared" si="0"/>
        <v>0.13911638531394502</v>
      </c>
      <c r="E12" s="97">
        <v>6.3194444444444444E-3</v>
      </c>
      <c r="F12" s="95">
        <f t="shared" si="0"/>
        <v>7.7238647616353087E-2</v>
      </c>
      <c r="G12" s="97">
        <v>1.576388888888889E-2</v>
      </c>
      <c r="H12" s="95">
        <f t="shared" ref="H12" si="8">G12/G$30</f>
        <v>0.11701030927835056</v>
      </c>
      <c r="I12" s="98">
        <f t="shared" si="3"/>
        <v>5.0983796296296291E-2</v>
      </c>
      <c r="J12" s="96">
        <f t="shared" si="4"/>
        <v>0.12016476621746956</v>
      </c>
    </row>
    <row r="13" spans="2:10" x14ac:dyDescent="0.25">
      <c r="B13" s="8" t="s">
        <v>7</v>
      </c>
      <c r="C13" s="97">
        <v>6.4583333333333324E-3</v>
      </c>
      <c r="D13" s="95">
        <f t="shared" si="0"/>
        <v>3.1088082901554397E-2</v>
      </c>
      <c r="E13" s="97">
        <v>3.37962962962963E-3</v>
      </c>
      <c r="F13" s="95">
        <f t="shared" si="0"/>
        <v>4.1307115575045981E-2</v>
      </c>
      <c r="G13" s="97">
        <v>3.3101851851851847E-3</v>
      </c>
      <c r="H13" s="95">
        <f t="shared" ref="H13" si="9">G13/G$30</f>
        <v>2.4570446735395192E-2</v>
      </c>
      <c r="I13" s="98">
        <f t="shared" si="3"/>
        <v>1.3148148148148147E-2</v>
      </c>
      <c r="J13" s="96">
        <f t="shared" si="4"/>
        <v>3.0989142888319055E-2</v>
      </c>
    </row>
    <row r="14" spans="2:10" x14ac:dyDescent="0.25">
      <c r="B14" s="8" t="s">
        <v>2</v>
      </c>
      <c r="C14" s="97">
        <v>1.0578703703703705E-2</v>
      </c>
      <c r="D14" s="95">
        <f t="shared" si="0"/>
        <v>5.0922056939105238E-2</v>
      </c>
      <c r="E14" s="97">
        <v>4.3287037037037027E-3</v>
      </c>
      <c r="F14" s="95">
        <f t="shared" si="0"/>
        <v>5.2907058989956138E-2</v>
      </c>
      <c r="G14" s="97">
        <v>2.8124999999999999E-3</v>
      </c>
      <c r="H14" s="95">
        <f t="shared" ref="H14" si="10">G14/G$30</f>
        <v>2.087628865979382E-2</v>
      </c>
      <c r="I14" s="98">
        <f t="shared" si="3"/>
        <v>1.7719907407407406E-2</v>
      </c>
      <c r="J14" s="96">
        <f t="shared" si="4"/>
        <v>4.1764417044028584E-2</v>
      </c>
    </row>
    <row r="15" spans="2:10" x14ac:dyDescent="0.25">
      <c r="B15" s="8" t="s">
        <v>9</v>
      </c>
      <c r="C15" s="97">
        <v>1.315972222222222E-2</v>
      </c>
      <c r="D15" s="95">
        <f t="shared" si="0"/>
        <v>6.3346147417683421E-2</v>
      </c>
      <c r="E15" s="97">
        <v>7.3263888888888892E-3</v>
      </c>
      <c r="F15" s="95">
        <f t="shared" si="0"/>
        <v>8.954590465412364E-2</v>
      </c>
      <c r="G15" s="97">
        <v>3.1944444444444442E-3</v>
      </c>
      <c r="H15" s="95">
        <f t="shared" ref="H15" si="11">G15/G$30</f>
        <v>2.3711340206185573E-2</v>
      </c>
      <c r="I15" s="98">
        <f t="shared" si="3"/>
        <v>2.3680555555555552E-2</v>
      </c>
      <c r="J15" s="96">
        <f t="shared" si="4"/>
        <v>5.5813192209067587E-2</v>
      </c>
    </row>
    <row r="16" spans="2:10" x14ac:dyDescent="0.25">
      <c r="B16" s="8" t="s">
        <v>1</v>
      </c>
      <c r="C16" s="97">
        <v>5.6597222222222214E-3</v>
      </c>
      <c r="D16" s="95">
        <f t="shared" si="0"/>
        <v>2.7243857596523476E-2</v>
      </c>
      <c r="E16" s="97">
        <v>1.3773148148148147E-3</v>
      </c>
      <c r="F16" s="95">
        <f t="shared" si="0"/>
        <v>1.6834064224076954E-2</v>
      </c>
      <c r="G16" s="97">
        <v>3.4837962962962965E-3</v>
      </c>
      <c r="H16" s="95">
        <f t="shared" ref="H16" si="12">G16/G$30</f>
        <v>2.5859106529209631E-2</v>
      </c>
      <c r="I16" s="98">
        <f t="shared" si="3"/>
        <v>1.0520833333333333E-2</v>
      </c>
      <c r="J16" s="96">
        <f t="shared" si="4"/>
        <v>2.4796770145670794E-2</v>
      </c>
    </row>
    <row r="17" spans="2:10" x14ac:dyDescent="0.25">
      <c r="B17" s="8" t="s">
        <v>27</v>
      </c>
      <c r="C17" s="97">
        <v>1.1458333333333334E-2</v>
      </c>
      <c r="D17" s="95">
        <f t="shared" si="0"/>
        <v>5.5156276115661033E-2</v>
      </c>
      <c r="E17" s="97">
        <v>5.2314814814814811E-3</v>
      </c>
      <c r="F17" s="95">
        <f t="shared" si="0"/>
        <v>6.3941151506578017E-2</v>
      </c>
      <c r="G17" s="97">
        <v>6.8518518518518529E-3</v>
      </c>
      <c r="H17" s="95">
        <f t="shared" ref="H17:H18" si="13">G17/G$30</f>
        <v>5.0859106529209643E-2</v>
      </c>
      <c r="I17" s="98">
        <f t="shared" si="3"/>
        <v>2.3541666666666669E-2</v>
      </c>
      <c r="J17" s="96">
        <f t="shared" si="4"/>
        <v>5.5485842108134655E-2</v>
      </c>
    </row>
    <row r="18" spans="2:10" x14ac:dyDescent="0.25">
      <c r="B18" s="8" t="s">
        <v>16</v>
      </c>
      <c r="C18" s="97">
        <v>5.0925925925925921E-4</v>
      </c>
      <c r="D18" s="95">
        <f t="shared" si="0"/>
        <v>2.4513900495849346E-3</v>
      </c>
      <c r="E18" s="97">
        <v>1.666666666666667E-3</v>
      </c>
      <c r="F18" s="95">
        <f t="shared" si="0"/>
        <v>2.0370632338378842E-2</v>
      </c>
      <c r="G18" s="97">
        <v>5.2083333333333333E-4</v>
      </c>
      <c r="H18" s="95">
        <f t="shared" si="13"/>
        <v>3.8659793814433E-3</v>
      </c>
      <c r="I18" s="98">
        <f t="shared" si="3"/>
        <v>2.6967592592592594E-3</v>
      </c>
      <c r="J18" s="96">
        <f t="shared" si="4"/>
        <v>6.3560477931147363E-3</v>
      </c>
    </row>
    <row r="19" spans="2:10" x14ac:dyDescent="0.25">
      <c r="B19" s="8" t="s">
        <v>4</v>
      </c>
      <c r="C19" s="97">
        <v>5.9490740740740745E-3</v>
      </c>
      <c r="D19" s="95">
        <f t="shared" si="0"/>
        <v>2.8636692851969469E-2</v>
      </c>
      <c r="E19" s="97">
        <v>1.1458333333333333E-3</v>
      </c>
      <c r="F19" s="95">
        <f t="shared" si="0"/>
        <v>1.4004809732635451E-2</v>
      </c>
      <c r="G19" s="97">
        <v>2.7083333333333334E-3</v>
      </c>
      <c r="H19" s="95">
        <f t="shared" ref="H19" si="14">G19/G$30</f>
        <v>2.010309278350516E-2</v>
      </c>
      <c r="I19" s="98">
        <f t="shared" si="3"/>
        <v>9.8032407407407408E-3</v>
      </c>
      <c r="J19" s="96">
        <f t="shared" si="4"/>
        <v>2.3105461290850563E-2</v>
      </c>
    </row>
    <row r="20" spans="2:10" x14ac:dyDescent="0.25">
      <c r="B20" s="8" t="s">
        <v>14</v>
      </c>
      <c r="C20" s="97">
        <v>4.1435185185185177E-3</v>
      </c>
      <c r="D20" s="95">
        <f t="shared" si="0"/>
        <v>1.994540085798651E-2</v>
      </c>
      <c r="E20" s="97">
        <v>1.2962962962962963E-3</v>
      </c>
      <c r="F20" s="95">
        <f t="shared" si="0"/>
        <v>1.584382515207243E-2</v>
      </c>
      <c r="G20" s="97">
        <v>2.3379629629629627E-3</v>
      </c>
      <c r="H20" s="95">
        <f t="shared" ref="H20" si="15">G20/G$30</f>
        <v>1.7353951890034365E-2</v>
      </c>
      <c r="I20" s="98">
        <f t="shared" si="3"/>
        <v>7.7777777777777767E-3</v>
      </c>
      <c r="J20" s="96">
        <f t="shared" si="4"/>
        <v>1.8331605652245075E-2</v>
      </c>
    </row>
    <row r="21" spans="2:10" x14ac:dyDescent="0.25">
      <c r="B21" s="8" t="s">
        <v>11</v>
      </c>
      <c r="C21" s="97">
        <v>3.8310185185185179E-3</v>
      </c>
      <c r="D21" s="95">
        <f t="shared" si="0"/>
        <v>1.8441138782104845E-2</v>
      </c>
      <c r="E21" s="97">
        <v>2.430555555555556E-3</v>
      </c>
      <c r="F21" s="95">
        <f t="shared" si="0"/>
        <v>2.9707172160135811E-2</v>
      </c>
      <c r="G21" s="97">
        <v>5.4282407407407404E-3</v>
      </c>
      <c r="H21" s="95">
        <f t="shared" ref="H21" si="16">G21/G$30</f>
        <v>4.0292096219931281E-2</v>
      </c>
      <c r="I21" s="98">
        <f t="shared" si="3"/>
        <v>1.1689814814814814E-2</v>
      </c>
      <c r="J21" s="96">
        <f t="shared" si="4"/>
        <v>2.7551966828523105E-2</v>
      </c>
    </row>
    <row r="22" spans="2:10" x14ac:dyDescent="0.25">
      <c r="B22" s="8" t="s">
        <v>15</v>
      </c>
      <c r="C22" s="97">
        <v>6.5393518518518535E-3</v>
      </c>
      <c r="D22" s="95">
        <f t="shared" si="0"/>
        <v>3.1478076773079282E-2</v>
      </c>
      <c r="E22" s="97">
        <v>2.4652777777777776E-3</v>
      </c>
      <c r="F22" s="95">
        <f t="shared" si="0"/>
        <v>3.0131560333852028E-2</v>
      </c>
      <c r="G22" s="97">
        <v>1.9097222222222222E-3</v>
      </c>
      <c r="H22" s="95">
        <f t="shared" ref="H22" si="17">G22/G$30</f>
        <v>1.4175257731958766E-2</v>
      </c>
      <c r="I22" s="98">
        <f t="shared" si="3"/>
        <v>1.0914351851851854E-2</v>
      </c>
      <c r="J22" s="96">
        <f t="shared" si="4"/>
        <v>2.572426209831415E-2</v>
      </c>
    </row>
    <row r="23" spans="2:10" x14ac:dyDescent="0.25">
      <c r="B23" s="8" t="s">
        <v>91</v>
      </c>
      <c r="C23" s="97">
        <v>1.755787037037037E-2</v>
      </c>
      <c r="D23" s="95">
        <f t="shared" si="0"/>
        <v>8.4517243300462411E-2</v>
      </c>
      <c r="E23" s="97">
        <v>6.4467592592592588E-3</v>
      </c>
      <c r="F23" s="95">
        <f t="shared" si="0"/>
        <v>7.8794737586645916E-2</v>
      </c>
      <c r="G23" s="97">
        <v>2.614583333333332E-2</v>
      </c>
      <c r="H23" s="95">
        <f t="shared" ref="H23" si="18">G23/G$30</f>
        <v>0.19407216494845356</v>
      </c>
      <c r="I23" s="98">
        <f t="shared" si="3"/>
        <v>5.0150462962962952E-2</v>
      </c>
      <c r="J23" s="96">
        <f t="shared" si="4"/>
        <v>0.11820066561187187</v>
      </c>
    </row>
    <row r="24" spans="2:10" x14ac:dyDescent="0.25">
      <c r="B24" s="8" t="s">
        <v>12</v>
      </c>
      <c r="C24" s="97">
        <v>5.8796296296296305E-3</v>
      </c>
      <c r="D24" s="95">
        <f t="shared" si="0"/>
        <v>2.8302412390662432E-2</v>
      </c>
      <c r="E24" s="97">
        <v>2.6041666666666665E-3</v>
      </c>
      <c r="F24" s="95">
        <f t="shared" si="0"/>
        <v>3.1829113028716931E-2</v>
      </c>
      <c r="G24" s="97">
        <v>1.5995370370370372E-2</v>
      </c>
      <c r="H24" s="95">
        <f t="shared" ref="H24" si="19">G24/G$30</f>
        <v>0.1187285223367698</v>
      </c>
      <c r="I24" s="98">
        <f t="shared" si="3"/>
        <v>2.447916666666667E-2</v>
      </c>
      <c r="J24" s="96">
        <f t="shared" si="4"/>
        <v>5.7695455289432054E-2</v>
      </c>
    </row>
    <row r="25" spans="2:10" x14ac:dyDescent="0.25">
      <c r="B25" s="8" t="s">
        <v>5</v>
      </c>
      <c r="C25" s="97">
        <v>8.4375000000000006E-3</v>
      </c>
      <c r="D25" s="95">
        <f t="shared" si="0"/>
        <v>4.0615076048804946E-2</v>
      </c>
      <c r="E25" s="97">
        <v>8.7499999999999991E-3</v>
      </c>
      <c r="F25" s="95">
        <f t="shared" si="0"/>
        <v>0.10694581977648888</v>
      </c>
      <c r="G25" s="97">
        <v>4.8726851851851856E-3</v>
      </c>
      <c r="H25" s="95">
        <f t="shared" ref="H25:H27" si="20">G25/G$30</f>
        <v>3.6168384879725096E-2</v>
      </c>
      <c r="I25" s="98">
        <f t="shared" si="3"/>
        <v>2.2060185185185186E-2</v>
      </c>
      <c r="J25" s="96">
        <f t="shared" si="4"/>
        <v>5.199410769818321E-2</v>
      </c>
    </row>
    <row r="26" spans="2:10" x14ac:dyDescent="0.25">
      <c r="B26" s="8" t="s">
        <v>6</v>
      </c>
      <c r="C26" s="97">
        <v>3.6342592592592594E-3</v>
      </c>
      <c r="D26" s="95">
        <f t="shared" si="0"/>
        <v>1.7494010808401579E-2</v>
      </c>
      <c r="E26" s="97">
        <v>6.8287037037037036E-4</v>
      </c>
      <c r="F26" s="95">
        <f t="shared" si="0"/>
        <v>8.3463007497524399E-3</v>
      </c>
      <c r="G26" s="97">
        <v>2.199074074074074E-4</v>
      </c>
      <c r="H26" s="95">
        <f t="shared" si="20"/>
        <v>1.6323024054982823E-3</v>
      </c>
      <c r="I26" s="98">
        <f t="shared" si="3"/>
        <v>4.5370370370370373E-3</v>
      </c>
      <c r="J26" s="96">
        <f t="shared" si="4"/>
        <v>1.0693436630476295E-2</v>
      </c>
    </row>
    <row r="27" spans="2:10" x14ac:dyDescent="0.25">
      <c r="B27" s="8" t="s">
        <v>101</v>
      </c>
      <c r="C27" s="97">
        <v>1.3634259259259259E-2</v>
      </c>
      <c r="D27" s="95">
        <f t="shared" si="0"/>
        <v>6.5630397236614846E-2</v>
      </c>
      <c r="E27" s="97">
        <v>2.7893518518518523E-3</v>
      </c>
      <c r="F27" s="95">
        <f t="shared" si="0"/>
        <v>3.4092516621870142E-2</v>
      </c>
      <c r="G27" s="97">
        <v>6.5393518518518526E-3</v>
      </c>
      <c r="H27" s="95">
        <f t="shared" si="20"/>
        <v>4.8539518900343658E-2</v>
      </c>
      <c r="I27" s="98">
        <f t="shared" si="3"/>
        <v>2.2962962962962963E-2</v>
      </c>
      <c r="J27" s="96">
        <f t="shared" si="4"/>
        <v>5.4121883354247363E-2</v>
      </c>
    </row>
    <row r="28" spans="2:10" x14ac:dyDescent="0.25">
      <c r="B28" s="8" t="s">
        <v>17</v>
      </c>
      <c r="C28" s="97">
        <v>4.0277777777777777E-3</v>
      </c>
      <c r="D28" s="95">
        <f t="shared" si="0"/>
        <v>1.9388266755808119E-2</v>
      </c>
      <c r="E28" s="97">
        <v>5.2777777777777779E-3</v>
      </c>
      <c r="F28" s="95">
        <f t="shared" si="0"/>
        <v>6.4507002404866315E-2</v>
      </c>
      <c r="G28" s="97"/>
      <c r="H28" s="95"/>
      <c r="I28" s="98">
        <f t="shared" si="3"/>
        <v>9.3055555555555565E-3</v>
      </c>
      <c r="J28" s="96">
        <f t="shared" si="4"/>
        <v>2.1932456762507505E-2</v>
      </c>
    </row>
    <row r="29" spans="2:10" x14ac:dyDescent="0.25">
      <c r="B29" s="18"/>
      <c r="C29" s="105"/>
      <c r="D29" s="105"/>
      <c r="E29" s="105"/>
      <c r="F29" s="105"/>
      <c r="G29" s="105"/>
      <c r="H29" s="105"/>
      <c r="I29" s="105"/>
      <c r="J29" s="106"/>
    </row>
    <row r="30" spans="2:10" x14ac:dyDescent="0.25">
      <c r="B30" s="11" t="s">
        <v>29</v>
      </c>
      <c r="C30" s="100">
        <f t="shared" ref="C30:J30" si="21">SUM(C7:C28)</f>
        <v>0.20774305555555558</v>
      </c>
      <c r="D30" s="115">
        <f t="shared" si="21"/>
        <v>0.99999999999999978</v>
      </c>
      <c r="E30" s="100">
        <f t="shared" si="21"/>
        <v>8.1817129629629629E-2</v>
      </c>
      <c r="F30" s="115">
        <f t="shared" si="21"/>
        <v>0.99999999999999989</v>
      </c>
      <c r="G30" s="100">
        <f t="shared" si="21"/>
        <v>0.13472222222222219</v>
      </c>
      <c r="H30" s="115">
        <f t="shared" si="21"/>
        <v>1</v>
      </c>
      <c r="I30" s="100">
        <f t="shared" si="21"/>
        <v>0.42428240740740741</v>
      </c>
      <c r="J30" s="116">
        <f t="shared" si="21"/>
        <v>1</v>
      </c>
    </row>
    <row r="31" spans="2:10" ht="66" customHeight="1" thickBot="1" x14ac:dyDescent="0.3">
      <c r="B31" s="182" t="s">
        <v>42</v>
      </c>
      <c r="C31" s="183"/>
      <c r="D31" s="183"/>
      <c r="E31" s="183"/>
      <c r="F31" s="184"/>
      <c r="G31" s="183"/>
      <c r="H31" s="183"/>
      <c r="I31" s="183"/>
      <c r="J31" s="184"/>
    </row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topLeftCell="B4" zoomScale="110" zoomScaleNormal="110" zoomScaleSheetLayoutView="110" zoomScalePageLayoutView="110" workbookViewId="0">
      <selection activeCell="I20" sqref="I20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1" spans="2:10" s="1" customFormat="1" x14ac:dyDescent="0.25"/>
    <row r="2" spans="2:10" s="1" customFormat="1" ht="15.75" thickBot="1" x14ac:dyDescent="0.3"/>
    <row r="3" spans="2:10" s="1" customFormat="1" x14ac:dyDescent="0.25">
      <c r="B3" s="160" t="s">
        <v>43</v>
      </c>
      <c r="C3" s="161"/>
      <c r="D3" s="161"/>
      <c r="E3" s="161"/>
      <c r="F3" s="162"/>
      <c r="G3" s="161"/>
      <c r="H3" s="161"/>
      <c r="I3" s="161"/>
      <c r="J3" s="162"/>
    </row>
    <row r="4" spans="2:10" s="1" customFormat="1" x14ac:dyDescent="0.25">
      <c r="B4" s="163" t="s">
        <v>135</v>
      </c>
      <c r="C4" s="164"/>
      <c r="D4" s="164"/>
      <c r="E4" s="164"/>
      <c r="F4" s="164"/>
      <c r="G4" s="164"/>
      <c r="H4" s="164"/>
      <c r="I4" s="164"/>
      <c r="J4" s="165"/>
    </row>
    <row r="5" spans="2:10" s="1" customFormat="1" x14ac:dyDescent="0.25">
      <c r="B5" s="2"/>
      <c r="C5" s="166" t="s">
        <v>19</v>
      </c>
      <c r="D5" s="164"/>
      <c r="E5" s="166" t="s">
        <v>20</v>
      </c>
      <c r="F5" s="164"/>
      <c r="G5" s="170" t="s">
        <v>21</v>
      </c>
      <c r="H5" s="170"/>
      <c r="I5" s="164" t="s">
        <v>22</v>
      </c>
      <c r="J5" s="165"/>
    </row>
    <row r="6" spans="2:10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5" t="s">
        <v>24</v>
      </c>
      <c r="J6" s="39" t="s">
        <v>25</v>
      </c>
    </row>
    <row r="7" spans="2:10" s="1" customFormat="1" x14ac:dyDescent="0.25">
      <c r="B7" s="8" t="s">
        <v>10</v>
      </c>
      <c r="C7" s="97">
        <v>1.7754629629629627E-2</v>
      </c>
      <c r="D7" s="95">
        <f t="shared" ref="D7:D27" si="0">C7/C$30</f>
        <v>1.9701523207726484E-2</v>
      </c>
      <c r="E7" s="97">
        <v>8.4143518518518517E-3</v>
      </c>
      <c r="F7" s="95">
        <f t="shared" ref="F7:F27" si="1">E7/E$30</f>
        <v>2.0927487837876738E-2</v>
      </c>
      <c r="G7" s="97">
        <v>9.1666666666666702E-3</v>
      </c>
      <c r="H7" s="95">
        <f t="shared" ref="H7:H28" si="2">G7/G$30</f>
        <v>2.333323512948178E-2</v>
      </c>
      <c r="I7" s="120">
        <f>C7+E7+G7</f>
        <v>3.5335648148148151E-2</v>
      </c>
      <c r="J7" s="121">
        <f>I7/$I$30</f>
        <v>2.0833333333333329E-2</v>
      </c>
    </row>
    <row r="8" spans="2:10" s="1" customFormat="1" x14ac:dyDescent="0.25">
      <c r="B8" s="8" t="s">
        <v>13</v>
      </c>
      <c r="C8" s="97">
        <v>4.3321759259259254E-2</v>
      </c>
      <c r="D8" s="95">
        <f t="shared" si="0"/>
        <v>4.8072230356271332E-2</v>
      </c>
      <c r="E8" s="97">
        <v>2.2592592592592595E-2</v>
      </c>
      <c r="F8" s="95">
        <f t="shared" si="1"/>
        <v>5.6190448775151849E-2</v>
      </c>
      <c r="G8" s="97">
        <v>3.7615740740740741E-2</v>
      </c>
      <c r="H8" s="95">
        <f t="shared" si="2"/>
        <v>9.5748755266181512E-2</v>
      </c>
      <c r="I8" s="120">
        <f t="shared" ref="I8:I28" si="3">C8+E8+G8</f>
        <v>0.10353009259259259</v>
      </c>
      <c r="J8" s="121">
        <f t="shared" ref="J8:J28" si="4">I8/$I$30</f>
        <v>6.1039687738836099E-2</v>
      </c>
    </row>
    <row r="9" spans="2:10" s="1" customFormat="1" x14ac:dyDescent="0.25">
      <c r="B9" s="8" t="s">
        <v>0</v>
      </c>
      <c r="C9" s="97">
        <v>0.23408564814814845</v>
      </c>
      <c r="D9" s="95">
        <f t="shared" si="0"/>
        <v>0.25975443733785442</v>
      </c>
      <c r="E9" s="97">
        <v>9.4513888888888925E-2</v>
      </c>
      <c r="F9" s="95">
        <f t="shared" si="1"/>
        <v>0.23506721552146012</v>
      </c>
      <c r="G9" s="97">
        <v>0.13057870370370389</v>
      </c>
      <c r="H9" s="95">
        <f t="shared" si="2"/>
        <v>0.33238075597324968</v>
      </c>
      <c r="I9" s="120">
        <f t="shared" si="3"/>
        <v>0.45917824074074126</v>
      </c>
      <c r="J9" s="121">
        <f t="shared" si="4"/>
        <v>0.27072415110819981</v>
      </c>
    </row>
    <row r="10" spans="2:10" s="1" customFormat="1" x14ac:dyDescent="0.25">
      <c r="B10" s="8" t="s">
        <v>8</v>
      </c>
      <c r="C10" s="97">
        <v>1.6967592592592593E-2</v>
      </c>
      <c r="D10" s="95">
        <f t="shared" si="0"/>
        <v>1.882818319591071E-2</v>
      </c>
      <c r="E10" s="97">
        <v>5.48611111111111E-3</v>
      </c>
      <c r="F10" s="95">
        <f t="shared" si="1"/>
        <v>1.3644606925933386E-2</v>
      </c>
      <c r="G10" s="97">
        <v>5.6134259259259271E-3</v>
      </c>
      <c r="H10" s="95">
        <f t="shared" si="2"/>
        <v>1.4288660401260938E-2</v>
      </c>
      <c r="I10" s="120">
        <f t="shared" si="3"/>
        <v>2.8067129629629633E-2</v>
      </c>
      <c r="J10" s="121">
        <f t="shared" si="4"/>
        <v>1.6547930996833712E-2</v>
      </c>
    </row>
    <row r="11" spans="2:10" s="1" customFormat="1" x14ac:dyDescent="0.25">
      <c r="B11" s="8" t="s">
        <v>26</v>
      </c>
      <c r="C11" s="97">
        <v>6.7245370370370384E-3</v>
      </c>
      <c r="D11" s="95">
        <f t="shared" si="0"/>
        <v>7.4619198068377381E-3</v>
      </c>
      <c r="E11" s="97">
        <v>2.0833333333333335E-4</v>
      </c>
      <c r="F11" s="95">
        <f t="shared" si="1"/>
        <v>5.1814963009873629E-4</v>
      </c>
      <c r="G11" s="97">
        <v>6.4120370370370381E-3</v>
      </c>
      <c r="H11" s="95">
        <f t="shared" si="2"/>
        <v>1.6321480128450638E-2</v>
      </c>
      <c r="I11" s="120">
        <f t="shared" si="3"/>
        <v>1.3344907407407409E-2</v>
      </c>
      <c r="J11" s="121">
        <f t="shared" si="4"/>
        <v>7.8679440987007299E-3</v>
      </c>
    </row>
    <row r="12" spans="2:10" s="1" customFormat="1" x14ac:dyDescent="0.25">
      <c r="B12" s="8" t="s">
        <v>3</v>
      </c>
      <c r="C12" s="97">
        <v>7.5266203703703641E-2</v>
      </c>
      <c r="D12" s="95">
        <f t="shared" si="0"/>
        <v>8.3519560247617489E-2</v>
      </c>
      <c r="E12" s="97">
        <v>1.8483796296296293E-2</v>
      </c>
      <c r="F12" s="95">
        <f t="shared" si="1"/>
        <v>4.5971386625982318E-2</v>
      </c>
      <c r="G12" s="97">
        <v>4.0601851851851757E-2</v>
      </c>
      <c r="H12" s="95">
        <f t="shared" si="2"/>
        <v>0.10334973337654277</v>
      </c>
      <c r="I12" s="120">
        <f t="shared" si="3"/>
        <v>0.13435185185185169</v>
      </c>
      <c r="J12" s="121">
        <f t="shared" si="4"/>
        <v>7.9211704334534228E-2</v>
      </c>
    </row>
    <row r="13" spans="2:10" s="1" customFormat="1" x14ac:dyDescent="0.25">
      <c r="B13" s="8" t="s">
        <v>7</v>
      </c>
      <c r="C13" s="97">
        <v>1.6469907407407409E-2</v>
      </c>
      <c r="D13" s="95">
        <f t="shared" si="0"/>
        <v>1.8275924070791913E-2</v>
      </c>
      <c r="E13" s="97">
        <v>1.9895833333333331E-2</v>
      </c>
      <c r="F13" s="95">
        <f t="shared" si="1"/>
        <v>4.9483289674429311E-2</v>
      </c>
      <c r="G13" s="97">
        <v>8.2754629629629619E-3</v>
      </c>
      <c r="H13" s="95">
        <f t="shared" si="2"/>
        <v>2.1064726158559931E-2</v>
      </c>
      <c r="I13" s="120">
        <f t="shared" si="3"/>
        <v>4.4641203703703704E-2</v>
      </c>
      <c r="J13" s="121">
        <f t="shared" si="4"/>
        <v>2.6319740146304175E-2</v>
      </c>
    </row>
    <row r="14" spans="2:10" s="1" customFormat="1" x14ac:dyDescent="0.25">
      <c r="B14" s="8" t="s">
        <v>2</v>
      </c>
      <c r="C14" s="97">
        <v>5.302083333333335E-2</v>
      </c>
      <c r="D14" s="95">
        <f t="shared" si="0"/>
        <v>5.8834861678354014E-2</v>
      </c>
      <c r="E14" s="97">
        <v>3.4293981481481488E-2</v>
      </c>
      <c r="F14" s="95">
        <f t="shared" si="1"/>
        <v>8.5293186332364213E-2</v>
      </c>
      <c r="G14" s="97">
        <v>1.7974537037037039E-2</v>
      </c>
      <c r="H14" s="95">
        <f t="shared" si="2"/>
        <v>4.5753174439501512E-2</v>
      </c>
      <c r="I14" s="120">
        <f t="shared" si="3"/>
        <v>0.10528935185185188</v>
      </c>
      <c r="J14" s="121">
        <f t="shared" si="4"/>
        <v>6.2076918877606725E-2</v>
      </c>
    </row>
    <row r="15" spans="2:10" s="1" customFormat="1" x14ac:dyDescent="0.25">
      <c r="B15" s="8" t="s">
        <v>9</v>
      </c>
      <c r="C15" s="97">
        <v>5.1111111111111128E-2</v>
      </c>
      <c r="D15" s="95">
        <f t="shared" si="0"/>
        <v>5.6715727826153972E-2</v>
      </c>
      <c r="E15" s="97">
        <v>1.9618055555555555E-2</v>
      </c>
      <c r="F15" s="95">
        <f t="shared" si="1"/>
        <v>4.8792423500964334E-2</v>
      </c>
      <c r="G15" s="97">
        <v>1.2141203703703704E-2</v>
      </c>
      <c r="H15" s="95">
        <f t="shared" si="2"/>
        <v>3.0904752084376742E-2</v>
      </c>
      <c r="I15" s="120">
        <f t="shared" si="3"/>
        <v>8.2870370370370386E-2</v>
      </c>
      <c r="J15" s="121">
        <f t="shared" si="4"/>
        <v>4.885904574735233E-2</v>
      </c>
    </row>
    <row r="16" spans="2:10" s="1" customFormat="1" x14ac:dyDescent="0.25">
      <c r="B16" s="8" t="s">
        <v>1</v>
      </c>
      <c r="C16" s="97">
        <v>1.0104166666666668E-2</v>
      </c>
      <c r="D16" s="95">
        <f t="shared" si="0"/>
        <v>1.1212144563458424E-2</v>
      </c>
      <c r="E16" s="97">
        <v>2.9282407407407404E-3</v>
      </c>
      <c r="F16" s="95">
        <f t="shared" si="1"/>
        <v>7.2828809119433483E-3</v>
      </c>
      <c r="G16" s="97">
        <v>1.6319444444444445E-3</v>
      </c>
      <c r="H16" s="95">
        <f t="shared" si="2"/>
        <v>4.1540229207789525E-3</v>
      </c>
      <c r="I16" s="120">
        <f t="shared" si="3"/>
        <v>1.4664351851851852E-2</v>
      </c>
      <c r="J16" s="121">
        <f t="shared" si="4"/>
        <v>8.6458674527786859E-3</v>
      </c>
    </row>
    <row r="17" spans="2:10" s="1" customFormat="1" x14ac:dyDescent="0.25">
      <c r="B17" s="8" t="s">
        <v>27</v>
      </c>
      <c r="C17" s="97">
        <v>1.3541666666666672E-2</v>
      </c>
      <c r="D17" s="95">
        <f t="shared" si="0"/>
        <v>1.5026585497418513E-2</v>
      </c>
      <c r="E17" s="97">
        <v>5.6597222222222222E-3</v>
      </c>
      <c r="F17" s="95">
        <f t="shared" si="1"/>
        <v>1.4076398284349003E-2</v>
      </c>
      <c r="G17" s="97">
        <v>8.0324074074074065E-3</v>
      </c>
      <c r="H17" s="95">
        <f t="shared" si="2"/>
        <v>2.0446041893763065E-2</v>
      </c>
      <c r="I17" s="120">
        <f t="shared" si="3"/>
        <v>2.7233796296296298E-2</v>
      </c>
      <c r="J17" s="121">
        <f t="shared" si="4"/>
        <v>1.6056610983731845E-2</v>
      </c>
    </row>
    <row r="18" spans="2:10" s="1" customFormat="1" x14ac:dyDescent="0.25">
      <c r="B18" s="8" t="s">
        <v>16</v>
      </c>
      <c r="C18" s="97">
        <v>4.0277777777777777E-3</v>
      </c>
      <c r="D18" s="95">
        <f t="shared" si="0"/>
        <v>4.469445942821915E-3</v>
      </c>
      <c r="E18" s="97">
        <v>1.0150462962962964E-2</v>
      </c>
      <c r="F18" s="95">
        <f t="shared" si="1"/>
        <v>2.5245401422032875E-2</v>
      </c>
      <c r="G18" s="97">
        <v>1.0416666666666667E-3</v>
      </c>
      <c r="H18" s="95">
        <f t="shared" si="2"/>
        <v>2.6515039919865649E-3</v>
      </c>
      <c r="I18" s="120">
        <f t="shared" si="3"/>
        <v>1.5219907407407408E-2</v>
      </c>
      <c r="J18" s="121">
        <f t="shared" si="4"/>
        <v>8.9734141281799292E-3</v>
      </c>
    </row>
    <row r="19" spans="2:10" s="1" customFormat="1" x14ac:dyDescent="0.25">
      <c r="B19" s="8" t="s">
        <v>4</v>
      </c>
      <c r="C19" s="97">
        <v>5.7708333333333348E-2</v>
      </c>
      <c r="D19" s="95">
        <f t="shared" si="0"/>
        <v>6.4036372042845041E-2</v>
      </c>
      <c r="E19" s="97">
        <v>1.8993055555555551E-2</v>
      </c>
      <c r="F19" s="95">
        <f t="shared" si="1"/>
        <v>4.7237974610668115E-2</v>
      </c>
      <c r="G19" s="97">
        <v>2.267361111111111E-2</v>
      </c>
      <c r="H19" s="95">
        <f t="shared" si="2"/>
        <v>5.7714403558907564E-2</v>
      </c>
      <c r="I19" s="120">
        <f t="shared" si="3"/>
        <v>9.9375000000000019E-2</v>
      </c>
      <c r="J19" s="121">
        <f t="shared" si="4"/>
        <v>5.8589911562397637E-2</v>
      </c>
    </row>
    <row r="20" spans="2:10" s="1" customFormat="1" x14ac:dyDescent="0.25">
      <c r="B20" s="8" t="s">
        <v>14</v>
      </c>
      <c r="C20" s="97">
        <v>9.2939814814814847E-3</v>
      </c>
      <c r="D20" s="95">
        <f t="shared" si="0"/>
        <v>1.0313118080706892E-2</v>
      </c>
      <c r="E20" s="97">
        <v>3.3101851851851847E-3</v>
      </c>
      <c r="F20" s="95">
        <f t="shared" si="1"/>
        <v>8.2328219004576975E-3</v>
      </c>
      <c r="G20" s="97">
        <v>2.662037037037037E-3</v>
      </c>
      <c r="H20" s="95">
        <f t="shared" si="2"/>
        <v>6.7760657572989999E-3</v>
      </c>
      <c r="I20" s="120">
        <f t="shared" si="3"/>
        <v>1.5266203703703707E-2</v>
      </c>
      <c r="J20" s="121">
        <f t="shared" si="4"/>
        <v>9.0007096844633688E-3</v>
      </c>
    </row>
    <row r="21" spans="2:10" s="1" customFormat="1" x14ac:dyDescent="0.25">
      <c r="B21" s="8" t="s">
        <v>11</v>
      </c>
      <c r="C21" s="97">
        <v>3.3842592592592591E-2</v>
      </c>
      <c r="D21" s="95">
        <f t="shared" si="0"/>
        <v>3.7553620508078388E-2</v>
      </c>
      <c r="E21" s="97">
        <v>5.1273148148148154E-3</v>
      </c>
      <c r="F21" s="95">
        <f t="shared" si="1"/>
        <v>1.2752238118541122E-2</v>
      </c>
      <c r="G21" s="97">
        <v>4.6759259259259254E-3</v>
      </c>
      <c r="H21" s="95">
        <f t="shared" si="2"/>
        <v>1.1902306808473024E-2</v>
      </c>
      <c r="I21" s="120">
        <f t="shared" si="3"/>
        <v>4.3645833333333328E-2</v>
      </c>
      <c r="J21" s="121">
        <f t="shared" si="4"/>
        <v>2.5732885686210277E-2</v>
      </c>
    </row>
    <row r="22" spans="2:10" s="1" customFormat="1" x14ac:dyDescent="0.25">
      <c r="B22" s="8" t="s">
        <v>15</v>
      </c>
      <c r="C22" s="97">
        <v>3.1365740740740742E-3</v>
      </c>
      <c r="D22" s="95">
        <f t="shared" si="0"/>
        <v>3.4805168117952269E-3</v>
      </c>
      <c r="E22" s="97">
        <v>6.4814814814814813E-4</v>
      </c>
      <c r="F22" s="95">
        <f t="shared" si="1"/>
        <v>1.6120210714182907E-3</v>
      </c>
      <c r="G22" s="97">
        <v>1.9444444444444442E-3</v>
      </c>
      <c r="H22" s="95">
        <f t="shared" si="2"/>
        <v>4.9494741183749207E-3</v>
      </c>
      <c r="I22" s="120">
        <f t="shared" si="3"/>
        <v>5.7291666666666663E-3</v>
      </c>
      <c r="J22" s="121">
        <f t="shared" si="4"/>
        <v>3.3778250900753344E-3</v>
      </c>
    </row>
    <row r="23" spans="2:10" s="1" customFormat="1" x14ac:dyDescent="0.25">
      <c r="B23" s="8" t="s">
        <v>91</v>
      </c>
      <c r="C23" s="97">
        <v>1.4988425925925929E-2</v>
      </c>
      <c r="D23" s="95">
        <f t="shared" si="0"/>
        <v>1.6631989930903392E-2</v>
      </c>
      <c r="E23" s="97">
        <v>6.7013888888888887E-3</v>
      </c>
      <c r="F23" s="95">
        <f t="shared" si="1"/>
        <v>1.6667146434842683E-2</v>
      </c>
      <c r="G23" s="97">
        <v>9.1087962962962885E-3</v>
      </c>
      <c r="H23" s="95">
        <f t="shared" si="2"/>
        <v>2.3185929352149165E-2</v>
      </c>
      <c r="I23" s="120">
        <f t="shared" si="3"/>
        <v>3.0798611111111106E-2</v>
      </c>
      <c r="J23" s="121">
        <f t="shared" si="4"/>
        <v>1.8158368817556496E-2</v>
      </c>
    </row>
    <row r="24" spans="2:10" s="1" customFormat="1" x14ac:dyDescent="0.25">
      <c r="B24" s="8" t="s">
        <v>12</v>
      </c>
      <c r="C24" s="97">
        <v>3.8784722222222207E-2</v>
      </c>
      <c r="D24" s="95">
        <f t="shared" si="0"/>
        <v>4.3037682052862729E-2</v>
      </c>
      <c r="E24" s="97">
        <v>2.6724537037037036E-2</v>
      </c>
      <c r="F24" s="95">
        <f t="shared" si="1"/>
        <v>6.6467083105443442E-2</v>
      </c>
      <c r="G24" s="97">
        <v>2.2939814814814816E-2</v>
      </c>
      <c r="H24" s="95">
        <f t="shared" si="2"/>
        <v>5.8392010134637469E-2</v>
      </c>
      <c r="I24" s="120">
        <f t="shared" si="3"/>
        <v>8.8449074074074055E-2</v>
      </c>
      <c r="J24" s="121">
        <f t="shared" si="4"/>
        <v>5.2148160279506472E-2</v>
      </c>
    </row>
    <row r="25" spans="2:10" s="1" customFormat="1" x14ac:dyDescent="0.25">
      <c r="B25" s="8" t="s">
        <v>5</v>
      </c>
      <c r="C25" s="97">
        <v>4.9224537037037039E-2</v>
      </c>
      <c r="D25" s="95">
        <f t="shared" si="0"/>
        <v>5.4622280444889669E-2</v>
      </c>
      <c r="E25" s="97">
        <v>2.2627314814814808E-2</v>
      </c>
      <c r="F25" s="95">
        <f t="shared" si="1"/>
        <v>5.6276807046834958E-2</v>
      </c>
      <c r="G25" s="97">
        <v>1.7858796296296296E-2</v>
      </c>
      <c r="H25" s="95">
        <f t="shared" si="2"/>
        <v>4.545856288483633E-2</v>
      </c>
      <c r="I25" s="120">
        <f t="shared" si="3"/>
        <v>8.9710648148148137E-2</v>
      </c>
      <c r="J25" s="121">
        <f t="shared" si="4"/>
        <v>5.2891964188230133E-2</v>
      </c>
    </row>
    <row r="26" spans="2:10" s="1" customFormat="1" x14ac:dyDescent="0.25">
      <c r="B26" s="8" t="s">
        <v>6</v>
      </c>
      <c r="C26" s="97">
        <v>2.8888888888888888E-2</v>
      </c>
      <c r="D26" s="95">
        <f t="shared" si="0"/>
        <v>3.2056715727826146E-2</v>
      </c>
      <c r="E26" s="97">
        <v>5.7523148148148143E-3</v>
      </c>
      <c r="F26" s="95">
        <f t="shared" si="1"/>
        <v>1.4306687008837329E-2</v>
      </c>
      <c r="G26" s="97">
        <v>4.0509259259259253E-4</v>
      </c>
      <c r="H26" s="95">
        <f t="shared" si="2"/>
        <v>1.0311404413281084E-3</v>
      </c>
      <c r="I26" s="120">
        <f t="shared" si="3"/>
        <v>3.5046296296296298E-2</v>
      </c>
      <c r="J26" s="121">
        <f t="shared" si="4"/>
        <v>2.0662736106561847E-2</v>
      </c>
    </row>
    <row r="27" spans="2:10" s="1" customFormat="1" x14ac:dyDescent="0.25">
      <c r="B27" s="8" t="s">
        <v>101</v>
      </c>
      <c r="C27" s="97">
        <v>0.12291666666666669</v>
      </c>
      <c r="D27" s="95">
        <f t="shared" si="0"/>
        <v>0.13639516066887569</v>
      </c>
      <c r="E27" s="97">
        <v>6.994212962962966E-2</v>
      </c>
      <c r="F27" s="95">
        <f t="shared" si="1"/>
        <v>0.17395434526037026</v>
      </c>
      <c r="G27" s="97">
        <v>3.1342592592592596E-2</v>
      </c>
      <c r="H27" s="95">
        <f t="shared" si="2"/>
        <v>7.9780809003329095E-2</v>
      </c>
      <c r="I27" s="120">
        <f t="shared" si="3"/>
        <v>0.22420138888888894</v>
      </c>
      <c r="J27" s="121">
        <f t="shared" si="4"/>
        <v>0.13218555519161479</v>
      </c>
    </row>
    <row r="28" spans="2:10" s="1" customFormat="1" x14ac:dyDescent="0.25">
      <c r="B28" s="8" t="s">
        <v>17</v>
      </c>
      <c r="C28" s="97"/>
      <c r="D28" s="95"/>
      <c r="E28" s="97"/>
      <c r="F28" s="95"/>
      <c r="G28" s="97">
        <v>1.6203703703703703E-4</v>
      </c>
      <c r="H28" s="95">
        <f t="shared" si="2"/>
        <v>4.1245617653124346E-4</v>
      </c>
      <c r="I28" s="120">
        <f t="shared" si="3"/>
        <v>1.6203703703703703E-4</v>
      </c>
      <c r="J28" s="121">
        <f t="shared" si="4"/>
        <v>9.5534446992029664E-5</v>
      </c>
    </row>
    <row r="29" spans="2:10" s="1" customFormat="1" x14ac:dyDescent="0.25">
      <c r="B29" s="18"/>
      <c r="C29" s="105"/>
      <c r="D29" s="105"/>
      <c r="E29" s="105"/>
      <c r="F29" s="105"/>
      <c r="G29" s="105"/>
      <c r="H29" s="105"/>
      <c r="I29" s="105"/>
      <c r="J29" s="106"/>
    </row>
    <row r="30" spans="2:10" s="1" customFormat="1" x14ac:dyDescent="0.25">
      <c r="B30" s="11" t="s">
        <v>29</v>
      </c>
      <c r="C30" s="100">
        <f t="shared" ref="C30:J30" si="5">SUM(C7:C28)</f>
        <v>0.90118055555555576</v>
      </c>
      <c r="D30" s="122">
        <f t="shared" si="5"/>
        <v>1.0000000000000004</v>
      </c>
      <c r="E30" s="100">
        <f t="shared" si="5"/>
        <v>0.40207175925925925</v>
      </c>
      <c r="F30" s="122">
        <f t="shared" si="5"/>
        <v>1.0000000000000002</v>
      </c>
      <c r="G30" s="100">
        <f t="shared" si="5"/>
        <v>0.39285879629629639</v>
      </c>
      <c r="H30" s="122">
        <f t="shared" si="5"/>
        <v>1</v>
      </c>
      <c r="I30" s="100">
        <f t="shared" si="5"/>
        <v>1.6961111111111116</v>
      </c>
      <c r="J30" s="119">
        <f t="shared" si="5"/>
        <v>1.0000000000000002</v>
      </c>
    </row>
    <row r="31" spans="2:10" s="1" customFormat="1" ht="66" customHeight="1" thickBot="1" x14ac:dyDescent="0.3">
      <c r="B31" s="182" t="s">
        <v>32</v>
      </c>
      <c r="C31" s="183"/>
      <c r="D31" s="183"/>
      <c r="E31" s="183"/>
      <c r="F31" s="183"/>
      <c r="G31" s="183"/>
      <c r="H31" s="183"/>
      <c r="I31" s="183"/>
      <c r="J31" s="184"/>
    </row>
    <row r="32" spans="2:10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opLeftCell="B4" zoomScale="110" zoomScaleNormal="110" zoomScaleSheetLayoutView="110" zoomScalePageLayoutView="110" workbookViewId="0">
      <selection activeCell="I20" sqref="I20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2" spans="2:10" ht="15.75" thickBot="1" x14ac:dyDescent="0.3"/>
    <row r="3" spans="2:10" x14ac:dyDescent="0.25">
      <c r="B3" s="160" t="s">
        <v>115</v>
      </c>
      <c r="C3" s="161"/>
      <c r="D3" s="161"/>
      <c r="E3" s="161"/>
      <c r="F3" s="161"/>
      <c r="G3" s="161"/>
      <c r="H3" s="161"/>
      <c r="I3" s="161"/>
      <c r="J3" s="162"/>
    </row>
    <row r="4" spans="2:10" x14ac:dyDescent="0.25">
      <c r="B4" s="163" t="s">
        <v>135</v>
      </c>
      <c r="C4" s="164"/>
      <c r="D4" s="164"/>
      <c r="E4" s="164"/>
      <c r="F4" s="164"/>
      <c r="G4" s="164"/>
      <c r="H4" s="164"/>
      <c r="I4" s="164"/>
      <c r="J4" s="165"/>
    </row>
    <row r="5" spans="2:10" x14ac:dyDescent="0.25">
      <c r="B5" s="2"/>
      <c r="C5" s="166" t="s">
        <v>19</v>
      </c>
      <c r="D5" s="164"/>
      <c r="E5" s="170" t="s">
        <v>20</v>
      </c>
      <c r="F5" s="170"/>
      <c r="G5" s="164" t="s">
        <v>21</v>
      </c>
      <c r="H5" s="164"/>
      <c r="I5" s="166" t="s">
        <v>22</v>
      </c>
      <c r="J5" s="165"/>
    </row>
    <row r="6" spans="2:10" x14ac:dyDescent="0.25">
      <c r="B6" s="3" t="s">
        <v>23</v>
      </c>
      <c r="C6" s="4" t="s">
        <v>24</v>
      </c>
      <c r="D6" s="5" t="s">
        <v>25</v>
      </c>
      <c r="E6" s="4" t="s">
        <v>24</v>
      </c>
      <c r="F6" s="5" t="s">
        <v>25</v>
      </c>
      <c r="G6" s="6" t="s">
        <v>24</v>
      </c>
      <c r="H6" s="5" t="s">
        <v>25</v>
      </c>
      <c r="I6" s="4" t="s">
        <v>24</v>
      </c>
      <c r="J6" s="7" t="s">
        <v>25</v>
      </c>
    </row>
    <row r="7" spans="2:10" x14ac:dyDescent="0.25">
      <c r="B7" s="8" t="s">
        <v>10</v>
      </c>
      <c r="C7" s="94">
        <v>1.9189814814814812E-2</v>
      </c>
      <c r="D7" s="95">
        <f t="shared" ref="D7:D28" si="0">C7/C$30</f>
        <v>1.73049023598543E-2</v>
      </c>
      <c r="E7" s="94">
        <v>8.4143518518518517E-3</v>
      </c>
      <c r="F7" s="95">
        <f t="shared" ref="F7:F28" si="1">E7/E$30</f>
        <v>1.7389016456180632E-2</v>
      </c>
      <c r="G7" s="94">
        <v>1.0995370370370372E-2</v>
      </c>
      <c r="H7" s="95">
        <f t="shared" ref="H7:H28" si="2">G7/G$30</f>
        <v>2.0841103042801037E-2</v>
      </c>
      <c r="I7" s="94">
        <f>C7+E7+G7</f>
        <v>3.8599537037037036E-2</v>
      </c>
      <c r="J7" s="96">
        <f>I7/$I$30</f>
        <v>1.8203949738539969E-2</v>
      </c>
    </row>
    <row r="8" spans="2:10" x14ac:dyDescent="0.25">
      <c r="B8" s="8" t="s">
        <v>13</v>
      </c>
      <c r="C8" s="94">
        <v>4.4224537037037027E-2</v>
      </c>
      <c r="D8" s="95">
        <f t="shared" si="0"/>
        <v>3.988059826116E-2</v>
      </c>
      <c r="E8" s="94">
        <v>2.3368055555555559E-2</v>
      </c>
      <c r="F8" s="95">
        <f t="shared" si="1"/>
        <v>4.8292192881745119E-2</v>
      </c>
      <c r="G8" s="94">
        <v>3.9409722222222221E-2</v>
      </c>
      <c r="H8" s="95">
        <f t="shared" si="2"/>
        <v>7.4698900906039492E-2</v>
      </c>
      <c r="I8" s="94">
        <f t="shared" ref="I8:I28" si="3">C8+E8+G8</f>
        <v>0.10700231481481481</v>
      </c>
      <c r="J8" s="96">
        <f t="shared" ref="J8:J28" si="4">I8/$I$30</f>
        <v>5.0463422888396406E-2</v>
      </c>
    </row>
    <row r="9" spans="2:10" x14ac:dyDescent="0.25">
      <c r="B9" s="8" t="s">
        <v>0</v>
      </c>
      <c r="C9" s="94">
        <v>0.28028935185185155</v>
      </c>
      <c r="D9" s="95">
        <f t="shared" si="0"/>
        <v>0.25275803404619496</v>
      </c>
      <c r="E9" s="94">
        <v>0.10840277777777782</v>
      </c>
      <c r="F9" s="95">
        <f t="shared" si="1"/>
        <v>0.22402411021814012</v>
      </c>
      <c r="G9" s="94">
        <v>0.15497685185185225</v>
      </c>
      <c r="H9" s="95">
        <f t="shared" si="2"/>
        <v>0.29374986288748062</v>
      </c>
      <c r="I9" s="94">
        <f t="shared" si="3"/>
        <v>0.54366898148148168</v>
      </c>
      <c r="J9" s="96">
        <f t="shared" si="4"/>
        <v>0.25640003930088107</v>
      </c>
    </row>
    <row r="10" spans="2:10" x14ac:dyDescent="0.25">
      <c r="B10" s="8" t="s">
        <v>8</v>
      </c>
      <c r="C10" s="94">
        <v>2.4849537037037031E-2</v>
      </c>
      <c r="D10" s="95">
        <f t="shared" si="0"/>
        <v>2.2408700462368623E-2</v>
      </c>
      <c r="E10" s="94">
        <v>8.4722222222222213E-3</v>
      </c>
      <c r="F10" s="95">
        <f t="shared" si="1"/>
        <v>1.7508610792192878E-2</v>
      </c>
      <c r="G10" s="94">
        <v>9.3865740740740784E-3</v>
      </c>
      <c r="H10" s="95">
        <f t="shared" si="2"/>
        <v>1.7791720597591206E-2</v>
      </c>
      <c r="I10" s="94">
        <f t="shared" si="3"/>
        <v>4.2708333333333334E-2</v>
      </c>
      <c r="J10" s="96">
        <f t="shared" si="4"/>
        <v>2.0141701509808842E-2</v>
      </c>
    </row>
    <row r="11" spans="2:10" x14ac:dyDescent="0.25">
      <c r="B11" s="8" t="s">
        <v>26</v>
      </c>
      <c r="C11" s="94">
        <v>7.6851851851851855E-3</v>
      </c>
      <c r="D11" s="95">
        <f t="shared" si="0"/>
        <v>6.9303107158885753E-3</v>
      </c>
      <c r="E11" s="94">
        <v>8.564814814814815E-4</v>
      </c>
      <c r="F11" s="95">
        <f t="shared" si="1"/>
        <v>1.7699961729812474E-3</v>
      </c>
      <c r="G11" s="94">
        <v>7.2453703703703699E-3</v>
      </c>
      <c r="H11" s="95">
        <f t="shared" si="2"/>
        <v>1.3733190005045732E-2</v>
      </c>
      <c r="I11" s="94">
        <f t="shared" si="3"/>
        <v>1.5787037037037037E-2</v>
      </c>
      <c r="J11" s="96">
        <f t="shared" si="4"/>
        <v>7.4453335662274418E-3</v>
      </c>
    </row>
    <row r="12" spans="2:10" x14ac:dyDescent="0.25">
      <c r="B12" s="8" t="s">
        <v>3</v>
      </c>
      <c r="C12" s="94">
        <v>0.10416666666666673</v>
      </c>
      <c r="D12" s="95">
        <f t="shared" si="0"/>
        <v>9.3934934402104237E-2</v>
      </c>
      <c r="E12" s="94">
        <v>2.4803240740740737E-2</v>
      </c>
      <c r="F12" s="95">
        <f t="shared" si="1"/>
        <v>5.1258132414848813E-2</v>
      </c>
      <c r="G12" s="94">
        <v>5.6365740740740584E-2</v>
      </c>
      <c r="H12" s="95">
        <f t="shared" si="2"/>
        <v>0.10683807559835869</v>
      </c>
      <c r="I12" s="94">
        <f t="shared" si="3"/>
        <v>0.18533564814814804</v>
      </c>
      <c r="J12" s="96">
        <f t="shared" si="4"/>
        <v>8.7406251023460377E-2</v>
      </c>
    </row>
    <row r="13" spans="2:10" x14ac:dyDescent="0.25">
      <c r="B13" s="8" t="s">
        <v>7</v>
      </c>
      <c r="C13" s="94">
        <v>2.2928240740740756E-2</v>
      </c>
      <c r="D13" s="95">
        <f t="shared" si="0"/>
        <v>2.0676122783396499E-2</v>
      </c>
      <c r="E13" s="94">
        <v>2.3275462962962956E-2</v>
      </c>
      <c r="F13" s="95">
        <f t="shared" si="1"/>
        <v>4.8100841944125505E-2</v>
      </c>
      <c r="G13" s="94">
        <v>1.1585648148148145E-2</v>
      </c>
      <c r="H13" s="95">
        <f t="shared" si="2"/>
        <v>2.1959941206151398E-2</v>
      </c>
      <c r="I13" s="94">
        <f t="shared" si="3"/>
        <v>5.7789351851851856E-2</v>
      </c>
      <c r="J13" s="96">
        <f t="shared" si="4"/>
        <v>2.7254069278719664E-2</v>
      </c>
    </row>
    <row r="14" spans="2:10" x14ac:dyDescent="0.25">
      <c r="B14" s="8" t="s">
        <v>2</v>
      </c>
      <c r="C14" s="94">
        <v>6.3599537037037066E-2</v>
      </c>
      <c r="D14" s="95">
        <f t="shared" si="0"/>
        <v>5.7352496059951408E-2</v>
      </c>
      <c r="E14" s="94">
        <v>3.8622685185185204E-2</v>
      </c>
      <c r="F14" s="95">
        <f t="shared" si="1"/>
        <v>7.9817259854573316E-2</v>
      </c>
      <c r="G14" s="94">
        <v>2.0787037037037041E-2</v>
      </c>
      <c r="H14" s="95">
        <f t="shared" si="2"/>
        <v>3.9400653752495435E-2</v>
      </c>
      <c r="I14" s="94">
        <f t="shared" si="3"/>
        <v>0.12300925925925932</v>
      </c>
      <c r="J14" s="96">
        <f t="shared" si="4"/>
        <v>5.8012467112804465E-2</v>
      </c>
    </row>
    <row r="15" spans="2:10" x14ac:dyDescent="0.25">
      <c r="B15" s="8" t="s">
        <v>9</v>
      </c>
      <c r="C15" s="94">
        <v>6.4270833333333374E-2</v>
      </c>
      <c r="D15" s="95">
        <f t="shared" si="0"/>
        <v>5.7957854526098314E-2</v>
      </c>
      <c r="E15" s="94">
        <v>2.6944444444444441E-2</v>
      </c>
      <c r="F15" s="95">
        <f t="shared" si="1"/>
        <v>5.5683122847301932E-2</v>
      </c>
      <c r="G15" s="94">
        <v>1.5335648148148149E-2</v>
      </c>
      <c r="H15" s="95">
        <f t="shared" si="2"/>
        <v>2.9067854243906704E-2</v>
      </c>
      <c r="I15" s="94">
        <f t="shared" si="3"/>
        <v>0.10655092592592597</v>
      </c>
      <c r="J15" s="96">
        <f t="shared" si="4"/>
        <v>5.0250543116341535E-2</v>
      </c>
    </row>
    <row r="16" spans="2:10" x14ac:dyDescent="0.25">
      <c r="B16" s="8" t="s">
        <v>1</v>
      </c>
      <c r="C16" s="94">
        <v>1.5763888888888883E-2</v>
      </c>
      <c r="D16" s="95">
        <f t="shared" si="0"/>
        <v>1.4215486739518427E-2</v>
      </c>
      <c r="E16" s="94">
        <v>4.3055555555555555E-3</v>
      </c>
      <c r="F16" s="95">
        <f t="shared" si="1"/>
        <v>8.8978185993111355E-3</v>
      </c>
      <c r="G16" s="94">
        <v>5.1157407407407401E-3</v>
      </c>
      <c r="H16" s="95">
        <f t="shared" si="2"/>
        <v>9.6965974157032161E-3</v>
      </c>
      <c r="I16" s="94">
        <f t="shared" si="3"/>
        <v>2.5185185185185179E-2</v>
      </c>
      <c r="J16" s="96">
        <f t="shared" si="4"/>
        <v>1.1877599589524127E-2</v>
      </c>
    </row>
    <row r="17" spans="2:10" x14ac:dyDescent="0.25">
      <c r="B17" s="8" t="s">
        <v>27</v>
      </c>
      <c r="C17" s="94">
        <v>2.5000000000000012E-2</v>
      </c>
      <c r="D17" s="95">
        <f t="shared" si="0"/>
        <v>2.2544384256505012E-2</v>
      </c>
      <c r="E17" s="94">
        <v>1.0891203703703705E-2</v>
      </c>
      <c r="F17" s="95">
        <f t="shared" si="1"/>
        <v>2.2507654037504782E-2</v>
      </c>
      <c r="G17" s="94">
        <v>1.4884259259259255E-2</v>
      </c>
      <c r="H17" s="95">
        <f t="shared" si="2"/>
        <v>2.8212272118991705E-2</v>
      </c>
      <c r="I17" s="94">
        <f t="shared" si="3"/>
        <v>5.0775462962962974E-2</v>
      </c>
      <c r="J17" s="96">
        <f t="shared" si="4"/>
        <v>2.3946245128328297E-2</v>
      </c>
    </row>
    <row r="18" spans="2:10" x14ac:dyDescent="0.25">
      <c r="B18" s="8" t="s">
        <v>16</v>
      </c>
      <c r="C18" s="94">
        <v>4.5370370370370356E-3</v>
      </c>
      <c r="D18" s="95">
        <f t="shared" si="0"/>
        <v>4.0913882539583141E-3</v>
      </c>
      <c r="E18" s="94">
        <v>1.1817129629629631E-2</v>
      </c>
      <c r="F18" s="95">
        <f t="shared" si="1"/>
        <v>2.4421163413700726E-2</v>
      </c>
      <c r="G18" s="94">
        <v>1.5624999999999999E-3</v>
      </c>
      <c r="H18" s="95">
        <f t="shared" si="2"/>
        <v>2.9616304323980412E-3</v>
      </c>
      <c r="I18" s="94">
        <f t="shared" si="3"/>
        <v>1.7916666666666668E-2</v>
      </c>
      <c r="J18" s="96">
        <f t="shared" si="4"/>
        <v>8.4496894138710275E-3</v>
      </c>
    </row>
    <row r="19" spans="2:10" x14ac:dyDescent="0.25">
      <c r="B19" s="8" t="s">
        <v>4</v>
      </c>
      <c r="C19" s="94">
        <v>6.3657407407407426E-2</v>
      </c>
      <c r="D19" s="95">
        <f t="shared" si="0"/>
        <v>5.7404682134619238E-2</v>
      </c>
      <c r="E19" s="94">
        <v>2.0138888888888887E-2</v>
      </c>
      <c r="F19" s="95">
        <f t="shared" si="1"/>
        <v>4.1618828932261757E-2</v>
      </c>
      <c r="G19" s="94">
        <v>2.5381944444444447E-2</v>
      </c>
      <c r="H19" s="95">
        <f t="shared" si="2"/>
        <v>4.8110041024065971E-2</v>
      </c>
      <c r="I19" s="94">
        <f t="shared" si="3"/>
        <v>0.10917824074074076</v>
      </c>
      <c r="J19" s="96">
        <f t="shared" si="4"/>
        <v>5.148961255881486E-2</v>
      </c>
    </row>
    <row r="20" spans="2:10" x14ac:dyDescent="0.25">
      <c r="B20" s="8" t="s">
        <v>14</v>
      </c>
      <c r="C20" s="94">
        <v>1.3437500000000003E-2</v>
      </c>
      <c r="D20" s="95">
        <f t="shared" si="0"/>
        <v>1.2117606537871441E-2</v>
      </c>
      <c r="E20" s="94">
        <v>4.6064814814814822E-3</v>
      </c>
      <c r="F20" s="95">
        <f t="shared" si="1"/>
        <v>9.5197091465748177E-3</v>
      </c>
      <c r="G20" s="94">
        <v>4.9999999999999984E-3</v>
      </c>
      <c r="H20" s="95">
        <f t="shared" si="2"/>
        <v>9.4772173836737295E-3</v>
      </c>
      <c r="I20" s="94">
        <f t="shared" si="3"/>
        <v>2.3043981481481485E-2</v>
      </c>
      <c r="J20" s="96">
        <f t="shared" si="4"/>
        <v>1.0867785286186833E-2</v>
      </c>
    </row>
    <row r="21" spans="2:10" x14ac:dyDescent="0.25">
      <c r="B21" s="8" t="s">
        <v>11</v>
      </c>
      <c r="C21" s="94">
        <v>3.7673611111111095E-2</v>
      </c>
      <c r="D21" s="95">
        <f t="shared" si="0"/>
        <v>3.3973134608760995E-2</v>
      </c>
      <c r="E21" s="94">
        <v>7.5578703703703702E-3</v>
      </c>
      <c r="F21" s="95">
        <f t="shared" si="1"/>
        <v>1.5619020283199385E-2</v>
      </c>
      <c r="G21" s="94">
        <v>1.0104166666666666E-2</v>
      </c>
      <c r="H21" s="95">
        <f t="shared" si="2"/>
        <v>1.9151876796174E-2</v>
      </c>
      <c r="I21" s="94">
        <f t="shared" si="3"/>
        <v>5.5335648148148127E-2</v>
      </c>
      <c r="J21" s="96">
        <f t="shared" si="4"/>
        <v>2.6096876671652044E-2</v>
      </c>
    </row>
    <row r="22" spans="2:10" x14ac:dyDescent="0.25">
      <c r="B22" s="8" t="s">
        <v>15</v>
      </c>
      <c r="C22" s="94">
        <v>9.6759259259259281E-3</v>
      </c>
      <c r="D22" s="95">
        <f t="shared" si="0"/>
        <v>8.7255116844621224E-3</v>
      </c>
      <c r="E22" s="94">
        <v>3.1134259259259257E-3</v>
      </c>
      <c r="F22" s="95">
        <f t="shared" si="1"/>
        <v>6.4341752774588583E-3</v>
      </c>
      <c r="G22" s="94">
        <v>3.8541666666666655E-3</v>
      </c>
      <c r="H22" s="95">
        <f t="shared" si="2"/>
        <v>7.3053550665818333E-3</v>
      </c>
      <c r="I22" s="94">
        <f t="shared" si="3"/>
        <v>1.6643518518518519E-2</v>
      </c>
      <c r="J22" s="96">
        <f t="shared" si="4"/>
        <v>7.8492592875623619E-3</v>
      </c>
    </row>
    <row r="23" spans="2:10" x14ac:dyDescent="0.25">
      <c r="B23" s="8" t="s">
        <v>91</v>
      </c>
      <c r="C23" s="94">
        <v>3.2546296296296288E-2</v>
      </c>
      <c r="D23" s="95">
        <f t="shared" si="0"/>
        <v>2.9349448393190765E-2</v>
      </c>
      <c r="E23" s="94">
        <v>1.314814814814815E-2</v>
      </c>
      <c r="F23" s="95">
        <f t="shared" si="1"/>
        <v>2.7171833141982394E-2</v>
      </c>
      <c r="G23" s="94">
        <v>3.5254629629629608E-2</v>
      </c>
      <c r="H23" s="95">
        <f t="shared" si="2"/>
        <v>6.6823157756180959E-2</v>
      </c>
      <c r="I23" s="94">
        <f t="shared" si="3"/>
        <v>8.0949074074074048E-2</v>
      </c>
      <c r="J23" s="96">
        <f t="shared" si="4"/>
        <v>3.8176439121843632E-2</v>
      </c>
    </row>
    <row r="24" spans="2:10" x14ac:dyDescent="0.25">
      <c r="B24" s="8" t="s">
        <v>12</v>
      </c>
      <c r="C24" s="94">
        <v>4.4664351851851816E-2</v>
      </c>
      <c r="D24" s="95">
        <f t="shared" si="0"/>
        <v>4.0277212428635523E-2</v>
      </c>
      <c r="E24" s="94">
        <v>2.9328703703703704E-2</v>
      </c>
      <c r="F24" s="95">
        <f t="shared" si="1"/>
        <v>6.0610409491006496E-2</v>
      </c>
      <c r="G24" s="94">
        <v>3.8935185185185177E-2</v>
      </c>
      <c r="H24" s="95">
        <f t="shared" si="2"/>
        <v>7.3799442774718588E-2</v>
      </c>
      <c r="I24" s="94">
        <f t="shared" si="3"/>
        <v>0.1129282407407407</v>
      </c>
      <c r="J24" s="96">
        <f t="shared" si="4"/>
        <v>5.3258152203578539E-2</v>
      </c>
    </row>
    <row r="25" spans="2:10" x14ac:dyDescent="0.25">
      <c r="B25" s="8" t="s">
        <v>5</v>
      </c>
      <c r="C25" s="94">
        <v>5.7662037037037032E-2</v>
      </c>
      <c r="D25" s="95">
        <f t="shared" si="0"/>
        <v>5.1998204799031444E-2</v>
      </c>
      <c r="E25" s="94">
        <v>3.1377314814814802E-2</v>
      </c>
      <c r="F25" s="95">
        <f t="shared" si="1"/>
        <v>6.4844048985839994E-2</v>
      </c>
      <c r="G25" s="94">
        <v>2.2731481481481484E-2</v>
      </c>
      <c r="H25" s="95">
        <f t="shared" si="2"/>
        <v>4.3086238290590773E-2</v>
      </c>
      <c r="I25" s="94">
        <f t="shared" si="3"/>
        <v>0.11177083333333332</v>
      </c>
      <c r="J25" s="96">
        <f t="shared" si="4"/>
        <v>5.2712306634207035E-2</v>
      </c>
    </row>
    <row r="26" spans="2:10" x14ac:dyDescent="0.25">
      <c r="B26" s="8" t="s">
        <v>6</v>
      </c>
      <c r="C26" s="94">
        <v>3.2523148148148148E-2</v>
      </c>
      <c r="D26" s="95">
        <f t="shared" si="0"/>
        <v>2.9328573963323636E-2</v>
      </c>
      <c r="E26" s="94">
        <v>6.4351851851851844E-3</v>
      </c>
      <c r="F26" s="95">
        <f t="shared" si="1"/>
        <v>1.3298890164561802E-2</v>
      </c>
      <c r="G26" s="94">
        <v>6.249999999999999E-4</v>
      </c>
      <c r="H26" s="95">
        <f t="shared" si="2"/>
        <v>1.1846521729592164E-3</v>
      </c>
      <c r="I26" s="94">
        <f t="shared" si="3"/>
        <v>3.9583333333333331E-2</v>
      </c>
      <c r="J26" s="96">
        <f t="shared" si="4"/>
        <v>1.8667918472505755E-2</v>
      </c>
    </row>
    <row r="27" spans="2:10" x14ac:dyDescent="0.25">
      <c r="B27" s="8" t="s">
        <v>101</v>
      </c>
      <c r="C27" s="94">
        <v>0.1365509259259258</v>
      </c>
      <c r="D27" s="95">
        <f t="shared" si="0"/>
        <v>0.12313826178622489</v>
      </c>
      <c r="E27" s="94">
        <v>7.2731481481481508E-2</v>
      </c>
      <c r="F27" s="95">
        <f t="shared" si="1"/>
        <v>0.15030616150019138</v>
      </c>
      <c r="G27" s="94">
        <v>3.7881944444444447E-2</v>
      </c>
      <c r="H27" s="95">
        <f t="shared" si="2"/>
        <v>7.1803084483250304E-2</v>
      </c>
      <c r="I27" s="94">
        <f t="shared" si="3"/>
        <v>0.24716435185185176</v>
      </c>
      <c r="J27" s="96">
        <f t="shared" si="4"/>
        <v>0.11656532133928663</v>
      </c>
    </row>
    <row r="28" spans="2:10" x14ac:dyDescent="0.25">
      <c r="B28" s="8" t="s">
        <v>17</v>
      </c>
      <c r="C28" s="94">
        <v>4.0277777777777777E-3</v>
      </c>
      <c r="D28" s="95">
        <f t="shared" si="0"/>
        <v>3.6321507968813615E-3</v>
      </c>
      <c r="E28" s="94">
        <v>5.2777777777777779E-3</v>
      </c>
      <c r="F28" s="95">
        <f t="shared" si="1"/>
        <v>1.0907003444316875E-2</v>
      </c>
      <c r="G28" s="94">
        <v>1.6203703703703703E-4</v>
      </c>
      <c r="H28" s="95">
        <f t="shared" si="2"/>
        <v>3.0713204484127837E-4</v>
      </c>
      <c r="I28" s="94">
        <f t="shared" si="3"/>
        <v>9.4675925925925934E-3</v>
      </c>
      <c r="J28" s="96">
        <f t="shared" si="4"/>
        <v>4.4650167574589797E-3</v>
      </c>
    </row>
    <row r="29" spans="2:10" x14ac:dyDescent="0.25">
      <c r="B29" s="18"/>
      <c r="C29" s="105"/>
      <c r="D29" s="105"/>
      <c r="E29" s="105"/>
      <c r="F29" s="105"/>
      <c r="G29" s="105"/>
      <c r="H29" s="105"/>
      <c r="I29" s="105"/>
      <c r="J29" s="106"/>
    </row>
    <row r="30" spans="2:10" x14ac:dyDescent="0.25">
      <c r="B30" s="11" t="s">
        <v>29</v>
      </c>
      <c r="C30" s="117">
        <f t="shared" ref="C30:J30" si="5">SUM(C7:C28)</f>
        <v>1.1089236111111107</v>
      </c>
      <c r="D30" s="118">
        <f t="shared" si="5"/>
        <v>1</v>
      </c>
      <c r="E30" s="117">
        <f t="shared" si="5"/>
        <v>0.48388888888888898</v>
      </c>
      <c r="F30" s="118">
        <f t="shared" si="5"/>
        <v>0.99999999999999989</v>
      </c>
      <c r="G30" s="117">
        <f t="shared" si="5"/>
        <v>0.5275810185185188</v>
      </c>
      <c r="H30" s="118">
        <f t="shared" si="5"/>
        <v>1</v>
      </c>
      <c r="I30" s="117">
        <f t="shared" si="5"/>
        <v>2.1203935185185188</v>
      </c>
      <c r="J30" s="119">
        <f t="shared" si="5"/>
        <v>1</v>
      </c>
    </row>
    <row r="31" spans="2:10" x14ac:dyDescent="0.25">
      <c r="B31" s="8"/>
      <c r="C31" s="9"/>
      <c r="D31" s="9"/>
      <c r="E31" s="9"/>
      <c r="F31" s="9"/>
      <c r="G31" s="9"/>
      <c r="H31" s="9"/>
      <c r="I31" s="9"/>
      <c r="J31" s="10"/>
    </row>
    <row r="32" spans="2:10" ht="66" customHeight="1" thickBot="1" x14ac:dyDescent="0.3">
      <c r="B32" s="157" t="s">
        <v>34</v>
      </c>
      <c r="C32" s="168"/>
      <c r="D32" s="168"/>
      <c r="E32" s="168"/>
      <c r="F32" s="168"/>
      <c r="G32" s="168"/>
      <c r="H32" s="168"/>
      <c r="I32" s="168"/>
      <c r="J32" s="169"/>
    </row>
    <row r="34" spans="3:3" x14ac:dyDescent="0.25">
      <c r="C34" s="2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B1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60" t="s">
        <v>116</v>
      </c>
      <c r="C3" s="161"/>
      <c r="D3" s="161"/>
      <c r="E3" s="161"/>
      <c r="F3" s="161"/>
      <c r="G3" s="161"/>
      <c r="H3" s="162"/>
    </row>
    <row r="4" spans="2:8" s="1" customFormat="1" x14ac:dyDescent="0.25">
      <c r="B4" s="163" t="s">
        <v>135</v>
      </c>
      <c r="C4" s="164"/>
      <c r="D4" s="164"/>
      <c r="E4" s="164"/>
      <c r="F4" s="164"/>
      <c r="G4" s="164"/>
      <c r="H4" s="165"/>
    </row>
    <row r="5" spans="2:8" s="1" customFormat="1" x14ac:dyDescent="0.25">
      <c r="B5" s="2"/>
      <c r="C5" s="170" t="s">
        <v>36</v>
      </c>
      <c r="D5" s="170"/>
      <c r="E5" s="170" t="s">
        <v>37</v>
      </c>
      <c r="F5" s="170"/>
      <c r="G5" s="164" t="s">
        <v>38</v>
      </c>
      <c r="H5" s="165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7">
        <v>1.3622685185185186E-2</v>
      </c>
      <c r="D7" s="95">
        <f t="shared" ref="D7:D27" si="0">C7/C$30</f>
        <v>1.8770133639524136E-2</v>
      </c>
      <c r="E7" s="97"/>
      <c r="F7" s="95"/>
      <c r="G7" s="98">
        <f>E7+C7</f>
        <v>1.3622685185185186E-2</v>
      </c>
      <c r="H7" s="96">
        <f>G7/$G$30</f>
        <v>1.6796050002854043E-2</v>
      </c>
    </row>
    <row r="8" spans="2:8" s="1" customFormat="1" x14ac:dyDescent="0.25">
      <c r="B8" s="8" t="s">
        <v>13</v>
      </c>
      <c r="C8" s="97">
        <v>3.2673611111111119E-2</v>
      </c>
      <c r="D8" s="95">
        <f t="shared" si="0"/>
        <v>4.5019615347813631E-2</v>
      </c>
      <c r="E8" s="97">
        <v>1.4583333333333334E-3</v>
      </c>
      <c r="F8" s="95">
        <f t="shared" ref="F8:F28" si="1">E8/E$30</f>
        <v>1.7096336499321574E-2</v>
      </c>
      <c r="G8" s="98">
        <f t="shared" ref="G8:G27" si="2">E8+C8</f>
        <v>3.4131944444444451E-2</v>
      </c>
      <c r="H8" s="96">
        <f t="shared" ref="H8:H27" si="3">G8/$G$30</f>
        <v>4.208288144300474E-2</v>
      </c>
    </row>
    <row r="9" spans="2:8" s="1" customFormat="1" x14ac:dyDescent="0.25">
      <c r="B9" s="8" t="s">
        <v>0</v>
      </c>
      <c r="C9" s="97">
        <v>0.17891203703703695</v>
      </c>
      <c r="D9" s="95">
        <f t="shared" si="0"/>
        <v>0.24651548496156664</v>
      </c>
      <c r="E9" s="97">
        <v>3.1597222222222235E-2</v>
      </c>
      <c r="F9" s="95">
        <f t="shared" si="1"/>
        <v>0.37042062415196758</v>
      </c>
      <c r="G9" s="98">
        <f t="shared" si="2"/>
        <v>0.21050925925925917</v>
      </c>
      <c r="H9" s="96">
        <f t="shared" si="3"/>
        <v>0.25954677778411994</v>
      </c>
    </row>
    <row r="10" spans="2:8" s="1" customFormat="1" x14ac:dyDescent="0.25">
      <c r="B10" s="8" t="s">
        <v>8</v>
      </c>
      <c r="C10" s="97">
        <v>1.8958333333333337E-2</v>
      </c>
      <c r="D10" s="95">
        <f t="shared" si="0"/>
        <v>2.6121902210314817E-2</v>
      </c>
      <c r="E10" s="97">
        <v>1.4351851851851852E-3</v>
      </c>
      <c r="F10" s="95">
        <f t="shared" si="1"/>
        <v>1.682496607869742E-2</v>
      </c>
      <c r="G10" s="98">
        <f t="shared" si="2"/>
        <v>2.0393518518518523E-2</v>
      </c>
      <c r="H10" s="96">
        <f t="shared" si="3"/>
        <v>2.5144129231120499E-2</v>
      </c>
    </row>
    <row r="11" spans="2:8" s="1" customFormat="1" x14ac:dyDescent="0.25">
      <c r="B11" s="8" t="s">
        <v>26</v>
      </c>
      <c r="C11" s="97">
        <v>1.6203703703703705E-3</v>
      </c>
      <c r="D11" s="95">
        <f t="shared" si="0"/>
        <v>2.2326412145568216E-3</v>
      </c>
      <c r="E11" s="97"/>
      <c r="F11" s="95"/>
      <c r="G11" s="98">
        <f t="shared" si="2"/>
        <v>1.6203703703703705E-3</v>
      </c>
      <c r="H11" s="96">
        <f t="shared" si="3"/>
        <v>1.997830926422741E-3</v>
      </c>
    </row>
    <row r="12" spans="2:8" s="1" customFormat="1" x14ac:dyDescent="0.25">
      <c r="B12" s="8" t="s">
        <v>3</v>
      </c>
      <c r="C12" s="97">
        <v>1.9594907407407405E-2</v>
      </c>
      <c r="D12" s="95">
        <f t="shared" si="0"/>
        <v>2.69990112588907E-2</v>
      </c>
      <c r="E12" s="97">
        <v>6.8749999999999992E-3</v>
      </c>
      <c r="F12" s="95">
        <f t="shared" si="1"/>
        <v>8.059701492537312E-2</v>
      </c>
      <c r="G12" s="98">
        <f t="shared" si="2"/>
        <v>2.6469907407407404E-2</v>
      </c>
      <c r="H12" s="96">
        <f t="shared" si="3"/>
        <v>3.2635995205205763E-2</v>
      </c>
    </row>
    <row r="13" spans="2:8" s="1" customFormat="1" x14ac:dyDescent="0.25">
      <c r="B13" s="8" t="s">
        <v>7</v>
      </c>
      <c r="C13" s="97">
        <v>3.9120370370370382E-2</v>
      </c>
      <c r="D13" s="95">
        <f t="shared" si="0"/>
        <v>5.390233789430042E-2</v>
      </c>
      <c r="E13" s="97">
        <v>1.0138888888888893E-2</v>
      </c>
      <c r="F13" s="95">
        <f t="shared" si="1"/>
        <v>0.11886024423337861</v>
      </c>
      <c r="G13" s="98">
        <f t="shared" si="2"/>
        <v>4.9259259259259273E-2</v>
      </c>
      <c r="H13" s="96">
        <f t="shared" si="3"/>
        <v>6.0734060163251335E-2</v>
      </c>
    </row>
    <row r="14" spans="2:8" s="1" customFormat="1" x14ac:dyDescent="0.25">
      <c r="B14" s="8" t="s">
        <v>2</v>
      </c>
      <c r="C14" s="97">
        <v>1.6180555555555556E-2</v>
      </c>
      <c r="D14" s="95">
        <f t="shared" si="0"/>
        <v>2.2294517271074545E-2</v>
      </c>
      <c r="E14" s="97">
        <v>2.1412037037037033E-3</v>
      </c>
      <c r="F14" s="95">
        <f t="shared" si="1"/>
        <v>2.510176390773405E-2</v>
      </c>
      <c r="G14" s="98">
        <f t="shared" si="2"/>
        <v>1.832175925925926E-2</v>
      </c>
      <c r="H14" s="96">
        <f t="shared" si="3"/>
        <v>2.2589759689479991E-2</v>
      </c>
    </row>
    <row r="15" spans="2:8" s="1" customFormat="1" x14ac:dyDescent="0.25">
      <c r="B15" s="8" t="s">
        <v>9</v>
      </c>
      <c r="C15" s="97">
        <v>1.3819444444444445E-2</v>
      </c>
      <c r="D15" s="95">
        <f t="shared" si="0"/>
        <v>1.904124007272032E-2</v>
      </c>
      <c r="E15" s="97">
        <v>4.7453703703703711E-3</v>
      </c>
      <c r="F15" s="95">
        <f t="shared" si="1"/>
        <v>5.5630936227951157E-2</v>
      </c>
      <c r="G15" s="98">
        <f t="shared" si="2"/>
        <v>1.8564814814814815E-2</v>
      </c>
      <c r="H15" s="96">
        <f t="shared" si="3"/>
        <v>2.2889434328443401E-2</v>
      </c>
    </row>
    <row r="16" spans="2:8" s="1" customFormat="1" x14ac:dyDescent="0.25">
      <c r="B16" s="8" t="s">
        <v>1</v>
      </c>
      <c r="C16" s="97">
        <v>1.4120370370370369E-3</v>
      </c>
      <c r="D16" s="95">
        <f t="shared" si="0"/>
        <v>1.9455873441138014E-3</v>
      </c>
      <c r="E16" s="97">
        <v>7.8703703703703694E-4</v>
      </c>
      <c r="F16" s="95">
        <f t="shared" si="1"/>
        <v>9.2265943012211655E-3</v>
      </c>
      <c r="G16" s="98">
        <f t="shared" si="2"/>
        <v>2.1990740740740738E-3</v>
      </c>
      <c r="H16" s="96">
        <f t="shared" si="3"/>
        <v>2.711341971573719E-3</v>
      </c>
    </row>
    <row r="17" spans="2:8" s="1" customFormat="1" x14ac:dyDescent="0.25">
      <c r="B17" s="8" t="s">
        <v>27</v>
      </c>
      <c r="C17" s="97">
        <v>2.4305555555555555E-4</v>
      </c>
      <c r="D17" s="95">
        <f t="shared" si="0"/>
        <v>3.348961821835232E-4</v>
      </c>
      <c r="E17" s="97">
        <v>4.0856481481481481E-3</v>
      </c>
      <c r="F17" s="95">
        <f t="shared" si="1"/>
        <v>4.7896879240162817E-2</v>
      </c>
      <c r="G17" s="98">
        <f t="shared" si="2"/>
        <v>4.3287037037037035E-3</v>
      </c>
      <c r="H17" s="96">
        <f t="shared" si="3"/>
        <v>5.3370626177293209E-3</v>
      </c>
    </row>
    <row r="18" spans="2:8" s="1" customFormat="1" x14ac:dyDescent="0.25">
      <c r="B18" s="8" t="s">
        <v>16</v>
      </c>
      <c r="C18" s="97">
        <v>4.0162037037037041E-3</v>
      </c>
      <c r="D18" s="95">
        <f t="shared" si="0"/>
        <v>5.533760724651551E-3</v>
      </c>
      <c r="E18" s="97"/>
      <c r="F18" s="95"/>
      <c r="G18" s="98">
        <f t="shared" si="2"/>
        <v>4.0162037037037041E-3</v>
      </c>
      <c r="H18" s="96">
        <f t="shared" si="3"/>
        <v>4.9517666533477932E-3</v>
      </c>
    </row>
    <row r="19" spans="2:8" s="1" customFormat="1" x14ac:dyDescent="0.25">
      <c r="B19" s="8" t="s">
        <v>4</v>
      </c>
      <c r="C19" s="97">
        <v>8.8888888888888851E-2</v>
      </c>
      <c r="D19" s="95">
        <f t="shared" si="0"/>
        <v>0.12247631805568844</v>
      </c>
      <c r="E19" s="97">
        <v>9.3518518518518508E-3</v>
      </c>
      <c r="F19" s="95">
        <f t="shared" si="1"/>
        <v>0.10963364993215738</v>
      </c>
      <c r="G19" s="98">
        <f t="shared" si="2"/>
        <v>9.8240740740740698E-2</v>
      </c>
      <c r="H19" s="96">
        <f t="shared" si="3"/>
        <v>0.12112563502483011</v>
      </c>
    </row>
    <row r="20" spans="2:8" s="1" customFormat="1" x14ac:dyDescent="0.25">
      <c r="B20" s="8" t="s">
        <v>14</v>
      </c>
      <c r="C20" s="97">
        <v>2.8356481481481479E-3</v>
      </c>
      <c r="D20" s="95">
        <f t="shared" si="0"/>
        <v>3.9071221254744371E-3</v>
      </c>
      <c r="E20" s="97">
        <v>2.8819444444444448E-3</v>
      </c>
      <c r="F20" s="95">
        <f t="shared" si="1"/>
        <v>3.3785617367706924E-2</v>
      </c>
      <c r="G20" s="98">
        <f t="shared" si="2"/>
        <v>5.7175925925925927E-3</v>
      </c>
      <c r="H20" s="96">
        <f t="shared" si="3"/>
        <v>7.0494891260916709E-3</v>
      </c>
    </row>
    <row r="21" spans="2:8" s="1" customFormat="1" x14ac:dyDescent="0.25">
      <c r="B21" s="8" t="s">
        <v>11</v>
      </c>
      <c r="C21" s="97">
        <v>2.9166666666666664E-3</v>
      </c>
      <c r="D21" s="95">
        <f t="shared" si="0"/>
        <v>4.0187541862022778E-3</v>
      </c>
      <c r="E21" s="97">
        <v>9.7222222222222219E-4</v>
      </c>
      <c r="F21" s="95">
        <f t="shared" si="1"/>
        <v>1.1397557666214381E-2</v>
      </c>
      <c r="G21" s="98">
        <f t="shared" si="2"/>
        <v>3.8888888888888888E-3</v>
      </c>
      <c r="H21" s="96">
        <f t="shared" si="3"/>
        <v>4.7947942234145774E-3</v>
      </c>
    </row>
    <row r="22" spans="2:8" s="1" customFormat="1" x14ac:dyDescent="0.25">
      <c r="B22" s="8" t="s">
        <v>15</v>
      </c>
      <c r="C22" s="97">
        <v>4.4328703703703709E-3</v>
      </c>
      <c r="D22" s="95">
        <f t="shared" si="0"/>
        <v>6.1078684655375909E-3</v>
      </c>
      <c r="E22" s="97">
        <v>1.0648148148148149E-3</v>
      </c>
      <c r="F22" s="95">
        <f t="shared" si="1"/>
        <v>1.248303934871099E-2</v>
      </c>
      <c r="G22" s="98">
        <f t="shared" si="2"/>
        <v>5.4976851851851853E-3</v>
      </c>
      <c r="H22" s="96">
        <f t="shared" si="3"/>
        <v>6.7783549289342987E-3</v>
      </c>
    </row>
    <row r="23" spans="2:8" s="1" customFormat="1" x14ac:dyDescent="0.25">
      <c r="B23" s="8" t="s">
        <v>91</v>
      </c>
      <c r="C23" s="97">
        <v>6.7245370370370375E-3</v>
      </c>
      <c r="D23" s="95">
        <f t="shared" si="0"/>
        <v>9.2654610404108093E-3</v>
      </c>
      <c r="E23" s="97">
        <v>3.6805555555555558E-3</v>
      </c>
      <c r="F23" s="95">
        <f t="shared" si="1"/>
        <v>4.3147896879240165E-2</v>
      </c>
      <c r="G23" s="98">
        <f t="shared" si="2"/>
        <v>1.0405092592592594E-2</v>
      </c>
      <c r="H23" s="96">
        <f t="shared" si="3"/>
        <v>1.2828928591814601E-2</v>
      </c>
    </row>
    <row r="24" spans="2:8" s="1" customFormat="1" x14ac:dyDescent="0.25">
      <c r="B24" s="8" t="s">
        <v>12</v>
      </c>
      <c r="C24" s="97">
        <v>5.4282407407407404E-3</v>
      </c>
      <c r="D24" s="95">
        <f t="shared" si="0"/>
        <v>7.4793480687653513E-3</v>
      </c>
      <c r="E24" s="97">
        <v>1.5046296296296296E-3</v>
      </c>
      <c r="F24" s="95">
        <f t="shared" si="1"/>
        <v>1.7639077340569877E-2</v>
      </c>
      <c r="G24" s="98">
        <f t="shared" si="2"/>
        <v>6.9328703703703705E-3</v>
      </c>
      <c r="H24" s="96">
        <f t="shared" si="3"/>
        <v>8.5478623209087265E-3</v>
      </c>
    </row>
    <row r="25" spans="2:8" s="1" customFormat="1" x14ac:dyDescent="0.25">
      <c r="B25" s="8" t="s">
        <v>5</v>
      </c>
      <c r="C25" s="97">
        <v>1.7592592592592594E-2</v>
      </c>
      <c r="D25" s="95">
        <f t="shared" si="0"/>
        <v>2.424010461518835E-2</v>
      </c>
      <c r="E25" s="97"/>
      <c r="F25" s="95"/>
      <c r="G25" s="98">
        <f t="shared" si="2"/>
        <v>1.7592592592592594E-2</v>
      </c>
      <c r="H25" s="96">
        <f t="shared" si="3"/>
        <v>2.1690735772589759E-2</v>
      </c>
    </row>
    <row r="26" spans="2:8" s="1" customFormat="1" x14ac:dyDescent="0.25">
      <c r="B26" s="8" t="s">
        <v>6</v>
      </c>
      <c r="C26" s="97">
        <v>0.10269675925925929</v>
      </c>
      <c r="D26" s="95">
        <f t="shared" si="0"/>
        <v>0.14150161069116202</v>
      </c>
      <c r="E26" s="97">
        <v>8.4490740740740739E-4</v>
      </c>
      <c r="F26" s="95">
        <f t="shared" si="1"/>
        <v>9.9050203527815458E-3</v>
      </c>
      <c r="G26" s="98">
        <f t="shared" si="2"/>
        <v>0.1035416666666667</v>
      </c>
      <c r="H26" s="96">
        <f t="shared" si="3"/>
        <v>0.12766139619841316</v>
      </c>
    </row>
    <row r="27" spans="2:8" s="1" customFormat="1" x14ac:dyDescent="0.25">
      <c r="B27" s="8" t="s">
        <v>101</v>
      </c>
      <c r="C27" s="97">
        <v>0.154074074074074</v>
      </c>
      <c r="D27" s="95">
        <f t="shared" si="0"/>
        <v>0.21229228462985994</v>
      </c>
      <c r="E27" s="97"/>
      <c r="F27" s="95"/>
      <c r="G27" s="98">
        <f t="shared" si="2"/>
        <v>0.154074074074074</v>
      </c>
      <c r="H27" s="96">
        <f t="shared" si="3"/>
        <v>0.18996518066099652</v>
      </c>
    </row>
    <row r="28" spans="2:8" s="1" customFormat="1" x14ac:dyDescent="0.25">
      <c r="B28" s="8" t="s">
        <v>17</v>
      </c>
      <c r="C28" s="97"/>
      <c r="D28" s="95"/>
      <c r="E28" s="97">
        <v>1.736111111111111E-3</v>
      </c>
      <c r="F28" s="95">
        <f t="shared" si="1"/>
        <v>2.0352781546811395E-2</v>
      </c>
      <c r="G28" s="98">
        <f t="shared" ref="G28" si="4">E28+C28</f>
        <v>1.736111111111111E-3</v>
      </c>
      <c r="H28" s="96">
        <f t="shared" ref="H28" si="5">G28/$G$30</f>
        <v>2.1405331354529362E-3</v>
      </c>
    </row>
    <row r="29" spans="2:8" s="1" customFormat="1" x14ac:dyDescent="0.25">
      <c r="B29" s="8"/>
      <c r="C29" s="98"/>
      <c r="D29" s="108"/>
      <c r="E29" s="98"/>
      <c r="F29" s="108"/>
      <c r="G29" s="98"/>
      <c r="H29" s="121"/>
    </row>
    <row r="30" spans="2:8" s="1" customFormat="1" x14ac:dyDescent="0.25">
      <c r="B30" s="11" t="s">
        <v>29</v>
      </c>
      <c r="C30" s="100">
        <f t="shared" ref="C30:H30" si="6">SUM(C7:C28)</f>
        <v>0.72576388888888865</v>
      </c>
      <c r="D30" s="115">
        <f t="shared" si="6"/>
        <v>1</v>
      </c>
      <c r="E30" s="100">
        <f>SUM(E7:E28)</f>
        <v>8.5300925925925933E-2</v>
      </c>
      <c r="F30" s="115">
        <f t="shared" si="6"/>
        <v>1.0000000000000002</v>
      </c>
      <c r="G30" s="100">
        <f t="shared" si="6"/>
        <v>0.81106481481481496</v>
      </c>
      <c r="H30" s="116">
        <f t="shared" si="6"/>
        <v>0.99999999999999978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7" t="s">
        <v>39</v>
      </c>
      <c r="C32" s="158"/>
      <c r="D32" s="158"/>
      <c r="E32" s="158"/>
      <c r="F32" s="158"/>
      <c r="G32" s="158"/>
      <c r="H32" s="159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opLeftCell="B4" zoomScale="117" zoomScaleNormal="117" zoomScaleSheetLayoutView="100" zoomScalePageLayoutView="117" workbookViewId="0">
      <selection activeCell="I20" sqref="I20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60" t="s">
        <v>31</v>
      </c>
      <c r="C3" s="161"/>
      <c r="D3" s="161"/>
      <c r="E3" s="161"/>
      <c r="F3" s="161"/>
      <c r="G3" s="161"/>
      <c r="H3" s="161"/>
      <c r="I3" s="161"/>
      <c r="J3" s="162"/>
    </row>
    <row r="4" spans="2:10" x14ac:dyDescent="0.25">
      <c r="B4" s="163" t="s">
        <v>135</v>
      </c>
      <c r="C4" s="164"/>
      <c r="D4" s="164"/>
      <c r="E4" s="164"/>
      <c r="F4" s="164"/>
      <c r="G4" s="164"/>
      <c r="H4" s="164"/>
      <c r="I4" s="164"/>
      <c r="J4" s="165"/>
    </row>
    <row r="5" spans="2:10" x14ac:dyDescent="0.25">
      <c r="B5" s="2"/>
      <c r="C5" s="170" t="s">
        <v>19</v>
      </c>
      <c r="D5" s="170"/>
      <c r="E5" s="170" t="s">
        <v>20</v>
      </c>
      <c r="F5" s="170"/>
      <c r="G5" s="170" t="s">
        <v>21</v>
      </c>
      <c r="H5" s="170"/>
      <c r="I5" s="170" t="s">
        <v>22</v>
      </c>
      <c r="J5" s="171"/>
    </row>
    <row r="6" spans="2:10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5" t="s">
        <v>24</v>
      </c>
      <c r="J6" s="7" t="s">
        <v>25</v>
      </c>
    </row>
    <row r="7" spans="2:10" x14ac:dyDescent="0.25">
      <c r="B7" s="8" t="s">
        <v>10</v>
      </c>
      <c r="C7" s="97">
        <v>4.3460648148148151E-2</v>
      </c>
      <c r="D7" s="95">
        <f>C7/$C$30</f>
        <v>1.5296374901724334E-2</v>
      </c>
      <c r="E7" s="150">
        <v>1.3993055555555561E-2</v>
      </c>
      <c r="F7" s="95">
        <f>E7/E$30</f>
        <v>1.3774167454684244E-2</v>
      </c>
      <c r="G7" s="97">
        <v>1.4999999999999998E-2</v>
      </c>
      <c r="H7" s="95">
        <f>G7/G$30</f>
        <v>2.7717182086487869E-2</v>
      </c>
      <c r="I7" s="97">
        <f>C7+E7+G7</f>
        <v>7.2453703703703715E-2</v>
      </c>
      <c r="J7" s="96">
        <f>I7/$I$30</f>
        <v>1.6473077307678125E-2</v>
      </c>
    </row>
    <row r="8" spans="2:10" x14ac:dyDescent="0.25">
      <c r="B8" s="8" t="s">
        <v>13</v>
      </c>
      <c r="C8" s="97">
        <v>0.13293981481481482</v>
      </c>
      <c r="D8" s="95">
        <f t="shared" ref="D8:D28" si="0">C8/$C$30</f>
        <v>4.6789390711373016E-2</v>
      </c>
      <c r="E8" s="97">
        <v>4.0162037037037024E-2</v>
      </c>
      <c r="F8" s="95">
        <f t="shared" ref="F8:H28" si="1">E8/E$30</f>
        <v>3.9533797409226044E-2</v>
      </c>
      <c r="G8" s="97">
        <v>4.9398148148148156E-2</v>
      </c>
      <c r="H8" s="95">
        <f t="shared" si="1"/>
        <v>9.1278497797168415E-2</v>
      </c>
      <c r="I8" s="97">
        <f t="shared" ref="I8:I27" si="2">C8+E8+G8</f>
        <v>0.2225</v>
      </c>
      <c r="J8" s="96">
        <f t="shared" ref="J8:J27" si="3">I8/$I$30</f>
        <v>5.058760993016042E-2</v>
      </c>
    </row>
    <row r="9" spans="2:10" x14ac:dyDescent="0.25">
      <c r="B9" s="8" t="s">
        <v>0</v>
      </c>
      <c r="C9" s="97">
        <v>0.70069444444444751</v>
      </c>
      <c r="D9" s="95">
        <f t="shared" si="0"/>
        <v>0.24661585527307461</v>
      </c>
      <c r="E9" s="97">
        <v>0.17746527777777774</v>
      </c>
      <c r="F9" s="95">
        <f t="shared" si="1"/>
        <v>0.17468925523794324</v>
      </c>
      <c r="G9" s="97">
        <v>0.17995370370370406</v>
      </c>
      <c r="H9" s="95">
        <f t="shared" si="1"/>
        <v>0.33252063817956351</v>
      </c>
      <c r="I9" s="97">
        <f t="shared" si="2"/>
        <v>1.0581134259259293</v>
      </c>
      <c r="J9" s="96">
        <f t="shared" si="3"/>
        <v>0.24057271574205213</v>
      </c>
    </row>
    <row r="10" spans="2:10" x14ac:dyDescent="0.25">
      <c r="B10" s="8" t="s">
        <v>8</v>
      </c>
      <c r="C10" s="97">
        <v>4.2118055555555568E-2</v>
      </c>
      <c r="D10" s="95">
        <f t="shared" si="0"/>
        <v>1.4823837088515276E-2</v>
      </c>
      <c r="E10" s="97">
        <v>1.4016203703703699E-2</v>
      </c>
      <c r="F10" s="95">
        <f t="shared" si="1"/>
        <v>1.3796953505064191E-2</v>
      </c>
      <c r="G10" s="97">
        <v>8.7268518518518537E-3</v>
      </c>
      <c r="H10" s="95">
        <f t="shared" si="1"/>
        <v>1.6125582787972114E-2</v>
      </c>
      <c r="I10" s="97">
        <f t="shared" si="2"/>
        <v>6.4861111111111119E-2</v>
      </c>
      <c r="J10" s="96">
        <f t="shared" si="3"/>
        <v>1.4746825116969363E-2</v>
      </c>
    </row>
    <row r="11" spans="2:10" x14ac:dyDescent="0.25">
      <c r="B11" s="8" t="s">
        <v>26</v>
      </c>
      <c r="C11" s="97">
        <v>2.0069444444444442E-2</v>
      </c>
      <c r="D11" s="95">
        <f t="shared" si="0"/>
        <v>7.0636255871078532E-3</v>
      </c>
      <c r="E11" s="97">
        <v>1.5162037037037039E-3</v>
      </c>
      <c r="F11" s="95">
        <f t="shared" si="1"/>
        <v>1.4924862998872087E-3</v>
      </c>
      <c r="G11" s="97">
        <v>9.3518518518518525E-3</v>
      </c>
      <c r="H11" s="95">
        <f t="shared" si="1"/>
        <v>1.7280465374909109E-2</v>
      </c>
      <c r="I11" s="97">
        <f t="shared" si="2"/>
        <v>3.09375E-2</v>
      </c>
      <c r="J11" s="96">
        <f t="shared" si="3"/>
        <v>7.0339513807385979E-3</v>
      </c>
    </row>
    <row r="12" spans="2:10" x14ac:dyDescent="0.25">
      <c r="B12" s="8" t="s">
        <v>3</v>
      </c>
      <c r="C12" s="97">
        <v>0.21215277777777822</v>
      </c>
      <c r="D12" s="95">
        <f t="shared" si="0"/>
        <v>7.4669121690707746E-2</v>
      </c>
      <c r="E12" s="97">
        <v>3.3043981481481487E-2</v>
      </c>
      <c r="F12" s="95">
        <f t="shared" si="1"/>
        <v>3.2527086917389168E-2</v>
      </c>
      <c r="G12" s="97">
        <v>5.0543981481481232E-2</v>
      </c>
      <c r="H12" s="95">
        <f t="shared" si="1"/>
        <v>9.3395782539885758E-2</v>
      </c>
      <c r="I12" s="97">
        <f t="shared" si="2"/>
        <v>0.29574074074074097</v>
      </c>
      <c r="J12" s="96">
        <f t="shared" si="3"/>
        <v>6.7239628013704741E-2</v>
      </c>
    </row>
    <row r="13" spans="2:10" x14ac:dyDescent="0.25">
      <c r="B13" s="8" t="s">
        <v>7</v>
      </c>
      <c r="C13" s="97">
        <v>5.3391203703703732E-2</v>
      </c>
      <c r="D13" s="95">
        <f t="shared" si="0"/>
        <v>1.8791525278736187E-2</v>
      </c>
      <c r="E13" s="97">
        <v>3.7754629629629624E-2</v>
      </c>
      <c r="F13" s="95">
        <f t="shared" si="1"/>
        <v>3.7164048169710487E-2</v>
      </c>
      <c r="G13" s="97">
        <v>1.1666666666666667E-2</v>
      </c>
      <c r="H13" s="95">
        <f t="shared" si="1"/>
        <v>2.1557808289490568E-2</v>
      </c>
      <c r="I13" s="97">
        <f t="shared" si="2"/>
        <v>0.10281250000000003</v>
      </c>
      <c r="J13" s="96">
        <f t="shared" si="3"/>
        <v>2.3375454588515143E-2</v>
      </c>
    </row>
    <row r="14" spans="2:10" x14ac:dyDescent="0.25">
      <c r="B14" s="8" t="s">
        <v>2</v>
      </c>
      <c r="C14" s="97">
        <v>0.15925925925925935</v>
      </c>
      <c r="D14" s="95">
        <f t="shared" si="0"/>
        <v>5.6052761291005844E-2</v>
      </c>
      <c r="E14" s="97">
        <v>6.8067129629629644E-2</v>
      </c>
      <c r="F14" s="95">
        <f t="shared" si="1"/>
        <v>6.70023811422647E-2</v>
      </c>
      <c r="G14" s="97">
        <v>2.82523148148148E-2</v>
      </c>
      <c r="H14" s="95">
        <f t="shared" si="1"/>
        <v>5.2204970272466712E-2</v>
      </c>
      <c r="I14" s="97">
        <f t="shared" si="2"/>
        <v>0.25557870370370384</v>
      </c>
      <c r="J14" s="96">
        <f t="shared" si="3"/>
        <v>5.8108385480534902E-2</v>
      </c>
    </row>
    <row r="15" spans="2:10" x14ac:dyDescent="0.25">
      <c r="B15" s="8" t="s">
        <v>9</v>
      </c>
      <c r="C15" s="97">
        <v>0.15917824074074083</v>
      </c>
      <c r="D15" s="95">
        <f t="shared" si="0"/>
        <v>5.6024246078139779E-2</v>
      </c>
      <c r="E15" s="97">
        <v>4.7025462962962984E-2</v>
      </c>
      <c r="F15" s="95">
        <f t="shared" si="1"/>
        <v>4.6289861346883447E-2</v>
      </c>
      <c r="G15" s="97">
        <v>2.4016203703703696E-2</v>
      </c>
      <c r="H15" s="95">
        <f t="shared" si="1"/>
        <v>4.4377432738782654E-2</v>
      </c>
      <c r="I15" s="97">
        <f t="shared" si="2"/>
        <v>0.2302199074074075</v>
      </c>
      <c r="J15" s="96">
        <f t="shared" si="3"/>
        <v>5.2342808422847553E-2</v>
      </c>
    </row>
    <row r="16" spans="2:10" x14ac:dyDescent="0.25">
      <c r="B16" s="8" t="s">
        <v>1</v>
      </c>
      <c r="C16" s="97">
        <v>1.8564814814814805E-2</v>
      </c>
      <c r="D16" s="95">
        <f t="shared" si="0"/>
        <v>6.5340573481666624E-3</v>
      </c>
      <c r="E16" s="97">
        <v>8.5879629629629639E-3</v>
      </c>
      <c r="F16" s="95">
        <f t="shared" si="1"/>
        <v>8.4536246909641902E-3</v>
      </c>
      <c r="G16" s="97">
        <v>2.0254629629629633E-3</v>
      </c>
      <c r="H16" s="95">
        <f t="shared" si="1"/>
        <v>3.7426750502587798E-3</v>
      </c>
      <c r="I16" s="97">
        <f t="shared" si="2"/>
        <v>2.9178240740740734E-2</v>
      </c>
      <c r="J16" s="96">
        <f t="shared" si="3"/>
        <v>6.6339661170377855E-3</v>
      </c>
    </row>
    <row r="17" spans="2:10" x14ac:dyDescent="0.25">
      <c r="B17" s="8" t="s">
        <v>27</v>
      </c>
      <c r="C17" s="97">
        <v>3.7893518518518514E-2</v>
      </c>
      <c r="D17" s="95">
        <f t="shared" si="0"/>
        <v>1.3336972417641932E-2</v>
      </c>
      <c r="E17" s="97">
        <v>1.0833333333333335E-2</v>
      </c>
      <c r="F17" s="95">
        <f t="shared" si="1"/>
        <v>1.0663871577820058E-2</v>
      </c>
      <c r="G17" s="97">
        <v>1.0034722222222223E-2</v>
      </c>
      <c r="H17" s="95">
        <f t="shared" si="1"/>
        <v>1.8542281534710638E-2</v>
      </c>
      <c r="I17" s="97">
        <f t="shared" si="2"/>
        <v>5.876157407407407E-2</v>
      </c>
      <c r="J17" s="96">
        <f t="shared" si="3"/>
        <v>1.3360034104006682E-2</v>
      </c>
    </row>
    <row r="18" spans="2:10" x14ac:dyDescent="0.25">
      <c r="B18" s="8" t="s">
        <v>16</v>
      </c>
      <c r="C18" s="97">
        <v>1.7013888888888884E-2</v>
      </c>
      <c r="D18" s="95">
        <f t="shared" si="0"/>
        <v>5.9881947018734383E-3</v>
      </c>
      <c r="E18" s="97">
        <v>2.2534722222222227E-2</v>
      </c>
      <c r="F18" s="95">
        <f t="shared" si="1"/>
        <v>2.2182220044888516E-2</v>
      </c>
      <c r="G18" s="97">
        <v>1.4583333333333332E-3</v>
      </c>
      <c r="H18" s="95">
        <f t="shared" si="1"/>
        <v>2.6947260361863206E-3</v>
      </c>
      <c r="I18" s="97">
        <f t="shared" si="2"/>
        <v>4.1006944444444443E-2</v>
      </c>
      <c r="J18" s="96">
        <f t="shared" si="3"/>
        <v>9.3233407190261314E-3</v>
      </c>
    </row>
    <row r="19" spans="2:10" x14ac:dyDescent="0.25">
      <c r="B19" s="8" t="s">
        <v>4</v>
      </c>
      <c r="C19" s="97">
        <v>0.15811342592592581</v>
      </c>
      <c r="D19" s="95">
        <f t="shared" si="0"/>
        <v>5.5649474709042863E-2</v>
      </c>
      <c r="E19" s="97">
        <v>3.9965277777777794E-2</v>
      </c>
      <c r="F19" s="95">
        <f t="shared" si="1"/>
        <v>3.9340115980996439E-2</v>
      </c>
      <c r="G19" s="97">
        <v>3.0474537037037019E-2</v>
      </c>
      <c r="H19" s="95">
        <f t="shared" si="1"/>
        <v>5.6311219470464913E-2</v>
      </c>
      <c r="I19" s="97">
        <f t="shared" si="2"/>
        <v>0.22855324074074063</v>
      </c>
      <c r="J19" s="96">
        <f t="shared" si="3"/>
        <v>5.1963875015130945E-2</v>
      </c>
    </row>
    <row r="20" spans="2:10" x14ac:dyDescent="0.25">
      <c r="B20" s="8" t="s">
        <v>14</v>
      </c>
      <c r="C20" s="97">
        <v>2.1805555555555557E-2</v>
      </c>
      <c r="D20" s="95">
        <f t="shared" si="0"/>
        <v>7.6746658628092266E-3</v>
      </c>
      <c r="E20" s="97">
        <v>7.187500000000002E-3</v>
      </c>
      <c r="F20" s="95">
        <f t="shared" si="1"/>
        <v>7.0750686429767694E-3</v>
      </c>
      <c r="G20" s="97">
        <v>3.460648148148148E-3</v>
      </c>
      <c r="H20" s="95">
        <f t="shared" si="1"/>
        <v>6.3946276572992853E-3</v>
      </c>
      <c r="I20" s="97">
        <f t="shared" si="2"/>
        <v>3.2453703703703707E-2</v>
      </c>
      <c r="J20" s="96">
        <f t="shared" si="3"/>
        <v>7.3786755224807448E-3</v>
      </c>
    </row>
    <row r="21" spans="2:10" x14ac:dyDescent="0.25">
      <c r="B21" s="8" t="s">
        <v>11</v>
      </c>
      <c r="C21" s="97">
        <v>4.8043981481481479E-2</v>
      </c>
      <c r="D21" s="95">
        <f t="shared" si="0"/>
        <v>1.6909521229575952E-2</v>
      </c>
      <c r="E21" s="97">
        <v>8.4953703703703719E-3</v>
      </c>
      <c r="F21" s="95">
        <f t="shared" si="1"/>
        <v>8.362480489444362E-3</v>
      </c>
      <c r="G21" s="97">
        <v>6.2847222222222219E-3</v>
      </c>
      <c r="H21" s="95">
        <f t="shared" si="1"/>
        <v>1.161298601308867E-2</v>
      </c>
      <c r="I21" s="97">
        <f t="shared" si="2"/>
        <v>6.2824074074074074E-2</v>
      </c>
      <c r="J21" s="96">
        <f t="shared" si="3"/>
        <v>1.4283684285315791E-2</v>
      </c>
    </row>
    <row r="22" spans="2:10" x14ac:dyDescent="0.25">
      <c r="B22" s="8" t="s">
        <v>15</v>
      </c>
      <c r="C22" s="97">
        <v>1.0613425925925927E-2</v>
      </c>
      <c r="D22" s="95">
        <f t="shared" si="0"/>
        <v>3.7354928854543847E-3</v>
      </c>
      <c r="E22" s="97">
        <v>6.4814814814814813E-4</v>
      </c>
      <c r="F22" s="95">
        <f t="shared" si="1"/>
        <v>6.3800941063880674E-4</v>
      </c>
      <c r="G22" s="97">
        <v>2.4884259259259256E-3</v>
      </c>
      <c r="H22" s="95">
        <f t="shared" si="1"/>
        <v>4.5981436331750713E-3</v>
      </c>
      <c r="I22" s="97">
        <f t="shared" si="2"/>
        <v>1.375E-2</v>
      </c>
      <c r="J22" s="96">
        <f t="shared" si="3"/>
        <v>3.126200613661599E-3</v>
      </c>
    </row>
    <row r="23" spans="2:10" s="17" customFormat="1" x14ac:dyDescent="0.25">
      <c r="B23" s="8" t="s">
        <v>91</v>
      </c>
      <c r="C23" s="97">
        <v>3.0624999999999979E-2</v>
      </c>
      <c r="D23" s="95">
        <f t="shared" si="0"/>
        <v>1.0778750463372185E-2</v>
      </c>
      <c r="E23" s="97">
        <v>1.2094907407407405E-2</v>
      </c>
      <c r="F23" s="95">
        <f t="shared" si="1"/>
        <v>1.190571132352773E-2</v>
      </c>
      <c r="G23" s="97">
        <v>1.1412037037037035E-2</v>
      </c>
      <c r="H23" s="95">
        <f t="shared" si="1"/>
        <v>2.1087300568886604E-2</v>
      </c>
      <c r="I23" s="97">
        <f t="shared" si="2"/>
        <v>5.413194444444442E-2</v>
      </c>
      <c r="J23" s="96">
        <f t="shared" si="3"/>
        <v>1.2307441304794017E-2</v>
      </c>
    </row>
    <row r="24" spans="2:10" x14ac:dyDescent="0.25">
      <c r="B24" s="8" t="s">
        <v>12</v>
      </c>
      <c r="C24" s="97">
        <v>8.2349537037037041E-2</v>
      </c>
      <c r="D24" s="95">
        <f t="shared" si="0"/>
        <v>2.8983677077435054E-2</v>
      </c>
      <c r="E24" s="97">
        <v>0.05</v>
      </c>
      <c r="F24" s="95">
        <f t="shared" si="1"/>
        <v>4.9217868820707951E-2</v>
      </c>
      <c r="G24" s="97">
        <v>2.4664351851851844E-2</v>
      </c>
      <c r="H24" s="95">
        <f t="shared" si="1"/>
        <v>4.5575088754865462E-2</v>
      </c>
      <c r="I24" s="97">
        <f t="shared" si="2"/>
        <v>0.1570138888888889</v>
      </c>
      <c r="J24" s="96">
        <f t="shared" si="3"/>
        <v>3.5698684785297349E-2</v>
      </c>
    </row>
    <row r="25" spans="2:10" x14ac:dyDescent="0.25">
      <c r="B25" s="8" t="s">
        <v>5</v>
      </c>
      <c r="C25" s="97">
        <v>9.1064814814814821E-2</v>
      </c>
      <c r="D25" s="95">
        <f t="shared" si="0"/>
        <v>3.205109926145594E-2</v>
      </c>
      <c r="E25" s="97">
        <v>3.2199074074074074E-2</v>
      </c>
      <c r="F25" s="95">
        <f t="shared" si="1"/>
        <v>3.1695396078520718E-2</v>
      </c>
      <c r="G25" s="97">
        <v>2.1886574074074065E-2</v>
      </c>
      <c r="H25" s="95">
        <f t="shared" si="1"/>
        <v>4.0442277257367709E-2</v>
      </c>
      <c r="I25" s="97">
        <f t="shared" si="2"/>
        <v>0.14515046296296297</v>
      </c>
      <c r="J25" s="96">
        <f t="shared" si="3"/>
        <v>3.300141573731491E-2</v>
      </c>
    </row>
    <row r="26" spans="2:10" x14ac:dyDescent="0.25">
      <c r="B26" s="8" t="s">
        <v>6</v>
      </c>
      <c r="C26" s="97">
        <v>0.45324074074074094</v>
      </c>
      <c r="D26" s="95">
        <f t="shared" si="0"/>
        <v>0.1595222479764381</v>
      </c>
      <c r="E26" s="97">
        <v>0.22670138888888897</v>
      </c>
      <c r="F26" s="95">
        <f t="shared" si="1"/>
        <v>0.2231551843961127</v>
      </c>
      <c r="G26" s="97">
        <v>7.7546296296296293E-4</v>
      </c>
      <c r="H26" s="95">
        <f t="shared" si="1"/>
        <v>1.4329098763847896E-3</v>
      </c>
      <c r="I26" s="97">
        <f t="shared" si="2"/>
        <v>0.6807175925925929</v>
      </c>
      <c r="J26" s="96">
        <f t="shared" si="3"/>
        <v>0.15476798223223348</v>
      </c>
    </row>
    <row r="27" spans="2:10" x14ac:dyDescent="0.25">
      <c r="B27" s="8" t="s">
        <v>101</v>
      </c>
      <c r="C27" s="97">
        <v>0.34832175925925996</v>
      </c>
      <c r="D27" s="95">
        <f t="shared" si="0"/>
        <v>0.12259504731488541</v>
      </c>
      <c r="E27" s="97">
        <v>0.16359953703703711</v>
      </c>
      <c r="F27" s="95">
        <f t="shared" si="1"/>
        <v>0.16104041106034889</v>
      </c>
      <c r="G27" s="97">
        <v>4.9143518518518524E-2</v>
      </c>
      <c r="H27" s="95">
        <f t="shared" si="1"/>
        <v>9.0807990076564454E-2</v>
      </c>
      <c r="I27" s="97">
        <f t="shared" si="2"/>
        <v>0.56106481481481563</v>
      </c>
      <c r="J27" s="96">
        <f t="shared" si="3"/>
        <v>0.12756372133658239</v>
      </c>
    </row>
    <row r="28" spans="2:10" x14ac:dyDescent="0.25">
      <c r="B28" s="8" t="s">
        <v>17</v>
      </c>
      <c r="C28" s="97">
        <v>3.2407407407407406E-4</v>
      </c>
      <c r="D28" s="95">
        <f t="shared" si="0"/>
        <v>1.1406085146425601E-4</v>
      </c>
      <c r="E28" s="97"/>
      <c r="F28" s="95"/>
      <c r="G28" s="97">
        <v>1.6203703703703703E-4</v>
      </c>
      <c r="H28" s="95">
        <f t="shared" si="1"/>
        <v>2.9941400402070235E-4</v>
      </c>
      <c r="I28" s="97">
        <f t="shared" ref="I28" si="4">C28+E28+G28</f>
        <v>4.861111111111111E-4</v>
      </c>
      <c r="J28" s="96">
        <f t="shared" ref="J28" si="5">I28/$I$30</f>
        <v>1.1052224391732926E-4</v>
      </c>
    </row>
    <row r="29" spans="2:10" x14ac:dyDescent="0.25">
      <c r="B29" s="18"/>
      <c r="C29" s="105"/>
      <c r="D29" s="105"/>
      <c r="E29" s="105"/>
      <c r="F29" s="105"/>
      <c r="G29" s="105"/>
      <c r="H29" s="105"/>
      <c r="I29" s="105"/>
      <c r="J29" s="106"/>
    </row>
    <row r="30" spans="2:10" x14ac:dyDescent="0.25">
      <c r="B30" s="11" t="s">
        <v>29</v>
      </c>
      <c r="C30" s="100">
        <f t="shared" ref="C30:J30" si="6">SUM(C7:C28)</f>
        <v>2.8412384259259302</v>
      </c>
      <c r="D30" s="101">
        <f t="shared" si="6"/>
        <v>1.0000000000000002</v>
      </c>
      <c r="E30" s="100">
        <f t="shared" si="6"/>
        <v>1.015891203703704</v>
      </c>
      <c r="F30" s="101">
        <f t="shared" si="6"/>
        <v>0.99999999999999978</v>
      </c>
      <c r="G30" s="100">
        <f t="shared" si="6"/>
        <v>0.54118055555555555</v>
      </c>
      <c r="H30" s="101">
        <f t="shared" si="6"/>
        <v>1.0000000000000004</v>
      </c>
      <c r="I30" s="100">
        <f t="shared" si="6"/>
        <v>4.3983101851851893</v>
      </c>
      <c r="J30" s="102">
        <f t="shared" si="6"/>
        <v>1</v>
      </c>
    </row>
    <row r="31" spans="2:10" x14ac:dyDescent="0.25">
      <c r="B31" s="12"/>
      <c r="C31" s="13"/>
      <c r="D31" s="14"/>
      <c r="E31" s="13"/>
      <c r="F31" s="14"/>
      <c r="G31" s="13"/>
      <c r="H31" s="13"/>
      <c r="I31" s="13"/>
      <c r="J31" s="19"/>
    </row>
    <row r="32" spans="2:10" ht="66" customHeight="1" thickBot="1" x14ac:dyDescent="0.3">
      <c r="B32" s="167" t="s">
        <v>32</v>
      </c>
      <c r="C32" s="168"/>
      <c r="D32" s="168"/>
      <c r="E32" s="168"/>
      <c r="F32" s="168"/>
      <c r="G32" s="168"/>
      <c r="H32" s="168"/>
      <c r="I32" s="168"/>
      <c r="J32" s="169"/>
    </row>
    <row r="34" spans="9:9" x14ac:dyDescent="0.25">
      <c r="I34" s="2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B5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60" t="s">
        <v>126</v>
      </c>
      <c r="C3" s="161"/>
      <c r="D3" s="161"/>
      <c r="E3" s="161"/>
      <c r="F3" s="161"/>
      <c r="G3" s="161"/>
      <c r="H3" s="162"/>
    </row>
    <row r="4" spans="2:8" s="1" customFormat="1" x14ac:dyDescent="0.25">
      <c r="B4" s="163" t="s">
        <v>135</v>
      </c>
      <c r="C4" s="164"/>
      <c r="D4" s="164"/>
      <c r="E4" s="164"/>
      <c r="F4" s="164"/>
      <c r="G4" s="164"/>
      <c r="H4" s="165"/>
    </row>
    <row r="5" spans="2:8" s="1" customFormat="1" x14ac:dyDescent="0.25">
      <c r="B5" s="2"/>
      <c r="C5" s="170" t="s">
        <v>36</v>
      </c>
      <c r="D5" s="170"/>
      <c r="E5" s="170" t="s">
        <v>37</v>
      </c>
      <c r="F5" s="170"/>
      <c r="G5" s="164" t="s">
        <v>38</v>
      </c>
      <c r="H5" s="165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7">
        <v>2.638888888888889E-3</v>
      </c>
      <c r="D7" s="95">
        <f t="shared" ref="D7:D28" si="0">C7/C$30</f>
        <v>1.963147924918204E-2</v>
      </c>
      <c r="E7" s="97"/>
      <c r="F7" s="95"/>
      <c r="G7" s="98">
        <f>C7+E7</f>
        <v>2.638888888888889E-3</v>
      </c>
      <c r="H7" s="96">
        <f>G7/$G$30</f>
        <v>1.963147924918204E-2</v>
      </c>
    </row>
    <row r="8" spans="2:8" s="1" customFormat="1" x14ac:dyDescent="0.25">
      <c r="B8" s="8" t="s">
        <v>13</v>
      </c>
      <c r="C8" s="97">
        <v>6.7824074074074063E-3</v>
      </c>
      <c r="D8" s="95">
        <f t="shared" si="0"/>
        <v>5.0456345789564358E-2</v>
      </c>
      <c r="E8" s="97"/>
      <c r="F8" s="95"/>
      <c r="G8" s="98">
        <f t="shared" ref="G8:G28" si="1">C8+E8</f>
        <v>6.7824074074074063E-3</v>
      </c>
      <c r="H8" s="96">
        <f t="shared" ref="H8:H28" si="2">G8/$G$30</f>
        <v>5.0456345789564358E-2</v>
      </c>
    </row>
    <row r="9" spans="2:8" s="1" customFormat="1" x14ac:dyDescent="0.25">
      <c r="B9" s="8" t="s">
        <v>0</v>
      </c>
      <c r="C9" s="97">
        <v>4.1504629629629537E-2</v>
      </c>
      <c r="D9" s="95">
        <f t="shared" si="0"/>
        <v>0.30876528327880104</v>
      </c>
      <c r="E9" s="97"/>
      <c r="F9" s="95"/>
      <c r="G9" s="98">
        <f t="shared" si="1"/>
        <v>4.1504629629629537E-2</v>
      </c>
      <c r="H9" s="96">
        <f t="shared" si="2"/>
        <v>0.30876528327880104</v>
      </c>
    </row>
    <row r="10" spans="2:8" s="1" customFormat="1" x14ac:dyDescent="0.25">
      <c r="B10" s="8" t="s">
        <v>8</v>
      </c>
      <c r="C10" s="97">
        <v>4.3749999999999995E-3</v>
      </c>
      <c r="D10" s="95">
        <f t="shared" si="0"/>
        <v>3.2546926123643904E-2</v>
      </c>
      <c r="E10" s="97"/>
      <c r="F10" s="95"/>
      <c r="G10" s="98">
        <f t="shared" si="1"/>
        <v>4.3749999999999995E-3</v>
      </c>
      <c r="H10" s="96">
        <f t="shared" si="2"/>
        <v>3.2546926123643904E-2</v>
      </c>
    </row>
    <row r="11" spans="2:8" s="1" customFormat="1" x14ac:dyDescent="0.25">
      <c r="B11" s="8" t="s">
        <v>26</v>
      </c>
      <c r="C11" s="97">
        <v>1.8287037037037041E-3</v>
      </c>
      <c r="D11" s="95">
        <f t="shared" si="0"/>
        <v>1.3604270707766503E-2</v>
      </c>
      <c r="E11" s="97"/>
      <c r="F11" s="95"/>
      <c r="G11" s="98">
        <f t="shared" si="1"/>
        <v>1.8287037037037041E-3</v>
      </c>
      <c r="H11" s="96">
        <f t="shared" si="2"/>
        <v>1.3604270707766503E-2</v>
      </c>
    </row>
    <row r="12" spans="2:8" s="1" customFormat="1" x14ac:dyDescent="0.25">
      <c r="B12" s="8" t="s">
        <v>3</v>
      </c>
      <c r="C12" s="97">
        <v>9.4097222222222169E-3</v>
      </c>
      <c r="D12" s="95">
        <f t="shared" si="0"/>
        <v>7.0001722059583285E-2</v>
      </c>
      <c r="E12" s="97"/>
      <c r="F12" s="95"/>
      <c r="G12" s="98">
        <f t="shared" si="1"/>
        <v>9.4097222222222169E-3</v>
      </c>
      <c r="H12" s="96">
        <f t="shared" si="2"/>
        <v>7.0001722059583285E-2</v>
      </c>
    </row>
    <row r="13" spans="2:8" s="1" customFormat="1" x14ac:dyDescent="0.25">
      <c r="B13" s="8" t="s">
        <v>7</v>
      </c>
      <c r="C13" s="97">
        <v>5.2083333333333322E-3</v>
      </c>
      <c r="D13" s="95">
        <f t="shared" si="0"/>
        <v>3.8746340623385597E-2</v>
      </c>
      <c r="E13" s="97"/>
      <c r="F13" s="95"/>
      <c r="G13" s="98">
        <f t="shared" si="1"/>
        <v>5.2083333333333322E-3</v>
      </c>
      <c r="H13" s="96">
        <f t="shared" si="2"/>
        <v>3.8746340623385597E-2</v>
      </c>
    </row>
    <row r="14" spans="2:8" s="1" customFormat="1" x14ac:dyDescent="0.25">
      <c r="B14" s="8" t="s">
        <v>2</v>
      </c>
      <c r="C14" s="97">
        <v>8.3680555555555539E-3</v>
      </c>
      <c r="D14" s="95">
        <f t="shared" si="0"/>
        <v>6.2252453934906193E-2</v>
      </c>
      <c r="E14" s="97"/>
      <c r="F14" s="95"/>
      <c r="G14" s="98">
        <f t="shared" si="1"/>
        <v>8.3680555555555539E-3</v>
      </c>
      <c r="H14" s="96">
        <f t="shared" si="2"/>
        <v>6.2252453934906193E-2</v>
      </c>
    </row>
    <row r="15" spans="2:8" s="1" customFormat="1" x14ac:dyDescent="0.25">
      <c r="B15" s="8" t="s">
        <v>9</v>
      </c>
      <c r="C15" s="97">
        <v>8.4374999999999971E-3</v>
      </c>
      <c r="D15" s="95">
        <f t="shared" si="0"/>
        <v>6.2769071809884655E-2</v>
      </c>
      <c r="E15" s="97"/>
      <c r="F15" s="95"/>
      <c r="G15" s="98">
        <f t="shared" si="1"/>
        <v>8.4374999999999971E-3</v>
      </c>
      <c r="H15" s="96">
        <f t="shared" si="2"/>
        <v>6.2769071809884655E-2</v>
      </c>
    </row>
    <row r="16" spans="2:8" s="1" customFormat="1" x14ac:dyDescent="0.25">
      <c r="B16" s="8" t="s">
        <v>1</v>
      </c>
      <c r="C16" s="97">
        <v>9.1435185185185174E-4</v>
      </c>
      <c r="D16" s="95">
        <f t="shared" si="0"/>
        <v>6.8021353538832499E-3</v>
      </c>
      <c r="E16" s="97"/>
      <c r="F16" s="95"/>
      <c r="G16" s="98">
        <f t="shared" si="1"/>
        <v>9.1435185185185174E-4</v>
      </c>
      <c r="H16" s="96">
        <f t="shared" si="2"/>
        <v>6.8021353538832499E-3</v>
      </c>
    </row>
    <row r="17" spans="2:8" s="1" customFormat="1" x14ac:dyDescent="0.25">
      <c r="B17" s="8" t="s">
        <v>27</v>
      </c>
      <c r="C17" s="97">
        <v>1.8402777777777777E-3</v>
      </c>
      <c r="D17" s="95">
        <f t="shared" si="0"/>
        <v>1.369037368692958E-2</v>
      </c>
      <c r="E17" s="97"/>
      <c r="F17" s="95"/>
      <c r="G17" s="98">
        <f t="shared" si="1"/>
        <v>1.8402777777777777E-3</v>
      </c>
      <c r="H17" s="96">
        <f t="shared" si="2"/>
        <v>1.369037368692958E-2</v>
      </c>
    </row>
    <row r="18" spans="2:8" s="1" customFormat="1" x14ac:dyDescent="0.25">
      <c r="B18" s="8" t="s">
        <v>16</v>
      </c>
      <c r="C18" s="97"/>
      <c r="D18" s="95"/>
      <c r="E18" s="97"/>
      <c r="F18" s="95"/>
      <c r="G18" s="98"/>
      <c r="H18" s="96"/>
    </row>
    <row r="19" spans="2:8" s="1" customFormat="1" x14ac:dyDescent="0.25">
      <c r="B19" s="8" t="s">
        <v>4</v>
      </c>
      <c r="C19" s="97">
        <v>6.1342592592592629E-3</v>
      </c>
      <c r="D19" s="95">
        <f t="shared" si="0"/>
        <v>4.5634578956431956E-2</v>
      </c>
      <c r="E19" s="97"/>
      <c r="F19" s="95"/>
      <c r="G19" s="98">
        <f t="shared" si="1"/>
        <v>6.1342592592592629E-3</v>
      </c>
      <c r="H19" s="96">
        <f t="shared" si="2"/>
        <v>4.5634578956431956E-2</v>
      </c>
    </row>
    <row r="20" spans="2:8" s="1" customFormat="1" x14ac:dyDescent="0.25">
      <c r="B20" s="8" t="s">
        <v>14</v>
      </c>
      <c r="C20" s="97">
        <v>5.9027777777777778E-4</v>
      </c>
      <c r="D20" s="95">
        <f t="shared" si="0"/>
        <v>4.3912519373170353E-3</v>
      </c>
      <c r="E20" s="97"/>
      <c r="F20" s="95"/>
      <c r="G20" s="98">
        <f t="shared" si="1"/>
        <v>5.9027777777777778E-4</v>
      </c>
      <c r="H20" s="96">
        <f t="shared" si="2"/>
        <v>4.3912519373170353E-3</v>
      </c>
    </row>
    <row r="21" spans="2:8" s="1" customFormat="1" x14ac:dyDescent="0.25">
      <c r="B21" s="8" t="s">
        <v>11</v>
      </c>
      <c r="C21" s="97">
        <v>1.851851851851852E-4</v>
      </c>
      <c r="D21" s="95">
        <f t="shared" si="0"/>
        <v>1.3776476666092661E-3</v>
      </c>
      <c r="E21" s="97"/>
      <c r="F21" s="95"/>
      <c r="G21" s="98">
        <f t="shared" si="1"/>
        <v>1.851851851851852E-4</v>
      </c>
      <c r="H21" s="96">
        <f t="shared" si="2"/>
        <v>1.3776476666092661E-3</v>
      </c>
    </row>
    <row r="22" spans="2:8" s="1" customFormat="1" x14ac:dyDescent="0.25">
      <c r="B22" s="8" t="s">
        <v>15</v>
      </c>
      <c r="C22" s="97"/>
      <c r="D22" s="95"/>
      <c r="E22" s="97"/>
      <c r="F22" s="95"/>
      <c r="G22" s="98"/>
      <c r="H22" s="96"/>
    </row>
    <row r="23" spans="2:8" s="1" customFormat="1" x14ac:dyDescent="0.25">
      <c r="B23" s="8" t="s">
        <v>91</v>
      </c>
      <c r="C23" s="97">
        <v>8.3333333333333317E-4</v>
      </c>
      <c r="D23" s="95">
        <f t="shared" si="0"/>
        <v>6.1994144997416954E-3</v>
      </c>
      <c r="E23" s="97"/>
      <c r="F23" s="95"/>
      <c r="G23" s="98">
        <f t="shared" si="1"/>
        <v>8.3333333333333317E-4</v>
      </c>
      <c r="H23" s="96">
        <f t="shared" si="2"/>
        <v>6.1994144997416954E-3</v>
      </c>
    </row>
    <row r="24" spans="2:8" s="1" customFormat="1" x14ac:dyDescent="0.25">
      <c r="B24" s="8" t="s">
        <v>12</v>
      </c>
      <c r="C24" s="97"/>
      <c r="D24" s="95"/>
      <c r="E24" s="97"/>
      <c r="F24" s="95"/>
      <c r="G24" s="98"/>
      <c r="H24" s="96"/>
    </row>
    <row r="25" spans="2:8" s="1" customFormat="1" x14ac:dyDescent="0.25">
      <c r="B25" s="8" t="s">
        <v>5</v>
      </c>
      <c r="C25" s="97">
        <v>1.2268518518518518E-3</v>
      </c>
      <c r="D25" s="95">
        <f t="shared" si="0"/>
        <v>9.1269157912863864E-3</v>
      </c>
      <c r="E25" s="97"/>
      <c r="F25" s="95"/>
      <c r="G25" s="98">
        <f t="shared" si="1"/>
        <v>1.2268518518518518E-3</v>
      </c>
      <c r="H25" s="96">
        <f t="shared" si="2"/>
        <v>9.1269157912863864E-3</v>
      </c>
    </row>
    <row r="26" spans="2:8" s="1" customFormat="1" x14ac:dyDescent="0.25">
      <c r="B26" s="8" t="s">
        <v>6</v>
      </c>
      <c r="C26" s="97">
        <v>1.8912037037037033E-2</v>
      </c>
      <c r="D26" s="95">
        <f t="shared" si="0"/>
        <v>0.14069226795247125</v>
      </c>
      <c r="E26" s="114"/>
      <c r="F26" s="95"/>
      <c r="G26" s="98">
        <f t="shared" si="1"/>
        <v>1.8912037037037033E-2</v>
      </c>
      <c r="H26" s="96">
        <f t="shared" si="2"/>
        <v>0.14069226795247125</v>
      </c>
    </row>
    <row r="27" spans="2:8" s="1" customFormat="1" x14ac:dyDescent="0.25">
      <c r="B27" s="8" t="s">
        <v>101</v>
      </c>
      <c r="C27" s="97">
        <v>1.3923611111111102E-2</v>
      </c>
      <c r="D27" s="95">
        <f t="shared" si="0"/>
        <v>0.10358188393318411</v>
      </c>
      <c r="E27" s="97"/>
      <c r="F27" s="95"/>
      <c r="G27" s="98">
        <f t="shared" si="1"/>
        <v>1.3923611111111102E-2</v>
      </c>
      <c r="H27" s="96">
        <f t="shared" si="2"/>
        <v>0.10358188393318411</v>
      </c>
    </row>
    <row r="28" spans="2:8" s="1" customFormat="1" x14ac:dyDescent="0.25">
      <c r="B28" s="8" t="s">
        <v>17</v>
      </c>
      <c r="C28" s="97">
        <v>1.3078703703703705E-3</v>
      </c>
      <c r="D28" s="95">
        <f t="shared" si="0"/>
        <v>9.7296366454279418E-3</v>
      </c>
      <c r="E28" s="123"/>
      <c r="F28" s="95"/>
      <c r="G28" s="98">
        <f t="shared" si="1"/>
        <v>1.3078703703703705E-3</v>
      </c>
      <c r="H28" s="96">
        <f t="shared" si="2"/>
        <v>9.7296366454279418E-3</v>
      </c>
    </row>
    <row r="29" spans="2:8" s="1" customFormat="1" x14ac:dyDescent="0.25">
      <c r="B29" s="8"/>
      <c r="C29" s="98"/>
      <c r="D29" s="108"/>
      <c r="E29" s="98"/>
      <c r="F29" s="108"/>
      <c r="G29" s="98"/>
      <c r="H29" s="121"/>
    </row>
    <row r="30" spans="2:8" s="1" customFormat="1" x14ac:dyDescent="0.25">
      <c r="B30" s="11" t="s">
        <v>29</v>
      </c>
      <c r="C30" s="100">
        <f t="shared" ref="C30:H30" si="3">SUM(C7:C28)</f>
        <v>0.13442129629629618</v>
      </c>
      <c r="D30" s="115">
        <f t="shared" si="3"/>
        <v>1.0000000000000002</v>
      </c>
      <c r="E30" s="100"/>
      <c r="F30" s="115"/>
      <c r="G30" s="100">
        <f t="shared" si="3"/>
        <v>0.13442129629629618</v>
      </c>
      <c r="H30" s="116">
        <f t="shared" si="3"/>
        <v>1.0000000000000002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7" t="s">
        <v>39</v>
      </c>
      <c r="C32" s="158"/>
      <c r="D32" s="158"/>
      <c r="E32" s="158"/>
      <c r="F32" s="158"/>
      <c r="G32" s="158"/>
      <c r="H32" s="159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B1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60" t="s">
        <v>127</v>
      </c>
      <c r="C3" s="161"/>
      <c r="D3" s="161"/>
      <c r="E3" s="161"/>
      <c r="F3" s="161"/>
      <c r="G3" s="161"/>
      <c r="H3" s="162"/>
    </row>
    <row r="4" spans="2:8" s="1" customFormat="1" x14ac:dyDescent="0.25">
      <c r="B4" s="163" t="s">
        <v>135</v>
      </c>
      <c r="C4" s="164"/>
      <c r="D4" s="164"/>
      <c r="E4" s="164"/>
      <c r="F4" s="164"/>
      <c r="G4" s="164"/>
      <c r="H4" s="165"/>
    </row>
    <row r="5" spans="2:8" s="1" customFormat="1" x14ac:dyDescent="0.25">
      <c r="B5" s="2"/>
      <c r="C5" s="170" t="s">
        <v>36</v>
      </c>
      <c r="D5" s="170"/>
      <c r="E5" s="170" t="s">
        <v>37</v>
      </c>
      <c r="F5" s="170"/>
      <c r="G5" s="164" t="s">
        <v>38</v>
      </c>
      <c r="H5" s="165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7">
        <v>1.701388888888889E-3</v>
      </c>
      <c r="D7" s="95">
        <f t="shared" ref="D7:D27" si="0">C7/C$30</f>
        <v>7.6161856898606332E-3</v>
      </c>
      <c r="E7" s="97"/>
      <c r="F7" s="95"/>
      <c r="G7" s="98">
        <f>C7+E7</f>
        <v>1.701388888888889E-3</v>
      </c>
      <c r="H7" s="96">
        <f t="shared" ref="H7" si="1">G7/$G$30</f>
        <v>6.7384826953930804E-3</v>
      </c>
    </row>
    <row r="8" spans="2:8" s="1" customFormat="1" x14ac:dyDescent="0.25">
      <c r="B8" s="8" t="s">
        <v>13</v>
      </c>
      <c r="C8" s="97">
        <v>5.1967592592592586E-3</v>
      </c>
      <c r="D8" s="95">
        <f t="shared" si="0"/>
        <v>2.3263043365628733E-2</v>
      </c>
      <c r="E8" s="97">
        <v>1.6203703703703703E-4</v>
      </c>
      <c r="F8" s="95">
        <f t="shared" ref="F8:F27" si="2">E8/E$30</f>
        <v>5.5688146380270479E-3</v>
      </c>
      <c r="G8" s="98">
        <f t="shared" ref="G8:G23" si="3">C8+E8</f>
        <v>5.3587962962962955E-3</v>
      </c>
      <c r="H8" s="96">
        <f t="shared" ref="H8:H23" si="4">G8/$G$30</f>
        <v>2.12239284895714E-2</v>
      </c>
    </row>
    <row r="9" spans="2:8" s="1" customFormat="1" x14ac:dyDescent="0.25">
      <c r="B9" s="8" t="s">
        <v>0</v>
      </c>
      <c r="C9" s="97">
        <v>4.4976851851851747E-2</v>
      </c>
      <c r="D9" s="95">
        <f t="shared" si="0"/>
        <v>0.20133671830475067</v>
      </c>
      <c r="E9" s="97">
        <v>1.2731481481481483E-2</v>
      </c>
      <c r="F9" s="95">
        <f t="shared" si="2"/>
        <v>0.43754972155926808</v>
      </c>
      <c r="G9" s="98">
        <f t="shared" si="3"/>
        <v>5.770833333333323E-2</v>
      </c>
      <c r="H9" s="96">
        <f t="shared" si="4"/>
        <v>0.22855833142333223</v>
      </c>
    </row>
    <row r="10" spans="2:8" s="1" customFormat="1" x14ac:dyDescent="0.25">
      <c r="B10" s="8" t="s">
        <v>8</v>
      </c>
      <c r="C10" s="97">
        <v>2.5578703703703692E-3</v>
      </c>
      <c r="D10" s="95">
        <f t="shared" si="0"/>
        <v>1.145018392829387E-2</v>
      </c>
      <c r="E10" s="97">
        <v>1.6203703703703703E-4</v>
      </c>
      <c r="F10" s="95">
        <f t="shared" si="2"/>
        <v>5.5688146380270479E-3</v>
      </c>
      <c r="G10" s="98">
        <f t="shared" si="3"/>
        <v>2.7199074074074061E-3</v>
      </c>
      <c r="H10" s="96">
        <f t="shared" si="4"/>
        <v>1.0772404308961722E-2</v>
      </c>
    </row>
    <row r="11" spans="2:8" s="1" customFormat="1" x14ac:dyDescent="0.25">
      <c r="B11" s="8" t="s">
        <v>26</v>
      </c>
      <c r="C11" s="97"/>
      <c r="D11" s="95"/>
      <c r="E11" s="97"/>
      <c r="F11" s="95"/>
      <c r="G11" s="98"/>
      <c r="H11" s="96"/>
    </row>
    <row r="12" spans="2:8" s="1" customFormat="1" x14ac:dyDescent="0.25">
      <c r="B12" s="8" t="s">
        <v>3</v>
      </c>
      <c r="C12" s="97">
        <v>7.8009259259259264E-3</v>
      </c>
      <c r="D12" s="95">
        <f t="shared" si="0"/>
        <v>3.492047044194603E-2</v>
      </c>
      <c r="E12" s="97">
        <v>2.1412037037037033E-3</v>
      </c>
      <c r="F12" s="95">
        <f t="shared" si="2"/>
        <v>7.3587907716785972E-2</v>
      </c>
      <c r="G12" s="98">
        <f t="shared" si="3"/>
        <v>9.9421296296296306E-3</v>
      </c>
      <c r="H12" s="96">
        <f t="shared" si="4"/>
        <v>3.9376575750630319E-2</v>
      </c>
    </row>
    <row r="13" spans="2:8" s="1" customFormat="1" x14ac:dyDescent="0.25">
      <c r="B13" s="8" t="s">
        <v>7</v>
      </c>
      <c r="C13" s="97">
        <v>6.5856481481481478E-3</v>
      </c>
      <c r="D13" s="95">
        <f t="shared" si="0"/>
        <v>2.9480337806331289E-2</v>
      </c>
      <c r="E13" s="97">
        <v>1.9907407407407408E-3</v>
      </c>
      <c r="F13" s="95">
        <f t="shared" si="2"/>
        <v>6.841686555290373E-2</v>
      </c>
      <c r="G13" s="98">
        <f t="shared" si="3"/>
        <v>8.5763888888888886E-3</v>
      </c>
      <c r="H13" s="96">
        <f t="shared" si="4"/>
        <v>3.3967453586981444E-2</v>
      </c>
    </row>
    <row r="14" spans="2:8" s="1" customFormat="1" x14ac:dyDescent="0.25">
      <c r="B14" s="8" t="s">
        <v>2</v>
      </c>
      <c r="C14" s="97">
        <v>1.443287037037037E-2</v>
      </c>
      <c r="D14" s="95">
        <f t="shared" si="0"/>
        <v>6.4608051396300742E-2</v>
      </c>
      <c r="E14" s="97">
        <v>5.0925925925925932E-4</v>
      </c>
      <c r="F14" s="95">
        <f t="shared" si="2"/>
        <v>1.7501988862370723E-2</v>
      </c>
      <c r="G14" s="98">
        <f t="shared" si="3"/>
        <v>1.494212962962963E-2</v>
      </c>
      <c r="H14" s="96">
        <f t="shared" si="4"/>
        <v>5.917946367178549E-2</v>
      </c>
    </row>
    <row r="15" spans="2:8" s="1" customFormat="1" x14ac:dyDescent="0.25">
      <c r="B15" s="8" t="s">
        <v>9</v>
      </c>
      <c r="C15" s="97">
        <v>1.5347222222222219E-2</v>
      </c>
      <c r="D15" s="95">
        <f t="shared" si="0"/>
        <v>6.8701103569763236E-2</v>
      </c>
      <c r="E15" s="97">
        <v>1.3310185185185187E-3</v>
      </c>
      <c r="F15" s="95">
        <f t="shared" si="2"/>
        <v>4.5743834526650755E-2</v>
      </c>
      <c r="G15" s="98">
        <f t="shared" si="3"/>
        <v>1.6678240740740737E-2</v>
      </c>
      <c r="H15" s="96">
        <f t="shared" si="4"/>
        <v>6.6055466422186571E-2</v>
      </c>
    </row>
    <row r="16" spans="2:8" s="1" customFormat="1" x14ac:dyDescent="0.25">
      <c r="B16" s="8" t="s">
        <v>1</v>
      </c>
      <c r="C16" s="97">
        <v>3.4722222222222218E-4</v>
      </c>
      <c r="D16" s="95">
        <f t="shared" si="0"/>
        <v>1.554323610175639E-3</v>
      </c>
      <c r="E16" s="97">
        <v>5.4398148148148144E-4</v>
      </c>
      <c r="F16" s="95">
        <f t="shared" si="2"/>
        <v>1.8695306284805088E-2</v>
      </c>
      <c r="G16" s="98">
        <f t="shared" si="3"/>
        <v>8.9120370370370362E-4</v>
      </c>
      <c r="H16" s="96">
        <f t="shared" si="4"/>
        <v>3.5296814118725654E-3</v>
      </c>
    </row>
    <row r="17" spans="2:8" s="1" customFormat="1" x14ac:dyDescent="0.25">
      <c r="B17" s="8" t="s">
        <v>27</v>
      </c>
      <c r="C17" s="97">
        <v>1.7013888888888888E-3</v>
      </c>
      <c r="D17" s="95">
        <f t="shared" si="0"/>
        <v>7.6161856898606314E-3</v>
      </c>
      <c r="E17" s="97">
        <v>5.9027777777777778E-4</v>
      </c>
      <c r="F17" s="95">
        <f t="shared" si="2"/>
        <v>2.0286396181384246E-2</v>
      </c>
      <c r="G17" s="98">
        <f t="shared" si="3"/>
        <v>2.2916666666666667E-3</v>
      </c>
      <c r="H17" s="96">
        <f t="shared" si="4"/>
        <v>9.0763236305294558E-3</v>
      </c>
    </row>
    <row r="18" spans="2:8" s="1" customFormat="1" x14ac:dyDescent="0.25">
      <c r="B18" s="8" t="s">
        <v>16</v>
      </c>
      <c r="C18" s="97">
        <v>1.9675925925925929E-4</v>
      </c>
      <c r="D18" s="95">
        <f t="shared" si="0"/>
        <v>8.80783379099529E-4</v>
      </c>
      <c r="E18" s="97"/>
      <c r="F18" s="95"/>
      <c r="G18" s="98">
        <f t="shared" si="3"/>
        <v>1.9675925925925929E-4</v>
      </c>
      <c r="H18" s="96">
        <f t="shared" si="4"/>
        <v>7.79280311712125E-4</v>
      </c>
    </row>
    <row r="19" spans="2:8" s="1" customFormat="1" x14ac:dyDescent="0.25">
      <c r="B19" s="8" t="s">
        <v>4</v>
      </c>
      <c r="C19" s="97">
        <v>8.8657407407407365E-3</v>
      </c>
      <c r="D19" s="95">
        <f t="shared" si="0"/>
        <v>3.9687062846484635E-2</v>
      </c>
      <c r="E19" s="97">
        <v>3.5879629629629629E-4</v>
      </c>
      <c r="F19" s="95">
        <f t="shared" si="2"/>
        <v>1.2330946698488464E-2</v>
      </c>
      <c r="G19" s="98">
        <f t="shared" si="3"/>
        <v>9.2245370370370328E-3</v>
      </c>
      <c r="H19" s="96">
        <f t="shared" si="4"/>
        <v>3.653449461379784E-2</v>
      </c>
    </row>
    <row r="20" spans="2:8" s="1" customFormat="1" x14ac:dyDescent="0.25">
      <c r="B20" s="8" t="s">
        <v>14</v>
      </c>
      <c r="C20" s="97">
        <v>1.712962962962963E-3</v>
      </c>
      <c r="D20" s="95">
        <f t="shared" si="0"/>
        <v>7.6679964768664871E-3</v>
      </c>
      <c r="E20" s="97"/>
      <c r="F20" s="95"/>
      <c r="G20" s="98">
        <f t="shared" si="3"/>
        <v>1.712962962962963E-3</v>
      </c>
      <c r="H20" s="96">
        <f t="shared" si="4"/>
        <v>6.7843227137290877E-3</v>
      </c>
    </row>
    <row r="21" spans="2:8" s="1" customFormat="1" x14ac:dyDescent="0.25">
      <c r="B21" s="8" t="s">
        <v>11</v>
      </c>
      <c r="C21" s="97">
        <v>2.0138888888888888E-3</v>
      </c>
      <c r="D21" s="95">
        <f t="shared" si="0"/>
        <v>9.0150769390187069E-3</v>
      </c>
      <c r="E21" s="97"/>
      <c r="F21" s="95"/>
      <c r="G21" s="98">
        <f t="shared" si="3"/>
        <v>2.0138888888888888E-3</v>
      </c>
      <c r="H21" s="96">
        <f t="shared" si="4"/>
        <v>7.9761631904652786E-3</v>
      </c>
    </row>
    <row r="22" spans="2:8" s="1" customFormat="1" x14ac:dyDescent="0.25">
      <c r="B22" s="8" t="s">
        <v>15</v>
      </c>
      <c r="C22" s="97">
        <v>1.8518518518518518E-4</v>
      </c>
      <c r="D22" s="95">
        <f t="shared" si="0"/>
        <v>8.289725920936742E-4</v>
      </c>
      <c r="E22" s="97">
        <v>2.7777777777777778E-4</v>
      </c>
      <c r="F22" s="95">
        <f t="shared" si="2"/>
        <v>9.546539379474939E-3</v>
      </c>
      <c r="G22" s="98">
        <f t="shared" si="3"/>
        <v>4.6296296296296298E-4</v>
      </c>
      <c r="H22" s="96">
        <f t="shared" si="4"/>
        <v>1.8336007334402941E-3</v>
      </c>
    </row>
    <row r="23" spans="2:8" s="1" customFormat="1" x14ac:dyDescent="0.25">
      <c r="B23" s="8" t="s">
        <v>91</v>
      </c>
      <c r="C23" s="97">
        <v>2.1412037037037038E-3</v>
      </c>
      <c r="D23" s="95">
        <f t="shared" si="0"/>
        <v>9.5849955960831089E-3</v>
      </c>
      <c r="E23" s="97"/>
      <c r="F23" s="95"/>
      <c r="G23" s="98">
        <f t="shared" si="3"/>
        <v>2.1412037037037038E-3</v>
      </c>
      <c r="H23" s="96">
        <f t="shared" si="4"/>
        <v>8.4804033921613599E-3</v>
      </c>
    </row>
    <row r="24" spans="2:8" s="1" customFormat="1" x14ac:dyDescent="0.25">
      <c r="B24" s="8" t="s">
        <v>12</v>
      </c>
      <c r="C24" s="97">
        <v>7.1759259259259248E-4</v>
      </c>
      <c r="D24" s="95">
        <f t="shared" si="0"/>
        <v>3.2122687943629872E-3</v>
      </c>
      <c r="E24" s="97"/>
      <c r="F24" s="95"/>
      <c r="G24" s="98">
        <f t="shared" ref="G24:G27" si="5">C24+E24</f>
        <v>7.1759259259259248E-4</v>
      </c>
      <c r="H24" s="96">
        <f t="shared" ref="H24:H27" si="6">G24/$G$30</f>
        <v>2.8420811368324553E-3</v>
      </c>
    </row>
    <row r="25" spans="2:8" s="1" customFormat="1" x14ac:dyDescent="0.25">
      <c r="B25" s="8" t="s">
        <v>5</v>
      </c>
      <c r="C25" s="97">
        <v>5.2430555555555555E-3</v>
      </c>
      <c r="D25" s="95">
        <f t="shared" si="0"/>
        <v>2.3470286513652152E-2</v>
      </c>
      <c r="E25" s="97">
        <v>8.1018518518518527E-4</v>
      </c>
      <c r="F25" s="95">
        <f t="shared" si="2"/>
        <v>2.7844073190135241E-2</v>
      </c>
      <c r="G25" s="98">
        <f t="shared" si="5"/>
        <v>6.053240740740741E-3</v>
      </c>
      <c r="H25" s="96">
        <f t="shared" si="6"/>
        <v>2.3974329589731842E-2</v>
      </c>
    </row>
    <row r="26" spans="2:8" s="1" customFormat="1" x14ac:dyDescent="0.25">
      <c r="B26" s="8" t="s">
        <v>6</v>
      </c>
      <c r="C26" s="97">
        <v>7.6423611111111123E-2</v>
      </c>
      <c r="D26" s="95">
        <f t="shared" si="0"/>
        <v>0.34210662659965824</v>
      </c>
      <c r="E26" s="97">
        <v>7.3611111111111125E-3</v>
      </c>
      <c r="F26" s="95">
        <f t="shared" si="2"/>
        <v>0.25298329355608595</v>
      </c>
      <c r="G26" s="98">
        <f t="shared" si="5"/>
        <v>8.3784722222222233E-2</v>
      </c>
      <c r="H26" s="96">
        <f t="shared" si="6"/>
        <v>0.33183589273435721</v>
      </c>
    </row>
    <row r="27" spans="2:8" s="1" customFormat="1" x14ac:dyDescent="0.25">
      <c r="B27" s="8" t="s">
        <v>101</v>
      </c>
      <c r="C27" s="97">
        <v>2.524305555555555E-2</v>
      </c>
      <c r="D27" s="95">
        <f t="shared" si="0"/>
        <v>0.11299932645976894</v>
      </c>
      <c r="E27" s="97">
        <v>1.273148148148148E-4</v>
      </c>
      <c r="F27" s="95">
        <f t="shared" si="2"/>
        <v>4.3754972155926799E-3</v>
      </c>
      <c r="G27" s="98">
        <f t="shared" si="5"/>
        <v>2.5370370370370366E-2</v>
      </c>
      <c r="H27" s="96">
        <f t="shared" si="6"/>
        <v>0.10048132019252809</v>
      </c>
    </row>
    <row r="28" spans="2:8" s="1" customFormat="1" x14ac:dyDescent="0.25">
      <c r="B28" s="8" t="s">
        <v>17</v>
      </c>
      <c r="C28" s="97"/>
      <c r="D28" s="95"/>
      <c r="E28" s="97"/>
      <c r="F28" s="95"/>
      <c r="G28" s="98"/>
      <c r="H28" s="96"/>
    </row>
    <row r="29" spans="2:8" s="1" customFormat="1" x14ac:dyDescent="0.25">
      <c r="B29" s="8"/>
      <c r="C29" s="97"/>
      <c r="D29" s="95"/>
      <c r="E29" s="97"/>
      <c r="F29" s="95"/>
      <c r="G29" s="98"/>
      <c r="H29" s="96"/>
    </row>
    <row r="30" spans="2:8" s="1" customFormat="1" x14ac:dyDescent="0.25">
      <c r="B30" s="11" t="s">
        <v>29</v>
      </c>
      <c r="C30" s="100">
        <f t="shared" ref="C30:H30" si="7">SUM(C7:C28)</f>
        <v>0.22339120370370361</v>
      </c>
      <c r="D30" s="115">
        <f t="shared" si="7"/>
        <v>0.99999999999999989</v>
      </c>
      <c r="E30" s="100">
        <f t="shared" si="7"/>
        <v>2.9097222222222226E-2</v>
      </c>
      <c r="F30" s="115">
        <f t="shared" si="7"/>
        <v>1</v>
      </c>
      <c r="G30" s="100">
        <f t="shared" si="7"/>
        <v>0.25248842592592585</v>
      </c>
      <c r="H30" s="116">
        <f t="shared" si="7"/>
        <v>0.99999999999999989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7" t="s">
        <v>39</v>
      </c>
      <c r="C32" s="158"/>
      <c r="D32" s="158"/>
      <c r="E32" s="158"/>
      <c r="F32" s="158"/>
      <c r="G32" s="158"/>
      <c r="H32" s="159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60" t="s">
        <v>128</v>
      </c>
      <c r="C3" s="161"/>
      <c r="D3" s="161"/>
      <c r="E3" s="161"/>
      <c r="F3" s="161"/>
      <c r="G3" s="161"/>
      <c r="H3" s="162"/>
    </row>
    <row r="4" spans="2:8" s="1" customFormat="1" x14ac:dyDescent="0.25">
      <c r="B4" s="163" t="s">
        <v>135</v>
      </c>
      <c r="C4" s="164"/>
      <c r="D4" s="164"/>
      <c r="E4" s="164"/>
      <c r="F4" s="164"/>
      <c r="G4" s="164"/>
      <c r="H4" s="165"/>
    </row>
    <row r="5" spans="2:8" s="1" customFormat="1" x14ac:dyDescent="0.25">
      <c r="B5" s="2"/>
      <c r="C5" s="170" t="s">
        <v>36</v>
      </c>
      <c r="D5" s="170"/>
      <c r="E5" s="170" t="s">
        <v>37</v>
      </c>
      <c r="F5" s="170"/>
      <c r="G5" s="164" t="s">
        <v>38</v>
      </c>
      <c r="H5" s="165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7">
        <v>1.1458333333333333E-3</v>
      </c>
      <c r="D7" s="95">
        <f t="shared" ref="D7:D27" si="0">C7/C$30</f>
        <v>6.3141782001403142E-3</v>
      </c>
      <c r="E7" s="97">
        <v>2.3148148148148146E-4</v>
      </c>
      <c r="F7" s="95">
        <f t="shared" ref="F7:F26" si="1">E7/E$30</f>
        <v>3.9753528125621154E-3</v>
      </c>
      <c r="G7" s="98">
        <f>C7+E7</f>
        <v>1.3773148148148147E-3</v>
      </c>
      <c r="H7" s="96">
        <f>G7/$G$30</f>
        <v>5.746016417189765E-3</v>
      </c>
    </row>
    <row r="8" spans="2:8" s="1" customFormat="1" x14ac:dyDescent="0.25">
      <c r="B8" s="8" t="s">
        <v>13</v>
      </c>
      <c r="C8" s="97">
        <v>7.8124999999999991E-3</v>
      </c>
      <c r="D8" s="95">
        <f t="shared" si="0"/>
        <v>4.3051215000956683E-2</v>
      </c>
      <c r="E8" s="97">
        <v>3.518518518518518E-3</v>
      </c>
      <c r="F8" s="95">
        <f t="shared" si="1"/>
        <v>6.0425362750944143E-2</v>
      </c>
      <c r="G8" s="98">
        <f t="shared" ref="G8:G20" si="2">C8+E8</f>
        <v>1.1331018518518518E-2</v>
      </c>
      <c r="H8" s="96">
        <f t="shared" ref="H8:H20" si="3">G8/$G$30</f>
        <v>4.7271849348141007E-2</v>
      </c>
    </row>
    <row r="9" spans="2:8" s="1" customFormat="1" x14ac:dyDescent="0.25">
      <c r="B9" s="8" t="s">
        <v>0</v>
      </c>
      <c r="C9" s="97">
        <v>6.5844907407407408E-2</v>
      </c>
      <c r="D9" s="95">
        <f t="shared" si="0"/>
        <v>0.36284201798584087</v>
      </c>
      <c r="E9" s="97">
        <v>2.6666666666666668E-2</v>
      </c>
      <c r="F9" s="95">
        <f t="shared" si="1"/>
        <v>0.45796064400715575</v>
      </c>
      <c r="G9" s="98">
        <f t="shared" si="2"/>
        <v>9.2511574074074079E-2</v>
      </c>
      <c r="H9" s="96">
        <f t="shared" si="3"/>
        <v>0.38594881699662009</v>
      </c>
    </row>
    <row r="10" spans="2:8" s="1" customFormat="1" x14ac:dyDescent="0.25">
      <c r="B10" s="8" t="s">
        <v>8</v>
      </c>
      <c r="C10" s="97">
        <v>5.3356481481481475E-3</v>
      </c>
      <c r="D10" s="95">
        <f t="shared" si="0"/>
        <v>2.9402385356208937E-2</v>
      </c>
      <c r="E10" s="97">
        <v>1.6666666666666668E-3</v>
      </c>
      <c r="F10" s="95">
        <f t="shared" si="1"/>
        <v>2.8622540250447234E-2</v>
      </c>
      <c r="G10" s="98">
        <f t="shared" si="2"/>
        <v>7.0023148148148145E-3</v>
      </c>
      <c r="H10" s="96">
        <f t="shared" si="3"/>
        <v>2.9212940608401745E-2</v>
      </c>
    </row>
    <row r="11" spans="2:8" s="1" customFormat="1" x14ac:dyDescent="0.25">
      <c r="B11" s="8" t="s">
        <v>26</v>
      </c>
      <c r="C11" s="97"/>
      <c r="D11" s="95"/>
      <c r="E11" s="97">
        <v>1.736111111111111E-3</v>
      </c>
      <c r="F11" s="95">
        <f t="shared" si="1"/>
        <v>2.9815146094215865E-2</v>
      </c>
      <c r="G11" s="98">
        <f t="shared" si="2"/>
        <v>1.736111111111111E-3</v>
      </c>
      <c r="H11" s="96">
        <f t="shared" si="3"/>
        <v>7.2428778367938209E-3</v>
      </c>
    </row>
    <row r="12" spans="2:8" s="1" customFormat="1" x14ac:dyDescent="0.25">
      <c r="B12" s="8" t="s">
        <v>3</v>
      </c>
      <c r="C12" s="97">
        <v>8.7847222222222233E-3</v>
      </c>
      <c r="D12" s="95">
        <f t="shared" si="0"/>
        <v>4.8408699534409086E-2</v>
      </c>
      <c r="E12" s="97">
        <v>4.0393518518518521E-3</v>
      </c>
      <c r="F12" s="95">
        <f t="shared" si="1"/>
        <v>6.9369906579208926E-2</v>
      </c>
      <c r="G12" s="98">
        <f t="shared" si="2"/>
        <v>1.2824074074074075E-2</v>
      </c>
      <c r="H12" s="96">
        <f t="shared" si="3"/>
        <v>5.3500724287783699E-2</v>
      </c>
    </row>
    <row r="13" spans="2:8" s="1" customFormat="1" x14ac:dyDescent="0.25">
      <c r="B13" s="8" t="s">
        <v>7</v>
      </c>
      <c r="C13" s="97">
        <v>6.7245370370370358E-3</v>
      </c>
      <c r="D13" s="95">
        <f t="shared" si="0"/>
        <v>3.7055934689712342E-2</v>
      </c>
      <c r="E13" s="97">
        <v>3.6574074074074074E-3</v>
      </c>
      <c r="F13" s="95">
        <f t="shared" si="1"/>
        <v>6.2810574438481426E-2</v>
      </c>
      <c r="G13" s="98">
        <f t="shared" si="2"/>
        <v>1.0381944444444444E-2</v>
      </c>
      <c r="H13" s="96">
        <f t="shared" si="3"/>
        <v>4.3312409464027049E-2</v>
      </c>
    </row>
    <row r="14" spans="2:8" s="1" customFormat="1" x14ac:dyDescent="0.25">
      <c r="B14" s="8" t="s">
        <v>2</v>
      </c>
      <c r="C14" s="97">
        <v>8.1944444444444434E-3</v>
      </c>
      <c r="D14" s="95">
        <f t="shared" si="0"/>
        <v>4.5155941067670125E-2</v>
      </c>
      <c r="E14" s="97">
        <v>9.2592592592592585E-4</v>
      </c>
      <c r="F14" s="95">
        <f t="shared" si="1"/>
        <v>1.5901411250248462E-2</v>
      </c>
      <c r="G14" s="98">
        <f t="shared" si="2"/>
        <v>9.120370370370369E-3</v>
      </c>
      <c r="H14" s="96">
        <f t="shared" si="3"/>
        <v>3.8049251569290204E-2</v>
      </c>
    </row>
    <row r="15" spans="2:8" s="1" customFormat="1" x14ac:dyDescent="0.25">
      <c r="B15" s="8" t="s">
        <v>9</v>
      </c>
      <c r="C15" s="97">
        <v>1.7384259259259256E-2</v>
      </c>
      <c r="D15" s="95">
        <f t="shared" si="0"/>
        <v>9.5796925824351009E-2</v>
      </c>
      <c r="E15" s="97">
        <v>6.099537037037037E-3</v>
      </c>
      <c r="F15" s="95">
        <f t="shared" si="1"/>
        <v>0.10475054661101174</v>
      </c>
      <c r="G15" s="98">
        <f t="shared" si="2"/>
        <v>2.3483796296296294E-2</v>
      </c>
      <c r="H15" s="96">
        <f t="shared" si="3"/>
        <v>9.7971994205697743E-2</v>
      </c>
    </row>
    <row r="16" spans="2:8" s="1" customFormat="1" x14ac:dyDescent="0.25">
      <c r="B16" s="8" t="s">
        <v>1</v>
      </c>
      <c r="C16" s="97">
        <v>1.1342592592592593E-3</v>
      </c>
      <c r="D16" s="95">
        <f t="shared" si="0"/>
        <v>6.25039862236112E-3</v>
      </c>
      <c r="E16" s="97">
        <v>2.8472222222222223E-3</v>
      </c>
      <c r="F16" s="95">
        <f t="shared" si="1"/>
        <v>4.8896839594514019E-2</v>
      </c>
      <c r="G16" s="98">
        <f t="shared" si="2"/>
        <v>3.9814814814814817E-3</v>
      </c>
      <c r="H16" s="96">
        <f t="shared" si="3"/>
        <v>1.6610333172380497E-2</v>
      </c>
    </row>
    <row r="17" spans="2:8" s="1" customFormat="1" x14ac:dyDescent="0.25">
      <c r="B17" s="8" t="s">
        <v>27</v>
      </c>
      <c r="C17" s="97">
        <v>1.3194444444444443E-3</v>
      </c>
      <c r="D17" s="95">
        <f t="shared" si="0"/>
        <v>7.2708718668282402E-3</v>
      </c>
      <c r="E17" s="97">
        <v>6.018518518518519E-4</v>
      </c>
      <c r="F17" s="95">
        <f t="shared" si="1"/>
        <v>1.0335917312661501E-2</v>
      </c>
      <c r="G17" s="98">
        <f t="shared" si="2"/>
        <v>1.9212962962962962E-3</v>
      </c>
      <c r="H17" s="96">
        <f t="shared" si="3"/>
        <v>8.0154514727184944E-3</v>
      </c>
    </row>
    <row r="18" spans="2:8" s="1" customFormat="1" x14ac:dyDescent="0.25">
      <c r="B18" s="8" t="s">
        <v>16</v>
      </c>
      <c r="C18" s="97">
        <v>9.9537037037037042E-4</v>
      </c>
      <c r="D18" s="95">
        <f t="shared" si="0"/>
        <v>5.4850436890107783E-3</v>
      </c>
      <c r="E18" s="97"/>
      <c r="F18" s="95"/>
      <c r="G18" s="98">
        <f t="shared" ref="G18" si="4">C18+E18</f>
        <v>9.9537037037037042E-4</v>
      </c>
      <c r="H18" s="96">
        <f t="shared" ref="H18" si="5">G18/$G$30</f>
        <v>4.1525832930951242E-3</v>
      </c>
    </row>
    <row r="19" spans="2:8" s="1" customFormat="1" x14ac:dyDescent="0.25">
      <c r="B19" s="8" t="s">
        <v>4</v>
      </c>
      <c r="C19" s="97">
        <v>5.1851851851851833E-3</v>
      </c>
      <c r="D19" s="95">
        <f t="shared" si="0"/>
        <v>2.8573250845079393E-2</v>
      </c>
      <c r="E19" s="97">
        <v>1.4699074074074076E-3</v>
      </c>
      <c r="F19" s="95">
        <f t="shared" si="1"/>
        <v>2.5243490359769437E-2</v>
      </c>
      <c r="G19" s="98">
        <f t="shared" si="2"/>
        <v>6.6550925925925909E-3</v>
      </c>
      <c r="H19" s="96">
        <f t="shared" si="3"/>
        <v>2.7764365041042974E-2</v>
      </c>
    </row>
    <row r="20" spans="2:8" s="1" customFormat="1" x14ac:dyDescent="0.25">
      <c r="B20" s="8" t="s">
        <v>14</v>
      </c>
      <c r="C20" s="97">
        <v>2.1527777777777778E-3</v>
      </c>
      <c r="D20" s="95">
        <f t="shared" si="0"/>
        <v>1.1863001466930288E-2</v>
      </c>
      <c r="E20" s="97">
        <v>2.719907407407407E-3</v>
      </c>
      <c r="F20" s="95">
        <f t="shared" si="1"/>
        <v>4.6710395547604852E-2</v>
      </c>
      <c r="G20" s="98">
        <f t="shared" si="2"/>
        <v>4.8726851851851848E-3</v>
      </c>
      <c r="H20" s="96">
        <f t="shared" si="3"/>
        <v>2.0328343795267989E-2</v>
      </c>
    </row>
    <row r="21" spans="2:8" s="1" customFormat="1" x14ac:dyDescent="0.25">
      <c r="B21" s="8" t="s">
        <v>11</v>
      </c>
      <c r="C21" s="97">
        <v>6.8287037037037036E-4</v>
      </c>
      <c r="D21" s="95">
        <f t="shared" si="0"/>
        <v>3.7629950889725107E-3</v>
      </c>
      <c r="E21" s="97">
        <v>3.2407407407407406E-4</v>
      </c>
      <c r="F21" s="95">
        <f t="shared" si="1"/>
        <v>5.5654939375869615E-3</v>
      </c>
      <c r="G21" s="98">
        <f t="shared" ref="G21" si="6">C21+E21</f>
        <v>1.0069444444444444E-3</v>
      </c>
      <c r="H21" s="96">
        <f t="shared" ref="H21" si="7">G21/$G$30</f>
        <v>4.2008691453404162E-3</v>
      </c>
    </row>
    <row r="22" spans="2:8" s="1" customFormat="1" x14ac:dyDescent="0.25">
      <c r="B22" s="8" t="s">
        <v>15</v>
      </c>
      <c r="C22" s="97"/>
      <c r="D22" s="95"/>
      <c r="E22" s="97"/>
      <c r="F22" s="95"/>
      <c r="G22" s="98"/>
      <c r="H22" s="96"/>
    </row>
    <row r="23" spans="2:8" s="1" customFormat="1" x14ac:dyDescent="0.25">
      <c r="B23" s="8" t="s">
        <v>91</v>
      </c>
      <c r="C23" s="97">
        <v>1.9675925925925924E-3</v>
      </c>
      <c r="D23" s="95">
        <f t="shared" si="0"/>
        <v>1.0842528222463165E-2</v>
      </c>
      <c r="E23" s="97">
        <v>8.564814814814815E-4</v>
      </c>
      <c r="F23" s="95">
        <f t="shared" si="1"/>
        <v>1.4708805406479827E-2</v>
      </c>
      <c r="G23" s="98">
        <f t="shared" ref="G23:G24" si="8">C23+E23</f>
        <v>2.8240740740740739E-3</v>
      </c>
      <c r="H23" s="96">
        <f t="shared" ref="H23:H24" si="9">G23/$G$30</f>
        <v>1.1781747947851282E-2</v>
      </c>
    </row>
    <row r="24" spans="2:8" s="1" customFormat="1" x14ac:dyDescent="0.25">
      <c r="B24" s="8" t="s">
        <v>12</v>
      </c>
      <c r="C24" s="97"/>
      <c r="D24" s="95"/>
      <c r="E24" s="97">
        <v>3.8194444444444446E-4</v>
      </c>
      <c r="F24" s="95">
        <f t="shared" si="1"/>
        <v>6.5593321407274906E-3</v>
      </c>
      <c r="G24" s="98">
        <f t="shared" si="8"/>
        <v>3.8194444444444446E-4</v>
      </c>
      <c r="H24" s="96">
        <f t="shared" si="9"/>
        <v>1.5934331240946408E-3</v>
      </c>
    </row>
    <row r="25" spans="2:8" s="1" customFormat="1" x14ac:dyDescent="0.25">
      <c r="B25" s="8" t="s">
        <v>5</v>
      </c>
      <c r="C25" s="97">
        <v>1.7592592592592595E-3</v>
      </c>
      <c r="D25" s="95">
        <f t="shared" si="0"/>
        <v>9.6944958224376553E-3</v>
      </c>
      <c r="E25" s="97">
        <v>2.3148148148148146E-4</v>
      </c>
      <c r="F25" s="95">
        <f t="shared" si="1"/>
        <v>3.9753528125621154E-3</v>
      </c>
      <c r="G25" s="98">
        <f t="shared" ref="G25" si="10">C25+E25</f>
        <v>1.9907407407407408E-3</v>
      </c>
      <c r="H25" s="96">
        <f t="shared" ref="H25" si="11">G25/$G$30</f>
        <v>8.3051665861902484E-3</v>
      </c>
    </row>
    <row r="26" spans="2:8" s="1" customFormat="1" x14ac:dyDescent="0.25">
      <c r="B26" s="8" t="s">
        <v>6</v>
      </c>
      <c r="C26" s="97">
        <v>3.054398148148146E-2</v>
      </c>
      <c r="D26" s="95">
        <f t="shared" si="0"/>
        <v>0.16831430575929573</v>
      </c>
      <c r="E26" s="97">
        <v>2.5462962962962961E-4</v>
      </c>
      <c r="F26" s="95">
        <f t="shared" si="1"/>
        <v>4.3728880938183265E-3</v>
      </c>
      <c r="G26" s="98">
        <f t="shared" ref="G26:G27" si="12">C26+E26</f>
        <v>3.0798611111111089E-2</v>
      </c>
      <c r="H26" s="96">
        <f t="shared" ref="H26:H27" si="13">G26/$G$30</f>
        <v>0.1284886528247223</v>
      </c>
    </row>
    <row r="27" spans="2:8" s="1" customFormat="1" x14ac:dyDescent="0.25">
      <c r="B27" s="8" t="s">
        <v>101</v>
      </c>
      <c r="C27" s="97">
        <v>1.4502314814814805E-2</v>
      </c>
      <c r="D27" s="95">
        <f t="shared" si="0"/>
        <v>7.9915810957331399E-2</v>
      </c>
      <c r="E27" s="97"/>
      <c r="F27" s="95"/>
      <c r="G27" s="98">
        <f t="shared" si="12"/>
        <v>1.4502314814814805E-2</v>
      </c>
      <c r="H27" s="96">
        <f t="shared" si="13"/>
        <v>6.0502172863351016E-2</v>
      </c>
    </row>
    <row r="28" spans="2:8" s="1" customFormat="1" x14ac:dyDescent="0.25">
      <c r="B28" s="8" t="s">
        <v>17</v>
      </c>
      <c r="C28" s="97"/>
      <c r="D28" s="95"/>
      <c r="E28" s="97"/>
      <c r="F28" s="95"/>
      <c r="G28" s="98"/>
      <c r="H28" s="96"/>
    </row>
    <row r="29" spans="2:8" s="1" customFormat="1" x14ac:dyDescent="0.25">
      <c r="B29" s="8"/>
      <c r="C29" s="97"/>
      <c r="D29" s="95"/>
      <c r="E29" s="97"/>
      <c r="F29" s="95"/>
      <c r="G29" s="98"/>
      <c r="H29" s="96"/>
    </row>
    <row r="30" spans="2:8" s="1" customFormat="1" x14ac:dyDescent="0.25">
      <c r="B30" s="11" t="s">
        <v>29</v>
      </c>
      <c r="C30" s="100">
        <f t="shared" ref="C30:H30" si="14">SUM(C7:C28)</f>
        <v>0.18146990740740743</v>
      </c>
      <c r="D30" s="115">
        <f t="shared" si="14"/>
        <v>0.99999999999999967</v>
      </c>
      <c r="E30" s="100">
        <f t="shared" si="14"/>
        <v>5.8229166666666658E-2</v>
      </c>
      <c r="F30" s="115">
        <f t="shared" si="14"/>
        <v>1</v>
      </c>
      <c r="G30" s="100">
        <f t="shared" si="14"/>
        <v>0.23969907407407401</v>
      </c>
      <c r="H30" s="116">
        <f t="shared" si="14"/>
        <v>1.0000000000000002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7" t="s">
        <v>39</v>
      </c>
      <c r="C32" s="158"/>
      <c r="D32" s="158"/>
      <c r="E32" s="158"/>
      <c r="F32" s="158"/>
      <c r="G32" s="158"/>
      <c r="H32" s="159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60" t="s">
        <v>129</v>
      </c>
      <c r="C3" s="161"/>
      <c r="D3" s="161"/>
      <c r="E3" s="161"/>
      <c r="F3" s="161"/>
      <c r="G3" s="161"/>
      <c r="H3" s="162"/>
    </row>
    <row r="4" spans="2:8" s="1" customFormat="1" x14ac:dyDescent="0.25">
      <c r="B4" s="163" t="s">
        <v>135</v>
      </c>
      <c r="C4" s="164"/>
      <c r="D4" s="164"/>
      <c r="E4" s="164"/>
      <c r="F4" s="164"/>
      <c r="G4" s="164"/>
      <c r="H4" s="165"/>
    </row>
    <row r="5" spans="2:8" s="1" customFormat="1" x14ac:dyDescent="0.25">
      <c r="B5" s="2"/>
      <c r="C5" s="170" t="s">
        <v>36</v>
      </c>
      <c r="D5" s="170"/>
      <c r="E5" s="170" t="s">
        <v>37</v>
      </c>
      <c r="F5" s="170"/>
      <c r="G5" s="164" t="s">
        <v>38</v>
      </c>
      <c r="H5" s="165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7">
        <v>4.9074074074074072E-3</v>
      </c>
      <c r="D7" s="95">
        <f t="shared" ref="D7:D28" si="0">C7/C$30</f>
        <v>2.002739596618015E-2</v>
      </c>
      <c r="E7" s="97"/>
      <c r="F7" s="95"/>
      <c r="G7" s="98">
        <f>E7+C7</f>
        <v>4.9074074074074072E-3</v>
      </c>
      <c r="H7" s="96">
        <f>G7/$G$30</f>
        <v>2.002739596618015E-2</v>
      </c>
    </row>
    <row r="8" spans="2:8" s="1" customFormat="1" x14ac:dyDescent="0.25">
      <c r="B8" s="8" t="s">
        <v>13</v>
      </c>
      <c r="C8" s="97">
        <v>1.0625000000000004E-2</v>
      </c>
      <c r="D8" s="95">
        <f t="shared" si="0"/>
        <v>4.3361201643757986E-2</v>
      </c>
      <c r="E8" s="97"/>
      <c r="F8" s="95"/>
      <c r="G8" s="98">
        <f t="shared" ref="G8:G28" si="1">E8+C8</f>
        <v>1.0625000000000004E-2</v>
      </c>
      <c r="H8" s="96">
        <f t="shared" ref="H8:H28" si="2">G8/$G$30</f>
        <v>4.3361201643757986E-2</v>
      </c>
    </row>
    <row r="9" spans="2:8" s="1" customFormat="1" x14ac:dyDescent="0.25">
      <c r="B9" s="8" t="s">
        <v>0</v>
      </c>
      <c r="C9" s="97">
        <v>3.01851851851852E-2</v>
      </c>
      <c r="D9" s="95">
        <f t="shared" si="0"/>
        <v>0.12318737896178741</v>
      </c>
      <c r="E9" s="97"/>
      <c r="F9" s="95"/>
      <c r="G9" s="98">
        <f t="shared" si="1"/>
        <v>3.01851851851852E-2</v>
      </c>
      <c r="H9" s="96">
        <f t="shared" si="2"/>
        <v>0.12318737896178741</v>
      </c>
    </row>
    <row r="10" spans="2:8" s="1" customFormat="1" x14ac:dyDescent="0.25">
      <c r="B10" s="8" t="s">
        <v>8</v>
      </c>
      <c r="C10" s="97">
        <v>1.3923611111111112E-2</v>
      </c>
      <c r="D10" s="95">
        <f t="shared" si="0"/>
        <v>5.6823012611591332E-2</v>
      </c>
      <c r="E10" s="97"/>
      <c r="F10" s="95"/>
      <c r="G10" s="98">
        <f t="shared" si="1"/>
        <v>1.3923611111111112E-2</v>
      </c>
      <c r="H10" s="96">
        <f t="shared" si="2"/>
        <v>5.6823012611591332E-2</v>
      </c>
    </row>
    <row r="11" spans="2:8" s="1" customFormat="1" x14ac:dyDescent="0.25">
      <c r="B11" s="8" t="s">
        <v>26</v>
      </c>
      <c r="C11" s="97">
        <v>1.5509259259259261E-3</v>
      </c>
      <c r="D11" s="95">
        <f t="shared" si="0"/>
        <v>6.3294128761041055E-3</v>
      </c>
      <c r="E11" s="97"/>
      <c r="F11" s="95"/>
      <c r="G11" s="98">
        <f t="shared" si="1"/>
        <v>1.5509259259259261E-3</v>
      </c>
      <c r="H11" s="96">
        <f t="shared" si="2"/>
        <v>6.3294128761041055E-3</v>
      </c>
    </row>
    <row r="12" spans="2:8" s="1" customFormat="1" x14ac:dyDescent="0.25">
      <c r="B12" s="8" t="s">
        <v>3</v>
      </c>
      <c r="C12" s="97">
        <v>1.3888888888888887E-3</v>
      </c>
      <c r="D12" s="95">
        <f t="shared" si="0"/>
        <v>5.668130933824571E-3</v>
      </c>
      <c r="E12" s="97"/>
      <c r="F12" s="95"/>
      <c r="G12" s="98">
        <f t="shared" si="1"/>
        <v>1.3888888888888887E-3</v>
      </c>
      <c r="H12" s="96">
        <f t="shared" si="2"/>
        <v>5.668130933824571E-3</v>
      </c>
    </row>
    <row r="13" spans="2:8" s="1" customFormat="1" x14ac:dyDescent="0.25">
      <c r="B13" s="8" t="s">
        <v>7</v>
      </c>
      <c r="C13" s="97">
        <v>3.2986111111111111E-3</v>
      </c>
      <c r="D13" s="95">
        <f t="shared" si="0"/>
        <v>1.3461810967833356E-2</v>
      </c>
      <c r="E13" s="97"/>
      <c r="F13" s="95"/>
      <c r="G13" s="98">
        <f t="shared" si="1"/>
        <v>3.2986111111111111E-3</v>
      </c>
      <c r="H13" s="96">
        <f t="shared" si="2"/>
        <v>1.3461810967833356E-2</v>
      </c>
    </row>
    <row r="14" spans="2:8" s="1" customFormat="1" x14ac:dyDescent="0.25">
      <c r="B14" s="8" t="s">
        <v>2</v>
      </c>
      <c r="C14" s="97">
        <v>8.7384259259259273E-3</v>
      </c>
      <c r="D14" s="95">
        <f t="shared" si="0"/>
        <v>3.5661990458646264E-2</v>
      </c>
      <c r="E14" s="97"/>
      <c r="F14" s="95"/>
      <c r="G14" s="98">
        <f t="shared" si="1"/>
        <v>8.7384259259259273E-3</v>
      </c>
      <c r="H14" s="96">
        <f t="shared" si="2"/>
        <v>3.5661990458646264E-2</v>
      </c>
    </row>
    <row r="15" spans="2:8" s="1" customFormat="1" x14ac:dyDescent="0.25">
      <c r="B15" s="8" t="s">
        <v>9</v>
      </c>
      <c r="C15" s="97">
        <v>1.9467592592592585E-2</v>
      </c>
      <c r="D15" s="95">
        <f t="shared" si="0"/>
        <v>7.9448301922441039E-2</v>
      </c>
      <c r="E15" s="97"/>
      <c r="F15" s="95"/>
      <c r="G15" s="98">
        <f t="shared" si="1"/>
        <v>1.9467592592592585E-2</v>
      </c>
      <c r="H15" s="96">
        <f t="shared" si="2"/>
        <v>7.9448301922441039E-2</v>
      </c>
    </row>
    <row r="16" spans="2:8" s="1" customFormat="1" x14ac:dyDescent="0.25">
      <c r="B16" s="8" t="s">
        <v>1</v>
      </c>
      <c r="C16" s="97">
        <v>4.9421296296296288E-3</v>
      </c>
      <c r="D16" s="95">
        <f t="shared" si="0"/>
        <v>2.0169099239525763E-2</v>
      </c>
      <c r="E16" s="97"/>
      <c r="F16" s="95"/>
      <c r="G16" s="98">
        <f t="shared" si="1"/>
        <v>4.9421296296296288E-3</v>
      </c>
      <c r="H16" s="96">
        <f t="shared" si="2"/>
        <v>2.0169099239525763E-2</v>
      </c>
    </row>
    <row r="17" spans="2:8" s="1" customFormat="1" x14ac:dyDescent="0.25">
      <c r="B17" s="8" t="s">
        <v>27</v>
      </c>
      <c r="C17" s="97">
        <v>3.5416666666666665E-3</v>
      </c>
      <c r="D17" s="95">
        <f t="shared" si="0"/>
        <v>1.4453733881252656E-2</v>
      </c>
      <c r="E17" s="97"/>
      <c r="F17" s="95"/>
      <c r="G17" s="98">
        <f t="shared" si="1"/>
        <v>3.5416666666666665E-3</v>
      </c>
      <c r="H17" s="96">
        <f t="shared" ref="H17:H26" si="3">G17/$G$30</f>
        <v>1.4453733881252656E-2</v>
      </c>
    </row>
    <row r="18" spans="2:8" s="1" customFormat="1" x14ac:dyDescent="0.25">
      <c r="B18" s="8" t="s">
        <v>16</v>
      </c>
      <c r="C18" s="97"/>
      <c r="D18" s="95"/>
      <c r="E18" s="97"/>
      <c r="F18" s="95"/>
      <c r="G18" s="98"/>
      <c r="H18" s="96"/>
    </row>
    <row r="19" spans="2:8" s="1" customFormat="1" x14ac:dyDescent="0.25">
      <c r="B19" s="8" t="s">
        <v>4</v>
      </c>
      <c r="C19" s="97">
        <v>1.4606481481481484E-2</v>
      </c>
      <c r="D19" s="95">
        <f t="shared" si="0"/>
        <v>5.9609843654055084E-2</v>
      </c>
      <c r="E19" s="97"/>
      <c r="F19" s="95"/>
      <c r="G19" s="98">
        <f t="shared" ref="G19" si="4">E19+C19</f>
        <v>1.4606481481481484E-2</v>
      </c>
      <c r="H19" s="96">
        <f t="shared" ref="H19" si="5">G19/$G$30</f>
        <v>5.9609843654055084E-2</v>
      </c>
    </row>
    <row r="20" spans="2:8" s="1" customFormat="1" x14ac:dyDescent="0.25">
      <c r="B20" s="8" t="s">
        <v>14</v>
      </c>
      <c r="C20" s="97">
        <v>3.9004629629629632E-3</v>
      </c>
      <c r="D20" s="95">
        <f t="shared" si="0"/>
        <v>1.5918001039157338E-2</v>
      </c>
      <c r="E20" s="97"/>
      <c r="F20" s="95"/>
      <c r="G20" s="98">
        <f t="shared" si="1"/>
        <v>3.9004629629629632E-3</v>
      </c>
      <c r="H20" s="96">
        <f t="shared" si="3"/>
        <v>1.5918001039157338E-2</v>
      </c>
    </row>
    <row r="21" spans="2:8" s="1" customFormat="1" x14ac:dyDescent="0.25">
      <c r="B21" s="8" t="s">
        <v>11</v>
      </c>
      <c r="C21" s="97">
        <v>4.6296296296296293E-4</v>
      </c>
      <c r="D21" s="95">
        <f t="shared" si="0"/>
        <v>1.8893769779415237E-3</v>
      </c>
      <c r="E21" s="97"/>
      <c r="F21" s="95"/>
      <c r="G21" s="98">
        <f t="shared" si="1"/>
        <v>4.6296296296296293E-4</v>
      </c>
      <c r="H21" s="96">
        <f t="shared" si="3"/>
        <v>1.8893769779415237E-3</v>
      </c>
    </row>
    <row r="22" spans="2:8" s="1" customFormat="1" x14ac:dyDescent="0.25">
      <c r="B22" s="8" t="s">
        <v>15</v>
      </c>
      <c r="C22" s="97">
        <v>1.0763888888888889E-3</v>
      </c>
      <c r="D22" s="95">
        <f t="shared" si="0"/>
        <v>4.3928014737140428E-3</v>
      </c>
      <c r="E22" s="97"/>
      <c r="F22" s="95"/>
      <c r="G22" s="98">
        <f t="shared" si="1"/>
        <v>1.0763888888888889E-3</v>
      </c>
      <c r="H22" s="96">
        <f t="shared" si="3"/>
        <v>4.3928014737140428E-3</v>
      </c>
    </row>
    <row r="23" spans="2:8" s="1" customFormat="1" x14ac:dyDescent="0.25">
      <c r="B23" s="8" t="s">
        <v>91</v>
      </c>
      <c r="C23" s="97">
        <v>2.0428240740740743E-2</v>
      </c>
      <c r="D23" s="95">
        <f t="shared" si="0"/>
        <v>8.3368759151669747E-2</v>
      </c>
      <c r="E23" s="97"/>
      <c r="F23" s="95"/>
      <c r="G23" s="98">
        <f t="shared" si="1"/>
        <v>2.0428240740740743E-2</v>
      </c>
      <c r="H23" s="96">
        <f t="shared" si="3"/>
        <v>8.3368759151669747E-2</v>
      </c>
    </row>
    <row r="24" spans="2:8" s="1" customFormat="1" x14ac:dyDescent="0.25">
      <c r="B24" s="8" t="s">
        <v>12</v>
      </c>
      <c r="C24" s="97">
        <v>1.0879629629629629E-3</v>
      </c>
      <c r="D24" s="95">
        <f t="shared" si="0"/>
        <v>4.4400358981625809E-3</v>
      </c>
      <c r="E24" s="97"/>
      <c r="F24" s="95"/>
      <c r="G24" s="98">
        <f t="shared" si="1"/>
        <v>1.0879629629629629E-3</v>
      </c>
      <c r="H24" s="96">
        <f t="shared" si="3"/>
        <v>4.4400358981625809E-3</v>
      </c>
    </row>
    <row r="25" spans="2:8" s="1" customFormat="1" x14ac:dyDescent="0.25">
      <c r="B25" s="8" t="s">
        <v>5</v>
      </c>
      <c r="C25" s="97">
        <v>1.8819444444444441E-2</v>
      </c>
      <c r="D25" s="95">
        <f t="shared" si="0"/>
        <v>7.6803174153322926E-2</v>
      </c>
      <c r="E25" s="97"/>
      <c r="F25" s="95"/>
      <c r="G25" s="98">
        <f t="shared" si="1"/>
        <v>1.8819444444444441E-2</v>
      </c>
      <c r="H25" s="96">
        <f t="shared" si="3"/>
        <v>7.6803174153322926E-2</v>
      </c>
    </row>
    <row r="26" spans="2:8" s="1" customFormat="1" x14ac:dyDescent="0.25">
      <c r="B26" s="8" t="s">
        <v>6</v>
      </c>
      <c r="C26" s="97">
        <v>5.5902777777777787E-2</v>
      </c>
      <c r="D26" s="95">
        <f t="shared" si="0"/>
        <v>0.22814227008643903</v>
      </c>
      <c r="E26" s="97"/>
      <c r="F26" s="95"/>
      <c r="G26" s="98">
        <f t="shared" si="1"/>
        <v>5.5902777777777787E-2</v>
      </c>
      <c r="H26" s="96">
        <f t="shared" si="3"/>
        <v>0.22814227008643903</v>
      </c>
    </row>
    <row r="27" spans="2:8" s="1" customFormat="1" x14ac:dyDescent="0.25">
      <c r="B27" s="8" t="s">
        <v>101</v>
      </c>
      <c r="C27" s="97">
        <v>2.3414351851851849E-2</v>
      </c>
      <c r="D27" s="95">
        <f t="shared" si="0"/>
        <v>9.5555240659392554E-2</v>
      </c>
      <c r="E27" s="97"/>
      <c r="F27" s="95"/>
      <c r="G27" s="98">
        <f t="shared" si="1"/>
        <v>2.3414351851851849E-2</v>
      </c>
      <c r="H27" s="96">
        <f t="shared" si="2"/>
        <v>9.5555240659392554E-2</v>
      </c>
    </row>
    <row r="28" spans="2:8" s="1" customFormat="1" x14ac:dyDescent="0.25">
      <c r="B28" s="8" t="s">
        <v>17</v>
      </c>
      <c r="C28" s="97">
        <v>2.7662037037037039E-3</v>
      </c>
      <c r="D28" s="95">
        <f t="shared" si="0"/>
        <v>1.1289027443200605E-2</v>
      </c>
      <c r="E28" s="97"/>
      <c r="F28" s="95"/>
      <c r="G28" s="98">
        <f t="shared" si="1"/>
        <v>2.7662037037037039E-3</v>
      </c>
      <c r="H28" s="96">
        <f t="shared" si="2"/>
        <v>1.1289027443200605E-2</v>
      </c>
    </row>
    <row r="29" spans="2:8" s="1" customFormat="1" x14ac:dyDescent="0.25">
      <c r="B29" s="8"/>
      <c r="C29" s="97"/>
      <c r="D29" s="95"/>
      <c r="E29" s="97"/>
      <c r="F29" s="95"/>
      <c r="G29" s="98"/>
      <c r="H29" s="96"/>
    </row>
    <row r="30" spans="2:8" s="1" customFormat="1" x14ac:dyDescent="0.25">
      <c r="B30" s="11" t="s">
        <v>29</v>
      </c>
      <c r="C30" s="100">
        <f>SUM(C7:C28)</f>
        <v>0.24503472222222222</v>
      </c>
      <c r="D30" s="115">
        <f>SUM(D7:D28)</f>
        <v>1</v>
      </c>
      <c r="E30" s="100"/>
      <c r="F30" s="115"/>
      <c r="G30" s="100">
        <f>SUM(G7:G28)</f>
        <v>0.24503472222222222</v>
      </c>
      <c r="H30" s="116">
        <f>SUM(H7:H28)</f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7" t="s">
        <v>39</v>
      </c>
      <c r="C32" s="158"/>
      <c r="D32" s="158"/>
      <c r="E32" s="158"/>
      <c r="F32" s="158"/>
      <c r="G32" s="158"/>
      <c r="H32" s="159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topLeftCell="B4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5.140625" style="34" customWidth="1"/>
    <col min="11" max="16384" width="8.85546875" style="34"/>
  </cols>
  <sheetData>
    <row r="2" spans="2:10" ht="15.75" thickBot="1" x14ac:dyDescent="0.3"/>
    <row r="3" spans="2:10" x14ac:dyDescent="0.25">
      <c r="B3" s="188" t="s">
        <v>44</v>
      </c>
      <c r="C3" s="189"/>
      <c r="D3" s="189"/>
      <c r="E3" s="189"/>
      <c r="F3" s="189"/>
      <c r="G3" s="189"/>
      <c r="H3" s="189"/>
      <c r="I3" s="189"/>
      <c r="J3" s="190"/>
    </row>
    <row r="4" spans="2:10" x14ac:dyDescent="0.25">
      <c r="B4" s="191" t="s">
        <v>135</v>
      </c>
      <c r="C4" s="192"/>
      <c r="D4" s="192"/>
      <c r="E4" s="192"/>
      <c r="F4" s="192"/>
      <c r="G4" s="192"/>
      <c r="H4" s="192"/>
      <c r="I4" s="192"/>
      <c r="J4" s="193"/>
    </row>
    <row r="5" spans="2:10" x14ac:dyDescent="0.25">
      <c r="B5" s="42"/>
      <c r="C5" s="194" t="s">
        <v>45</v>
      </c>
      <c r="D5" s="195"/>
      <c r="E5" s="196" t="s">
        <v>46</v>
      </c>
      <c r="F5" s="192"/>
      <c r="G5" s="192" t="s">
        <v>47</v>
      </c>
      <c r="H5" s="192"/>
      <c r="I5" s="196" t="s">
        <v>22</v>
      </c>
      <c r="J5" s="193"/>
    </row>
    <row r="6" spans="2:10" x14ac:dyDescent="0.25">
      <c r="B6" s="3" t="s">
        <v>23</v>
      </c>
      <c r="C6" s="43" t="s">
        <v>24</v>
      </c>
      <c r="D6" s="43" t="s">
        <v>25</v>
      </c>
      <c r="E6" s="43" t="s">
        <v>24</v>
      </c>
      <c r="F6" s="43" t="s">
        <v>25</v>
      </c>
      <c r="G6" s="43" t="s">
        <v>24</v>
      </c>
      <c r="H6" s="43" t="s">
        <v>25</v>
      </c>
      <c r="I6" s="43" t="s">
        <v>24</v>
      </c>
      <c r="J6" s="44" t="s">
        <v>25</v>
      </c>
    </row>
    <row r="7" spans="2:10" x14ac:dyDescent="0.25">
      <c r="B7" s="8" t="s">
        <v>10</v>
      </c>
      <c r="C7" s="87"/>
      <c r="D7" s="85"/>
      <c r="E7" s="84"/>
      <c r="F7" s="95"/>
      <c r="G7" s="84"/>
      <c r="H7" s="95"/>
      <c r="I7" s="84"/>
      <c r="J7" s="93"/>
    </row>
    <row r="8" spans="2:10" x14ac:dyDescent="0.25">
      <c r="B8" s="8" t="s">
        <v>13</v>
      </c>
      <c r="C8" s="87"/>
      <c r="D8" s="85"/>
      <c r="E8" s="84">
        <v>6.5972222222222213E-4</v>
      </c>
      <c r="F8" s="95">
        <f t="shared" ref="F8:F28" si="0">E8/E$30</f>
        <v>5.7374656506990621E-4</v>
      </c>
      <c r="G8" s="84"/>
      <c r="H8" s="95"/>
      <c r="I8" s="84">
        <f t="shared" ref="I8:I9" si="1">E8+G8</f>
        <v>6.5972222222222213E-4</v>
      </c>
      <c r="J8" s="93">
        <f t="shared" ref="J8:J9" si="2">I8/$I$30</f>
        <v>3.3047884645488957E-4</v>
      </c>
    </row>
    <row r="9" spans="2:10" x14ac:dyDescent="0.25">
      <c r="B9" s="8" t="s">
        <v>0</v>
      </c>
      <c r="C9" s="87"/>
      <c r="D9" s="85"/>
      <c r="E9" s="84">
        <v>2.9675925925925922E-2</v>
      </c>
      <c r="F9" s="95">
        <f t="shared" si="0"/>
        <v>2.5808529698934029E-2</v>
      </c>
      <c r="G9" s="84">
        <v>9.8148148148148127E-3</v>
      </c>
      <c r="H9" s="95">
        <f t="shared" ref="H9:H25" si="3">G9/G$30</f>
        <v>1.1595788322166003E-2</v>
      </c>
      <c r="I9" s="84">
        <f t="shared" si="1"/>
        <v>3.9490740740740736E-2</v>
      </c>
      <c r="J9" s="93">
        <f t="shared" si="2"/>
        <v>1.9782347791299705E-2</v>
      </c>
    </row>
    <row r="10" spans="2:10" x14ac:dyDescent="0.25">
      <c r="B10" s="8" t="s">
        <v>8</v>
      </c>
      <c r="C10" s="87"/>
      <c r="D10" s="85"/>
      <c r="E10" s="84">
        <v>1.4814814814814815E-2</v>
      </c>
      <c r="F10" s="95">
        <f t="shared" si="0"/>
        <v>1.2884133391043511E-2</v>
      </c>
      <c r="G10" s="84">
        <v>4.5451388888888868E-2</v>
      </c>
      <c r="H10" s="95">
        <f t="shared" si="3"/>
        <v>5.3698892383426747E-2</v>
      </c>
      <c r="I10" s="84">
        <f t="shared" ref="I10:I15" si="4">E10+G10</f>
        <v>6.0266203703703683E-2</v>
      </c>
      <c r="J10" s="93">
        <f t="shared" ref="J10:J15" si="5">I10/$I$30</f>
        <v>3.0189532517379113E-2</v>
      </c>
    </row>
    <row r="11" spans="2:10" x14ac:dyDescent="0.25">
      <c r="B11" s="8" t="s">
        <v>26</v>
      </c>
      <c r="C11" s="87"/>
      <c r="D11" s="85"/>
      <c r="E11" s="84">
        <v>2.7662037037037034E-3</v>
      </c>
      <c r="F11" s="95">
        <f t="shared" si="0"/>
        <v>2.4057092816089053E-3</v>
      </c>
      <c r="G11" s="84"/>
      <c r="H11" s="95"/>
      <c r="I11" s="84">
        <f t="shared" si="4"/>
        <v>2.7662037037037034E-3</v>
      </c>
      <c r="J11" s="93">
        <f t="shared" si="5"/>
        <v>1.3856920053108527E-3</v>
      </c>
    </row>
    <row r="12" spans="2:10" x14ac:dyDescent="0.25">
      <c r="B12" s="8" t="s">
        <v>3</v>
      </c>
      <c r="C12" s="87"/>
      <c r="D12" s="85"/>
      <c r="E12" s="84">
        <v>3.6458333333333336E-2</v>
      </c>
      <c r="F12" s="95">
        <f t="shared" si="0"/>
        <v>3.1707047017021137E-2</v>
      </c>
      <c r="G12" s="84">
        <v>1.636574074074074E-2</v>
      </c>
      <c r="H12" s="95">
        <f t="shared" si="3"/>
        <v>1.9335430056064543E-2</v>
      </c>
      <c r="I12" s="84">
        <f t="shared" si="4"/>
        <v>5.2824074074074079E-2</v>
      </c>
      <c r="J12" s="93">
        <f t="shared" si="5"/>
        <v>2.6461499214388003E-2</v>
      </c>
    </row>
    <row r="13" spans="2:10" x14ac:dyDescent="0.25">
      <c r="B13" s="8" t="s">
        <v>7</v>
      </c>
      <c r="C13" s="87"/>
      <c r="D13" s="85"/>
      <c r="E13" s="84">
        <v>3.9907407407407405E-2</v>
      </c>
      <c r="F13" s="95">
        <f t="shared" si="0"/>
        <v>3.4706634322123453E-2</v>
      </c>
      <c r="G13" s="84">
        <v>7.7083333333333335E-3</v>
      </c>
      <c r="H13" s="95">
        <f t="shared" si="3"/>
        <v>9.1070696020784901E-3</v>
      </c>
      <c r="I13" s="84">
        <f t="shared" si="4"/>
        <v>4.7615740740740736E-2</v>
      </c>
      <c r="J13" s="93">
        <f t="shared" si="5"/>
        <v>2.3852455689744135E-2</v>
      </c>
    </row>
    <row r="14" spans="2:10" x14ac:dyDescent="0.25">
      <c r="B14" s="8" t="s">
        <v>2</v>
      </c>
      <c r="C14" s="87"/>
      <c r="D14" s="85"/>
      <c r="E14" s="84">
        <v>3.2175925925925926E-3</v>
      </c>
      <c r="F14" s="95">
        <f t="shared" si="0"/>
        <v>2.7982727208672622E-3</v>
      </c>
      <c r="G14" s="84">
        <v>6.2268518518518523E-3</v>
      </c>
      <c r="H14" s="95">
        <f t="shared" si="3"/>
        <v>7.35676193080815E-3</v>
      </c>
      <c r="I14" s="84">
        <f t="shared" si="4"/>
        <v>9.4444444444444445E-3</v>
      </c>
      <c r="J14" s="93">
        <f t="shared" si="5"/>
        <v>4.7310655913542091E-3</v>
      </c>
    </row>
    <row r="15" spans="2:10" x14ac:dyDescent="0.25">
      <c r="B15" s="8" t="s">
        <v>9</v>
      </c>
      <c r="C15" s="87"/>
      <c r="D15" s="85"/>
      <c r="E15" s="84">
        <v>1.8078703703703701E-2</v>
      </c>
      <c r="F15" s="95">
        <f t="shared" si="0"/>
        <v>1.5722669028757782E-2</v>
      </c>
      <c r="G15" s="84">
        <v>8.2060185185185187E-3</v>
      </c>
      <c r="H15" s="95">
        <f t="shared" si="3"/>
        <v>9.695063585395871E-3</v>
      </c>
      <c r="I15" s="84">
        <f t="shared" si="4"/>
        <v>2.628472222222222E-2</v>
      </c>
      <c r="J15" s="93">
        <f t="shared" si="5"/>
        <v>1.3166972987702705E-2</v>
      </c>
    </row>
    <row r="16" spans="2:10" x14ac:dyDescent="0.25">
      <c r="B16" s="8" t="s">
        <v>1</v>
      </c>
      <c r="C16" s="87"/>
      <c r="D16" s="85"/>
      <c r="E16" s="84">
        <v>1.3182870370370369E-2</v>
      </c>
      <c r="F16" s="95">
        <f t="shared" si="0"/>
        <v>1.1464865572186372E-2</v>
      </c>
      <c r="G16" s="84"/>
      <c r="H16" s="95"/>
      <c r="I16" s="84">
        <f t="shared" ref="I16:I28" si="6">E16+G16</f>
        <v>1.3182870370370369E-2</v>
      </c>
      <c r="J16" s="93">
        <f t="shared" ref="J16" si="7">I16/$I$30</f>
        <v>6.6037790545985823E-3</v>
      </c>
    </row>
    <row r="17" spans="2:14" x14ac:dyDescent="0.25">
      <c r="B17" s="8" t="s">
        <v>27</v>
      </c>
      <c r="C17" s="87"/>
      <c r="D17" s="85"/>
      <c r="E17" s="84">
        <v>1.8298611111111113E-2</v>
      </c>
      <c r="F17" s="95">
        <f t="shared" si="0"/>
        <v>1.5913917883781086E-2</v>
      </c>
      <c r="G17" s="84">
        <v>5.8125000000000003E-2</v>
      </c>
      <c r="H17" s="95">
        <f t="shared" si="3"/>
        <v>6.8672227539997271E-2</v>
      </c>
      <c r="I17" s="84">
        <f t="shared" si="6"/>
        <v>7.6423611111111123E-2</v>
      </c>
      <c r="J17" s="93">
        <f t="shared" ref="J17" si="8">I17/$I$30</f>
        <v>3.8283365318274323E-2</v>
      </c>
    </row>
    <row r="18" spans="2:14" x14ac:dyDescent="0.25">
      <c r="B18" s="8" t="s">
        <v>16</v>
      </c>
      <c r="C18" s="87"/>
      <c r="D18" s="85"/>
      <c r="E18" s="84">
        <v>7.9282407407407409E-3</v>
      </c>
      <c r="F18" s="95">
        <f t="shared" si="0"/>
        <v>6.8950245100506289E-3</v>
      </c>
      <c r="G18" s="84"/>
      <c r="H18" s="95"/>
      <c r="I18" s="84">
        <f t="shared" ref="I18:I27" si="9">E18+G18</f>
        <v>7.9282407407407409E-3</v>
      </c>
      <c r="J18" s="93">
        <f t="shared" ref="J18:J27" si="10">I18/$I$30</f>
        <v>3.9715440319578839E-3</v>
      </c>
    </row>
    <row r="19" spans="2:14" x14ac:dyDescent="0.25">
      <c r="B19" s="8" t="s">
        <v>4</v>
      </c>
      <c r="C19" s="87"/>
      <c r="D19" s="85"/>
      <c r="E19" s="84">
        <v>3.8263888888888896E-2</v>
      </c>
      <c r="F19" s="95">
        <f t="shared" si="0"/>
        <v>3.3277300774054573E-2</v>
      </c>
      <c r="G19" s="84"/>
      <c r="H19" s="95"/>
      <c r="I19" s="84">
        <f t="shared" si="9"/>
        <v>3.8263888888888896E-2</v>
      </c>
      <c r="J19" s="93">
        <f t="shared" si="10"/>
        <v>1.9167773094383601E-2</v>
      </c>
    </row>
    <row r="20" spans="2:14" x14ac:dyDescent="0.25">
      <c r="B20" s="8" t="s">
        <v>14</v>
      </c>
      <c r="C20" s="87"/>
      <c r="D20" s="85"/>
      <c r="E20" s="84">
        <v>8.564814814814815E-4</v>
      </c>
      <c r="F20" s="95">
        <f t="shared" si="0"/>
        <v>7.4486396166970298E-4</v>
      </c>
      <c r="G20" s="84">
        <v>9.224537037037038E-3</v>
      </c>
      <c r="H20" s="95">
        <f t="shared" si="3"/>
        <v>1.0898400109394231E-2</v>
      </c>
      <c r="I20" s="84">
        <f t="shared" si="9"/>
        <v>1.008101851851852E-2</v>
      </c>
      <c r="J20" s="93">
        <f t="shared" si="10"/>
        <v>5.0499486888106824E-3</v>
      </c>
    </row>
    <row r="21" spans="2:14" x14ac:dyDescent="0.25">
      <c r="B21" s="8" t="s">
        <v>11</v>
      </c>
      <c r="C21" s="87"/>
      <c r="D21" s="85"/>
      <c r="E21" s="84">
        <v>0.25766203703703705</v>
      </c>
      <c r="F21" s="95">
        <f t="shared" si="0"/>
        <v>0.22408326371203957</v>
      </c>
      <c r="G21" s="84">
        <v>0.10166666666666666</v>
      </c>
      <c r="H21" s="95">
        <f t="shared" si="3"/>
        <v>0.1201148639409271</v>
      </c>
      <c r="I21" s="84">
        <f t="shared" si="9"/>
        <v>0.35932870370370373</v>
      </c>
      <c r="J21" s="93">
        <f t="shared" si="10"/>
        <v>0.18000081170242987</v>
      </c>
    </row>
    <row r="22" spans="2:14" x14ac:dyDescent="0.25">
      <c r="B22" s="8" t="s">
        <v>15</v>
      </c>
      <c r="C22" s="87"/>
      <c r="D22" s="85"/>
      <c r="E22" s="84">
        <v>8.9467592592592585E-2</v>
      </c>
      <c r="F22" s="95">
        <f t="shared" si="0"/>
        <v>7.7808086806848684E-2</v>
      </c>
      <c r="G22" s="84">
        <v>5.9872685185185202E-2</v>
      </c>
      <c r="H22" s="95">
        <f t="shared" si="3"/>
        <v>7.0737043620949014E-2</v>
      </c>
      <c r="I22" s="84">
        <f t="shared" si="9"/>
        <v>0.14934027777777778</v>
      </c>
      <c r="J22" s="93">
        <f t="shared" si="10"/>
        <v>7.4809974663288425E-2</v>
      </c>
    </row>
    <row r="23" spans="2:14" s="49" customFormat="1" x14ac:dyDescent="0.25">
      <c r="B23" s="8" t="s">
        <v>91</v>
      </c>
      <c r="C23" s="43"/>
      <c r="D23" s="124"/>
      <c r="E23" s="84">
        <v>0.10934027777777781</v>
      </c>
      <c r="F23" s="95">
        <f t="shared" si="0"/>
        <v>9.5090943863428187E-2</v>
      </c>
      <c r="G23" s="84">
        <v>0.2787615740740742</v>
      </c>
      <c r="H23" s="95">
        <f t="shared" si="3"/>
        <v>0.32934500205114198</v>
      </c>
      <c r="I23" s="84">
        <f t="shared" si="9"/>
        <v>0.38810185185185203</v>
      </c>
      <c r="J23" s="93">
        <f t="shared" si="10"/>
        <v>0.1944143277074625</v>
      </c>
      <c r="K23" s="34"/>
      <c r="L23" s="34"/>
      <c r="M23" s="34"/>
      <c r="N23" s="34"/>
    </row>
    <row r="24" spans="2:14" x14ac:dyDescent="0.25">
      <c r="B24" s="8" t="s">
        <v>12</v>
      </c>
      <c r="C24" s="87"/>
      <c r="D24" s="125"/>
      <c r="E24" s="84">
        <v>0.10741898148148149</v>
      </c>
      <c r="F24" s="95">
        <f t="shared" si="0"/>
        <v>9.3420032814277201E-2</v>
      </c>
      <c r="G24" s="84">
        <v>0.20730324074074066</v>
      </c>
      <c r="H24" s="95">
        <f t="shared" si="3"/>
        <v>0.24492000546971138</v>
      </c>
      <c r="I24" s="84">
        <f t="shared" si="9"/>
        <v>0.31472222222222213</v>
      </c>
      <c r="J24" s="93">
        <f t="shared" si="10"/>
        <v>0.15765580338247992</v>
      </c>
    </row>
    <row r="25" spans="2:14" s="50" customFormat="1" x14ac:dyDescent="0.25">
      <c r="B25" s="8" t="s">
        <v>5</v>
      </c>
      <c r="C25" s="126"/>
      <c r="D25" s="43"/>
      <c r="E25" s="84">
        <v>0.28913194444444457</v>
      </c>
      <c r="F25" s="95">
        <f t="shared" si="0"/>
        <v>0.25145198143879538</v>
      </c>
      <c r="G25" s="84">
        <v>3.7685185185185183E-2</v>
      </c>
      <c r="H25" s="95">
        <f t="shared" si="3"/>
        <v>4.4523451387939283E-2</v>
      </c>
      <c r="I25" s="84">
        <f t="shared" si="9"/>
        <v>0.32681712962962972</v>
      </c>
      <c r="J25" s="93">
        <f t="shared" si="10"/>
        <v>0.16371458223415297</v>
      </c>
      <c r="K25" s="34"/>
      <c r="L25" s="34"/>
      <c r="M25" s="34"/>
      <c r="N25" s="34"/>
    </row>
    <row r="26" spans="2:14" x14ac:dyDescent="0.25">
      <c r="B26" s="8" t="s">
        <v>6</v>
      </c>
      <c r="C26" s="87"/>
      <c r="D26" s="85"/>
      <c r="E26" s="84">
        <v>4.8310185185185192E-2</v>
      </c>
      <c r="F26" s="95">
        <f t="shared" si="0"/>
        <v>4.2014353729855951E-2</v>
      </c>
      <c r="G26" s="84"/>
      <c r="H26" s="95"/>
      <c r="I26" s="84">
        <f t="shared" si="9"/>
        <v>4.8310185185185192E-2</v>
      </c>
      <c r="J26" s="93">
        <f t="shared" si="10"/>
        <v>2.4200328159696655E-2</v>
      </c>
    </row>
    <row r="27" spans="2:14" x14ac:dyDescent="0.25">
      <c r="B27" s="8" t="s">
        <v>101</v>
      </c>
      <c r="C27" s="87"/>
      <c r="D27" s="85"/>
      <c r="E27" s="84">
        <v>7.4537037037037037E-3</v>
      </c>
      <c r="F27" s="95">
        <f t="shared" si="0"/>
        <v>6.4823296123687662E-3</v>
      </c>
      <c r="G27" s="84"/>
      <c r="H27" s="95"/>
      <c r="I27" s="84">
        <f t="shared" si="9"/>
        <v>7.4537037037037037E-3</v>
      </c>
      <c r="J27" s="93">
        <f t="shared" si="10"/>
        <v>3.7338311774903314E-3</v>
      </c>
    </row>
    <row r="28" spans="2:14" x14ac:dyDescent="0.25">
      <c r="B28" s="8" t="s">
        <v>17</v>
      </c>
      <c r="C28" s="87"/>
      <c r="D28" s="85"/>
      <c r="E28" s="84">
        <v>1.695601851851852E-2</v>
      </c>
      <c r="F28" s="95">
        <f t="shared" si="0"/>
        <v>1.4746293295217767E-2</v>
      </c>
      <c r="G28" s="84"/>
      <c r="H28" s="95"/>
      <c r="I28" s="84">
        <f t="shared" si="6"/>
        <v>1.695601851851852E-2</v>
      </c>
      <c r="J28" s="93">
        <f t="shared" ref="J28" si="11">I28/$I$30</f>
        <v>8.4938861413405842E-3</v>
      </c>
    </row>
    <row r="29" spans="2:14" x14ac:dyDescent="0.25">
      <c r="B29" s="8"/>
      <c r="C29" s="127"/>
      <c r="D29" s="89"/>
      <c r="E29" s="88"/>
      <c r="F29" s="89"/>
      <c r="G29" s="88"/>
      <c r="H29" s="88"/>
      <c r="I29" s="88"/>
      <c r="J29" s="93"/>
    </row>
    <row r="30" spans="2:14" s="49" customFormat="1" x14ac:dyDescent="0.25">
      <c r="B30" s="53" t="s">
        <v>29</v>
      </c>
      <c r="C30" s="90"/>
      <c r="D30" s="124"/>
      <c r="E30" s="90">
        <f t="shared" ref="E30:J30" si="12">SUM(E7:E28)</f>
        <v>1.1498495370370374</v>
      </c>
      <c r="F30" s="128">
        <f t="shared" si="12"/>
        <v>1</v>
      </c>
      <c r="G30" s="90">
        <f t="shared" si="12"/>
        <v>0.84641203703703705</v>
      </c>
      <c r="H30" s="128">
        <f t="shared" si="12"/>
        <v>1</v>
      </c>
      <c r="I30" s="90">
        <f t="shared" si="12"/>
        <v>1.9962615740740743</v>
      </c>
      <c r="J30" s="116">
        <f t="shared" si="12"/>
        <v>1</v>
      </c>
      <c r="K30" s="34"/>
      <c r="L30" s="34"/>
      <c r="M30" s="34"/>
      <c r="N30" s="34"/>
    </row>
    <row r="31" spans="2:14" s="49" customFormat="1" x14ac:dyDescent="0.25">
      <c r="B31" s="53"/>
      <c r="C31" s="56"/>
      <c r="D31" s="57"/>
      <c r="E31" s="56"/>
      <c r="F31" s="56"/>
      <c r="G31" s="56"/>
      <c r="H31" s="56"/>
      <c r="I31" s="56"/>
      <c r="J31" s="58"/>
      <c r="K31" s="34"/>
      <c r="L31" s="34"/>
      <c r="M31" s="34"/>
      <c r="N31" s="34"/>
    </row>
    <row r="32" spans="2:14" s="50" customFormat="1" ht="93" customHeight="1" thickBot="1" x14ac:dyDescent="0.3">
      <c r="B32" s="185" t="s">
        <v>136</v>
      </c>
      <c r="C32" s="186"/>
      <c r="D32" s="186"/>
      <c r="E32" s="186"/>
      <c r="F32" s="186"/>
      <c r="G32" s="186"/>
      <c r="H32" s="186"/>
      <c r="I32" s="186"/>
      <c r="J32" s="187"/>
      <c r="K32" s="34"/>
      <c r="L32" s="34"/>
      <c r="M32" s="34"/>
      <c r="N32" s="34"/>
    </row>
    <row r="33" spans="2:2" x14ac:dyDescent="0.25">
      <c r="B33" s="147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A4" zoomScale="110" zoomScaleNormal="110" zoomScaleSheetLayoutView="11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5.140625" style="34" customWidth="1"/>
    <col min="11" max="16384" width="8.85546875" style="34"/>
  </cols>
  <sheetData>
    <row r="2" spans="2:10" ht="15.75" thickBot="1" x14ac:dyDescent="0.3"/>
    <row r="3" spans="2:10" x14ac:dyDescent="0.25">
      <c r="B3" s="188" t="s">
        <v>48</v>
      </c>
      <c r="C3" s="189"/>
      <c r="D3" s="189"/>
      <c r="E3" s="189"/>
      <c r="F3" s="189"/>
      <c r="G3" s="189"/>
      <c r="H3" s="189"/>
      <c r="I3" s="189"/>
      <c r="J3" s="190"/>
    </row>
    <row r="4" spans="2:10" x14ac:dyDescent="0.25">
      <c r="B4" s="191" t="s">
        <v>135</v>
      </c>
      <c r="C4" s="192"/>
      <c r="D4" s="192"/>
      <c r="E4" s="192"/>
      <c r="F4" s="192"/>
      <c r="G4" s="192"/>
      <c r="H4" s="192"/>
      <c r="I4" s="192"/>
      <c r="J4" s="193"/>
    </row>
    <row r="5" spans="2:10" x14ac:dyDescent="0.25">
      <c r="B5" s="42"/>
      <c r="C5" s="194" t="s">
        <v>45</v>
      </c>
      <c r="D5" s="200"/>
      <c r="E5" s="196" t="s">
        <v>46</v>
      </c>
      <c r="F5" s="192"/>
      <c r="G5" s="192" t="s">
        <v>47</v>
      </c>
      <c r="H5" s="192"/>
      <c r="I5" s="196" t="s">
        <v>22</v>
      </c>
      <c r="J5" s="193"/>
    </row>
    <row r="6" spans="2:10" x14ac:dyDescent="0.25">
      <c r="B6" s="3" t="s">
        <v>23</v>
      </c>
      <c r="C6" s="43" t="s">
        <v>24</v>
      </c>
      <c r="D6" s="43" t="s">
        <v>25</v>
      </c>
      <c r="E6" s="43" t="s">
        <v>24</v>
      </c>
      <c r="F6" s="43" t="s">
        <v>25</v>
      </c>
      <c r="G6" s="43" t="s">
        <v>24</v>
      </c>
      <c r="H6" s="43" t="s">
        <v>25</v>
      </c>
      <c r="I6" s="43" t="s">
        <v>24</v>
      </c>
      <c r="J6" s="44" t="s">
        <v>25</v>
      </c>
    </row>
    <row r="7" spans="2:10" x14ac:dyDescent="0.25">
      <c r="B7" s="8" t="s">
        <v>10</v>
      </c>
      <c r="C7" s="84">
        <v>1.4085648148148146E-2</v>
      </c>
      <c r="D7" s="95">
        <f t="shared" ref="D7" si="0">C7/C$30</f>
        <v>4.5385045683386093E-3</v>
      </c>
      <c r="E7" s="84"/>
      <c r="F7" s="87"/>
      <c r="G7" s="103"/>
      <c r="H7" s="95"/>
      <c r="I7" s="84">
        <f t="shared" ref="I7" si="1">C7+E7+G7</f>
        <v>1.4085648148148146E-2</v>
      </c>
      <c r="J7" s="93">
        <f t="shared" ref="J7" si="2">I7/$I$30</f>
        <v>4.5385045683386093E-3</v>
      </c>
    </row>
    <row r="8" spans="2:10" x14ac:dyDescent="0.25">
      <c r="B8" s="8" t="s">
        <v>13</v>
      </c>
      <c r="C8" s="84">
        <v>2.7083333333333331E-2</v>
      </c>
      <c r="D8" s="95">
        <f t="shared" ref="D8" si="3">C8/C$30</f>
        <v>8.726459071415239E-3</v>
      </c>
      <c r="E8" s="84"/>
      <c r="F8" s="95"/>
      <c r="G8" s="103"/>
      <c r="H8" s="95"/>
      <c r="I8" s="84">
        <f t="shared" ref="I8:I27" si="4">C8+E8+G8</f>
        <v>2.7083333333333331E-2</v>
      </c>
      <c r="J8" s="93">
        <f t="shared" ref="J8:J27" si="5">I8/$I$30</f>
        <v>8.726459071415239E-3</v>
      </c>
    </row>
    <row r="9" spans="2:10" x14ac:dyDescent="0.25">
      <c r="B9" s="8" t="s">
        <v>0</v>
      </c>
      <c r="C9" s="84">
        <v>0.19396990740740824</v>
      </c>
      <c r="D9" s="95">
        <f t="shared" ref="D9" si="6">C9/C$30</f>
        <v>6.2498601528995147E-2</v>
      </c>
      <c r="E9" s="84"/>
      <c r="F9" s="95"/>
      <c r="G9" s="103"/>
      <c r="H9" s="95"/>
      <c r="I9" s="84">
        <f t="shared" si="4"/>
        <v>0.19396990740740824</v>
      </c>
      <c r="J9" s="93">
        <f t="shared" si="5"/>
        <v>6.2498601528995147E-2</v>
      </c>
    </row>
    <row r="10" spans="2:10" x14ac:dyDescent="0.25">
      <c r="B10" s="8" t="s">
        <v>8</v>
      </c>
      <c r="C10" s="84">
        <v>7.545138888888886E-2</v>
      </c>
      <c r="D10" s="95">
        <f t="shared" ref="D10:D11" si="7">C10/C$30</f>
        <v>2.431101995151963E-2</v>
      </c>
      <c r="E10" s="84"/>
      <c r="F10" s="95"/>
      <c r="G10" s="103"/>
      <c r="H10" s="95"/>
      <c r="I10" s="84">
        <f>C10+E10+G10</f>
        <v>7.545138888888886E-2</v>
      </c>
      <c r="J10" s="93">
        <f>I10/$I$30</f>
        <v>2.431101995151963E-2</v>
      </c>
    </row>
    <row r="11" spans="2:10" x14ac:dyDescent="0.25">
      <c r="B11" s="8" t="s">
        <v>26</v>
      </c>
      <c r="C11" s="84">
        <v>1.7013888888888888E-3</v>
      </c>
      <c r="D11" s="95">
        <f t="shared" si="7"/>
        <v>5.4820063397352146E-4</v>
      </c>
      <c r="E11" s="84"/>
      <c r="F11" s="95"/>
      <c r="G11" s="103"/>
      <c r="H11" s="95"/>
      <c r="I11" s="84">
        <f>C11+E11+G11</f>
        <v>1.7013888888888888E-3</v>
      </c>
      <c r="J11" s="93">
        <f>I11/$I$30</f>
        <v>5.4820063397352146E-4</v>
      </c>
    </row>
    <row r="12" spans="2:10" x14ac:dyDescent="0.25">
      <c r="B12" s="8" t="s">
        <v>3</v>
      </c>
      <c r="C12" s="84">
        <v>0.52039351851852123</v>
      </c>
      <c r="D12" s="95">
        <f t="shared" ref="D12" si="8">C12/C$30</f>
        <v>0.16767480887562997</v>
      </c>
      <c r="E12" s="84"/>
      <c r="F12" s="95"/>
      <c r="G12" s="103"/>
      <c r="H12" s="95"/>
      <c r="I12" s="84">
        <f t="shared" si="4"/>
        <v>0.52039351851852123</v>
      </c>
      <c r="J12" s="93">
        <f t="shared" si="5"/>
        <v>0.16767480887562997</v>
      </c>
    </row>
    <row r="13" spans="2:10" x14ac:dyDescent="0.25">
      <c r="B13" s="8" t="s">
        <v>7</v>
      </c>
      <c r="C13" s="84">
        <v>0.25125000000000003</v>
      </c>
      <c r="D13" s="95">
        <f t="shared" ref="D13" si="9">C13/C$30</f>
        <v>8.0954689539436783E-2</v>
      </c>
      <c r="E13" s="84"/>
      <c r="F13" s="95"/>
      <c r="G13" s="103"/>
      <c r="H13" s="95"/>
      <c r="I13" s="84">
        <f t="shared" si="4"/>
        <v>0.25125000000000003</v>
      </c>
      <c r="J13" s="93">
        <f t="shared" si="5"/>
        <v>8.0954689539436783E-2</v>
      </c>
    </row>
    <row r="14" spans="2:10" x14ac:dyDescent="0.25">
      <c r="B14" s="8" t="s">
        <v>2</v>
      </c>
      <c r="C14" s="84">
        <v>0.11873842592592596</v>
      </c>
      <c r="D14" s="95">
        <f t="shared" ref="D14:D22" si="10">C14/C$30</f>
        <v>3.8258437441730332E-2</v>
      </c>
      <c r="E14" s="84"/>
      <c r="F14" s="95"/>
      <c r="G14" s="103"/>
      <c r="H14" s="95"/>
      <c r="I14" s="84">
        <f t="shared" si="4"/>
        <v>0.11873842592592596</v>
      </c>
      <c r="J14" s="93">
        <f t="shared" si="5"/>
        <v>3.8258437441730332E-2</v>
      </c>
    </row>
    <row r="15" spans="2:10" x14ac:dyDescent="0.25">
      <c r="B15" s="8" t="s">
        <v>9</v>
      </c>
      <c r="C15" s="84">
        <v>5.8888888888888873E-2</v>
      </c>
      <c r="D15" s="95">
        <f t="shared" si="10"/>
        <v>1.8974454596308005E-2</v>
      </c>
      <c r="E15" s="84"/>
      <c r="F15" s="95"/>
      <c r="G15" s="103"/>
      <c r="H15" s="95"/>
      <c r="I15" s="84">
        <f t="shared" si="4"/>
        <v>5.8888888888888873E-2</v>
      </c>
      <c r="J15" s="93">
        <f t="shared" si="5"/>
        <v>1.8974454596308005E-2</v>
      </c>
    </row>
    <row r="16" spans="2:10" x14ac:dyDescent="0.25">
      <c r="B16" s="8" t="s">
        <v>1</v>
      </c>
      <c r="C16" s="84">
        <v>4.3946759259259255E-2</v>
      </c>
      <c r="D16" s="95">
        <f t="shared" si="10"/>
        <v>1.4159985082975925E-2</v>
      </c>
      <c r="E16" s="84"/>
      <c r="F16" s="95"/>
      <c r="G16" s="103"/>
      <c r="H16" s="95"/>
      <c r="I16" s="84">
        <f t="shared" si="4"/>
        <v>4.3946759259259255E-2</v>
      </c>
      <c r="J16" s="93">
        <f t="shared" si="5"/>
        <v>1.4159985082975925E-2</v>
      </c>
    </row>
    <row r="17" spans="2:14" x14ac:dyDescent="0.25">
      <c r="B17" s="8" t="s">
        <v>27</v>
      </c>
      <c r="C17" s="84">
        <v>0.21934027777777795</v>
      </c>
      <c r="D17" s="95">
        <f t="shared" si="10"/>
        <v>7.0673130710423235E-2</v>
      </c>
      <c r="E17" s="84"/>
      <c r="F17" s="95"/>
      <c r="G17" s="103"/>
      <c r="H17" s="95"/>
      <c r="I17" s="84">
        <f t="shared" si="4"/>
        <v>0.21934027777777795</v>
      </c>
      <c r="J17" s="93">
        <f t="shared" si="5"/>
        <v>7.0673130710423235E-2</v>
      </c>
    </row>
    <row r="18" spans="2:14" x14ac:dyDescent="0.25">
      <c r="B18" s="8" t="s">
        <v>16</v>
      </c>
      <c r="C18" s="84"/>
      <c r="D18" s="95"/>
      <c r="E18" s="84"/>
      <c r="F18" s="95"/>
      <c r="G18" s="103"/>
      <c r="H18" s="95"/>
      <c r="I18" s="84"/>
      <c r="J18" s="93"/>
    </row>
    <row r="19" spans="2:14" x14ac:dyDescent="0.25">
      <c r="B19" s="8" t="s">
        <v>4</v>
      </c>
      <c r="C19" s="84">
        <v>0.22091435185185188</v>
      </c>
      <c r="D19" s="95">
        <f t="shared" si="10"/>
        <v>7.1180309528249025E-2</v>
      </c>
      <c r="E19" s="84"/>
      <c r="F19" s="95"/>
      <c r="G19" s="103"/>
      <c r="H19" s="95"/>
      <c r="I19" s="84">
        <f t="shared" ref="I19:I20" si="11">C19+E19+G19</f>
        <v>0.22091435185185188</v>
      </c>
      <c r="J19" s="93">
        <f t="shared" ref="J19:J20" si="12">I19/$I$30</f>
        <v>7.1180309528249025E-2</v>
      </c>
    </row>
    <row r="20" spans="2:14" x14ac:dyDescent="0.25">
      <c r="B20" s="8" t="s">
        <v>14</v>
      </c>
      <c r="C20" s="84">
        <v>0.13615740740740748</v>
      </c>
      <c r="D20" s="95">
        <f t="shared" si="10"/>
        <v>4.3870967741935447E-2</v>
      </c>
      <c r="E20" s="84"/>
      <c r="F20" s="95"/>
      <c r="G20" s="103"/>
      <c r="H20" s="95"/>
      <c r="I20" s="84">
        <f t="shared" si="11"/>
        <v>0.13615740740740748</v>
      </c>
      <c r="J20" s="93">
        <f t="shared" si="12"/>
        <v>4.3870967741935447E-2</v>
      </c>
    </row>
    <row r="21" spans="2:14" x14ac:dyDescent="0.25">
      <c r="B21" s="8" t="s">
        <v>11</v>
      </c>
      <c r="C21" s="84">
        <v>0.36369212962962977</v>
      </c>
      <c r="D21" s="95">
        <f t="shared" si="10"/>
        <v>0.11718441170986377</v>
      </c>
      <c r="E21" s="84"/>
      <c r="F21" s="95"/>
      <c r="G21" s="103"/>
      <c r="H21" s="95"/>
      <c r="I21" s="84">
        <f t="shared" si="4"/>
        <v>0.36369212962962977</v>
      </c>
      <c r="J21" s="93">
        <f t="shared" si="5"/>
        <v>0.11718441170986377</v>
      </c>
    </row>
    <row r="22" spans="2:14" x14ac:dyDescent="0.25">
      <c r="B22" s="8" t="s">
        <v>15</v>
      </c>
      <c r="C22" s="84">
        <v>0.21346064814814827</v>
      </c>
      <c r="D22" s="95">
        <f t="shared" si="10"/>
        <v>6.8778668655603156E-2</v>
      </c>
      <c r="E22" s="84"/>
      <c r="F22" s="95"/>
      <c r="G22" s="103"/>
      <c r="H22" s="95"/>
      <c r="I22" s="84">
        <f t="shared" si="4"/>
        <v>0.21346064814814827</v>
      </c>
      <c r="J22" s="93">
        <f t="shared" si="5"/>
        <v>6.8778668655603156E-2</v>
      </c>
    </row>
    <row r="23" spans="2:14" s="49" customFormat="1" x14ac:dyDescent="0.25">
      <c r="B23" s="8" t="s">
        <v>91</v>
      </c>
      <c r="C23" s="84">
        <v>0.44803240740740757</v>
      </c>
      <c r="D23" s="95">
        <f t="shared" ref="D23" si="13">C23/C$30</f>
        <v>0.14435950027969405</v>
      </c>
      <c r="E23" s="84"/>
      <c r="F23" s="95"/>
      <c r="G23" s="103"/>
      <c r="H23" s="95"/>
      <c r="I23" s="84">
        <f t="shared" si="4"/>
        <v>0.44803240740740757</v>
      </c>
      <c r="J23" s="93">
        <f t="shared" si="5"/>
        <v>0.14435950027969405</v>
      </c>
    </row>
    <row r="24" spans="2:14" x14ac:dyDescent="0.25">
      <c r="B24" s="8" t="s">
        <v>12</v>
      </c>
      <c r="C24" s="84">
        <v>0.10165509259259256</v>
      </c>
      <c r="D24" s="95">
        <f t="shared" ref="D24" si="14">C24/C$30</f>
        <v>3.2754055565914542E-2</v>
      </c>
      <c r="E24" s="84"/>
      <c r="F24" s="95"/>
      <c r="G24" s="103"/>
      <c r="H24" s="95"/>
      <c r="I24" s="84">
        <f t="shared" si="4"/>
        <v>0.10165509259259256</v>
      </c>
      <c r="J24" s="93">
        <f t="shared" si="5"/>
        <v>3.2754055565914542E-2</v>
      </c>
      <c r="K24" s="49"/>
      <c r="L24" s="49"/>
      <c r="M24" s="49"/>
      <c r="N24" s="49"/>
    </row>
    <row r="25" spans="2:14" s="50" customFormat="1" x14ac:dyDescent="0.25">
      <c r="B25" s="8" t="s">
        <v>5</v>
      </c>
      <c r="C25" s="84">
        <v>7.4560185185185091E-2</v>
      </c>
      <c r="D25" s="95">
        <f t="shared" ref="D25" si="15">C25/C$30</f>
        <v>2.4023867238485857E-2</v>
      </c>
      <c r="E25" s="84"/>
      <c r="F25" s="95"/>
      <c r="G25" s="103"/>
      <c r="H25" s="85"/>
      <c r="I25" s="84">
        <f t="shared" si="4"/>
        <v>7.4560185185185091E-2</v>
      </c>
      <c r="J25" s="93">
        <f t="shared" si="5"/>
        <v>2.4023867238485857E-2</v>
      </c>
      <c r="K25" s="49"/>
      <c r="L25" s="49"/>
      <c r="M25" s="49"/>
      <c r="N25" s="49"/>
    </row>
    <row r="26" spans="2:14" x14ac:dyDescent="0.25">
      <c r="B26" s="8" t="s">
        <v>6</v>
      </c>
      <c r="C26" s="84">
        <v>1.4039351851851851E-2</v>
      </c>
      <c r="D26" s="95">
        <f t="shared" ref="D26" si="16">C26/C$30</f>
        <v>4.5235875442849087E-3</v>
      </c>
      <c r="E26" s="84"/>
      <c r="F26" s="95"/>
      <c r="G26" s="103"/>
      <c r="H26" s="85"/>
      <c r="I26" s="84">
        <f t="shared" si="4"/>
        <v>1.4039351851851851E-2</v>
      </c>
      <c r="J26" s="93">
        <f t="shared" si="5"/>
        <v>4.5235875442849087E-3</v>
      </c>
      <c r="K26" s="49"/>
      <c r="L26" s="49"/>
      <c r="M26" s="49"/>
      <c r="N26" s="49"/>
    </row>
    <row r="27" spans="2:14" x14ac:dyDescent="0.25">
      <c r="B27" s="8" t="s">
        <v>101</v>
      </c>
      <c r="C27" s="84">
        <v>5.5555555555555558E-3</v>
      </c>
      <c r="D27" s="95">
        <f t="shared" ref="D27" si="17">C27/C$30</f>
        <v>1.790042886444152E-3</v>
      </c>
      <c r="E27" s="84"/>
      <c r="F27" s="95"/>
      <c r="G27" s="103"/>
      <c r="H27" s="85"/>
      <c r="I27" s="84">
        <f t="shared" si="4"/>
        <v>5.5555555555555558E-3</v>
      </c>
      <c r="J27" s="93">
        <f t="shared" si="5"/>
        <v>1.790042886444152E-3</v>
      </c>
      <c r="K27" s="49"/>
      <c r="L27" s="49"/>
      <c r="M27" s="49"/>
      <c r="N27" s="49"/>
    </row>
    <row r="28" spans="2:14" x14ac:dyDescent="0.25">
      <c r="B28" s="8" t="s">
        <v>17</v>
      </c>
      <c r="C28" s="84">
        <v>6.7129629629629635E-4</v>
      </c>
      <c r="D28" s="95">
        <f t="shared" ref="D28" si="18">C28/C$30</f>
        <v>2.1629684877866838E-4</v>
      </c>
      <c r="E28" s="84"/>
      <c r="F28" s="95"/>
      <c r="G28" s="84"/>
      <c r="H28" s="85"/>
      <c r="I28" s="84">
        <f t="shared" ref="I28" si="19">C28+E28+G28</f>
        <v>6.7129629629629635E-4</v>
      </c>
      <c r="J28" s="93">
        <f t="shared" ref="J28" si="20">I28/$I$30</f>
        <v>2.1629684877866838E-4</v>
      </c>
      <c r="K28" s="49"/>
      <c r="L28" s="49"/>
      <c r="M28" s="49"/>
      <c r="N28" s="49"/>
    </row>
    <row r="29" spans="2:14" x14ac:dyDescent="0.25">
      <c r="B29" s="8"/>
      <c r="C29" s="127"/>
      <c r="D29" s="89"/>
      <c r="E29" s="88"/>
      <c r="F29" s="89"/>
      <c r="G29" s="88"/>
      <c r="H29" s="88"/>
      <c r="I29" s="88"/>
      <c r="J29" s="93"/>
      <c r="K29" s="49"/>
      <c r="L29" s="49"/>
      <c r="M29" s="49"/>
      <c r="N29" s="49"/>
    </row>
    <row r="30" spans="2:14" s="49" customFormat="1" x14ac:dyDescent="0.25">
      <c r="B30" s="53" t="s">
        <v>29</v>
      </c>
      <c r="C30" s="90">
        <f t="shared" ref="C30:J30" si="21">SUM(C7:C28)</f>
        <v>3.1035879629629672</v>
      </c>
      <c r="D30" s="128">
        <f t="shared" si="21"/>
        <v>0.99999999999999989</v>
      </c>
      <c r="E30" s="90"/>
      <c r="F30" s="128"/>
      <c r="G30" s="90"/>
      <c r="H30" s="128"/>
      <c r="I30" s="90">
        <f t="shared" si="21"/>
        <v>3.1035879629629672</v>
      </c>
      <c r="J30" s="129">
        <f t="shared" si="21"/>
        <v>0.99999999999999989</v>
      </c>
    </row>
    <row r="31" spans="2:14" s="49" customFormat="1" x14ac:dyDescent="0.25">
      <c r="B31" s="60"/>
      <c r="C31" s="61"/>
      <c r="D31" s="61"/>
      <c r="E31" s="61"/>
      <c r="F31" s="61"/>
      <c r="G31" s="61"/>
      <c r="H31" s="61"/>
      <c r="I31" s="61"/>
      <c r="J31" s="62"/>
    </row>
    <row r="32" spans="2:14" s="50" customFormat="1" ht="114" customHeight="1" thickBot="1" x14ac:dyDescent="0.3">
      <c r="B32" s="197" t="s">
        <v>137</v>
      </c>
      <c r="C32" s="198"/>
      <c r="D32" s="198"/>
      <c r="E32" s="198"/>
      <c r="F32" s="198"/>
      <c r="G32" s="198"/>
      <c r="H32" s="198"/>
      <c r="I32" s="198"/>
      <c r="J32" s="199"/>
      <c r="K32" s="49"/>
      <c r="L32" s="49"/>
      <c r="M32" s="49"/>
      <c r="N32" s="49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7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8" t="s">
        <v>49</v>
      </c>
      <c r="C3" s="189"/>
      <c r="D3" s="189"/>
      <c r="E3" s="189"/>
      <c r="F3" s="190"/>
    </row>
    <row r="4" spans="2:6" x14ac:dyDescent="0.25">
      <c r="B4" s="191" t="s">
        <v>135</v>
      </c>
      <c r="C4" s="192"/>
      <c r="D4" s="192"/>
      <c r="E4" s="192"/>
      <c r="F4" s="193"/>
    </row>
    <row r="5" spans="2:6" x14ac:dyDescent="0.25">
      <c r="B5" s="42"/>
      <c r="C5" s="196" t="s">
        <v>50</v>
      </c>
      <c r="D5" s="192"/>
      <c r="E5" s="196" t="s">
        <v>51</v>
      </c>
      <c r="F5" s="193"/>
    </row>
    <row r="6" spans="2:6" x14ac:dyDescent="0.25">
      <c r="B6" s="3" t="s">
        <v>23</v>
      </c>
      <c r="C6" s="149" t="s">
        <v>24</v>
      </c>
      <c r="D6" s="43" t="s">
        <v>25</v>
      </c>
      <c r="E6" s="149" t="s">
        <v>24</v>
      </c>
      <c r="F6" s="64" t="s">
        <v>25</v>
      </c>
    </row>
    <row r="7" spans="2:6" x14ac:dyDescent="0.25">
      <c r="B7" s="8" t="s">
        <v>10</v>
      </c>
      <c r="C7" s="130"/>
      <c r="D7" s="95"/>
      <c r="E7" s="84">
        <v>1.8750000000000001E-3</v>
      </c>
      <c r="F7" s="96">
        <f t="shared" ref="F7:F28" si="0">E7/E$30</f>
        <v>2.4058095846265799E-3</v>
      </c>
    </row>
    <row r="8" spans="2:6" x14ac:dyDescent="0.25">
      <c r="B8" s="8" t="s">
        <v>13</v>
      </c>
      <c r="C8" s="130"/>
      <c r="D8" s="95"/>
      <c r="E8" s="84">
        <v>5.7870370370370366E-5</v>
      </c>
      <c r="F8" s="96">
        <f t="shared" si="0"/>
        <v>7.4253382241561085E-5</v>
      </c>
    </row>
    <row r="9" spans="2:6" x14ac:dyDescent="0.25">
      <c r="B9" s="8" t="s">
        <v>0</v>
      </c>
      <c r="C9" s="130">
        <v>7.8009259259259264E-3</v>
      </c>
      <c r="D9" s="95">
        <f t="shared" ref="D9:D22" si="1">C9/C$30</f>
        <v>0.2038717483363581</v>
      </c>
      <c r="E9" s="84">
        <v>8.0381944444444464E-2</v>
      </c>
      <c r="F9" s="96">
        <f t="shared" si="0"/>
        <v>0.10313794793352839</v>
      </c>
    </row>
    <row r="10" spans="2:6" x14ac:dyDescent="0.25">
      <c r="B10" s="8" t="s">
        <v>8</v>
      </c>
      <c r="C10" s="130"/>
      <c r="D10" s="95"/>
      <c r="E10" s="84">
        <v>1.3923611111111111E-2</v>
      </c>
      <c r="F10" s="96">
        <f t="shared" si="0"/>
        <v>1.7865363767319599E-2</v>
      </c>
    </row>
    <row r="11" spans="2:6" x14ac:dyDescent="0.25">
      <c r="B11" s="8" t="s">
        <v>26</v>
      </c>
      <c r="C11" s="130"/>
      <c r="D11" s="95"/>
      <c r="E11" s="84">
        <v>8.1018518518518516E-5</v>
      </c>
      <c r="F11" s="96">
        <f t="shared" si="0"/>
        <v>1.0395473513818553E-4</v>
      </c>
    </row>
    <row r="12" spans="2:6" x14ac:dyDescent="0.25">
      <c r="B12" s="8" t="s">
        <v>3</v>
      </c>
      <c r="C12" s="130">
        <v>3.1712962962962962E-3</v>
      </c>
      <c r="D12" s="95">
        <f t="shared" si="1"/>
        <v>8.2879612825166343E-2</v>
      </c>
      <c r="E12" s="84">
        <v>0.1017013888888889</v>
      </c>
      <c r="F12" s="96">
        <f t="shared" si="0"/>
        <v>0.13049289395131947</v>
      </c>
    </row>
    <row r="13" spans="2:6" x14ac:dyDescent="0.25">
      <c r="B13" s="8" t="s">
        <v>7</v>
      </c>
      <c r="C13" s="130"/>
      <c r="D13" s="95"/>
      <c r="E13" s="84">
        <v>0.14608796296296292</v>
      </c>
      <c r="F13" s="96">
        <f t="shared" si="0"/>
        <v>0.18744523813059677</v>
      </c>
    </row>
    <row r="14" spans="2:6" x14ac:dyDescent="0.25">
      <c r="B14" s="8" t="s">
        <v>2</v>
      </c>
      <c r="C14" s="130"/>
      <c r="D14" s="95"/>
      <c r="E14" s="84">
        <v>3.3819444444444444E-2</v>
      </c>
      <c r="F14" s="96">
        <f t="shared" si="0"/>
        <v>4.3393676581968306E-2</v>
      </c>
    </row>
    <row r="15" spans="2:6" x14ac:dyDescent="0.25">
      <c r="B15" s="8" t="s">
        <v>9</v>
      </c>
      <c r="C15" s="130"/>
      <c r="D15" s="95"/>
      <c r="E15" s="84">
        <v>6.2268518518518515E-3</v>
      </c>
      <c r="F15" s="96">
        <f t="shared" si="0"/>
        <v>7.9896639291919726E-3</v>
      </c>
    </row>
    <row r="16" spans="2:6" x14ac:dyDescent="0.25">
      <c r="B16" s="8" t="s">
        <v>1</v>
      </c>
      <c r="C16" s="130"/>
      <c r="D16" s="95"/>
      <c r="E16" s="84">
        <v>8.4375000000000006E-3</v>
      </c>
      <c r="F16" s="96">
        <f t="shared" si="0"/>
        <v>1.0826143130819608E-2</v>
      </c>
    </row>
    <row r="17" spans="2:6" x14ac:dyDescent="0.25">
      <c r="B17" s="8" t="s">
        <v>27</v>
      </c>
      <c r="C17" s="130">
        <v>1.3819444444444443E-2</v>
      </c>
      <c r="D17" s="95">
        <f t="shared" ref="D17" si="2">C17/C$30</f>
        <v>0.36116152450090733</v>
      </c>
      <c r="E17" s="84">
        <v>5.2824074074074072E-2</v>
      </c>
      <c r="F17" s="96">
        <f t="shared" si="0"/>
        <v>6.777848731009696E-2</v>
      </c>
    </row>
    <row r="18" spans="2:6" x14ac:dyDescent="0.25">
      <c r="B18" s="8" t="s">
        <v>16</v>
      </c>
      <c r="C18" s="130"/>
      <c r="D18" s="95"/>
      <c r="E18" s="84"/>
      <c r="F18" s="96"/>
    </row>
    <row r="19" spans="2:6" x14ac:dyDescent="0.25">
      <c r="B19" s="8" t="s">
        <v>4</v>
      </c>
      <c r="C19" s="130">
        <v>9.7106481481481488E-3</v>
      </c>
      <c r="D19" s="95">
        <f t="shared" si="1"/>
        <v>0.25378100423472472</v>
      </c>
      <c r="E19" s="84">
        <v>5.4606481481481485E-2</v>
      </c>
      <c r="F19" s="96">
        <f t="shared" si="0"/>
        <v>7.0065491483137052E-2</v>
      </c>
    </row>
    <row r="20" spans="2:6" x14ac:dyDescent="0.25">
      <c r="B20" s="8" t="s">
        <v>14</v>
      </c>
      <c r="C20" s="130"/>
      <c r="D20" s="95"/>
      <c r="E20" s="84">
        <v>6.7291666666666666E-2</v>
      </c>
      <c r="F20" s="96">
        <f t="shared" si="0"/>
        <v>8.6341832870487245E-2</v>
      </c>
    </row>
    <row r="21" spans="2:6" x14ac:dyDescent="0.25">
      <c r="B21" s="8" t="s">
        <v>11</v>
      </c>
      <c r="C21" s="130"/>
      <c r="D21" s="95"/>
      <c r="E21" s="84">
        <v>5.3611111111111123E-2</v>
      </c>
      <c r="F21" s="96">
        <f t="shared" si="0"/>
        <v>6.8788333308582209E-2</v>
      </c>
    </row>
    <row r="22" spans="2:6" x14ac:dyDescent="0.25">
      <c r="B22" s="8" t="s">
        <v>15</v>
      </c>
      <c r="C22" s="130">
        <v>3.7615740740740743E-3</v>
      </c>
      <c r="D22" s="95">
        <f t="shared" si="1"/>
        <v>9.8306110102843305E-2</v>
      </c>
      <c r="E22" s="84">
        <v>3.9976851851851854E-2</v>
      </c>
      <c r="F22" s="96">
        <f t="shared" si="0"/>
        <v>5.1294236452470408E-2</v>
      </c>
    </row>
    <row r="23" spans="2:6" s="49" customFormat="1" x14ac:dyDescent="0.25">
      <c r="B23" s="8" t="s">
        <v>91</v>
      </c>
      <c r="C23" s="130"/>
      <c r="D23" s="95"/>
      <c r="E23" s="84">
        <v>9.1319444444444453E-2</v>
      </c>
      <c r="F23" s="96">
        <f t="shared" si="0"/>
        <v>0.11717183717718342</v>
      </c>
    </row>
    <row r="24" spans="2:6" x14ac:dyDescent="0.25">
      <c r="B24" s="8" t="s">
        <v>12</v>
      </c>
      <c r="C24" s="130"/>
      <c r="D24" s="95"/>
      <c r="E24" s="84">
        <v>1.3194444444444443E-3</v>
      </c>
      <c r="F24" s="96">
        <f t="shared" si="0"/>
        <v>1.6929771151075928E-3</v>
      </c>
    </row>
    <row r="25" spans="2:6" s="50" customFormat="1" x14ac:dyDescent="0.25">
      <c r="B25" s="8" t="s">
        <v>5</v>
      </c>
      <c r="C25" s="130"/>
      <c r="D25" s="95"/>
      <c r="E25" s="84">
        <v>3.2986111111111107E-3</v>
      </c>
      <c r="F25" s="96">
        <f t="shared" si="0"/>
        <v>4.2324427877689823E-3</v>
      </c>
    </row>
    <row r="26" spans="2:6" x14ac:dyDescent="0.25">
      <c r="B26" s="8" t="s">
        <v>6</v>
      </c>
      <c r="C26" s="130"/>
      <c r="D26" s="95"/>
      <c r="E26" s="84">
        <v>9.7569444444444448E-3</v>
      </c>
      <c r="F26" s="96">
        <f t="shared" si="0"/>
        <v>1.2519120245927202E-2</v>
      </c>
    </row>
    <row r="27" spans="2:6" x14ac:dyDescent="0.25">
      <c r="B27" s="8" t="s">
        <v>101</v>
      </c>
      <c r="C27" s="130"/>
      <c r="D27" s="95"/>
      <c r="E27" s="84">
        <v>2.8703703703703703E-3</v>
      </c>
      <c r="F27" s="96">
        <f t="shared" si="0"/>
        <v>3.6829677591814305E-3</v>
      </c>
    </row>
    <row r="28" spans="2:6" x14ac:dyDescent="0.25">
      <c r="B28" s="8" t="s">
        <v>17</v>
      </c>
      <c r="C28" s="130"/>
      <c r="D28" s="95"/>
      <c r="E28" s="84">
        <v>9.8958333333333329E-3</v>
      </c>
      <c r="F28" s="96">
        <f t="shared" si="0"/>
        <v>1.2697328363306946E-2</v>
      </c>
    </row>
    <row r="29" spans="2:6" x14ac:dyDescent="0.25">
      <c r="B29" s="8"/>
      <c r="C29" s="88"/>
      <c r="D29" s="88"/>
      <c r="E29" s="88"/>
      <c r="F29" s="93"/>
    </row>
    <row r="30" spans="2:6" x14ac:dyDescent="0.25">
      <c r="B30" s="53" t="s">
        <v>29</v>
      </c>
      <c r="C30" s="92">
        <f>SUM(C7:C28)</f>
        <v>3.8263888888888896E-2</v>
      </c>
      <c r="D30" s="131">
        <f>SUM(D7:D28)</f>
        <v>0.99999999999999978</v>
      </c>
      <c r="E30" s="92">
        <f>SUM(E7:E28)</f>
        <v>0.779363425925926</v>
      </c>
      <c r="F30" s="132">
        <f>SUM(F7:F28)</f>
        <v>0.99999999999999989</v>
      </c>
    </row>
    <row r="31" spans="2:6" x14ac:dyDescent="0.25">
      <c r="B31" s="68"/>
      <c r="C31" s="27"/>
      <c r="D31" s="52"/>
      <c r="E31" s="52"/>
      <c r="F31" s="48"/>
    </row>
    <row r="32" spans="2:6" ht="81.95" customHeight="1" thickBot="1" x14ac:dyDescent="0.3">
      <c r="B32" s="197" t="s">
        <v>138</v>
      </c>
      <c r="C32" s="198"/>
      <c r="D32" s="198"/>
      <c r="E32" s="198"/>
      <c r="F32" s="19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1" t="s">
        <v>92</v>
      </c>
      <c r="C3" s="202"/>
      <c r="D3" s="202"/>
      <c r="E3" s="202"/>
      <c r="F3" s="203"/>
    </row>
    <row r="4" spans="2:6" x14ac:dyDescent="0.25">
      <c r="B4" s="204" t="s">
        <v>135</v>
      </c>
      <c r="C4" s="200"/>
      <c r="D4" s="200"/>
      <c r="E4" s="200"/>
      <c r="F4" s="205"/>
    </row>
    <row r="5" spans="2:6" x14ac:dyDescent="0.25">
      <c r="B5" s="72"/>
      <c r="C5" s="194" t="s">
        <v>56</v>
      </c>
      <c r="D5" s="200"/>
      <c r="E5" s="194" t="s">
        <v>57</v>
      </c>
      <c r="F5" s="205"/>
    </row>
    <row r="6" spans="2:6" x14ac:dyDescent="0.25">
      <c r="B6" s="3" t="s">
        <v>23</v>
      </c>
      <c r="C6" s="73" t="s">
        <v>24</v>
      </c>
      <c r="D6" s="73" t="s">
        <v>25</v>
      </c>
      <c r="E6" s="73" t="s">
        <v>24</v>
      </c>
      <c r="F6" s="155" t="s">
        <v>25</v>
      </c>
    </row>
    <row r="7" spans="2:6" x14ac:dyDescent="0.25">
      <c r="B7" s="8" t="s">
        <v>10</v>
      </c>
      <c r="C7" s="47"/>
      <c r="D7" s="59"/>
      <c r="E7" s="47"/>
      <c r="F7" s="48"/>
    </row>
    <row r="8" spans="2:6" x14ac:dyDescent="0.25">
      <c r="B8" s="8" t="s">
        <v>13</v>
      </c>
      <c r="C8" s="47"/>
      <c r="D8" s="59"/>
      <c r="E8" s="47"/>
      <c r="F8" s="48"/>
    </row>
    <row r="9" spans="2:6" x14ac:dyDescent="0.25">
      <c r="B9" s="8" t="s">
        <v>0</v>
      </c>
      <c r="C9" s="84"/>
      <c r="D9" s="133"/>
      <c r="E9" s="47"/>
      <c r="F9" s="48"/>
    </row>
    <row r="10" spans="2:6" x14ac:dyDescent="0.25">
      <c r="B10" s="8" t="s">
        <v>8</v>
      </c>
      <c r="C10" s="84"/>
      <c r="D10" s="133"/>
      <c r="E10" s="47"/>
      <c r="F10" s="48"/>
    </row>
    <row r="11" spans="2:6" x14ac:dyDescent="0.25">
      <c r="B11" s="8" t="s">
        <v>26</v>
      </c>
      <c r="C11" s="84"/>
      <c r="D11" s="133"/>
      <c r="E11" s="47"/>
      <c r="F11" s="48"/>
    </row>
    <row r="12" spans="2:6" x14ac:dyDescent="0.25">
      <c r="B12" s="8" t="s">
        <v>3</v>
      </c>
      <c r="C12" s="84"/>
      <c r="D12" s="95"/>
      <c r="E12" s="84"/>
      <c r="F12" s="153"/>
    </row>
    <row r="13" spans="2:6" x14ac:dyDescent="0.25">
      <c r="B13" s="8" t="s">
        <v>7</v>
      </c>
      <c r="C13" s="84"/>
      <c r="D13" s="95"/>
      <c r="E13" s="47"/>
      <c r="F13" s="48"/>
    </row>
    <row r="14" spans="2:6" x14ac:dyDescent="0.25">
      <c r="B14" s="8" t="s">
        <v>2</v>
      </c>
      <c r="C14" s="84"/>
      <c r="D14" s="95"/>
      <c r="E14" s="47"/>
      <c r="F14" s="48"/>
    </row>
    <row r="15" spans="2:6" x14ac:dyDescent="0.25">
      <c r="B15" s="8" t="s">
        <v>9</v>
      </c>
      <c r="C15" s="84"/>
      <c r="D15" s="95"/>
      <c r="E15" s="47"/>
      <c r="F15" s="48"/>
    </row>
    <row r="16" spans="2:6" x14ac:dyDescent="0.25">
      <c r="B16" s="8" t="s">
        <v>1</v>
      </c>
      <c r="C16" s="84"/>
      <c r="D16" s="95"/>
      <c r="E16" s="47"/>
      <c r="F16" s="48"/>
    </row>
    <row r="17" spans="2:6" x14ac:dyDescent="0.25">
      <c r="B17" s="8" t="s">
        <v>27</v>
      </c>
      <c r="C17" s="84"/>
      <c r="D17" s="95"/>
      <c r="E17" s="47"/>
      <c r="F17" s="48"/>
    </row>
    <row r="18" spans="2:6" x14ac:dyDescent="0.25">
      <c r="B18" s="8" t="s">
        <v>16</v>
      </c>
      <c r="C18" s="84"/>
      <c r="D18" s="95"/>
      <c r="E18" s="47"/>
      <c r="F18" s="48"/>
    </row>
    <row r="19" spans="2:6" x14ac:dyDescent="0.25">
      <c r="B19" s="8" t="s">
        <v>4</v>
      </c>
      <c r="C19" s="84"/>
      <c r="D19" s="95"/>
      <c r="E19" s="47"/>
      <c r="F19" s="48"/>
    </row>
    <row r="20" spans="2:6" x14ac:dyDescent="0.25">
      <c r="B20" s="8" t="s">
        <v>14</v>
      </c>
      <c r="C20" s="84"/>
      <c r="D20" s="95"/>
      <c r="E20" s="47"/>
      <c r="F20" s="48"/>
    </row>
    <row r="21" spans="2:6" x14ac:dyDescent="0.25">
      <c r="B21" s="8" t="s">
        <v>11</v>
      </c>
      <c r="C21" s="148"/>
      <c r="D21" s="95"/>
      <c r="E21" s="47"/>
      <c r="F21" s="48"/>
    </row>
    <row r="22" spans="2:6" x14ac:dyDescent="0.25">
      <c r="B22" s="8" t="s">
        <v>15</v>
      </c>
      <c r="C22" s="84">
        <v>7.291666666666667E-4</v>
      </c>
      <c r="D22" s="95">
        <f t="shared" ref="D22:D24" si="0">C22/C$30</f>
        <v>0.36627906976744184</v>
      </c>
      <c r="E22" s="47"/>
      <c r="F22" s="48"/>
    </row>
    <row r="23" spans="2:6" s="49" customFormat="1" x14ac:dyDescent="0.25">
      <c r="B23" s="8" t="s">
        <v>91</v>
      </c>
      <c r="C23" s="84"/>
      <c r="D23" s="95"/>
      <c r="E23" s="47"/>
      <c r="F23" s="48"/>
    </row>
    <row r="24" spans="2:6" x14ac:dyDescent="0.25">
      <c r="B24" s="8" t="s">
        <v>12</v>
      </c>
      <c r="C24" s="84">
        <v>1.261574074074074E-3</v>
      </c>
      <c r="D24" s="95">
        <f t="shared" si="0"/>
        <v>0.63372093023255804</v>
      </c>
      <c r="E24" s="47"/>
      <c r="F24" s="48"/>
    </row>
    <row r="25" spans="2:6" s="50" customFormat="1" x14ac:dyDescent="0.25">
      <c r="B25" s="8" t="s">
        <v>5</v>
      </c>
      <c r="C25" s="84"/>
      <c r="D25" s="95"/>
      <c r="E25" s="47"/>
      <c r="F25" s="48"/>
    </row>
    <row r="26" spans="2:6" x14ac:dyDescent="0.25">
      <c r="B26" s="8" t="s">
        <v>6</v>
      </c>
      <c r="C26" s="103"/>
      <c r="D26" s="133"/>
      <c r="E26" s="47"/>
      <c r="F26" s="48"/>
    </row>
    <row r="27" spans="2:6" x14ac:dyDescent="0.25">
      <c r="B27" s="8" t="s">
        <v>101</v>
      </c>
      <c r="C27" s="103"/>
      <c r="D27" s="133"/>
      <c r="E27" s="47"/>
      <c r="F27" s="48"/>
    </row>
    <row r="28" spans="2:6" x14ac:dyDescent="0.25">
      <c r="B28" s="8" t="s">
        <v>17</v>
      </c>
      <c r="C28" s="103"/>
      <c r="D28" s="133"/>
      <c r="E28" s="47"/>
      <c r="F28" s="48"/>
    </row>
    <row r="29" spans="2:6" x14ac:dyDescent="0.25">
      <c r="B29" s="8"/>
      <c r="C29" s="103"/>
      <c r="D29" s="84"/>
      <c r="E29" s="47"/>
      <c r="F29" s="48"/>
    </row>
    <row r="30" spans="2:6" x14ac:dyDescent="0.25">
      <c r="B30" s="53" t="s">
        <v>29</v>
      </c>
      <c r="C30" s="92">
        <f>SUM(C7:C28)</f>
        <v>1.9907407407407408E-3</v>
      </c>
      <c r="D30" s="131">
        <f>SUM(D7:D28)</f>
        <v>0.99999999999999989</v>
      </c>
      <c r="E30" s="144"/>
      <c r="F30" s="156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6" t="s">
        <v>139</v>
      </c>
      <c r="C32" s="207"/>
      <c r="D32" s="207"/>
      <c r="E32" s="207"/>
      <c r="F32" s="20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10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9" t="s">
        <v>93</v>
      </c>
      <c r="C3" s="210"/>
      <c r="D3" s="210"/>
      <c r="E3" s="210"/>
      <c r="F3" s="211"/>
    </row>
    <row r="4" spans="2:6" x14ac:dyDescent="0.25">
      <c r="B4" s="191" t="s">
        <v>135</v>
      </c>
      <c r="C4" s="192"/>
      <c r="D4" s="192"/>
      <c r="E4" s="192"/>
      <c r="F4" s="193"/>
    </row>
    <row r="5" spans="2:6" x14ac:dyDescent="0.25">
      <c r="B5" s="42"/>
      <c r="C5" s="196" t="s">
        <v>64</v>
      </c>
      <c r="D5" s="192"/>
      <c r="E5" s="212" t="s">
        <v>65</v>
      </c>
      <c r="F5" s="213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84"/>
      <c r="D7" s="85"/>
      <c r="E7" s="47"/>
      <c r="F7" s="48"/>
    </row>
    <row r="8" spans="2:6" x14ac:dyDescent="0.25">
      <c r="B8" s="8" t="s">
        <v>13</v>
      </c>
      <c r="C8" s="84"/>
      <c r="D8" s="85"/>
      <c r="E8" s="47"/>
      <c r="F8" s="48"/>
    </row>
    <row r="9" spans="2:6" x14ac:dyDescent="0.25">
      <c r="B9" s="8" t="s">
        <v>0</v>
      </c>
      <c r="C9" s="84"/>
      <c r="D9" s="85"/>
      <c r="E9" s="47"/>
      <c r="F9" s="48"/>
    </row>
    <row r="10" spans="2:6" x14ac:dyDescent="0.25">
      <c r="B10" s="8" t="s">
        <v>8</v>
      </c>
      <c r="C10" s="84"/>
      <c r="D10" s="85"/>
      <c r="E10" s="47"/>
      <c r="F10" s="48"/>
    </row>
    <row r="11" spans="2:6" x14ac:dyDescent="0.25">
      <c r="B11" s="8" t="s">
        <v>26</v>
      </c>
      <c r="C11" s="84"/>
      <c r="D11" s="85"/>
      <c r="E11" s="47"/>
      <c r="F11" s="48"/>
    </row>
    <row r="12" spans="2:6" x14ac:dyDescent="0.25">
      <c r="B12" s="8" t="s">
        <v>3</v>
      </c>
      <c r="C12" s="84"/>
      <c r="D12" s="95"/>
      <c r="E12" s="47"/>
      <c r="F12" s="48"/>
    </row>
    <row r="13" spans="2:6" x14ac:dyDescent="0.25">
      <c r="B13" s="8" t="s">
        <v>7</v>
      </c>
      <c r="C13" s="84"/>
      <c r="D13" s="85"/>
      <c r="E13" s="47"/>
      <c r="F13" s="48"/>
    </row>
    <row r="14" spans="2:6" x14ac:dyDescent="0.25">
      <c r="B14" s="8" t="s">
        <v>2</v>
      </c>
      <c r="C14" s="84"/>
      <c r="D14" s="85"/>
      <c r="E14" s="47"/>
      <c r="F14" s="48"/>
    </row>
    <row r="15" spans="2:6" x14ac:dyDescent="0.25">
      <c r="B15" s="8" t="s">
        <v>9</v>
      </c>
      <c r="C15" s="84"/>
      <c r="D15" s="85"/>
      <c r="E15" s="47"/>
      <c r="F15" s="48"/>
    </row>
    <row r="16" spans="2:6" x14ac:dyDescent="0.25">
      <c r="B16" s="8" t="s">
        <v>1</v>
      </c>
      <c r="C16" s="84"/>
      <c r="D16" s="85"/>
      <c r="E16" s="47"/>
      <c r="F16" s="48"/>
    </row>
    <row r="17" spans="2:6" x14ac:dyDescent="0.25">
      <c r="B17" s="8" t="s">
        <v>27</v>
      </c>
      <c r="C17" s="84"/>
      <c r="D17" s="85"/>
      <c r="E17" s="47"/>
      <c r="F17" s="48"/>
    </row>
    <row r="18" spans="2:6" x14ac:dyDescent="0.25">
      <c r="B18" s="8" t="s">
        <v>16</v>
      </c>
      <c r="C18" s="84"/>
      <c r="D18" s="85"/>
      <c r="E18" s="47"/>
      <c r="F18" s="48"/>
    </row>
    <row r="19" spans="2:6" x14ac:dyDescent="0.25">
      <c r="B19" s="8" t="s">
        <v>4</v>
      </c>
      <c r="C19" s="103"/>
      <c r="D19" s="85"/>
      <c r="E19" s="47"/>
      <c r="F19" s="48"/>
    </row>
    <row r="20" spans="2:6" x14ac:dyDescent="0.25">
      <c r="B20" s="8" t="s">
        <v>14</v>
      </c>
      <c r="C20" s="103"/>
      <c r="D20" s="85"/>
      <c r="E20" s="47"/>
      <c r="F20" s="48"/>
    </row>
    <row r="21" spans="2:6" x14ac:dyDescent="0.25">
      <c r="B21" s="8" t="s">
        <v>11</v>
      </c>
      <c r="C21" s="103"/>
      <c r="D21" s="85"/>
      <c r="E21" s="47"/>
      <c r="F21" s="48"/>
    </row>
    <row r="22" spans="2:6" x14ac:dyDescent="0.25">
      <c r="B22" s="8" t="s">
        <v>15</v>
      </c>
      <c r="C22" s="103"/>
      <c r="D22" s="85"/>
      <c r="E22" s="47"/>
      <c r="F22" s="48"/>
    </row>
    <row r="23" spans="2:6" s="49" customFormat="1" x14ac:dyDescent="0.25">
      <c r="B23" s="8" t="s">
        <v>91</v>
      </c>
      <c r="C23" s="103"/>
      <c r="D23" s="85"/>
      <c r="E23" s="54"/>
      <c r="F23" s="58"/>
    </row>
    <row r="24" spans="2:6" x14ac:dyDescent="0.25">
      <c r="B24" s="8" t="s">
        <v>12</v>
      </c>
      <c r="C24" s="103"/>
      <c r="D24" s="133"/>
      <c r="E24" s="45"/>
      <c r="F24" s="71"/>
    </row>
    <row r="25" spans="2:6" s="50" customFormat="1" x14ac:dyDescent="0.25">
      <c r="B25" s="8" t="s">
        <v>5</v>
      </c>
      <c r="C25" s="103"/>
      <c r="D25" s="133"/>
      <c r="E25" s="43"/>
      <c r="F25" s="44"/>
    </row>
    <row r="26" spans="2:6" x14ac:dyDescent="0.25">
      <c r="B26" s="8" t="s">
        <v>6</v>
      </c>
      <c r="C26" s="103"/>
      <c r="D26" s="133"/>
      <c r="E26" s="47"/>
      <c r="F26" s="48"/>
    </row>
    <row r="27" spans="2:6" x14ac:dyDescent="0.25">
      <c r="B27" s="8" t="s">
        <v>101</v>
      </c>
      <c r="C27" s="103"/>
      <c r="D27" s="84"/>
      <c r="E27" s="47"/>
      <c r="F27" s="48"/>
    </row>
    <row r="28" spans="2:6" x14ac:dyDescent="0.25">
      <c r="B28" s="8" t="s">
        <v>17</v>
      </c>
      <c r="C28" s="103"/>
      <c r="D28" s="84"/>
      <c r="E28" s="47"/>
      <c r="F28" s="48"/>
    </row>
    <row r="29" spans="2:6" x14ac:dyDescent="0.25">
      <c r="B29" s="8"/>
      <c r="C29" s="104"/>
      <c r="D29" s="88"/>
      <c r="E29" s="52"/>
      <c r="F29" s="48"/>
    </row>
    <row r="30" spans="2:6" x14ac:dyDescent="0.25">
      <c r="B30" s="53" t="s">
        <v>29</v>
      </c>
      <c r="C30" s="92"/>
      <c r="D30" s="131"/>
      <c r="E30" s="47"/>
      <c r="F30" s="48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6" t="s">
        <v>130</v>
      </c>
      <c r="C32" s="207"/>
      <c r="D32" s="207"/>
      <c r="E32" s="207"/>
      <c r="F32" s="20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4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14" t="s">
        <v>125</v>
      </c>
      <c r="C3" s="215"/>
      <c r="D3" s="215"/>
      <c r="E3" s="215"/>
      <c r="F3" s="216"/>
    </row>
    <row r="4" spans="2:6" x14ac:dyDescent="0.25">
      <c r="B4" s="191" t="s">
        <v>135</v>
      </c>
      <c r="C4" s="192"/>
      <c r="D4" s="192"/>
      <c r="E4" s="192"/>
      <c r="F4" s="193"/>
    </row>
    <row r="5" spans="2:6" x14ac:dyDescent="0.25">
      <c r="B5" s="42"/>
      <c r="C5" s="196" t="s">
        <v>70</v>
      </c>
      <c r="D5" s="192"/>
      <c r="E5" s="212" t="s">
        <v>124</v>
      </c>
      <c r="F5" s="213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0"/>
      <c r="D7" s="85"/>
      <c r="E7" s="130"/>
      <c r="F7" s="96"/>
    </row>
    <row r="8" spans="2:6" x14ac:dyDescent="0.25">
      <c r="B8" s="8" t="s">
        <v>13</v>
      </c>
      <c r="C8" s="130"/>
      <c r="D8" s="133"/>
      <c r="E8" s="130"/>
      <c r="F8" s="96"/>
    </row>
    <row r="9" spans="2:6" x14ac:dyDescent="0.25">
      <c r="B9" s="8" t="s">
        <v>0</v>
      </c>
      <c r="C9" s="130"/>
      <c r="D9" s="85"/>
      <c r="E9" s="130"/>
      <c r="F9" s="96"/>
    </row>
    <row r="10" spans="2:6" x14ac:dyDescent="0.25">
      <c r="B10" s="8" t="s">
        <v>8</v>
      </c>
      <c r="C10" s="130"/>
      <c r="D10" s="85"/>
      <c r="E10" s="130"/>
      <c r="F10" s="96"/>
    </row>
    <row r="11" spans="2:6" x14ac:dyDescent="0.25">
      <c r="B11" s="8" t="s">
        <v>26</v>
      </c>
      <c r="C11" s="130"/>
      <c r="D11" s="85"/>
      <c r="E11" s="130"/>
      <c r="F11" s="96"/>
    </row>
    <row r="12" spans="2:6" x14ac:dyDescent="0.25">
      <c r="B12" s="8" t="s">
        <v>3</v>
      </c>
      <c r="C12" s="130"/>
      <c r="D12" s="85"/>
      <c r="E12" s="130"/>
      <c r="F12" s="96"/>
    </row>
    <row r="13" spans="2:6" x14ac:dyDescent="0.25">
      <c r="B13" s="8" t="s">
        <v>7</v>
      </c>
      <c r="C13" s="130"/>
      <c r="D13" s="85"/>
      <c r="E13" s="130"/>
      <c r="F13" s="96"/>
    </row>
    <row r="14" spans="2:6" x14ac:dyDescent="0.25">
      <c r="B14" s="8" t="s">
        <v>2</v>
      </c>
      <c r="C14" s="130"/>
      <c r="D14" s="85"/>
      <c r="E14" s="130"/>
      <c r="F14" s="96"/>
    </row>
    <row r="15" spans="2:6" x14ac:dyDescent="0.25">
      <c r="B15" s="8" t="s">
        <v>9</v>
      </c>
      <c r="C15" s="130"/>
      <c r="D15" s="85"/>
      <c r="E15" s="130"/>
      <c r="F15" s="96"/>
    </row>
    <row r="16" spans="2:6" x14ac:dyDescent="0.25">
      <c r="B16" s="8" t="s">
        <v>1</v>
      </c>
      <c r="C16" s="130"/>
      <c r="D16" s="85"/>
      <c r="E16" s="130"/>
      <c r="F16" s="96"/>
    </row>
    <row r="17" spans="2:6" x14ac:dyDescent="0.25">
      <c r="B17" s="8" t="s">
        <v>27</v>
      </c>
      <c r="C17" s="130"/>
      <c r="D17" s="85"/>
      <c r="E17" s="130"/>
      <c r="F17" s="96"/>
    </row>
    <row r="18" spans="2:6" x14ac:dyDescent="0.25">
      <c r="B18" s="8" t="s">
        <v>16</v>
      </c>
      <c r="C18" s="130"/>
      <c r="D18" s="85"/>
      <c r="E18" s="130"/>
      <c r="F18" s="96"/>
    </row>
    <row r="19" spans="2:6" x14ac:dyDescent="0.25">
      <c r="B19" s="8" t="s">
        <v>4</v>
      </c>
      <c r="C19" s="130"/>
      <c r="D19" s="85"/>
      <c r="E19" s="130"/>
      <c r="F19" s="96"/>
    </row>
    <row r="20" spans="2:6" x14ac:dyDescent="0.25">
      <c r="B20" s="8" t="s">
        <v>14</v>
      </c>
      <c r="C20" s="130"/>
      <c r="D20" s="85"/>
      <c r="E20" s="130"/>
      <c r="F20" s="96"/>
    </row>
    <row r="21" spans="2:6" x14ac:dyDescent="0.25">
      <c r="B21" s="8" t="s">
        <v>11</v>
      </c>
      <c r="C21" s="130"/>
      <c r="D21" s="85"/>
      <c r="E21" s="130"/>
      <c r="F21" s="96"/>
    </row>
    <row r="22" spans="2:6" x14ac:dyDescent="0.25">
      <c r="B22" s="8" t="s">
        <v>15</v>
      </c>
      <c r="C22" s="130"/>
      <c r="D22" s="95"/>
      <c r="E22" s="130"/>
      <c r="F22" s="96"/>
    </row>
    <row r="23" spans="2:6" s="49" customFormat="1" x14ac:dyDescent="0.25">
      <c r="B23" s="8" t="s">
        <v>91</v>
      </c>
      <c r="C23" s="84"/>
      <c r="D23" s="85"/>
      <c r="E23" s="84"/>
      <c r="F23" s="96"/>
    </row>
    <row r="24" spans="2:6" x14ac:dyDescent="0.25">
      <c r="B24" s="8" t="s">
        <v>12</v>
      </c>
      <c r="C24" s="84"/>
      <c r="D24" s="85"/>
      <c r="E24" s="84"/>
      <c r="F24" s="96"/>
    </row>
    <row r="25" spans="2:6" s="50" customFormat="1" x14ac:dyDescent="0.25">
      <c r="B25" s="8" t="s">
        <v>5</v>
      </c>
      <c r="C25" s="84"/>
      <c r="D25" s="95"/>
      <c r="E25" s="84"/>
      <c r="F25" s="96"/>
    </row>
    <row r="26" spans="2:6" x14ac:dyDescent="0.25">
      <c r="B26" s="8" t="s">
        <v>6</v>
      </c>
      <c r="C26" s="103"/>
      <c r="D26" s="133"/>
      <c r="E26" s="84"/>
      <c r="F26" s="135"/>
    </row>
    <row r="27" spans="2:6" x14ac:dyDescent="0.25">
      <c r="B27" s="8" t="s">
        <v>101</v>
      </c>
      <c r="C27" s="103"/>
      <c r="D27" s="133"/>
      <c r="E27" s="84"/>
      <c r="F27" s="96"/>
    </row>
    <row r="28" spans="2:6" x14ac:dyDescent="0.25">
      <c r="B28" s="8" t="s">
        <v>17</v>
      </c>
      <c r="C28" s="103"/>
      <c r="D28" s="133"/>
      <c r="E28" s="84"/>
      <c r="F28" s="135"/>
    </row>
    <row r="29" spans="2:6" x14ac:dyDescent="0.25">
      <c r="B29" s="8"/>
      <c r="C29" s="104"/>
      <c r="D29" s="88"/>
      <c r="E29" s="88"/>
      <c r="F29" s="93"/>
    </row>
    <row r="30" spans="2:6" x14ac:dyDescent="0.25">
      <c r="B30" s="53" t="s">
        <v>29</v>
      </c>
      <c r="C30" s="92"/>
      <c r="D30" s="131"/>
      <c r="E30" s="92"/>
      <c r="F30" s="132"/>
    </row>
    <row r="31" spans="2:6" x14ac:dyDescent="0.25">
      <c r="B31" s="60"/>
      <c r="C31" s="75"/>
      <c r="D31" s="76"/>
      <c r="E31" s="76"/>
      <c r="F31" s="77"/>
    </row>
    <row r="32" spans="2:6" ht="66" customHeight="1" thickBot="1" x14ac:dyDescent="0.3">
      <c r="B32" s="206" t="s">
        <v>132</v>
      </c>
      <c r="C32" s="207"/>
      <c r="D32" s="207"/>
      <c r="E32" s="207"/>
      <c r="F32" s="20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topLeftCell="B4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0.85546875" style="34" customWidth="1"/>
    <col min="11" max="16384" width="8.85546875" style="34"/>
  </cols>
  <sheetData>
    <row r="1" spans="2:10" s="21" customFormat="1" x14ac:dyDescent="0.25"/>
    <row r="2" spans="2:10" s="21" customFormat="1" ht="15.75" thickBot="1" x14ac:dyDescent="0.3"/>
    <row r="3" spans="2:10" s="21" customFormat="1" x14ac:dyDescent="0.25">
      <c r="B3" s="175" t="s">
        <v>33</v>
      </c>
      <c r="C3" s="176"/>
      <c r="D3" s="176"/>
      <c r="E3" s="176"/>
      <c r="F3" s="177"/>
      <c r="G3" s="176"/>
      <c r="H3" s="176"/>
      <c r="I3" s="176"/>
      <c r="J3" s="177"/>
    </row>
    <row r="4" spans="2:10" s="21" customFormat="1" x14ac:dyDescent="0.25">
      <c r="B4" s="163" t="s">
        <v>135</v>
      </c>
      <c r="C4" s="164"/>
      <c r="D4" s="164"/>
      <c r="E4" s="164"/>
      <c r="F4" s="164"/>
      <c r="G4" s="164"/>
      <c r="H4" s="164"/>
      <c r="I4" s="164"/>
      <c r="J4" s="165"/>
    </row>
    <row r="5" spans="2:10" s="21" customFormat="1" x14ac:dyDescent="0.25">
      <c r="B5" s="22"/>
      <c r="C5" s="178" t="s">
        <v>19</v>
      </c>
      <c r="D5" s="178"/>
      <c r="E5" s="178" t="s">
        <v>20</v>
      </c>
      <c r="F5" s="178"/>
      <c r="G5" s="178" t="s">
        <v>21</v>
      </c>
      <c r="H5" s="178"/>
      <c r="I5" s="179" t="s">
        <v>22</v>
      </c>
      <c r="J5" s="180"/>
    </row>
    <row r="6" spans="2:10" s="21" customFormat="1" x14ac:dyDescent="0.25">
      <c r="B6" s="3" t="s">
        <v>23</v>
      </c>
      <c r="C6" s="23" t="s">
        <v>24</v>
      </c>
      <c r="D6" s="23" t="s">
        <v>25</v>
      </c>
      <c r="E6" s="23" t="s">
        <v>24</v>
      </c>
      <c r="F6" s="23" t="s">
        <v>25</v>
      </c>
      <c r="G6" s="23" t="s">
        <v>24</v>
      </c>
      <c r="H6" s="23" t="s">
        <v>25</v>
      </c>
      <c r="I6" s="24" t="s">
        <v>24</v>
      </c>
      <c r="J6" s="25" t="s">
        <v>25</v>
      </c>
    </row>
    <row r="7" spans="2:10" s="21" customFormat="1" x14ac:dyDescent="0.25">
      <c r="B7" s="8" t="s">
        <v>10</v>
      </c>
      <c r="C7" s="103">
        <v>4.4976851851851851E-2</v>
      </c>
      <c r="D7" s="95">
        <f>C7/C$30</f>
        <v>1.3753658735130556E-2</v>
      </c>
      <c r="E7" s="103">
        <v>1.4120370370370375E-2</v>
      </c>
      <c r="F7" s="95">
        <f>E7/E$30</f>
        <v>1.2275741323968893E-2</v>
      </c>
      <c r="G7" s="103">
        <v>1.6863425925925924E-2</v>
      </c>
      <c r="H7" s="95">
        <f>G7/G$30</f>
        <v>2.4251402320278299E-2</v>
      </c>
      <c r="I7" s="104">
        <f>C7+E7+G7</f>
        <v>7.5960648148148152E-2</v>
      </c>
      <c r="J7" s="96">
        <f>I7/$I$30</f>
        <v>1.4848248322982753E-2</v>
      </c>
    </row>
    <row r="8" spans="2:10" s="21" customFormat="1" x14ac:dyDescent="0.25">
      <c r="B8" s="8" t="s">
        <v>13</v>
      </c>
      <c r="C8" s="103">
        <v>0.13583333333333342</v>
      </c>
      <c r="D8" s="95">
        <f t="shared" ref="D8:F28" si="0">C8/C$30</f>
        <v>4.1537040379694364E-2</v>
      </c>
      <c r="E8" s="103">
        <v>4.1099537037037018E-2</v>
      </c>
      <c r="F8" s="95">
        <f t="shared" si="0"/>
        <v>3.5730456919191397E-2</v>
      </c>
      <c r="G8" s="103">
        <v>5.136574074074076E-2</v>
      </c>
      <c r="H8" s="95">
        <f t="shared" ref="H8" si="1">G8/G$30</f>
        <v>7.3869405283044018E-2</v>
      </c>
      <c r="I8" s="104">
        <f t="shared" ref="I8:I27" si="2">C8+E8+G8</f>
        <v>0.22829861111111119</v>
      </c>
      <c r="J8" s="96">
        <f t="shared" ref="J8:J28" si="3">I8/$I$30</f>
        <v>4.4626192011402541E-2</v>
      </c>
    </row>
    <row r="9" spans="2:10" s="21" customFormat="1" x14ac:dyDescent="0.25">
      <c r="B9" s="8" t="s">
        <v>0</v>
      </c>
      <c r="C9" s="103">
        <v>0.81365740740741199</v>
      </c>
      <c r="D9" s="95">
        <f t="shared" si="0"/>
        <v>0.24881168530099934</v>
      </c>
      <c r="E9" s="103">
        <v>0.20054398148148128</v>
      </c>
      <c r="F9" s="95">
        <f t="shared" si="0"/>
        <v>0.17434571304951535</v>
      </c>
      <c r="G9" s="103">
        <v>0.21234953703703735</v>
      </c>
      <c r="H9" s="95">
        <f t="shared" ref="H9" si="4">G9/G$30</f>
        <v>0.30538124802343625</v>
      </c>
      <c r="I9" s="104">
        <f t="shared" si="2"/>
        <v>1.2265509259259306</v>
      </c>
      <c r="J9" s="96">
        <f t="shared" si="3"/>
        <v>0.23975746880691454</v>
      </c>
    </row>
    <row r="10" spans="2:10" s="21" customFormat="1" x14ac:dyDescent="0.25">
      <c r="B10" s="8" t="s">
        <v>8</v>
      </c>
      <c r="C10" s="103">
        <v>5.3252314814814836E-2</v>
      </c>
      <c r="D10" s="95">
        <f t="shared" si="0"/>
        <v>1.6284246999571723E-2</v>
      </c>
      <c r="E10" s="103">
        <v>1.8923611111111103E-2</v>
      </c>
      <c r="F10" s="95">
        <f t="shared" si="0"/>
        <v>1.645150579072879E-2</v>
      </c>
      <c r="G10" s="103">
        <v>1.2997685185185185E-2</v>
      </c>
      <c r="H10" s="95">
        <f t="shared" ref="H10" si="5">G10/G$30</f>
        <v>1.8692055460310591E-2</v>
      </c>
      <c r="I10" s="104">
        <f t="shared" si="2"/>
        <v>8.5173611111111117E-2</v>
      </c>
      <c r="J10" s="96">
        <f t="shared" si="3"/>
        <v>1.6649132928360517E-2</v>
      </c>
    </row>
    <row r="11" spans="2:10" s="21" customFormat="1" x14ac:dyDescent="0.25">
      <c r="B11" s="8" t="s">
        <v>26</v>
      </c>
      <c r="C11" s="103">
        <v>2.193287037037036E-2</v>
      </c>
      <c r="D11" s="95">
        <f t="shared" si="0"/>
        <v>6.7069437218405534E-3</v>
      </c>
      <c r="E11" s="103">
        <v>2.1643518518518522E-3</v>
      </c>
      <c r="F11" s="95">
        <f t="shared" si="0"/>
        <v>1.8816095308050677E-3</v>
      </c>
      <c r="G11" s="103">
        <v>1.0219907407407408E-2</v>
      </c>
      <c r="H11" s="95">
        <f t="shared" ref="H11" si="6">G11/G$30</f>
        <v>1.4697315201651162E-2</v>
      </c>
      <c r="I11" s="104">
        <f t="shared" si="2"/>
        <v>3.4317129629629621E-2</v>
      </c>
      <c r="J11" s="96">
        <f t="shared" si="3"/>
        <v>6.7080689132475767E-3</v>
      </c>
    </row>
    <row r="12" spans="2:10" s="21" customFormat="1" x14ac:dyDescent="0.25">
      <c r="B12" s="8" t="s">
        <v>3</v>
      </c>
      <c r="C12" s="103">
        <v>0.271898148148149</v>
      </c>
      <c r="D12" s="95">
        <f t="shared" si="0"/>
        <v>8.3144866445107574E-2</v>
      </c>
      <c r="E12" s="103">
        <v>4.225694444444443E-2</v>
      </c>
      <c r="F12" s="95">
        <f t="shared" si="0"/>
        <v>3.673666522443475E-2</v>
      </c>
      <c r="G12" s="103">
        <v>6.8263888888888707E-2</v>
      </c>
      <c r="H12" s="95">
        <f t="shared" ref="H12" si="7">G12/G$30</f>
        <v>9.8170741856555277E-2</v>
      </c>
      <c r="I12" s="104">
        <f t="shared" si="2"/>
        <v>0.38241898148148212</v>
      </c>
      <c r="J12" s="96">
        <f t="shared" si="3"/>
        <v>7.4752548048099027E-2</v>
      </c>
    </row>
    <row r="13" spans="2:10" s="21" customFormat="1" x14ac:dyDescent="0.25">
      <c r="B13" s="8" t="s">
        <v>7</v>
      </c>
      <c r="C13" s="103">
        <v>7.1493055555555601E-2</v>
      </c>
      <c r="D13" s="95">
        <f t="shared" si="0"/>
        <v>2.1862159034200076E-2</v>
      </c>
      <c r="E13" s="103">
        <v>4.4814814814814814E-2</v>
      </c>
      <c r="F13" s="95">
        <f t="shared" si="0"/>
        <v>3.8960385579022566E-2</v>
      </c>
      <c r="G13" s="103">
        <v>1.5439814814814811E-2</v>
      </c>
      <c r="H13" s="95">
        <f t="shared" ref="H13" si="8">G13/G$30</f>
        <v>2.2204097937715335E-2</v>
      </c>
      <c r="I13" s="104">
        <f t="shared" si="2"/>
        <v>0.13174768518518523</v>
      </c>
      <c r="J13" s="96">
        <f t="shared" si="3"/>
        <v>2.5753102340471234E-2</v>
      </c>
    </row>
    <row r="14" spans="2:10" s="21" customFormat="1" x14ac:dyDescent="0.25">
      <c r="B14" s="8" t="s">
        <v>2</v>
      </c>
      <c r="C14" s="103">
        <v>0.17827546296296298</v>
      </c>
      <c r="D14" s="95">
        <f t="shared" si="0"/>
        <v>5.4515595856205856E-2</v>
      </c>
      <c r="E14" s="103">
        <v>7.6354166666666626E-2</v>
      </c>
      <c r="F14" s="95">
        <f t="shared" si="0"/>
        <v>6.637956189690386E-2</v>
      </c>
      <c r="G14" s="103">
        <v>3.1724537037037023E-2</v>
      </c>
      <c r="H14" s="95">
        <f t="shared" ref="H14" si="9">G14/G$30</f>
        <v>4.5623262704106243E-2</v>
      </c>
      <c r="I14" s="104">
        <f t="shared" si="2"/>
        <v>0.28635416666666663</v>
      </c>
      <c r="J14" s="96">
        <f t="shared" si="3"/>
        <v>5.597447992669758E-2</v>
      </c>
    </row>
    <row r="15" spans="2:10" s="21" customFormat="1" x14ac:dyDescent="0.25">
      <c r="B15" s="8" t="s">
        <v>9</v>
      </c>
      <c r="C15" s="103">
        <v>0.18415509259259252</v>
      </c>
      <c r="D15" s="95">
        <f t="shared" si="0"/>
        <v>5.6313552273459133E-2</v>
      </c>
      <c r="E15" s="103">
        <v>6.3576388888888918E-2</v>
      </c>
      <c r="F15" s="95">
        <f t="shared" si="0"/>
        <v>5.5271022207017323E-2</v>
      </c>
      <c r="G15" s="103">
        <v>2.9039351851851844E-2</v>
      </c>
      <c r="H15" s="95">
        <f t="shared" ref="H15" si="10">G15/G$30</f>
        <v>4.1761680454068799E-2</v>
      </c>
      <c r="I15" s="104">
        <f t="shared" si="2"/>
        <v>0.2767708333333333</v>
      </c>
      <c r="J15" s="96">
        <f t="shared" si="3"/>
        <v>5.4101197950249355E-2</v>
      </c>
    </row>
    <row r="16" spans="2:10" s="21" customFormat="1" x14ac:dyDescent="0.25">
      <c r="B16" s="8" t="s">
        <v>1</v>
      </c>
      <c r="C16" s="103">
        <v>2.8148148148148144E-2</v>
      </c>
      <c r="D16" s="95">
        <f t="shared" si="0"/>
        <v>8.6075393833858743E-3</v>
      </c>
      <c r="E16" s="103">
        <v>1.1481481481481483E-2</v>
      </c>
      <c r="F16" s="95">
        <f t="shared" si="0"/>
        <v>9.9815863880140486E-3</v>
      </c>
      <c r="G16" s="103">
        <v>5.7870370370370376E-3</v>
      </c>
      <c r="H16" s="95">
        <f t="shared" ref="H16" si="11">G16/G$30</f>
        <v>8.322375538873817E-3</v>
      </c>
      <c r="I16" s="104">
        <f t="shared" si="2"/>
        <v>4.5416666666666661E-2</v>
      </c>
      <c r="J16" s="96">
        <f t="shared" si="3"/>
        <v>8.877727627515512E-3</v>
      </c>
    </row>
    <row r="17" spans="2:10" s="21" customFormat="1" x14ac:dyDescent="0.25">
      <c r="B17" s="8" t="s">
        <v>27</v>
      </c>
      <c r="C17" s="103">
        <v>6.1087962962962948E-2</v>
      </c>
      <c r="D17" s="95">
        <f t="shared" si="0"/>
        <v>1.8680342461147467E-2</v>
      </c>
      <c r="E17" s="103">
        <v>1.9363425925925919E-2</v>
      </c>
      <c r="F17" s="95">
        <f t="shared" si="0"/>
        <v>1.6833864946721264E-2</v>
      </c>
      <c r="G17" s="103">
        <v>1.773148148148148E-2</v>
      </c>
      <c r="H17" s="95">
        <f t="shared" ref="H17" si="12">G17/G$30</f>
        <v>2.5499758651109372E-2</v>
      </c>
      <c r="I17" s="104">
        <f t="shared" si="2"/>
        <v>9.8182870370370351E-2</v>
      </c>
      <c r="J17" s="96">
        <f t="shared" si="3"/>
        <v>1.9192090587210522E-2</v>
      </c>
    </row>
    <row r="18" spans="2:10" s="21" customFormat="1" x14ac:dyDescent="0.25">
      <c r="B18" s="8" t="s">
        <v>16</v>
      </c>
      <c r="C18" s="103">
        <v>1.9421296296296287E-2</v>
      </c>
      <c r="D18" s="95">
        <f t="shared" si="0"/>
        <v>5.9389190317933761E-3</v>
      </c>
      <c r="E18" s="103">
        <v>2.5196759259259266E-2</v>
      </c>
      <c r="F18" s="95">
        <f t="shared" si="0"/>
        <v>2.1905154805147767E-2</v>
      </c>
      <c r="G18" s="103">
        <v>2.0601851851851853E-3</v>
      </c>
      <c r="H18" s="95">
        <f t="shared" ref="H18" si="13">G18/G$30</f>
        <v>2.9627656918390787E-3</v>
      </c>
      <c r="I18" s="104">
        <f t="shared" si="2"/>
        <v>4.6678240740740735E-2</v>
      </c>
      <c r="J18" s="96">
        <f t="shared" si="3"/>
        <v>9.124331172724277E-3</v>
      </c>
    </row>
    <row r="19" spans="2:10" s="21" customFormat="1" x14ac:dyDescent="0.25">
      <c r="B19" s="8" t="s">
        <v>4</v>
      </c>
      <c r="C19" s="103">
        <v>0.16711805555555542</v>
      </c>
      <c r="D19" s="95">
        <f t="shared" si="0"/>
        <v>5.1103725804567658E-2</v>
      </c>
      <c r="E19" s="103">
        <v>4.216435185185187E-2</v>
      </c>
      <c r="F19" s="95">
        <f t="shared" si="0"/>
        <v>3.6656168560015308E-2</v>
      </c>
      <c r="G19" s="103">
        <v>3.3530092592592591E-2</v>
      </c>
      <c r="H19" s="95">
        <f t="shared" ref="H19" si="14">G19/G$30</f>
        <v>4.8219843872234887E-2</v>
      </c>
      <c r="I19" s="104">
        <f t="shared" si="2"/>
        <v>0.24281249999999988</v>
      </c>
      <c r="J19" s="96">
        <f t="shared" si="3"/>
        <v>4.7463263990226268E-2</v>
      </c>
    </row>
    <row r="20" spans="2:10" s="21" customFormat="1" x14ac:dyDescent="0.25">
      <c r="B20" s="8" t="s">
        <v>14</v>
      </c>
      <c r="C20" s="103">
        <v>3.1331018518518515E-2</v>
      </c>
      <c r="D20" s="95">
        <f t="shared" si="0"/>
        <v>9.58084256201709E-3</v>
      </c>
      <c r="E20" s="103">
        <v>9.7337962962962942E-3</v>
      </c>
      <c r="F20" s="95">
        <f t="shared" si="0"/>
        <v>8.4622118470965846E-3</v>
      </c>
      <c r="G20" s="103">
        <v>6.168981481481481E-3</v>
      </c>
      <c r="H20" s="95">
        <f t="shared" ref="H20" si="15">G20/G$30</f>
        <v>8.8716523244394881E-3</v>
      </c>
      <c r="I20" s="104">
        <f t="shared" si="2"/>
        <v>4.7233796296296295E-2</v>
      </c>
      <c r="J20" s="96">
        <f t="shared" si="3"/>
        <v>9.2329272293299718E-3</v>
      </c>
    </row>
    <row r="21" spans="2:10" s="21" customFormat="1" x14ac:dyDescent="0.25">
      <c r="B21" s="8" t="s">
        <v>11</v>
      </c>
      <c r="C21" s="103">
        <v>5.7546296296296269E-2</v>
      </c>
      <c r="D21" s="95">
        <f t="shared" si="0"/>
        <v>1.7597321469652365E-2</v>
      </c>
      <c r="E21" s="103">
        <v>1.2546296296296297E-2</v>
      </c>
      <c r="F21" s="95">
        <f t="shared" si="0"/>
        <v>1.0907298028837931E-2</v>
      </c>
      <c r="G21" s="103">
        <v>1.2708333333333334E-2</v>
      </c>
      <c r="H21" s="95">
        <f t="shared" ref="H21" si="16">G21/G$30</f>
        <v>1.8275936683366901E-2</v>
      </c>
      <c r="I21" s="104">
        <f t="shared" si="2"/>
        <v>8.2800925925925903E-2</v>
      </c>
      <c r="J21" s="96">
        <f t="shared" si="3"/>
        <v>1.6185337269940359E-2</v>
      </c>
    </row>
    <row r="22" spans="2:10" s="21" customFormat="1" x14ac:dyDescent="0.25">
      <c r="B22" s="8" t="s">
        <v>15</v>
      </c>
      <c r="C22" s="103">
        <v>2.5034722222222229E-2</v>
      </c>
      <c r="D22" s="95">
        <f t="shared" si="0"/>
        <v>7.6554719104702518E-3</v>
      </c>
      <c r="E22" s="103">
        <v>4.6643518518518501E-3</v>
      </c>
      <c r="F22" s="95">
        <f t="shared" si="0"/>
        <v>4.0550194701307052E-3</v>
      </c>
      <c r="G22" s="103">
        <v>4.756944444444443E-3</v>
      </c>
      <c r="H22" s="95">
        <f t="shared" ref="H22" si="17">G22/G$30</f>
        <v>6.8409926929542753E-3</v>
      </c>
      <c r="I22" s="104">
        <f t="shared" si="2"/>
        <v>3.4456018518518525E-2</v>
      </c>
      <c r="J22" s="96">
        <f t="shared" si="3"/>
        <v>6.7352179273990039E-3</v>
      </c>
    </row>
    <row r="23" spans="2:10" s="28" customFormat="1" x14ac:dyDescent="0.25">
      <c r="B23" s="8" t="s">
        <v>91</v>
      </c>
      <c r="C23" s="103">
        <v>6.2222222222222262E-2</v>
      </c>
      <c r="D23" s="95">
        <f t="shared" si="0"/>
        <v>1.9027192321168788E-2</v>
      </c>
      <c r="E23" s="103">
        <v>2.0648148148148145E-2</v>
      </c>
      <c r="F23" s="95">
        <f t="shared" si="0"/>
        <v>1.7950756165541388E-2</v>
      </c>
      <c r="G23" s="103">
        <v>3.7858796296296286E-2</v>
      </c>
      <c r="H23" s="95">
        <f t="shared" ref="H23" si="18">G23/G$30</f>
        <v>5.4444980775312492E-2</v>
      </c>
      <c r="I23" s="104">
        <f t="shared" si="2"/>
        <v>0.12072916666666669</v>
      </c>
      <c r="J23" s="96">
        <f t="shared" si="3"/>
        <v>2.3599280551124962E-2</v>
      </c>
    </row>
    <row r="24" spans="2:10" s="21" customFormat="1" x14ac:dyDescent="0.25">
      <c r="B24" s="8" t="s">
        <v>12</v>
      </c>
      <c r="C24" s="103">
        <v>9.2546296296296307E-2</v>
      </c>
      <c r="D24" s="95">
        <f t="shared" si="0"/>
        <v>2.8300117150309813E-2</v>
      </c>
      <c r="E24" s="103">
        <v>5.4039351851851845E-2</v>
      </c>
      <c r="F24" s="95">
        <f t="shared" si="0"/>
        <v>4.6979865771812075E-2</v>
      </c>
      <c r="G24" s="103">
        <v>4.0949074074074061E-2</v>
      </c>
      <c r="H24" s="95">
        <f t="shared" ref="H24" si="19">G24/G$30</f>
        <v>5.8889129313071109E-2</v>
      </c>
      <c r="I24" s="104">
        <f t="shared" si="2"/>
        <v>0.1875347222222222</v>
      </c>
      <c r="J24" s="96">
        <f t="shared" si="3"/>
        <v>3.6657956357959695E-2</v>
      </c>
    </row>
    <row r="25" spans="2:10" s="21" customFormat="1" x14ac:dyDescent="0.25">
      <c r="B25" s="8" t="s">
        <v>5</v>
      </c>
      <c r="C25" s="103">
        <v>0.10517361111111112</v>
      </c>
      <c r="D25" s="95">
        <f t="shared" si="0"/>
        <v>3.2161476306261289E-2</v>
      </c>
      <c r="E25" s="103">
        <v>4.3055555555555548E-2</v>
      </c>
      <c r="F25" s="95">
        <f t="shared" si="0"/>
        <v>3.7430948955052668E-2</v>
      </c>
      <c r="G25" s="103">
        <v>2.75E-2</v>
      </c>
      <c r="H25" s="95">
        <f t="shared" ref="H25" si="20">G25/G$30</f>
        <v>3.9547928560728376E-2</v>
      </c>
      <c r="I25" s="104">
        <f t="shared" si="2"/>
        <v>0.17572916666666666</v>
      </c>
      <c r="J25" s="96">
        <f t="shared" si="3"/>
        <v>3.4350290155088697E-2</v>
      </c>
    </row>
    <row r="26" spans="2:10" s="21" customFormat="1" x14ac:dyDescent="0.25">
      <c r="B26" s="8" t="s">
        <v>6</v>
      </c>
      <c r="C26" s="103">
        <v>0.46177083333333357</v>
      </c>
      <c r="D26" s="95">
        <f t="shared" si="0"/>
        <v>0.14120682515581678</v>
      </c>
      <c r="E26" s="103">
        <v>0.2287037037037038</v>
      </c>
      <c r="F26" s="95">
        <f t="shared" si="0"/>
        <v>0.19882676111608633</v>
      </c>
      <c r="G26" s="103">
        <v>9.9537037037037042E-4</v>
      </c>
      <c r="H26" s="95">
        <f t="shared" ref="H26" si="21">G26/G$30</f>
        <v>1.4314485926862964E-3</v>
      </c>
      <c r="I26" s="104">
        <f t="shared" si="2"/>
        <v>0.69146990740740766</v>
      </c>
      <c r="J26" s="96">
        <f t="shared" si="3"/>
        <v>0.13516362937070833</v>
      </c>
    </row>
    <row r="27" spans="2:10" s="21" customFormat="1" x14ac:dyDescent="0.25">
      <c r="B27" s="8" t="s">
        <v>101</v>
      </c>
      <c r="C27" s="103">
        <v>0.37640046296296359</v>
      </c>
      <c r="D27" s="95">
        <f t="shared" si="0"/>
        <v>0.11510106426278474</v>
      </c>
      <c r="E27" s="103">
        <v>0.16777777777777786</v>
      </c>
      <c r="F27" s="95">
        <f t="shared" si="0"/>
        <v>0.1458599559280763</v>
      </c>
      <c r="G27" s="103">
        <v>5.6712962962962965E-2</v>
      </c>
      <c r="H27" s="95">
        <f t="shared" ref="H27" si="22">G27/G$30</f>
        <v>8.1559280280963403E-2</v>
      </c>
      <c r="I27" s="104">
        <f t="shared" si="2"/>
        <v>0.60089120370370441</v>
      </c>
      <c r="J27" s="96">
        <f t="shared" si="3"/>
        <v>0.11745794730828835</v>
      </c>
    </row>
    <row r="28" spans="2:10" s="21" customFormat="1" x14ac:dyDescent="0.25">
      <c r="B28" s="8" t="s">
        <v>17</v>
      </c>
      <c r="C28" s="103">
        <v>6.8981481481481463E-3</v>
      </c>
      <c r="D28" s="95">
        <f t="shared" si="0"/>
        <v>2.1094134344152877E-3</v>
      </c>
      <c r="E28" s="103">
        <v>7.037037037037037E-3</v>
      </c>
      <c r="F28" s="95">
        <f t="shared" si="0"/>
        <v>6.1177464958795773E-3</v>
      </c>
      <c r="G28" s="103">
        <v>3.3564814814814818E-4</v>
      </c>
      <c r="H28" s="95">
        <f t="shared" ref="H28" si="23">G28/G$30</f>
        <v>4.8269778125468142E-4</v>
      </c>
      <c r="I28" s="104">
        <f>C28+E28+G28</f>
        <v>1.427083333333333E-2</v>
      </c>
      <c r="J28" s="96">
        <f t="shared" si="3"/>
        <v>2.7895612040587732E-3</v>
      </c>
    </row>
    <row r="29" spans="2:10" s="21" customFormat="1" x14ac:dyDescent="0.25">
      <c r="B29" s="18"/>
      <c r="C29" s="105"/>
      <c r="D29" s="105"/>
      <c r="E29" s="105"/>
      <c r="F29" s="105"/>
      <c r="G29" s="105"/>
      <c r="H29" s="105"/>
      <c r="I29" s="105"/>
      <c r="J29" s="106"/>
    </row>
    <row r="30" spans="2:10" s="21" customFormat="1" x14ac:dyDescent="0.25">
      <c r="B30" s="29" t="s">
        <v>29</v>
      </c>
      <c r="C30" s="100">
        <f t="shared" ref="C30:J30" si="24">SUM(C7:C28)</f>
        <v>3.2701736111111175</v>
      </c>
      <c r="D30" s="101">
        <f t="shared" si="24"/>
        <v>1</v>
      </c>
      <c r="E30" s="100">
        <f t="shared" si="24"/>
        <v>1.1502662037037037</v>
      </c>
      <c r="F30" s="101">
        <f t="shared" si="24"/>
        <v>1.0000000000000002</v>
      </c>
      <c r="G30" s="100">
        <f>SUM(G7:G28)</f>
        <v>0.69535879629629627</v>
      </c>
      <c r="H30" s="101">
        <f t="shared" si="24"/>
        <v>1.0000000000000002</v>
      </c>
      <c r="I30" s="100">
        <f t="shared" si="24"/>
        <v>5.115798611111118</v>
      </c>
      <c r="J30" s="102">
        <f t="shared" si="24"/>
        <v>0.99999999999999967</v>
      </c>
    </row>
    <row r="31" spans="2:10" s="21" customFormat="1" x14ac:dyDescent="0.25">
      <c r="B31" s="30"/>
      <c r="C31" s="31"/>
      <c r="D31" s="31"/>
      <c r="E31" s="31"/>
      <c r="F31" s="32"/>
      <c r="G31" s="31"/>
      <c r="H31" s="31"/>
      <c r="I31" s="31"/>
      <c r="J31" s="19"/>
    </row>
    <row r="32" spans="2:10" s="21" customFormat="1" ht="66" customHeight="1" thickBot="1" x14ac:dyDescent="0.3">
      <c r="B32" s="172" t="s">
        <v>34</v>
      </c>
      <c r="C32" s="173"/>
      <c r="D32" s="173"/>
      <c r="E32" s="173"/>
      <c r="F32" s="174"/>
      <c r="G32" s="173"/>
      <c r="H32" s="173"/>
      <c r="I32" s="173"/>
      <c r="J32" s="174"/>
    </row>
    <row r="33" spans="9:9" s="21" customFormat="1" x14ac:dyDescent="0.25">
      <c r="I33" s="33"/>
    </row>
    <row r="34" spans="9:9" s="21" customFormat="1" x14ac:dyDescent="0.25"/>
    <row r="35" spans="9:9" s="21" customFormat="1" x14ac:dyDescent="0.25"/>
    <row r="36" spans="9:9" s="21" customFormat="1" x14ac:dyDescent="0.25"/>
    <row r="37" spans="9:9" s="21" customFormat="1" x14ac:dyDescent="0.25"/>
    <row r="38" spans="9:9" s="21" customFormat="1" x14ac:dyDescent="0.25"/>
    <row r="39" spans="9:9" s="21" customFormat="1" x14ac:dyDescent="0.25"/>
    <row r="40" spans="9:9" s="21" customFormat="1" x14ac:dyDescent="0.25"/>
    <row r="41" spans="9:9" s="21" customFormat="1" x14ac:dyDescent="0.25"/>
    <row r="42" spans="9:9" s="21" customFormat="1" x14ac:dyDescent="0.25"/>
    <row r="43" spans="9:9" s="21" customFormat="1" x14ac:dyDescent="0.25"/>
    <row r="44" spans="9:9" s="21" customFormat="1" x14ac:dyDescent="0.25"/>
    <row r="45" spans="9:9" s="21" customFormat="1" x14ac:dyDescent="0.25"/>
    <row r="46" spans="9:9" s="21" customFormat="1" x14ac:dyDescent="0.25"/>
    <row r="47" spans="9:9" s="21" customFormat="1" x14ac:dyDescent="0.25"/>
    <row r="48" spans="9:9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="21" customFormat="1" x14ac:dyDescent="0.25"/>
    <row r="66" s="21" customFormat="1" x14ac:dyDescent="0.25"/>
    <row r="67" s="21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2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9" t="s">
        <v>118</v>
      </c>
      <c r="C3" s="210"/>
      <c r="D3" s="210"/>
      <c r="E3" s="210"/>
      <c r="F3" s="211"/>
    </row>
    <row r="4" spans="2:6" x14ac:dyDescent="0.25">
      <c r="B4" s="191" t="s">
        <v>135</v>
      </c>
      <c r="C4" s="192"/>
      <c r="D4" s="192"/>
      <c r="E4" s="192"/>
      <c r="F4" s="193"/>
    </row>
    <row r="5" spans="2:6" x14ac:dyDescent="0.25">
      <c r="B5" s="42"/>
      <c r="C5" s="196" t="s">
        <v>66</v>
      </c>
      <c r="D5" s="192"/>
      <c r="E5" s="212" t="s">
        <v>67</v>
      </c>
      <c r="F5" s="213"/>
    </row>
    <row r="6" spans="2:6" x14ac:dyDescent="0.25">
      <c r="B6" s="3" t="s">
        <v>23</v>
      </c>
      <c r="C6" s="149" t="s">
        <v>24</v>
      </c>
      <c r="D6" s="43" t="s">
        <v>25</v>
      </c>
      <c r="E6" s="149" t="s">
        <v>24</v>
      </c>
      <c r="F6" s="64" t="s">
        <v>25</v>
      </c>
    </row>
    <row r="7" spans="2:6" x14ac:dyDescent="0.25">
      <c r="B7" s="8" t="s">
        <v>10</v>
      </c>
      <c r="C7" s="84"/>
      <c r="D7" s="85"/>
      <c r="E7" s="84"/>
      <c r="F7" s="96"/>
    </row>
    <row r="8" spans="2:6" x14ac:dyDescent="0.25">
      <c r="B8" s="8" t="s">
        <v>13</v>
      </c>
      <c r="C8" s="84"/>
      <c r="D8" s="133"/>
      <c r="E8" s="84"/>
      <c r="F8" s="96"/>
    </row>
    <row r="9" spans="2:6" x14ac:dyDescent="0.25">
      <c r="B9" s="8" t="s">
        <v>0</v>
      </c>
      <c r="C9" s="84"/>
      <c r="D9" s="133"/>
      <c r="E9" s="84">
        <v>9.2592592592592596E-4</v>
      </c>
      <c r="F9" s="96">
        <f t="shared" ref="F9:F28" si="0">E9/E$30</f>
        <v>8.5726532361765969E-3</v>
      </c>
    </row>
    <row r="10" spans="2:6" x14ac:dyDescent="0.25">
      <c r="B10" s="8" t="s">
        <v>8</v>
      </c>
      <c r="C10" s="84"/>
      <c r="D10" s="133"/>
      <c r="E10" s="84">
        <v>1.6087962962962963E-3</v>
      </c>
      <c r="F10" s="96">
        <f t="shared" si="0"/>
        <v>1.4894984997856837E-2</v>
      </c>
    </row>
    <row r="11" spans="2:6" x14ac:dyDescent="0.25">
      <c r="B11" s="8" t="s">
        <v>26</v>
      </c>
      <c r="C11" s="84"/>
      <c r="D11" s="133"/>
      <c r="E11" s="84"/>
      <c r="F11" s="96"/>
    </row>
    <row r="12" spans="2:6" x14ac:dyDescent="0.25">
      <c r="B12" s="8" t="s">
        <v>3</v>
      </c>
      <c r="C12" s="84"/>
      <c r="D12" s="85"/>
      <c r="E12" s="84">
        <v>6.134259259259259E-4</v>
      </c>
      <c r="F12" s="96">
        <f t="shared" si="0"/>
        <v>5.6793827689669944E-3</v>
      </c>
    </row>
    <row r="13" spans="2:6" x14ac:dyDescent="0.25">
      <c r="B13" s="8" t="s">
        <v>7</v>
      </c>
      <c r="C13" s="84">
        <v>3.5879629629629629E-3</v>
      </c>
      <c r="D13" s="95">
        <f t="shared" ref="D13" si="1">C13/C$30</f>
        <v>1</v>
      </c>
      <c r="E13" s="84">
        <v>4.0046296296296297E-3</v>
      </c>
      <c r="F13" s="96">
        <f t="shared" si="0"/>
        <v>3.7076725246463778E-2</v>
      </c>
    </row>
    <row r="14" spans="2:6" x14ac:dyDescent="0.25">
      <c r="B14" s="8" t="s">
        <v>2</v>
      </c>
      <c r="C14" s="84"/>
      <c r="D14" s="133"/>
      <c r="E14" s="84">
        <v>4.8032407407407407E-3</v>
      </c>
      <c r="F14" s="96">
        <f t="shared" si="0"/>
        <v>4.4470638662666095E-2</v>
      </c>
    </row>
    <row r="15" spans="2:6" x14ac:dyDescent="0.25">
      <c r="B15" s="8" t="s">
        <v>9</v>
      </c>
      <c r="C15" s="84"/>
      <c r="D15" s="133"/>
      <c r="E15" s="84"/>
      <c r="F15" s="96"/>
    </row>
    <row r="16" spans="2:6" x14ac:dyDescent="0.25">
      <c r="B16" s="8" t="s">
        <v>1</v>
      </c>
      <c r="C16" s="84"/>
      <c r="D16" s="133"/>
      <c r="E16" s="84"/>
      <c r="F16" s="96"/>
    </row>
    <row r="17" spans="2:6" x14ac:dyDescent="0.25">
      <c r="B17" s="8" t="s">
        <v>27</v>
      </c>
      <c r="C17" s="84"/>
      <c r="D17" s="133"/>
      <c r="E17" s="84">
        <v>1.7835648148148149E-2</v>
      </c>
      <c r="F17" s="96">
        <f t="shared" si="0"/>
        <v>0.16513073296185168</v>
      </c>
    </row>
    <row r="18" spans="2:6" x14ac:dyDescent="0.25">
      <c r="B18" s="8" t="s">
        <v>16</v>
      </c>
      <c r="C18" s="84"/>
      <c r="D18" s="133"/>
      <c r="E18" s="84"/>
      <c r="F18" s="96"/>
    </row>
    <row r="19" spans="2:6" x14ac:dyDescent="0.25">
      <c r="B19" s="8" t="s">
        <v>4</v>
      </c>
      <c r="C19" s="84"/>
      <c r="D19" s="133"/>
      <c r="E19" s="84">
        <v>7.5925925925925926E-3</v>
      </c>
      <c r="F19" s="96">
        <f t="shared" si="0"/>
        <v>7.0295756536648088E-2</v>
      </c>
    </row>
    <row r="20" spans="2:6" x14ac:dyDescent="0.25">
      <c r="B20" s="8" t="s">
        <v>14</v>
      </c>
      <c r="C20" s="84"/>
      <c r="D20" s="133"/>
      <c r="E20" s="84">
        <v>7.6041666666666671E-3</v>
      </c>
      <c r="F20" s="96">
        <f t="shared" si="0"/>
        <v>7.0402914702100305E-2</v>
      </c>
    </row>
    <row r="21" spans="2:6" x14ac:dyDescent="0.25">
      <c r="B21" s="8" t="s">
        <v>11</v>
      </c>
      <c r="C21" s="84"/>
      <c r="D21" s="133"/>
      <c r="E21" s="84">
        <v>2.2337962962962967E-3</v>
      </c>
      <c r="F21" s="96">
        <f t="shared" si="0"/>
        <v>2.068152593227604E-2</v>
      </c>
    </row>
    <row r="22" spans="2:6" x14ac:dyDescent="0.25">
      <c r="B22" s="8" t="s">
        <v>15</v>
      </c>
      <c r="C22" s="84"/>
      <c r="D22" s="85"/>
      <c r="E22" s="84">
        <v>1.074074074074074E-2</v>
      </c>
      <c r="F22" s="96">
        <f t="shared" si="0"/>
        <v>9.9442777539648516E-2</v>
      </c>
    </row>
    <row r="23" spans="2:6" s="49" customFormat="1" x14ac:dyDescent="0.25">
      <c r="B23" s="8" t="s">
        <v>91</v>
      </c>
      <c r="C23" s="84"/>
      <c r="D23" s="133"/>
      <c r="E23" s="84">
        <v>1.4108796296296296E-2</v>
      </c>
      <c r="F23" s="96">
        <f t="shared" si="0"/>
        <v>0.13062580368624088</v>
      </c>
    </row>
    <row r="24" spans="2:6" x14ac:dyDescent="0.25">
      <c r="B24" s="8" t="s">
        <v>12</v>
      </c>
      <c r="C24" s="84"/>
      <c r="D24" s="133"/>
      <c r="E24" s="84">
        <v>8.6921296296296295E-3</v>
      </c>
      <c r="F24" s="96">
        <f t="shared" si="0"/>
        <v>8.0475782254607803E-2</v>
      </c>
    </row>
    <row r="25" spans="2:6" s="50" customFormat="1" x14ac:dyDescent="0.25">
      <c r="B25" s="8" t="s">
        <v>5</v>
      </c>
      <c r="C25" s="84"/>
      <c r="D25" s="133"/>
      <c r="E25" s="84">
        <v>1.0995370370370371E-3</v>
      </c>
      <c r="F25" s="96">
        <f t="shared" si="0"/>
        <v>1.018002571795971E-2</v>
      </c>
    </row>
    <row r="26" spans="2:6" x14ac:dyDescent="0.25">
      <c r="B26" s="8" t="s">
        <v>6</v>
      </c>
      <c r="C26" s="84"/>
      <c r="D26" s="133"/>
      <c r="E26" s="84">
        <v>1.4583333333333334E-3</v>
      </c>
      <c r="F26" s="96">
        <f t="shared" si="0"/>
        <v>1.350192884697814E-2</v>
      </c>
    </row>
    <row r="27" spans="2:6" x14ac:dyDescent="0.25">
      <c r="B27" s="8" t="s">
        <v>101</v>
      </c>
      <c r="C27" s="84"/>
      <c r="D27" s="133"/>
      <c r="E27" s="84">
        <v>1.5624999999999999E-3</v>
      </c>
      <c r="F27" s="96">
        <f t="shared" si="0"/>
        <v>1.4466352336048005E-2</v>
      </c>
    </row>
    <row r="28" spans="2:6" x14ac:dyDescent="0.25">
      <c r="B28" s="8" t="s">
        <v>17</v>
      </c>
      <c r="C28" s="84"/>
      <c r="D28" s="84"/>
      <c r="E28" s="84">
        <v>2.3124999999999996E-2</v>
      </c>
      <c r="F28" s="96">
        <f t="shared" si="0"/>
        <v>0.21410201457351047</v>
      </c>
    </row>
    <row r="29" spans="2:6" x14ac:dyDescent="0.25">
      <c r="B29" s="8"/>
      <c r="C29" s="104"/>
      <c r="D29" s="88"/>
      <c r="E29" s="88"/>
      <c r="F29" s="93"/>
    </row>
    <row r="30" spans="2:6" x14ac:dyDescent="0.25">
      <c r="B30" s="53" t="s">
        <v>29</v>
      </c>
      <c r="C30" s="92">
        <f>SUM(C7:C28)</f>
        <v>3.5879629629629629E-3</v>
      </c>
      <c r="D30" s="131">
        <f>SUM(D7:D28)</f>
        <v>1</v>
      </c>
      <c r="E30" s="92">
        <f>SUM(E7:E28)</f>
        <v>0.10800925925925926</v>
      </c>
      <c r="F30" s="132">
        <f>SUM(F7:F28)</f>
        <v>1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6" t="s">
        <v>140</v>
      </c>
      <c r="C32" s="207"/>
      <c r="D32" s="207"/>
      <c r="E32" s="207"/>
      <c r="F32" s="20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8" t="s">
        <v>94</v>
      </c>
      <c r="C3" s="189"/>
      <c r="D3" s="189"/>
      <c r="E3" s="189"/>
      <c r="F3" s="190"/>
    </row>
    <row r="4" spans="2:6" x14ac:dyDescent="0.25">
      <c r="B4" s="191" t="s">
        <v>135</v>
      </c>
      <c r="C4" s="192"/>
      <c r="D4" s="192"/>
      <c r="E4" s="192"/>
      <c r="F4" s="193"/>
    </row>
    <row r="5" spans="2:6" x14ac:dyDescent="0.25">
      <c r="B5" s="42"/>
      <c r="C5" s="196" t="s">
        <v>52</v>
      </c>
      <c r="D5" s="192"/>
      <c r="E5" s="196" t="s">
        <v>53</v>
      </c>
      <c r="F5" s="193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0"/>
      <c r="D7" s="85"/>
      <c r="E7" s="65"/>
      <c r="F7" s="69"/>
    </row>
    <row r="8" spans="2:6" x14ac:dyDescent="0.25">
      <c r="B8" s="8" t="s">
        <v>13</v>
      </c>
      <c r="C8" s="130"/>
      <c r="D8" s="85"/>
      <c r="E8" s="65"/>
      <c r="F8" s="69"/>
    </row>
    <row r="9" spans="2:6" x14ac:dyDescent="0.25">
      <c r="B9" s="8" t="s">
        <v>0</v>
      </c>
      <c r="C9" s="130"/>
      <c r="D9" s="85"/>
      <c r="E9" s="65"/>
      <c r="F9" s="69"/>
    </row>
    <row r="10" spans="2:6" x14ac:dyDescent="0.25">
      <c r="B10" s="8" t="s">
        <v>8</v>
      </c>
      <c r="C10" s="130"/>
      <c r="D10" s="85"/>
      <c r="E10" s="65"/>
      <c r="F10" s="69"/>
    </row>
    <row r="11" spans="2:6" x14ac:dyDescent="0.25">
      <c r="B11" s="8" t="s">
        <v>26</v>
      </c>
      <c r="C11" s="130"/>
      <c r="D11" s="85"/>
      <c r="E11" s="65"/>
      <c r="F11" s="69"/>
    </row>
    <row r="12" spans="2:6" x14ac:dyDescent="0.25">
      <c r="B12" s="8" t="s">
        <v>3</v>
      </c>
      <c r="C12" s="130"/>
      <c r="D12" s="133"/>
      <c r="E12" s="65"/>
      <c r="F12" s="69"/>
    </row>
    <row r="13" spans="2:6" x14ac:dyDescent="0.25">
      <c r="B13" s="8" t="s">
        <v>7</v>
      </c>
      <c r="C13" s="130"/>
      <c r="D13" s="133"/>
      <c r="E13" s="65"/>
      <c r="F13" s="69"/>
    </row>
    <row r="14" spans="2:6" x14ac:dyDescent="0.25">
      <c r="B14" s="8" t="s">
        <v>2</v>
      </c>
      <c r="C14" s="130"/>
      <c r="D14" s="85"/>
      <c r="E14" s="65"/>
      <c r="F14" s="69"/>
    </row>
    <row r="15" spans="2:6" x14ac:dyDescent="0.25">
      <c r="B15" s="8" t="s">
        <v>9</v>
      </c>
      <c r="C15" s="130"/>
      <c r="D15" s="85"/>
      <c r="E15" s="65"/>
      <c r="F15" s="69"/>
    </row>
    <row r="16" spans="2:6" x14ac:dyDescent="0.25">
      <c r="B16" s="8" t="s">
        <v>1</v>
      </c>
      <c r="C16" s="130"/>
      <c r="D16" s="85"/>
      <c r="E16" s="65"/>
      <c r="F16" s="69"/>
    </row>
    <row r="17" spans="2:6" x14ac:dyDescent="0.25">
      <c r="B17" s="8" t="s">
        <v>27</v>
      </c>
      <c r="C17" s="84"/>
      <c r="D17" s="85"/>
      <c r="E17" s="65"/>
      <c r="F17" s="69"/>
    </row>
    <row r="18" spans="2:6" x14ac:dyDescent="0.25">
      <c r="B18" s="8" t="s">
        <v>16</v>
      </c>
      <c r="C18" s="84"/>
      <c r="D18" s="85"/>
      <c r="E18" s="65"/>
      <c r="F18" s="69"/>
    </row>
    <row r="19" spans="2:6" x14ac:dyDescent="0.25">
      <c r="B19" s="8" t="s">
        <v>4</v>
      </c>
      <c r="C19" s="84"/>
      <c r="D19" s="85"/>
      <c r="E19" s="65"/>
      <c r="F19" s="69"/>
    </row>
    <row r="20" spans="2:6" x14ac:dyDescent="0.25">
      <c r="B20" s="8" t="s">
        <v>14</v>
      </c>
      <c r="C20" s="84"/>
      <c r="D20" s="85"/>
      <c r="E20" s="65"/>
      <c r="F20" s="69"/>
    </row>
    <row r="21" spans="2:6" x14ac:dyDescent="0.25">
      <c r="B21" s="8" t="s">
        <v>11</v>
      </c>
      <c r="C21" s="87"/>
      <c r="D21" s="85"/>
      <c r="E21" s="65"/>
      <c r="F21" s="69"/>
    </row>
    <row r="22" spans="2:6" x14ac:dyDescent="0.25">
      <c r="B22" s="8" t="s">
        <v>15</v>
      </c>
      <c r="C22" s="84"/>
      <c r="D22" s="85"/>
      <c r="E22" s="65"/>
      <c r="F22" s="69"/>
    </row>
    <row r="23" spans="2:6" s="49" customFormat="1" x14ac:dyDescent="0.25">
      <c r="B23" s="8" t="s">
        <v>91</v>
      </c>
      <c r="C23" s="90"/>
      <c r="D23" s="85"/>
      <c r="E23" s="65"/>
      <c r="F23" s="70"/>
    </row>
    <row r="24" spans="2:6" x14ac:dyDescent="0.25">
      <c r="B24" s="8" t="s">
        <v>12</v>
      </c>
      <c r="C24" s="87"/>
      <c r="D24" s="133"/>
      <c r="E24" s="47"/>
      <c r="F24" s="71"/>
    </row>
    <row r="25" spans="2:6" s="50" customFormat="1" x14ac:dyDescent="0.25">
      <c r="B25" s="8" t="s">
        <v>5</v>
      </c>
      <c r="C25" s="84"/>
      <c r="D25" s="133"/>
      <c r="E25" s="47"/>
      <c r="F25" s="44"/>
    </row>
    <row r="26" spans="2:6" x14ac:dyDescent="0.25">
      <c r="B26" s="8" t="s">
        <v>6</v>
      </c>
      <c r="C26" s="103"/>
      <c r="D26" s="84"/>
      <c r="E26" s="65"/>
      <c r="F26" s="69"/>
    </row>
    <row r="27" spans="2:6" x14ac:dyDescent="0.25">
      <c r="B27" s="8" t="s">
        <v>101</v>
      </c>
      <c r="C27" s="103"/>
      <c r="D27" s="84"/>
      <c r="E27" s="65"/>
      <c r="F27" s="69"/>
    </row>
    <row r="28" spans="2:6" x14ac:dyDescent="0.25">
      <c r="B28" s="8" t="s">
        <v>17</v>
      </c>
      <c r="C28" s="103"/>
      <c r="D28" s="84"/>
      <c r="E28" s="65"/>
      <c r="F28" s="69"/>
    </row>
    <row r="29" spans="2:6" x14ac:dyDescent="0.25">
      <c r="B29" s="8"/>
      <c r="C29" s="104"/>
      <c r="D29" s="88"/>
      <c r="E29" s="52"/>
      <c r="F29" s="48"/>
    </row>
    <row r="30" spans="2:6" x14ac:dyDescent="0.25">
      <c r="B30" s="53" t="s">
        <v>29</v>
      </c>
      <c r="C30" s="92"/>
      <c r="D30" s="131"/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17" t="s">
        <v>117</v>
      </c>
      <c r="C32" s="207"/>
      <c r="D32" s="207"/>
      <c r="E32" s="207"/>
      <c r="F32" s="20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B4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1" t="s">
        <v>95</v>
      </c>
      <c r="C3" s="202"/>
      <c r="D3" s="202"/>
      <c r="E3" s="202"/>
      <c r="F3" s="203"/>
    </row>
    <row r="4" spans="2:6" x14ac:dyDescent="0.25">
      <c r="B4" s="191" t="s">
        <v>135</v>
      </c>
      <c r="C4" s="192"/>
      <c r="D4" s="192"/>
      <c r="E4" s="192"/>
      <c r="F4" s="193"/>
    </row>
    <row r="5" spans="2:6" x14ac:dyDescent="0.25">
      <c r="B5" s="42"/>
      <c r="C5" s="196" t="s">
        <v>60</v>
      </c>
      <c r="D5" s="192"/>
      <c r="E5" s="212" t="s">
        <v>61</v>
      </c>
      <c r="F5" s="213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0"/>
      <c r="D7" s="85"/>
      <c r="E7" s="65"/>
      <c r="F7" s="69"/>
    </row>
    <row r="8" spans="2:6" x14ac:dyDescent="0.25">
      <c r="B8" s="8" t="s">
        <v>13</v>
      </c>
      <c r="C8" s="130"/>
      <c r="D8" s="85"/>
      <c r="E8" s="65"/>
      <c r="F8" s="69"/>
    </row>
    <row r="9" spans="2:6" x14ac:dyDescent="0.25">
      <c r="B9" s="8" t="s">
        <v>0</v>
      </c>
      <c r="C9" s="130"/>
      <c r="D9" s="85"/>
      <c r="E9" s="65"/>
      <c r="F9" s="69"/>
    </row>
    <row r="10" spans="2:6" x14ac:dyDescent="0.25">
      <c r="B10" s="8" t="s">
        <v>8</v>
      </c>
      <c r="C10" s="130"/>
      <c r="D10" s="85"/>
      <c r="E10" s="65"/>
      <c r="F10" s="69"/>
    </row>
    <row r="11" spans="2:6" x14ac:dyDescent="0.25">
      <c r="B11" s="8" t="s">
        <v>26</v>
      </c>
      <c r="C11" s="130"/>
      <c r="D11" s="85"/>
      <c r="E11" s="65"/>
      <c r="F11" s="69"/>
    </row>
    <row r="12" spans="2:6" x14ac:dyDescent="0.25">
      <c r="B12" s="8" t="s">
        <v>3</v>
      </c>
      <c r="C12" s="130"/>
      <c r="D12" s="85"/>
      <c r="E12" s="65"/>
      <c r="F12" s="69"/>
    </row>
    <row r="13" spans="2:6" x14ac:dyDescent="0.25">
      <c r="B13" s="8" t="s">
        <v>7</v>
      </c>
      <c r="C13" s="130"/>
      <c r="D13" s="85"/>
      <c r="E13" s="65"/>
      <c r="F13" s="69"/>
    </row>
    <row r="14" spans="2:6" x14ac:dyDescent="0.25">
      <c r="B14" s="8" t="s">
        <v>2</v>
      </c>
      <c r="C14" s="130"/>
      <c r="D14" s="85"/>
      <c r="E14" s="65"/>
      <c r="F14" s="69"/>
    </row>
    <row r="15" spans="2:6" x14ac:dyDescent="0.25">
      <c r="B15" s="8" t="s">
        <v>9</v>
      </c>
      <c r="C15" s="130"/>
      <c r="D15" s="85"/>
      <c r="E15" s="65"/>
      <c r="F15" s="69"/>
    </row>
    <row r="16" spans="2:6" x14ac:dyDescent="0.25">
      <c r="B16" s="8" t="s">
        <v>1</v>
      </c>
      <c r="C16" s="130"/>
      <c r="D16" s="85"/>
      <c r="E16" s="65"/>
      <c r="F16" s="69"/>
    </row>
    <row r="17" spans="2:6" x14ac:dyDescent="0.25">
      <c r="B17" s="8" t="s">
        <v>27</v>
      </c>
      <c r="C17" s="130"/>
      <c r="D17" s="85"/>
      <c r="E17" s="65"/>
      <c r="F17" s="69"/>
    </row>
    <row r="18" spans="2:6" x14ac:dyDescent="0.25">
      <c r="B18" s="8" t="s">
        <v>16</v>
      </c>
      <c r="C18" s="130"/>
      <c r="D18" s="85"/>
      <c r="E18" s="65"/>
      <c r="F18" s="69"/>
    </row>
    <row r="19" spans="2:6" x14ac:dyDescent="0.25">
      <c r="B19" s="8" t="s">
        <v>4</v>
      </c>
      <c r="C19" s="130"/>
      <c r="D19" s="85"/>
      <c r="E19" s="65"/>
      <c r="F19" s="69"/>
    </row>
    <row r="20" spans="2:6" x14ac:dyDescent="0.25">
      <c r="B20" s="8" t="s">
        <v>14</v>
      </c>
      <c r="C20" s="130"/>
      <c r="D20" s="85"/>
      <c r="E20" s="65"/>
      <c r="F20" s="69"/>
    </row>
    <row r="21" spans="2:6" x14ac:dyDescent="0.25">
      <c r="B21" s="8" t="s">
        <v>11</v>
      </c>
      <c r="C21" s="130"/>
      <c r="D21" s="85"/>
      <c r="E21" s="65"/>
      <c r="F21" s="69"/>
    </row>
    <row r="22" spans="2:6" x14ac:dyDescent="0.25">
      <c r="B22" s="8" t="s">
        <v>15</v>
      </c>
      <c r="C22" s="130"/>
      <c r="D22" s="85"/>
      <c r="E22" s="65"/>
      <c r="F22" s="69"/>
    </row>
    <row r="23" spans="2:6" s="49" customFormat="1" x14ac:dyDescent="0.25">
      <c r="B23" s="8" t="s">
        <v>91</v>
      </c>
      <c r="C23" s="130"/>
      <c r="D23" s="85"/>
      <c r="E23" s="74"/>
      <c r="F23" s="70"/>
    </row>
    <row r="24" spans="2:6" x14ac:dyDescent="0.25">
      <c r="B24" s="8" t="s">
        <v>12</v>
      </c>
      <c r="C24" s="87"/>
      <c r="D24" s="87"/>
      <c r="E24" s="45"/>
      <c r="F24" s="71"/>
    </row>
    <row r="25" spans="2:6" s="50" customFormat="1" x14ac:dyDescent="0.25">
      <c r="B25" s="8" t="s">
        <v>5</v>
      </c>
      <c r="C25" s="43"/>
      <c r="D25" s="43"/>
      <c r="E25" s="43"/>
      <c r="F25" s="44"/>
    </row>
    <row r="26" spans="2:6" x14ac:dyDescent="0.25">
      <c r="B26" s="8" t="s">
        <v>6</v>
      </c>
      <c r="C26" s="103"/>
      <c r="D26" s="85"/>
      <c r="E26" s="47"/>
      <c r="F26" s="69"/>
    </row>
    <row r="27" spans="2:6" x14ac:dyDescent="0.25">
      <c r="B27" s="8" t="s">
        <v>101</v>
      </c>
      <c r="C27" s="103"/>
      <c r="D27" s="84"/>
      <c r="E27" s="47"/>
      <c r="F27" s="69"/>
    </row>
    <row r="28" spans="2:6" x14ac:dyDescent="0.25">
      <c r="B28" s="8" t="s">
        <v>17</v>
      </c>
      <c r="C28" s="103"/>
      <c r="D28" s="134"/>
      <c r="E28" s="47"/>
      <c r="F28" s="69"/>
    </row>
    <row r="29" spans="2:6" x14ac:dyDescent="0.25">
      <c r="B29" s="8"/>
      <c r="C29" s="104"/>
      <c r="D29" s="88"/>
      <c r="E29" s="52"/>
      <c r="F29" s="48"/>
    </row>
    <row r="30" spans="2:6" x14ac:dyDescent="0.25">
      <c r="B30" s="53" t="s">
        <v>29</v>
      </c>
      <c r="C30" s="92"/>
      <c r="D30" s="131"/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6" t="s">
        <v>131</v>
      </c>
      <c r="C32" s="207"/>
      <c r="D32" s="207"/>
      <c r="E32" s="207"/>
      <c r="F32" s="20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4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9" t="s">
        <v>96</v>
      </c>
      <c r="C3" s="210"/>
      <c r="D3" s="210"/>
      <c r="E3" s="210"/>
      <c r="F3" s="211"/>
    </row>
    <row r="4" spans="2:6" x14ac:dyDescent="0.25">
      <c r="B4" s="191" t="s">
        <v>135</v>
      </c>
      <c r="C4" s="192"/>
      <c r="D4" s="192"/>
      <c r="E4" s="192"/>
      <c r="F4" s="193"/>
    </row>
    <row r="5" spans="2:6" x14ac:dyDescent="0.25">
      <c r="B5" s="42"/>
      <c r="C5" s="196" t="s">
        <v>68</v>
      </c>
      <c r="D5" s="192"/>
      <c r="E5" s="212" t="s">
        <v>69</v>
      </c>
      <c r="F5" s="213"/>
    </row>
    <row r="6" spans="2:6" x14ac:dyDescent="0.25">
      <c r="B6" s="3" t="s">
        <v>23</v>
      </c>
      <c r="C6" s="149" t="s">
        <v>24</v>
      </c>
      <c r="D6" s="43" t="s">
        <v>25</v>
      </c>
      <c r="E6" s="149" t="s">
        <v>24</v>
      </c>
      <c r="F6" s="64" t="s">
        <v>25</v>
      </c>
    </row>
    <row r="7" spans="2:6" x14ac:dyDescent="0.25">
      <c r="B7" s="8" t="s">
        <v>10</v>
      </c>
      <c r="C7" s="84"/>
      <c r="D7" s="133"/>
      <c r="E7" s="84"/>
      <c r="F7" s="96"/>
    </row>
    <row r="8" spans="2:6" x14ac:dyDescent="0.25">
      <c r="B8" s="8" t="s">
        <v>13</v>
      </c>
      <c r="C8" s="84"/>
      <c r="D8" s="133"/>
      <c r="E8" s="84"/>
      <c r="F8" s="96"/>
    </row>
    <row r="9" spans="2:6" x14ac:dyDescent="0.25">
      <c r="B9" s="8" t="s">
        <v>0</v>
      </c>
      <c r="C9" s="84"/>
      <c r="D9" s="95"/>
      <c r="E9" s="84">
        <v>0.10297453703703709</v>
      </c>
      <c r="F9" s="96">
        <f t="shared" ref="F9:F28" si="0">E9/E$30</f>
        <v>9.7237098078646583E-2</v>
      </c>
    </row>
    <row r="10" spans="2:6" x14ac:dyDescent="0.25">
      <c r="B10" s="8" t="s">
        <v>8</v>
      </c>
      <c r="C10" s="84"/>
      <c r="D10" s="95"/>
      <c r="E10" s="84">
        <v>3.2673611111111112E-2</v>
      </c>
      <c r="F10" s="96">
        <f t="shared" si="0"/>
        <v>3.0853133401822993E-2</v>
      </c>
    </row>
    <row r="11" spans="2:6" x14ac:dyDescent="0.25">
      <c r="B11" s="8" t="s">
        <v>26</v>
      </c>
      <c r="C11" s="84"/>
      <c r="D11" s="95"/>
      <c r="E11" s="84">
        <v>1.5162037037037039E-3</v>
      </c>
      <c r="F11" s="96">
        <f t="shared" si="0"/>
        <v>1.4317252836127568E-3</v>
      </c>
    </row>
    <row r="12" spans="2:6" x14ac:dyDescent="0.25">
      <c r="B12" s="8" t="s">
        <v>3</v>
      </c>
      <c r="C12" s="84">
        <v>5.4745370370370373E-3</v>
      </c>
      <c r="D12" s="95">
        <f t="shared" ref="D12:D28" si="1">C12/C$30</f>
        <v>0.1015675327464033</v>
      </c>
      <c r="E12" s="84">
        <v>0.13607638888888884</v>
      </c>
      <c r="F12" s="96">
        <f t="shared" si="0"/>
        <v>0.12849461190408529</v>
      </c>
    </row>
    <row r="13" spans="2:6" x14ac:dyDescent="0.25">
      <c r="B13" s="8" t="s">
        <v>7</v>
      </c>
      <c r="C13" s="84">
        <v>1.8865740740740739E-3</v>
      </c>
      <c r="D13" s="95">
        <f t="shared" si="1"/>
        <v>3.5001073652566037E-2</v>
      </c>
      <c r="E13" s="84">
        <v>5.256944444444446E-2</v>
      </c>
      <c r="F13" s="96">
        <f t="shared" si="0"/>
        <v>4.9640429299001088E-2</v>
      </c>
    </row>
    <row r="14" spans="2:6" x14ac:dyDescent="0.25">
      <c r="B14" s="8" t="s">
        <v>2</v>
      </c>
      <c r="C14" s="84"/>
      <c r="D14" s="95"/>
      <c r="E14" s="84">
        <v>3.1018518518518515E-2</v>
      </c>
      <c r="F14" s="96">
        <f t="shared" si="0"/>
        <v>2.9290257710551049E-2</v>
      </c>
    </row>
    <row r="15" spans="2:6" ht="15.95" customHeight="1" x14ac:dyDescent="0.25">
      <c r="B15" s="8" t="s">
        <v>9</v>
      </c>
      <c r="C15" s="84"/>
      <c r="D15" s="95"/>
      <c r="E15" s="84">
        <v>1.2858796296296295E-2</v>
      </c>
      <c r="F15" s="96">
        <f t="shared" si="0"/>
        <v>1.2142341909112767E-2</v>
      </c>
    </row>
    <row r="16" spans="2:6" x14ac:dyDescent="0.25">
      <c r="B16" s="8" t="s">
        <v>1</v>
      </c>
      <c r="C16" s="84"/>
      <c r="D16" s="95"/>
      <c r="E16" s="84">
        <v>1.4004629629629629E-3</v>
      </c>
      <c r="F16" s="96">
        <f t="shared" si="0"/>
        <v>1.3224332772301035E-3</v>
      </c>
    </row>
    <row r="17" spans="2:6" x14ac:dyDescent="0.25">
      <c r="B17" s="8" t="s">
        <v>27</v>
      </c>
      <c r="C17" s="84"/>
      <c r="D17" s="95"/>
      <c r="E17" s="84">
        <v>2.0891203703703707E-2</v>
      </c>
      <c r="F17" s="96">
        <f t="shared" si="0"/>
        <v>1.9727207152068903E-2</v>
      </c>
    </row>
    <row r="18" spans="2:6" x14ac:dyDescent="0.25">
      <c r="B18" s="8" t="s">
        <v>16</v>
      </c>
      <c r="C18" s="84"/>
      <c r="D18" s="95"/>
      <c r="E18" s="84">
        <v>1.983796296296296E-2</v>
      </c>
      <c r="F18" s="96">
        <f t="shared" si="0"/>
        <v>1.8732649893986753E-2</v>
      </c>
    </row>
    <row r="19" spans="2:6" x14ac:dyDescent="0.25">
      <c r="B19" s="8" t="s">
        <v>4</v>
      </c>
      <c r="C19" s="84">
        <v>4.3981481481481481E-4</v>
      </c>
      <c r="D19" s="95">
        <f t="shared" si="1"/>
        <v>8.1597595018252107E-3</v>
      </c>
      <c r="E19" s="84">
        <v>7.1180555555555566E-2</v>
      </c>
      <c r="F19" s="96">
        <f t="shared" si="0"/>
        <v>6.7214583925331708E-2</v>
      </c>
    </row>
    <row r="20" spans="2:6" x14ac:dyDescent="0.25">
      <c r="B20" s="8" t="s">
        <v>14</v>
      </c>
      <c r="C20" s="84"/>
      <c r="D20" s="95"/>
      <c r="E20" s="84">
        <v>2.0254629629629633E-3</v>
      </c>
      <c r="F20" s="96">
        <f t="shared" si="0"/>
        <v>1.9126101116964309E-3</v>
      </c>
    </row>
    <row r="21" spans="2:6" x14ac:dyDescent="0.25">
      <c r="B21" s="8" t="s">
        <v>11</v>
      </c>
      <c r="C21" s="84">
        <v>4.3287037037037035E-3</v>
      </c>
      <c r="D21" s="95">
        <f t="shared" ref="D21" si="2">C21/C$30</f>
        <v>8.030921193901655E-2</v>
      </c>
      <c r="E21" s="84">
        <v>1.2546296296296295E-2</v>
      </c>
      <c r="F21" s="96">
        <f t="shared" si="0"/>
        <v>1.1847253491879603E-2</v>
      </c>
    </row>
    <row r="22" spans="2:6" x14ac:dyDescent="0.25">
      <c r="B22" s="8" t="s">
        <v>15</v>
      </c>
      <c r="C22" s="84"/>
      <c r="D22" s="95"/>
      <c r="E22" s="84">
        <v>3.5543981481481475E-2</v>
      </c>
      <c r="F22" s="96">
        <f t="shared" si="0"/>
        <v>3.3563575160112782E-2</v>
      </c>
    </row>
    <row r="23" spans="2:6" s="49" customFormat="1" x14ac:dyDescent="0.25">
      <c r="B23" s="8" t="s">
        <v>91</v>
      </c>
      <c r="C23" s="84">
        <v>3.3680555555555551E-3</v>
      </c>
      <c r="D23" s="95">
        <f t="shared" si="1"/>
        <v>6.2486579342924641E-2</v>
      </c>
      <c r="E23" s="84">
        <v>7.019675925925925E-2</v>
      </c>
      <c r="F23" s="96">
        <f t="shared" si="0"/>
        <v>6.6285601871079139E-2</v>
      </c>
    </row>
    <row r="24" spans="2:6" x14ac:dyDescent="0.25">
      <c r="B24" s="8" t="s">
        <v>12</v>
      </c>
      <c r="C24" s="84">
        <v>2.210648148148148E-2</v>
      </c>
      <c r="D24" s="95">
        <f t="shared" si="1"/>
        <v>0.4101352802233198</v>
      </c>
      <c r="E24" s="84">
        <v>0.13075231481481478</v>
      </c>
      <c r="F24" s="96">
        <f t="shared" si="0"/>
        <v>0.12346717961048326</v>
      </c>
    </row>
    <row r="25" spans="2:6" s="50" customFormat="1" x14ac:dyDescent="0.25">
      <c r="B25" s="8" t="s">
        <v>5</v>
      </c>
      <c r="C25" s="84">
        <v>1.608796296296296E-2</v>
      </c>
      <c r="D25" s="95">
        <f t="shared" si="1"/>
        <v>0.29847541335623795</v>
      </c>
      <c r="E25" s="84">
        <v>0.16767361111111106</v>
      </c>
      <c r="F25" s="96">
        <f t="shared" si="0"/>
        <v>0.15833132964654961</v>
      </c>
    </row>
    <row r="26" spans="2:6" x14ac:dyDescent="0.25">
      <c r="B26" s="8" t="s">
        <v>6</v>
      </c>
      <c r="C26" s="103"/>
      <c r="D26" s="95"/>
      <c r="E26" s="84">
        <v>1.6701388888888894E-2</v>
      </c>
      <c r="F26" s="96">
        <f t="shared" si="0"/>
        <v>1.5770836521016858E-2</v>
      </c>
    </row>
    <row r="27" spans="2:6" x14ac:dyDescent="0.25">
      <c r="B27" s="8" t="s">
        <v>101</v>
      </c>
      <c r="C27" s="103"/>
      <c r="D27" s="95"/>
      <c r="E27" s="84">
        <v>5.9606481481481481E-3</v>
      </c>
      <c r="F27" s="96">
        <f t="shared" si="0"/>
        <v>5.6285383287066381E-3</v>
      </c>
    </row>
    <row r="28" spans="2:6" x14ac:dyDescent="0.25">
      <c r="B28" s="8" t="s">
        <v>17</v>
      </c>
      <c r="C28" s="103">
        <v>2.0833333333333335E-4</v>
      </c>
      <c r="D28" s="95">
        <f t="shared" si="1"/>
        <v>3.8651492377066794E-3</v>
      </c>
      <c r="E28" s="84">
        <v>0.13460648148148152</v>
      </c>
      <c r="F28" s="96">
        <f t="shared" si="0"/>
        <v>0.12710660342302568</v>
      </c>
    </row>
    <row r="29" spans="2:6" x14ac:dyDescent="0.25">
      <c r="B29" s="8"/>
      <c r="C29" s="104"/>
      <c r="D29" s="88"/>
      <c r="E29" s="88"/>
      <c r="F29" s="93"/>
    </row>
    <row r="30" spans="2:6" x14ac:dyDescent="0.25">
      <c r="B30" s="53" t="s">
        <v>29</v>
      </c>
      <c r="C30" s="92">
        <f>SUM(C7:C28)</f>
        <v>5.3900462962962949E-2</v>
      </c>
      <c r="D30" s="131">
        <f>SUM(D7:D28)</f>
        <v>1.0000000000000002</v>
      </c>
      <c r="E30" s="92">
        <f>SUM(E7:E28)</f>
        <v>1.0590046296296296</v>
      </c>
      <c r="F30" s="132">
        <f>SUM(F7:F28)</f>
        <v>1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6" t="s">
        <v>133</v>
      </c>
      <c r="C32" s="207"/>
      <c r="D32" s="207"/>
      <c r="E32" s="207"/>
      <c r="F32" s="20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4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8" t="s">
        <v>97</v>
      </c>
      <c r="C3" s="189"/>
      <c r="D3" s="189"/>
      <c r="E3" s="189"/>
      <c r="F3" s="190"/>
    </row>
    <row r="4" spans="2:6" x14ac:dyDescent="0.25">
      <c r="B4" s="191" t="s">
        <v>135</v>
      </c>
      <c r="C4" s="192"/>
      <c r="D4" s="192"/>
      <c r="E4" s="192"/>
      <c r="F4" s="193"/>
    </row>
    <row r="5" spans="2:6" x14ac:dyDescent="0.25">
      <c r="B5" s="42"/>
      <c r="C5" s="196" t="s">
        <v>54</v>
      </c>
      <c r="D5" s="192"/>
      <c r="E5" s="196" t="s">
        <v>55</v>
      </c>
      <c r="F5" s="193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65"/>
      <c r="D7" s="46"/>
      <c r="E7" s="65"/>
      <c r="F7" s="69"/>
    </row>
    <row r="8" spans="2:6" x14ac:dyDescent="0.25">
      <c r="B8" s="8" t="s">
        <v>13</v>
      </c>
      <c r="C8" s="65"/>
      <c r="D8" s="46"/>
      <c r="E8" s="65"/>
      <c r="F8" s="69"/>
    </row>
    <row r="9" spans="2:6" x14ac:dyDescent="0.25">
      <c r="B9" s="8" t="s">
        <v>0</v>
      </c>
      <c r="C9" s="65"/>
      <c r="D9" s="46"/>
      <c r="E9" s="65"/>
      <c r="F9" s="69"/>
    </row>
    <row r="10" spans="2:6" x14ac:dyDescent="0.25">
      <c r="B10" s="8" t="s">
        <v>8</v>
      </c>
      <c r="C10" s="65"/>
      <c r="D10" s="46"/>
      <c r="E10" s="65"/>
      <c r="F10" s="69"/>
    </row>
    <row r="11" spans="2:6" x14ac:dyDescent="0.25">
      <c r="B11" s="8" t="s">
        <v>26</v>
      </c>
      <c r="C11" s="65"/>
      <c r="D11" s="46"/>
      <c r="E11" s="65"/>
      <c r="F11" s="69"/>
    </row>
    <row r="12" spans="2:6" x14ac:dyDescent="0.25">
      <c r="B12" s="8" t="s">
        <v>3</v>
      </c>
      <c r="C12" s="65"/>
      <c r="D12" s="46"/>
      <c r="E12" s="65"/>
      <c r="F12" s="69"/>
    </row>
    <row r="13" spans="2:6" x14ac:dyDescent="0.25">
      <c r="B13" s="8" t="s">
        <v>7</v>
      </c>
      <c r="C13" s="65"/>
      <c r="D13" s="46"/>
      <c r="E13" s="65"/>
      <c r="F13" s="69"/>
    </row>
    <row r="14" spans="2:6" x14ac:dyDescent="0.25">
      <c r="B14" s="8" t="s">
        <v>2</v>
      </c>
      <c r="C14" s="65"/>
      <c r="D14" s="46"/>
      <c r="E14" s="65"/>
      <c r="F14" s="69"/>
    </row>
    <row r="15" spans="2:6" x14ac:dyDescent="0.25">
      <c r="B15" s="8" t="s">
        <v>9</v>
      </c>
      <c r="C15" s="65"/>
      <c r="D15" s="46"/>
      <c r="E15" s="65"/>
      <c r="F15" s="69"/>
    </row>
    <row r="16" spans="2:6" x14ac:dyDescent="0.25">
      <c r="B16" s="8" t="s">
        <v>1</v>
      </c>
      <c r="C16" s="65"/>
      <c r="D16" s="46"/>
      <c r="E16" s="65"/>
      <c r="F16" s="69"/>
    </row>
    <row r="17" spans="2:6" x14ac:dyDescent="0.25">
      <c r="B17" s="8" t="s">
        <v>27</v>
      </c>
      <c r="C17" s="47"/>
      <c r="D17" s="46"/>
      <c r="E17" s="65"/>
      <c r="F17" s="69"/>
    </row>
    <row r="18" spans="2:6" x14ac:dyDescent="0.25">
      <c r="B18" s="8" t="s">
        <v>16</v>
      </c>
      <c r="C18" s="47"/>
      <c r="D18" s="46"/>
      <c r="E18" s="65"/>
      <c r="F18" s="69"/>
    </row>
    <row r="19" spans="2:6" x14ac:dyDescent="0.25">
      <c r="B19" s="8" t="s">
        <v>4</v>
      </c>
      <c r="C19" s="47"/>
      <c r="D19" s="46"/>
      <c r="E19" s="65"/>
      <c r="F19" s="69"/>
    </row>
    <row r="20" spans="2:6" x14ac:dyDescent="0.25">
      <c r="B20" s="8" t="s">
        <v>14</v>
      </c>
      <c r="C20" s="47"/>
      <c r="D20" s="46"/>
      <c r="E20" s="65"/>
      <c r="F20" s="69"/>
    </row>
    <row r="21" spans="2:6" x14ac:dyDescent="0.25">
      <c r="B21" s="8" t="s">
        <v>11</v>
      </c>
      <c r="C21" s="45"/>
      <c r="D21" s="46"/>
      <c r="E21" s="65"/>
      <c r="F21" s="69"/>
    </row>
    <row r="22" spans="2:6" x14ac:dyDescent="0.25">
      <c r="B22" s="8" t="s">
        <v>15</v>
      </c>
      <c r="C22" s="47"/>
      <c r="D22" s="46"/>
      <c r="E22" s="65"/>
      <c r="F22" s="69"/>
    </row>
    <row r="23" spans="2:6" s="49" customFormat="1" x14ac:dyDescent="0.25">
      <c r="B23" s="8" t="s">
        <v>91</v>
      </c>
      <c r="C23" s="54"/>
      <c r="D23" s="46"/>
      <c r="E23" s="65"/>
      <c r="F23" s="70"/>
    </row>
    <row r="24" spans="2:6" x14ac:dyDescent="0.25">
      <c r="B24" s="8" t="s">
        <v>12</v>
      </c>
      <c r="C24" s="45"/>
      <c r="D24" s="59"/>
      <c r="E24" s="47"/>
      <c r="F24" s="71"/>
    </row>
    <row r="25" spans="2:6" s="50" customFormat="1" x14ac:dyDescent="0.25">
      <c r="B25" s="8" t="s">
        <v>5</v>
      </c>
      <c r="C25" s="47"/>
      <c r="D25" s="59"/>
      <c r="E25" s="47"/>
      <c r="F25" s="44"/>
    </row>
    <row r="26" spans="2:6" x14ac:dyDescent="0.25">
      <c r="B26" s="8" t="s">
        <v>6</v>
      </c>
      <c r="C26" s="26"/>
      <c r="D26" s="47"/>
      <c r="E26" s="65"/>
      <c r="F26" s="69"/>
    </row>
    <row r="27" spans="2:6" x14ac:dyDescent="0.25">
      <c r="B27" s="8" t="s">
        <v>101</v>
      </c>
      <c r="C27" s="26"/>
      <c r="D27" s="47"/>
      <c r="E27" s="65"/>
      <c r="F27" s="69"/>
    </row>
    <row r="28" spans="2:6" x14ac:dyDescent="0.25">
      <c r="B28" s="8" t="s">
        <v>17</v>
      </c>
      <c r="C28" s="26"/>
      <c r="D28" s="47"/>
      <c r="E28" s="65"/>
      <c r="F28" s="69"/>
    </row>
    <row r="29" spans="2:6" x14ac:dyDescent="0.25">
      <c r="B29" s="8"/>
      <c r="C29" s="27"/>
      <c r="D29" s="52"/>
      <c r="E29" s="52"/>
      <c r="F29" s="48"/>
    </row>
    <row r="30" spans="2:6" x14ac:dyDescent="0.25">
      <c r="B30" s="53" t="s">
        <v>29</v>
      </c>
      <c r="C30" s="66"/>
      <c r="D30" s="55"/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18" t="s">
        <v>100</v>
      </c>
      <c r="C32" s="219"/>
      <c r="D32" s="219"/>
      <c r="E32" s="219"/>
      <c r="F32" s="220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4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1" t="s">
        <v>98</v>
      </c>
      <c r="C3" s="202"/>
      <c r="D3" s="202"/>
      <c r="E3" s="202"/>
      <c r="F3" s="203"/>
    </row>
    <row r="4" spans="2:6" x14ac:dyDescent="0.25">
      <c r="B4" s="191" t="s">
        <v>135</v>
      </c>
      <c r="C4" s="192"/>
      <c r="D4" s="192"/>
      <c r="E4" s="192"/>
      <c r="F4" s="193"/>
    </row>
    <row r="5" spans="2:6" x14ac:dyDescent="0.25">
      <c r="B5" s="42"/>
      <c r="C5" s="196" t="s">
        <v>58</v>
      </c>
      <c r="D5" s="192"/>
      <c r="E5" s="212" t="s">
        <v>59</v>
      </c>
      <c r="F5" s="213"/>
    </row>
    <row r="6" spans="2:6" x14ac:dyDescent="0.25">
      <c r="B6" s="3" t="s">
        <v>23</v>
      </c>
      <c r="C6" s="149" t="s">
        <v>24</v>
      </c>
      <c r="D6" s="43" t="s">
        <v>25</v>
      </c>
      <c r="E6" s="149" t="s">
        <v>24</v>
      </c>
      <c r="F6" s="64" t="s">
        <v>25</v>
      </c>
    </row>
    <row r="7" spans="2:6" x14ac:dyDescent="0.25">
      <c r="B7" s="8" t="s">
        <v>10</v>
      </c>
      <c r="C7" s="84"/>
      <c r="D7" s="95"/>
      <c r="E7" s="84"/>
      <c r="F7" s="96"/>
    </row>
    <row r="8" spans="2:6" x14ac:dyDescent="0.25">
      <c r="B8" s="8" t="s">
        <v>13</v>
      </c>
      <c r="C8" s="84"/>
      <c r="D8" s="95"/>
      <c r="E8" s="84"/>
      <c r="F8" s="96"/>
    </row>
    <row r="9" spans="2:6" x14ac:dyDescent="0.25">
      <c r="B9" s="8" t="s">
        <v>0</v>
      </c>
      <c r="C9" s="84"/>
      <c r="D9" s="95"/>
      <c r="E9" s="84">
        <v>7.2106481481481475E-3</v>
      </c>
      <c r="F9" s="96">
        <f t="shared" ref="F9:F28" si="0">E9/E$30</f>
        <v>2.3172772921703551E-2</v>
      </c>
    </row>
    <row r="10" spans="2:6" x14ac:dyDescent="0.25">
      <c r="B10" s="8" t="s">
        <v>8</v>
      </c>
      <c r="C10" s="84"/>
      <c r="D10" s="95"/>
      <c r="E10" s="84">
        <v>3.2060185185185186E-3</v>
      </c>
      <c r="F10" s="96">
        <f t="shared" si="0"/>
        <v>1.0303143016551981E-2</v>
      </c>
    </row>
    <row r="11" spans="2:6" x14ac:dyDescent="0.25">
      <c r="B11" s="8" t="s">
        <v>26</v>
      </c>
      <c r="C11" s="84"/>
      <c r="D11" s="95"/>
      <c r="E11" s="84"/>
      <c r="F11" s="96"/>
    </row>
    <row r="12" spans="2:6" x14ac:dyDescent="0.25">
      <c r="B12" s="8" t="s">
        <v>3</v>
      </c>
      <c r="C12" s="84"/>
      <c r="D12" s="95"/>
      <c r="E12" s="84">
        <v>1.232638888888889E-2</v>
      </c>
      <c r="F12" s="96">
        <f t="shared" si="0"/>
        <v>3.9613167193602382E-2</v>
      </c>
    </row>
    <row r="13" spans="2:6" x14ac:dyDescent="0.25">
      <c r="B13" s="8" t="s">
        <v>7</v>
      </c>
      <c r="C13" s="84"/>
      <c r="D13" s="95"/>
      <c r="E13" s="84">
        <v>1.2407407407407405E-2</v>
      </c>
      <c r="F13" s="96">
        <f t="shared" si="0"/>
        <v>3.9873535428677692E-2</v>
      </c>
    </row>
    <row r="14" spans="2:6" x14ac:dyDescent="0.25">
      <c r="B14" s="8" t="s">
        <v>2</v>
      </c>
      <c r="C14" s="84"/>
      <c r="D14" s="133"/>
      <c r="E14" s="84">
        <v>2.5347222222222221E-3</v>
      </c>
      <c r="F14" s="96">
        <f t="shared" si="0"/>
        <v>8.1458062116421797E-3</v>
      </c>
    </row>
    <row r="15" spans="2:6" x14ac:dyDescent="0.25">
      <c r="B15" s="8" t="s">
        <v>9</v>
      </c>
      <c r="C15" s="84"/>
      <c r="D15" s="133"/>
      <c r="E15" s="84">
        <v>5.3587962962962964E-3</v>
      </c>
      <c r="F15" s="96">
        <f t="shared" si="0"/>
        <v>1.7221498977124793E-2</v>
      </c>
    </row>
    <row r="16" spans="2:6" x14ac:dyDescent="0.25">
      <c r="B16" s="8" t="s">
        <v>1</v>
      </c>
      <c r="C16" s="84"/>
      <c r="D16" s="133"/>
      <c r="E16" s="84"/>
      <c r="F16" s="96"/>
    </row>
    <row r="17" spans="2:6" x14ac:dyDescent="0.25">
      <c r="B17" s="8" t="s">
        <v>27</v>
      </c>
      <c r="C17" s="84"/>
      <c r="D17" s="133"/>
      <c r="E17" s="84">
        <v>1.2731481481481481E-2</v>
      </c>
      <c r="F17" s="96">
        <f t="shared" si="0"/>
        <v>4.0915008368978982E-2</v>
      </c>
    </row>
    <row r="18" spans="2:6" x14ac:dyDescent="0.25">
      <c r="B18" s="8" t="s">
        <v>16</v>
      </c>
      <c r="C18" s="84"/>
      <c r="D18" s="133"/>
      <c r="E18" s="84"/>
      <c r="F18" s="96"/>
    </row>
    <row r="19" spans="2:6" x14ac:dyDescent="0.25">
      <c r="B19" s="8" t="s">
        <v>4</v>
      </c>
      <c r="C19" s="84"/>
      <c r="D19" s="95"/>
      <c r="E19" s="152">
        <v>3.3217592592592591E-3</v>
      </c>
      <c r="F19" s="96">
        <f t="shared" si="0"/>
        <v>1.0675097638088153E-2</v>
      </c>
    </row>
    <row r="20" spans="2:6" x14ac:dyDescent="0.25">
      <c r="B20" s="8" t="s">
        <v>14</v>
      </c>
      <c r="C20" s="84"/>
      <c r="D20" s="95"/>
      <c r="E20" s="84">
        <v>7.6388888888888895E-3</v>
      </c>
      <c r="F20" s="96">
        <f t="shared" si="0"/>
        <v>2.4549005021387394E-2</v>
      </c>
    </row>
    <row r="21" spans="2:6" x14ac:dyDescent="0.25">
      <c r="B21" s="8" t="s">
        <v>11</v>
      </c>
      <c r="C21" s="84"/>
      <c r="D21" s="133"/>
      <c r="E21" s="84">
        <v>0.16539351851851852</v>
      </c>
      <c r="F21" s="96">
        <f t="shared" si="0"/>
        <v>0.53152315417519069</v>
      </c>
    </row>
    <row r="22" spans="2:6" x14ac:dyDescent="0.25">
      <c r="B22" s="8" t="s">
        <v>15</v>
      </c>
      <c r="C22" s="84"/>
      <c r="D22" s="133"/>
      <c r="E22" s="84">
        <v>6.4930555555555549E-3</v>
      </c>
      <c r="F22" s="96">
        <f t="shared" si="0"/>
        <v>2.0866654268179279E-2</v>
      </c>
    </row>
    <row r="23" spans="2:6" s="49" customFormat="1" x14ac:dyDescent="0.25">
      <c r="B23" s="8" t="s">
        <v>91</v>
      </c>
      <c r="C23" s="84"/>
      <c r="D23" s="133"/>
      <c r="E23" s="84">
        <v>1.329861111111111E-2</v>
      </c>
      <c r="F23" s="96">
        <f t="shared" si="0"/>
        <v>4.2737586014506231E-2</v>
      </c>
    </row>
    <row r="24" spans="2:6" x14ac:dyDescent="0.25">
      <c r="B24" s="8" t="s">
        <v>12</v>
      </c>
      <c r="C24" s="84"/>
      <c r="D24" s="133"/>
      <c r="E24" s="84">
        <v>3.5300925925925925E-3</v>
      </c>
      <c r="F24" s="96">
        <f t="shared" si="0"/>
        <v>1.1344615956853264E-2</v>
      </c>
    </row>
    <row r="25" spans="2:6" s="50" customFormat="1" x14ac:dyDescent="0.25">
      <c r="B25" s="8" t="s">
        <v>5</v>
      </c>
      <c r="C25" s="84"/>
      <c r="D25" s="133"/>
      <c r="E25" s="84"/>
      <c r="F25" s="96"/>
    </row>
    <row r="26" spans="2:6" x14ac:dyDescent="0.25">
      <c r="B26" s="8" t="s">
        <v>6</v>
      </c>
      <c r="C26" s="103"/>
      <c r="D26" s="133"/>
      <c r="E26" s="84">
        <v>2.4189814814814816E-3</v>
      </c>
      <c r="F26" s="96">
        <f t="shared" si="0"/>
        <v>7.7738515901060075E-3</v>
      </c>
    </row>
    <row r="27" spans="2:6" x14ac:dyDescent="0.25">
      <c r="B27" s="8" t="s">
        <v>101</v>
      </c>
      <c r="C27" s="103"/>
      <c r="D27" s="84"/>
      <c r="E27" s="84"/>
      <c r="F27" s="96"/>
    </row>
    <row r="28" spans="2:6" x14ac:dyDescent="0.25">
      <c r="B28" s="8" t="s">
        <v>17</v>
      </c>
      <c r="C28" s="103"/>
      <c r="D28" s="95"/>
      <c r="E28" s="84">
        <v>5.3298611111111116E-2</v>
      </c>
      <c r="F28" s="96">
        <f t="shared" si="0"/>
        <v>0.1712851032174075</v>
      </c>
    </row>
    <row r="29" spans="2:6" x14ac:dyDescent="0.25">
      <c r="B29" s="8"/>
      <c r="C29" s="104"/>
      <c r="D29" s="88"/>
      <c r="E29" s="88"/>
      <c r="F29" s="93"/>
    </row>
    <row r="30" spans="2:6" x14ac:dyDescent="0.25">
      <c r="B30" s="53" t="s">
        <v>29</v>
      </c>
      <c r="C30" s="92"/>
      <c r="D30" s="131"/>
      <c r="E30" s="151">
        <f>SUM(E7:E28)</f>
        <v>0.31116898148148148</v>
      </c>
      <c r="F30" s="132">
        <f>SUM(F7:F28)</f>
        <v>1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197" t="s">
        <v>134</v>
      </c>
      <c r="C32" s="221"/>
      <c r="D32" s="221"/>
      <c r="E32" s="221"/>
      <c r="F32" s="222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4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1" t="s">
        <v>99</v>
      </c>
      <c r="C3" s="202"/>
      <c r="D3" s="202"/>
      <c r="E3" s="202"/>
      <c r="F3" s="203"/>
    </row>
    <row r="4" spans="2:6" x14ac:dyDescent="0.25">
      <c r="B4" s="191" t="s">
        <v>135</v>
      </c>
      <c r="C4" s="192"/>
      <c r="D4" s="192"/>
      <c r="E4" s="192"/>
      <c r="F4" s="193"/>
    </row>
    <row r="5" spans="2:6" x14ac:dyDescent="0.25">
      <c r="B5" s="42"/>
      <c r="C5" s="196" t="s">
        <v>62</v>
      </c>
      <c r="D5" s="192"/>
      <c r="E5" s="212" t="s">
        <v>63</v>
      </c>
      <c r="F5" s="213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47"/>
      <c r="D7" s="46"/>
      <c r="E7" s="47"/>
      <c r="F7" s="48"/>
    </row>
    <row r="8" spans="2:6" x14ac:dyDescent="0.25">
      <c r="B8" s="8" t="s">
        <v>13</v>
      </c>
      <c r="C8" s="47"/>
      <c r="D8" s="46"/>
      <c r="E8" s="47"/>
      <c r="F8" s="48"/>
    </row>
    <row r="9" spans="2:6" x14ac:dyDescent="0.25">
      <c r="B9" s="8" t="s">
        <v>0</v>
      </c>
      <c r="C9" s="47"/>
      <c r="D9" s="46"/>
      <c r="E9" s="47"/>
      <c r="F9" s="48"/>
    </row>
    <row r="10" spans="2:6" x14ac:dyDescent="0.25">
      <c r="B10" s="8" t="s">
        <v>8</v>
      </c>
      <c r="C10" s="47"/>
      <c r="D10" s="46"/>
      <c r="E10" s="47"/>
      <c r="F10" s="48"/>
    </row>
    <row r="11" spans="2:6" x14ac:dyDescent="0.25">
      <c r="B11" s="8" t="s">
        <v>26</v>
      </c>
      <c r="C11" s="47"/>
      <c r="D11" s="46"/>
      <c r="E11" s="47"/>
      <c r="F11" s="48"/>
    </row>
    <row r="12" spans="2:6" x14ac:dyDescent="0.25">
      <c r="B12" s="8" t="s">
        <v>3</v>
      </c>
      <c r="C12" s="47"/>
      <c r="D12" s="46"/>
      <c r="E12" s="47"/>
      <c r="F12" s="48"/>
    </row>
    <row r="13" spans="2:6" x14ac:dyDescent="0.25">
      <c r="B13" s="8" t="s">
        <v>7</v>
      </c>
      <c r="C13" s="47"/>
      <c r="D13" s="46"/>
      <c r="E13" s="47"/>
      <c r="F13" s="48"/>
    </row>
    <row r="14" spans="2:6" x14ac:dyDescent="0.25">
      <c r="B14" s="8" t="s">
        <v>2</v>
      </c>
      <c r="C14" s="47"/>
      <c r="D14" s="46"/>
      <c r="E14" s="47"/>
      <c r="F14" s="48"/>
    </row>
    <row r="15" spans="2:6" x14ac:dyDescent="0.25">
      <c r="B15" s="8" t="s">
        <v>9</v>
      </c>
      <c r="C15" s="47"/>
      <c r="D15" s="46"/>
      <c r="E15" s="47"/>
      <c r="F15" s="48"/>
    </row>
    <row r="16" spans="2:6" x14ac:dyDescent="0.25">
      <c r="B16" s="8" t="s">
        <v>1</v>
      </c>
      <c r="C16" s="47"/>
      <c r="D16" s="46"/>
      <c r="E16" s="47"/>
      <c r="F16" s="48"/>
    </row>
    <row r="17" spans="2:6" x14ac:dyDescent="0.25">
      <c r="B17" s="8" t="s">
        <v>27</v>
      </c>
      <c r="C17" s="47"/>
      <c r="D17" s="46"/>
      <c r="E17" s="47"/>
      <c r="F17" s="48"/>
    </row>
    <row r="18" spans="2:6" x14ac:dyDescent="0.25">
      <c r="B18" s="8" t="s">
        <v>16</v>
      </c>
      <c r="C18" s="47"/>
      <c r="D18" s="46"/>
      <c r="E18" s="47"/>
      <c r="F18" s="48"/>
    </row>
    <row r="19" spans="2:6" x14ac:dyDescent="0.25">
      <c r="B19" s="8" t="s">
        <v>4</v>
      </c>
      <c r="C19" s="136"/>
      <c r="D19" s="137"/>
      <c r="E19" s="47"/>
      <c r="F19" s="48"/>
    </row>
    <row r="20" spans="2:6" x14ac:dyDescent="0.25">
      <c r="B20" s="8" t="s">
        <v>14</v>
      </c>
      <c r="C20" s="136"/>
      <c r="D20" s="137"/>
      <c r="E20" s="47"/>
      <c r="F20" s="48"/>
    </row>
    <row r="21" spans="2:6" x14ac:dyDescent="0.25">
      <c r="B21" s="8" t="s">
        <v>11</v>
      </c>
      <c r="C21" s="136"/>
      <c r="D21" s="137"/>
      <c r="E21" s="47"/>
      <c r="F21" s="48"/>
    </row>
    <row r="22" spans="2:6" x14ac:dyDescent="0.25">
      <c r="B22" s="8" t="s">
        <v>15</v>
      </c>
      <c r="C22" s="136"/>
      <c r="D22" s="137"/>
      <c r="E22" s="47"/>
      <c r="F22" s="48"/>
    </row>
    <row r="23" spans="2:6" s="49" customFormat="1" x14ac:dyDescent="0.25">
      <c r="B23" s="8" t="s">
        <v>91</v>
      </c>
      <c r="C23" s="138"/>
      <c r="D23" s="137"/>
      <c r="E23" s="54"/>
      <c r="F23" s="48"/>
    </row>
    <row r="24" spans="2:6" x14ac:dyDescent="0.25">
      <c r="B24" s="8" t="s">
        <v>12</v>
      </c>
      <c r="C24" s="139"/>
      <c r="D24" s="140"/>
      <c r="E24" s="45"/>
      <c r="F24" s="48"/>
    </row>
    <row r="25" spans="2:6" s="50" customFormat="1" x14ac:dyDescent="0.25">
      <c r="B25" s="8" t="s">
        <v>5</v>
      </c>
      <c r="C25" s="141"/>
      <c r="D25" s="140"/>
      <c r="E25" s="43"/>
      <c r="F25" s="48"/>
    </row>
    <row r="26" spans="2:6" x14ac:dyDescent="0.25">
      <c r="B26" s="8" t="s">
        <v>6</v>
      </c>
      <c r="C26" s="141"/>
      <c r="D26" s="140"/>
      <c r="E26" s="47"/>
      <c r="F26" s="48"/>
    </row>
    <row r="27" spans="2:6" x14ac:dyDescent="0.25">
      <c r="B27" s="8" t="s">
        <v>101</v>
      </c>
      <c r="C27" s="141"/>
      <c r="D27" s="136"/>
      <c r="E27" s="47"/>
      <c r="F27" s="48"/>
    </row>
    <row r="28" spans="2:6" x14ac:dyDescent="0.25">
      <c r="B28" s="8" t="s">
        <v>17</v>
      </c>
      <c r="C28" s="141"/>
      <c r="D28" s="136"/>
      <c r="E28" s="47"/>
      <c r="F28" s="48"/>
    </row>
    <row r="29" spans="2:6" x14ac:dyDescent="0.25">
      <c r="B29" s="8"/>
      <c r="C29" s="142"/>
      <c r="D29" s="143"/>
      <c r="E29" s="52"/>
      <c r="F29" s="48"/>
    </row>
    <row r="30" spans="2:6" x14ac:dyDescent="0.25">
      <c r="B30" s="53" t="s">
        <v>29</v>
      </c>
      <c r="C30" s="144"/>
      <c r="D30" s="145"/>
      <c r="E30" s="66"/>
      <c r="F30" s="67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23" t="s">
        <v>121</v>
      </c>
      <c r="C32" s="219"/>
      <c r="D32" s="219"/>
      <c r="E32" s="219"/>
      <c r="F32" s="220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9" t="s">
        <v>71</v>
      </c>
      <c r="C3" s="210"/>
      <c r="D3" s="210"/>
      <c r="E3" s="210"/>
      <c r="F3" s="211"/>
    </row>
    <row r="4" spans="2:6" x14ac:dyDescent="0.25">
      <c r="B4" s="191" t="s">
        <v>135</v>
      </c>
      <c r="C4" s="192"/>
      <c r="D4" s="192"/>
      <c r="E4" s="192"/>
      <c r="F4" s="193"/>
    </row>
    <row r="5" spans="2:6" x14ac:dyDescent="0.25">
      <c r="B5" s="42"/>
      <c r="C5" s="196" t="s">
        <v>72</v>
      </c>
      <c r="D5" s="192"/>
      <c r="E5" s="212" t="s">
        <v>73</v>
      </c>
      <c r="F5" s="213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0"/>
      <c r="D7" s="85"/>
      <c r="E7" s="65"/>
      <c r="F7" s="69"/>
    </row>
    <row r="8" spans="2:6" x14ac:dyDescent="0.25">
      <c r="B8" s="8" t="s">
        <v>13</v>
      </c>
      <c r="C8" s="130"/>
      <c r="D8" s="85"/>
      <c r="E8" s="65"/>
      <c r="F8" s="69"/>
    </row>
    <row r="9" spans="2:6" x14ac:dyDescent="0.25">
      <c r="B9" s="8" t="s">
        <v>0</v>
      </c>
      <c r="C9" s="130"/>
      <c r="D9" s="85"/>
      <c r="E9" s="65"/>
      <c r="F9" s="69"/>
    </row>
    <row r="10" spans="2:6" x14ac:dyDescent="0.25">
      <c r="B10" s="8" t="s">
        <v>8</v>
      </c>
      <c r="C10" s="130"/>
      <c r="D10" s="85"/>
      <c r="E10" s="65"/>
      <c r="F10" s="69"/>
    </row>
    <row r="11" spans="2:6" x14ac:dyDescent="0.25">
      <c r="B11" s="8" t="s">
        <v>26</v>
      </c>
      <c r="C11" s="130"/>
      <c r="D11" s="85"/>
      <c r="E11" s="65"/>
      <c r="F11" s="69"/>
    </row>
    <row r="12" spans="2:6" x14ac:dyDescent="0.25">
      <c r="B12" s="8" t="s">
        <v>3</v>
      </c>
      <c r="C12" s="130"/>
      <c r="D12" s="85"/>
      <c r="E12" s="65"/>
      <c r="F12" s="69"/>
    </row>
    <row r="13" spans="2:6" x14ac:dyDescent="0.25">
      <c r="B13" s="8" t="s">
        <v>7</v>
      </c>
      <c r="C13" s="130"/>
      <c r="D13" s="85"/>
      <c r="E13" s="65"/>
      <c r="F13" s="69"/>
    </row>
    <row r="14" spans="2:6" x14ac:dyDescent="0.25">
      <c r="B14" s="8" t="s">
        <v>2</v>
      </c>
      <c r="C14" s="130"/>
      <c r="D14" s="85"/>
      <c r="E14" s="65"/>
      <c r="F14" s="69"/>
    </row>
    <row r="15" spans="2:6" x14ac:dyDescent="0.25">
      <c r="B15" s="8" t="s">
        <v>9</v>
      </c>
      <c r="C15" s="130"/>
      <c r="D15" s="85"/>
      <c r="E15" s="65"/>
      <c r="F15" s="69"/>
    </row>
    <row r="16" spans="2:6" x14ac:dyDescent="0.25">
      <c r="B16" s="8" t="s">
        <v>1</v>
      </c>
      <c r="C16" s="130"/>
      <c r="D16" s="85"/>
      <c r="E16" s="65"/>
      <c r="F16" s="69"/>
    </row>
    <row r="17" spans="2:6" x14ac:dyDescent="0.25">
      <c r="B17" s="8" t="s">
        <v>27</v>
      </c>
      <c r="C17" s="130">
        <v>3.2407407407407406E-4</v>
      </c>
      <c r="D17" s="85">
        <f t="shared" ref="D17:D25" si="0">C17/$C$30</f>
        <v>4.1025641025641026E-3</v>
      </c>
      <c r="E17" s="65"/>
      <c r="F17" s="69"/>
    </row>
    <row r="18" spans="2:6" x14ac:dyDescent="0.25">
      <c r="B18" s="8" t="s">
        <v>16</v>
      </c>
      <c r="C18" s="130"/>
      <c r="D18" s="85"/>
      <c r="E18" s="65"/>
      <c r="F18" s="69"/>
    </row>
    <row r="19" spans="2:6" x14ac:dyDescent="0.25">
      <c r="B19" s="8" t="s">
        <v>4</v>
      </c>
      <c r="C19" s="130">
        <v>1.8749999999999999E-3</v>
      </c>
      <c r="D19" s="85">
        <f t="shared" si="0"/>
        <v>2.3736263736263738E-2</v>
      </c>
      <c r="E19" s="65"/>
      <c r="F19" s="69"/>
    </row>
    <row r="20" spans="2:6" x14ac:dyDescent="0.25">
      <c r="B20" s="8" t="s">
        <v>14</v>
      </c>
      <c r="C20" s="130"/>
      <c r="D20" s="85"/>
      <c r="E20" s="65"/>
      <c r="F20" s="69"/>
    </row>
    <row r="21" spans="2:6" x14ac:dyDescent="0.25">
      <c r="B21" s="8" t="s">
        <v>11</v>
      </c>
      <c r="C21" s="84">
        <v>2.627314814814815E-3</v>
      </c>
      <c r="D21" s="85">
        <f t="shared" si="0"/>
        <v>3.3260073260073263E-2</v>
      </c>
      <c r="E21" s="65"/>
      <c r="F21" s="69"/>
    </row>
    <row r="22" spans="2:6" x14ac:dyDescent="0.25">
      <c r="B22" s="8" t="s">
        <v>15</v>
      </c>
      <c r="C22" s="130">
        <v>2.1180555555555553E-3</v>
      </c>
      <c r="D22" s="85">
        <f t="shared" si="0"/>
        <v>2.6813186813186812E-2</v>
      </c>
      <c r="E22" s="65"/>
      <c r="F22" s="69"/>
    </row>
    <row r="23" spans="2:6" s="49" customFormat="1" x14ac:dyDescent="0.25">
      <c r="B23" s="8" t="s">
        <v>91</v>
      </c>
      <c r="C23" s="130">
        <v>1.4467592592592594E-3</v>
      </c>
      <c r="D23" s="85">
        <f t="shared" si="0"/>
        <v>1.8315018315018316E-2</v>
      </c>
      <c r="E23" s="74"/>
      <c r="F23" s="70"/>
    </row>
    <row r="24" spans="2:6" x14ac:dyDescent="0.25">
      <c r="B24" s="78" t="s">
        <v>12</v>
      </c>
      <c r="C24" s="130">
        <v>1.0300925925925926E-3</v>
      </c>
      <c r="D24" s="85">
        <f t="shared" si="0"/>
        <v>1.3040293040293041E-2</v>
      </c>
      <c r="E24" s="45"/>
      <c r="F24" s="71"/>
    </row>
    <row r="25" spans="2:6" s="50" customFormat="1" x14ac:dyDescent="0.25">
      <c r="B25" s="78" t="s">
        <v>5</v>
      </c>
      <c r="C25" s="84">
        <v>6.9571759259259264E-2</v>
      </c>
      <c r="D25" s="85">
        <f t="shared" si="0"/>
        <v>0.88073260073260085</v>
      </c>
      <c r="E25" s="43"/>
      <c r="F25" s="44"/>
    </row>
    <row r="26" spans="2:6" x14ac:dyDescent="0.25">
      <c r="B26" s="8" t="s">
        <v>6</v>
      </c>
      <c r="C26" s="103"/>
      <c r="D26" s="85"/>
      <c r="E26" s="47"/>
      <c r="F26" s="69"/>
    </row>
    <row r="27" spans="2:6" x14ac:dyDescent="0.25">
      <c r="B27" s="8" t="s">
        <v>101</v>
      </c>
      <c r="C27" s="103"/>
      <c r="D27" s="85"/>
      <c r="E27" s="47"/>
      <c r="F27" s="69"/>
    </row>
    <row r="28" spans="2:6" x14ac:dyDescent="0.25">
      <c r="B28" s="8" t="s">
        <v>17</v>
      </c>
      <c r="C28" s="103"/>
      <c r="D28" s="85"/>
      <c r="E28" s="47"/>
      <c r="F28" s="69"/>
    </row>
    <row r="29" spans="2:6" x14ac:dyDescent="0.25">
      <c r="B29" s="8"/>
      <c r="C29" s="104"/>
      <c r="D29" s="88"/>
      <c r="E29" s="52"/>
      <c r="F29" s="48"/>
    </row>
    <row r="30" spans="2:6" x14ac:dyDescent="0.25">
      <c r="B30" s="53" t="s">
        <v>29</v>
      </c>
      <c r="C30" s="92">
        <f>SUM(C7:C28)</f>
        <v>7.8993055555555552E-2</v>
      </c>
      <c r="D30" s="124">
        <f>SUM(D7:D28)</f>
        <v>1.0000000000000002</v>
      </c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81" customHeight="1" thickBot="1" x14ac:dyDescent="0.3">
      <c r="B32" s="206" t="s">
        <v>141</v>
      </c>
      <c r="C32" s="207"/>
      <c r="D32" s="207"/>
      <c r="E32" s="207"/>
      <c r="F32" s="20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5"/>
  <sheetViews>
    <sheetView topLeftCell="B4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8" t="s">
        <v>102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x14ac:dyDescent="0.25">
      <c r="B4" s="191" t="s">
        <v>135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s="81" customFormat="1" x14ac:dyDescent="0.25">
      <c r="B5" s="79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>
        <v>1.5624999999999999E-3</v>
      </c>
      <c r="D7" s="84">
        <v>4.0972222222222217E-3</v>
      </c>
      <c r="E7" s="84"/>
      <c r="F7" s="84">
        <v>3.7152777777777783E-3</v>
      </c>
      <c r="G7" s="84">
        <v>4.7106481481481478E-3</v>
      </c>
      <c r="H7" s="84"/>
      <c r="I7" s="84"/>
      <c r="J7" s="84"/>
      <c r="K7" s="86">
        <f t="shared" ref="K7:K28" si="0">J7+I7+H7+G7+F7+E7+D7+C7</f>
        <v>1.4085648148148147E-2</v>
      </c>
    </row>
    <row r="8" spans="2:11" x14ac:dyDescent="0.25">
      <c r="B8" s="8" t="s">
        <v>13</v>
      </c>
      <c r="C8" s="84">
        <v>1.7708333333333333E-2</v>
      </c>
      <c r="D8" s="84">
        <v>5.347222222222222E-3</v>
      </c>
      <c r="E8" s="84">
        <v>1.7939814814814815E-3</v>
      </c>
      <c r="F8" s="84">
        <v>2.2337962962962962E-3</v>
      </c>
      <c r="G8" s="84"/>
      <c r="H8" s="84"/>
      <c r="I8" s="84"/>
      <c r="J8" s="84"/>
      <c r="K8" s="86">
        <f t="shared" si="0"/>
        <v>2.7083333333333334E-2</v>
      </c>
    </row>
    <row r="9" spans="2:11" x14ac:dyDescent="0.25">
      <c r="B9" s="8" t="s">
        <v>0</v>
      </c>
      <c r="C9" s="84">
        <v>5.8969907407407401E-2</v>
      </c>
      <c r="D9" s="84">
        <v>2.4166666666666663E-2</v>
      </c>
      <c r="E9" s="84">
        <v>4.1192129629629419E-2</v>
      </c>
      <c r="F9" s="84">
        <v>1.8611111111111106E-2</v>
      </c>
      <c r="G9" s="84">
        <v>4.6817129629629625E-2</v>
      </c>
      <c r="H9" s="84"/>
      <c r="I9" s="84"/>
      <c r="J9" s="84">
        <v>4.2129629629629626E-3</v>
      </c>
      <c r="K9" s="86">
        <f t="shared" si="0"/>
        <v>0.19396990740740719</v>
      </c>
    </row>
    <row r="10" spans="2:11" x14ac:dyDescent="0.25">
      <c r="B10" s="8" t="s">
        <v>8</v>
      </c>
      <c r="C10" s="84">
        <v>2.2453703703703705E-2</v>
      </c>
      <c r="D10" s="84">
        <v>1.2222222222222221E-2</v>
      </c>
      <c r="E10" s="84">
        <v>2.476851851851852E-3</v>
      </c>
      <c r="F10" s="84">
        <v>5.3935185185185188E-3</v>
      </c>
      <c r="G10" s="84">
        <v>2.5578703703703708E-2</v>
      </c>
      <c r="H10" s="84"/>
      <c r="I10" s="84">
        <v>7.3263888888888875E-3</v>
      </c>
      <c r="J10" s="84"/>
      <c r="K10" s="86">
        <f t="shared" si="0"/>
        <v>7.5451388888888887E-2</v>
      </c>
    </row>
    <row r="11" spans="2:11" x14ac:dyDescent="0.25">
      <c r="B11" s="8" t="s">
        <v>26</v>
      </c>
      <c r="C11" s="84">
        <v>1.261574074074074E-3</v>
      </c>
      <c r="D11" s="84"/>
      <c r="E11" s="84"/>
      <c r="F11" s="84">
        <v>4.3981481481481481E-4</v>
      </c>
      <c r="G11" s="84"/>
      <c r="H11" s="84"/>
      <c r="I11" s="84"/>
      <c r="J11" s="84"/>
      <c r="K11" s="86">
        <f t="shared" si="0"/>
        <v>1.7013888888888888E-3</v>
      </c>
    </row>
    <row r="12" spans="2:11" x14ac:dyDescent="0.25">
      <c r="B12" s="8" t="s">
        <v>3</v>
      </c>
      <c r="C12" s="84">
        <v>7.9398148148148134E-2</v>
      </c>
      <c r="D12" s="84">
        <v>4.5057870370370359E-2</v>
      </c>
      <c r="E12" s="84">
        <v>0.19263888888888997</v>
      </c>
      <c r="F12" s="84">
        <v>5.5983796296296309E-2</v>
      </c>
      <c r="G12" s="84">
        <v>0.10922453703703704</v>
      </c>
      <c r="H12" s="84">
        <v>3.5983796296296298E-2</v>
      </c>
      <c r="I12" s="84"/>
      <c r="J12" s="84">
        <v>2.1064814814814817E-3</v>
      </c>
      <c r="K12" s="86">
        <f t="shared" si="0"/>
        <v>0.52039351851851956</v>
      </c>
    </row>
    <row r="13" spans="2:11" x14ac:dyDescent="0.25">
      <c r="B13" s="8" t="s">
        <v>7</v>
      </c>
      <c r="C13" s="84">
        <v>5.9768518518518512E-2</v>
      </c>
      <c r="D13" s="84">
        <v>4.1307870370370384E-2</v>
      </c>
      <c r="E13" s="84">
        <v>4.1273148148148101E-2</v>
      </c>
      <c r="F13" s="84">
        <v>4.1099537037037046E-2</v>
      </c>
      <c r="G13" s="84">
        <v>2.3958333333333338E-2</v>
      </c>
      <c r="H13" s="84">
        <v>6.9212962962962961E-3</v>
      </c>
      <c r="I13" s="84">
        <v>3.6921296296296292E-2</v>
      </c>
      <c r="J13" s="84"/>
      <c r="K13" s="86">
        <f t="shared" si="0"/>
        <v>0.25124999999999997</v>
      </c>
    </row>
    <row r="14" spans="2:11" x14ac:dyDescent="0.25">
      <c r="B14" s="8" t="s">
        <v>2</v>
      </c>
      <c r="C14" s="84">
        <v>2.1990740740740741E-2</v>
      </c>
      <c r="D14" s="84">
        <v>9.6759259259259281E-3</v>
      </c>
      <c r="E14" s="84"/>
      <c r="F14" s="84">
        <v>8.067129629629629E-3</v>
      </c>
      <c r="G14" s="84">
        <v>4.9641203703703701E-2</v>
      </c>
      <c r="H14" s="84">
        <v>1.1261574074074073E-2</v>
      </c>
      <c r="I14" s="84">
        <v>1.7824074074074076E-2</v>
      </c>
      <c r="J14" s="84">
        <v>2.7777777777777778E-4</v>
      </c>
      <c r="K14" s="86">
        <f t="shared" si="0"/>
        <v>0.11873842592592591</v>
      </c>
    </row>
    <row r="15" spans="2:11" x14ac:dyDescent="0.25">
      <c r="B15" s="8" t="s">
        <v>9</v>
      </c>
      <c r="C15" s="84">
        <v>9.5023148148148141E-3</v>
      </c>
      <c r="D15" s="84">
        <v>2.2465277777777778E-2</v>
      </c>
      <c r="E15" s="84">
        <v>1.1689814814814811E-2</v>
      </c>
      <c r="F15" s="84">
        <v>6.0532407407407401E-3</v>
      </c>
      <c r="G15" s="84">
        <v>4.9652777777777785E-3</v>
      </c>
      <c r="H15" s="84">
        <v>4.0509259259259266E-3</v>
      </c>
      <c r="I15" s="84"/>
      <c r="J15" s="84">
        <v>1.6203703703703703E-4</v>
      </c>
      <c r="K15" s="86">
        <f t="shared" si="0"/>
        <v>5.888888888888888E-2</v>
      </c>
    </row>
    <row r="16" spans="2:11" x14ac:dyDescent="0.25">
      <c r="B16" s="8" t="s">
        <v>1</v>
      </c>
      <c r="C16" s="84">
        <v>2.3506944444444445E-2</v>
      </c>
      <c r="D16" s="84">
        <v>8.3449074074074068E-3</v>
      </c>
      <c r="E16" s="84">
        <v>1.3888888888888889E-4</v>
      </c>
      <c r="F16" s="84"/>
      <c r="G16" s="84">
        <v>1.1643518518518518E-2</v>
      </c>
      <c r="H16" s="84"/>
      <c r="I16" s="84"/>
      <c r="J16" s="84">
        <v>3.1250000000000001E-4</v>
      </c>
      <c r="K16" s="86">
        <f t="shared" si="0"/>
        <v>4.3946759259259255E-2</v>
      </c>
    </row>
    <row r="17" spans="2:11" x14ac:dyDescent="0.25">
      <c r="B17" s="8" t="s">
        <v>27</v>
      </c>
      <c r="C17" s="84">
        <v>5.4641203703703685E-2</v>
      </c>
      <c r="D17" s="84">
        <v>5.182870370370371E-2</v>
      </c>
      <c r="E17" s="84">
        <v>2.2557870370370364E-2</v>
      </c>
      <c r="F17" s="84">
        <v>2.4467592592592586E-2</v>
      </c>
      <c r="G17" s="84">
        <v>2.0914351851851851E-2</v>
      </c>
      <c r="H17" s="84">
        <v>1.5879629629629629E-2</v>
      </c>
      <c r="I17" s="84">
        <v>2.8888888888888888E-2</v>
      </c>
      <c r="J17" s="84">
        <v>1.6203703703703703E-4</v>
      </c>
      <c r="K17" s="86">
        <f t="shared" si="0"/>
        <v>0.21934027777777776</v>
      </c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>
        <v>3.9386574074074074E-2</v>
      </c>
      <c r="D19" s="84">
        <v>8.5057870370370367E-2</v>
      </c>
      <c r="E19" s="84">
        <v>2.118055555555555E-2</v>
      </c>
      <c r="F19" s="84">
        <v>3.0949074074074077E-2</v>
      </c>
      <c r="G19" s="84">
        <v>2.6562499999999999E-2</v>
      </c>
      <c r="H19" s="84">
        <v>6.6087962962962958E-3</v>
      </c>
      <c r="I19" s="84">
        <v>1.087962962962963E-2</v>
      </c>
      <c r="J19" s="84">
        <v>2.8935185185185189E-4</v>
      </c>
      <c r="K19" s="86">
        <f t="shared" si="0"/>
        <v>0.22091435185185188</v>
      </c>
    </row>
    <row r="20" spans="2:11" x14ac:dyDescent="0.25">
      <c r="B20" s="8" t="s">
        <v>14</v>
      </c>
      <c r="C20" s="84">
        <v>1.1979166666666666E-2</v>
      </c>
      <c r="D20" s="84">
        <v>3.5879629629629643E-2</v>
      </c>
      <c r="E20" s="84">
        <v>6.805555555555556E-3</v>
      </c>
      <c r="F20" s="84">
        <v>1.7372685185185185E-2</v>
      </c>
      <c r="G20" s="84">
        <v>2.7870370370370368E-2</v>
      </c>
      <c r="H20" s="84">
        <v>5.3587962962962955E-3</v>
      </c>
      <c r="I20" s="84">
        <v>3.0798611111111103E-2</v>
      </c>
      <c r="J20" s="84">
        <v>9.2592592592592588E-5</v>
      </c>
      <c r="K20" s="86">
        <f t="shared" si="0"/>
        <v>0.13615740740740739</v>
      </c>
    </row>
    <row r="21" spans="2:11" x14ac:dyDescent="0.25">
      <c r="B21" s="8" t="s">
        <v>11</v>
      </c>
      <c r="C21" s="84">
        <v>8.1180555555555575E-2</v>
      </c>
      <c r="D21" s="84">
        <v>5.1435185185185167E-2</v>
      </c>
      <c r="E21" s="84">
        <v>4.0173611111111091E-2</v>
      </c>
      <c r="F21" s="84">
        <v>1.8553240740740738E-2</v>
      </c>
      <c r="G21" s="84">
        <v>0.10269675925925925</v>
      </c>
      <c r="H21" s="84">
        <v>1.2997685185185187E-2</v>
      </c>
      <c r="I21" s="84">
        <v>5.6377314814814818E-2</v>
      </c>
      <c r="J21" s="84">
        <v>2.7777777777777778E-4</v>
      </c>
      <c r="K21" s="86">
        <f t="shared" si="0"/>
        <v>0.3636921296296296</v>
      </c>
    </row>
    <row r="22" spans="2:11" x14ac:dyDescent="0.25">
      <c r="B22" s="8" t="s">
        <v>15</v>
      </c>
      <c r="C22" s="84">
        <v>4.0659722222222222E-2</v>
      </c>
      <c r="D22" s="84">
        <v>9.1967592592592615E-2</v>
      </c>
      <c r="E22" s="84">
        <v>1.1909722222222221E-2</v>
      </c>
      <c r="F22" s="84">
        <v>8.7384259259259255E-3</v>
      </c>
      <c r="G22" s="84">
        <v>2.1655092592592587E-2</v>
      </c>
      <c r="H22" s="84">
        <v>5.9490740740740736E-3</v>
      </c>
      <c r="I22" s="84">
        <v>3.2581018518518509E-2</v>
      </c>
      <c r="J22" s="84"/>
      <c r="K22" s="86">
        <f t="shared" si="0"/>
        <v>0.21346064814814816</v>
      </c>
    </row>
    <row r="23" spans="2:11" x14ac:dyDescent="0.25">
      <c r="B23" s="8" t="s">
        <v>91</v>
      </c>
      <c r="C23" s="84">
        <v>0.13996527777777779</v>
      </c>
      <c r="D23" s="84">
        <v>8.1979166666666686E-2</v>
      </c>
      <c r="E23" s="84">
        <v>1.0069444444444443E-2</v>
      </c>
      <c r="F23" s="84">
        <v>2.8379629629629633E-2</v>
      </c>
      <c r="G23" s="84">
        <v>8.8831018518518531E-2</v>
      </c>
      <c r="H23" s="84">
        <v>3.5092592592592599E-2</v>
      </c>
      <c r="I23" s="84">
        <v>6.3472222222222222E-2</v>
      </c>
      <c r="J23" s="84">
        <v>2.4305555555555552E-4</v>
      </c>
      <c r="K23" s="86">
        <f t="shared" si="0"/>
        <v>0.44803240740740746</v>
      </c>
    </row>
    <row r="24" spans="2:11" x14ac:dyDescent="0.25">
      <c r="B24" s="8" t="s">
        <v>12</v>
      </c>
      <c r="C24" s="84">
        <v>1.699074074074074E-2</v>
      </c>
      <c r="D24" s="84">
        <v>2.3923611111111111E-2</v>
      </c>
      <c r="E24" s="84">
        <v>1.2557870370370374E-2</v>
      </c>
      <c r="F24" s="84">
        <v>1.4479166666666664E-2</v>
      </c>
      <c r="G24" s="84">
        <v>1.1226851851851851E-3</v>
      </c>
      <c r="H24" s="84">
        <v>4.6875000000000007E-3</v>
      </c>
      <c r="I24" s="84">
        <v>2.3692129629629629E-2</v>
      </c>
      <c r="J24" s="84">
        <v>4.2013888888888891E-3</v>
      </c>
      <c r="K24" s="86">
        <f t="shared" si="0"/>
        <v>0.1016550925925926</v>
      </c>
    </row>
    <row r="25" spans="2:11" x14ac:dyDescent="0.25">
      <c r="B25" s="8" t="s">
        <v>5</v>
      </c>
      <c r="C25" s="84"/>
      <c r="D25" s="84">
        <v>6.4004629629629628E-3</v>
      </c>
      <c r="E25" s="84">
        <v>5.9745370370370185E-2</v>
      </c>
      <c r="F25" s="84">
        <v>8.1944444444444469E-3</v>
      </c>
      <c r="G25" s="84"/>
      <c r="H25" s="84"/>
      <c r="I25" s="84"/>
      <c r="J25" s="84">
        <v>2.199074074074074E-4</v>
      </c>
      <c r="K25" s="86">
        <f t="shared" si="0"/>
        <v>7.4560185185185007E-2</v>
      </c>
    </row>
    <row r="26" spans="2:11" x14ac:dyDescent="0.25">
      <c r="B26" s="8" t="s">
        <v>6</v>
      </c>
      <c r="C26" s="84"/>
      <c r="D26" s="84"/>
      <c r="E26" s="84">
        <v>4.2013888888888882E-3</v>
      </c>
      <c r="F26" s="84"/>
      <c r="G26" s="84">
        <v>7.8356481481481471E-3</v>
      </c>
      <c r="H26" s="84"/>
      <c r="I26" s="84"/>
      <c r="J26" s="84">
        <v>2.0023148148148148E-3</v>
      </c>
      <c r="K26" s="86">
        <f t="shared" si="0"/>
        <v>1.403935185185185E-2</v>
      </c>
    </row>
    <row r="27" spans="2:11" x14ac:dyDescent="0.25">
      <c r="B27" s="8" t="s">
        <v>101</v>
      </c>
      <c r="C27" s="84"/>
      <c r="D27" s="84">
        <v>4.3981481481481476E-3</v>
      </c>
      <c r="E27" s="84"/>
      <c r="F27" s="84">
        <v>3.9351851851851852E-4</v>
      </c>
      <c r="G27" s="84"/>
      <c r="H27" s="84"/>
      <c r="I27" s="84"/>
      <c r="J27" s="84">
        <v>7.6388888888888893E-4</v>
      </c>
      <c r="K27" s="86">
        <f t="shared" si="0"/>
        <v>5.5555555555555549E-3</v>
      </c>
    </row>
    <row r="28" spans="2:11" x14ac:dyDescent="0.25">
      <c r="B28" s="8" t="s">
        <v>17</v>
      </c>
      <c r="C28" s="84">
        <v>6.7129629629629635E-4</v>
      </c>
      <c r="D28" s="84"/>
      <c r="E28" s="84"/>
      <c r="F28" s="84"/>
      <c r="G28" s="84"/>
      <c r="H28" s="84"/>
      <c r="I28" s="84"/>
      <c r="J28" s="84"/>
      <c r="K28" s="86">
        <f t="shared" si="0"/>
        <v>6.7129629629629635E-4</v>
      </c>
    </row>
    <row r="29" spans="2:11" x14ac:dyDescent="0.25">
      <c r="B29" s="53"/>
      <c r="C29" s="88"/>
      <c r="D29" s="88"/>
      <c r="E29" s="89"/>
      <c r="F29" s="89"/>
      <c r="G29" s="88"/>
      <c r="H29" s="88"/>
      <c r="I29" s="88"/>
      <c r="J29" s="88"/>
      <c r="K29" s="86"/>
    </row>
    <row r="30" spans="2:11" x14ac:dyDescent="0.25">
      <c r="B30" s="53" t="s">
        <v>29</v>
      </c>
      <c r="C30" s="90">
        <f>SUM(C7:C28)</f>
        <v>0.68159722222222219</v>
      </c>
      <c r="D30" s="90">
        <f t="shared" ref="D30:J30" si="1">SUM(D7:D28)</f>
        <v>0.6055555555555554</v>
      </c>
      <c r="E30" s="90">
        <f t="shared" si="1"/>
        <v>0.48040509259259323</v>
      </c>
      <c r="F30" s="90">
        <f t="shared" si="1"/>
        <v>0.29312500000000002</v>
      </c>
      <c r="G30" s="90">
        <f t="shared" si="1"/>
        <v>0.5740277777777778</v>
      </c>
      <c r="H30" s="90">
        <f t="shared" si="1"/>
        <v>0.14479166666666668</v>
      </c>
      <c r="I30" s="90">
        <f t="shared" si="1"/>
        <v>0.30876157407407401</v>
      </c>
      <c r="J30" s="90">
        <f t="shared" si="1"/>
        <v>1.5324074074074075E-2</v>
      </c>
      <c r="K30" s="91">
        <f>SUM(K7:K28)</f>
        <v>3.1035879629629637</v>
      </c>
    </row>
    <row r="31" spans="2:11" x14ac:dyDescent="0.25">
      <c r="B31" s="53"/>
      <c r="C31" s="56"/>
      <c r="D31" s="56"/>
      <c r="E31" s="56"/>
      <c r="F31" s="56"/>
      <c r="G31" s="56"/>
      <c r="H31" s="56"/>
      <c r="I31" s="56"/>
      <c r="J31" s="52"/>
      <c r="K31" s="82"/>
    </row>
    <row r="32" spans="2:11" ht="66" customHeight="1" thickBot="1" x14ac:dyDescent="0.3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  <row r="65" spans="10:16" s="49" customFormat="1" x14ac:dyDescent="0.25">
      <c r="J65" s="34"/>
      <c r="K65" s="34"/>
      <c r="L65" s="34"/>
      <c r="M65" s="34"/>
      <c r="N65" s="34"/>
      <c r="O65" s="34"/>
      <c r="P65" s="3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4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8" t="s">
        <v>103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x14ac:dyDescent="0.25">
      <c r="B4" s="191" t="s">
        <v>135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/>
      <c r="D7" s="84"/>
      <c r="E7" s="84"/>
      <c r="F7" s="84"/>
      <c r="G7" s="84"/>
      <c r="H7" s="84"/>
      <c r="I7" s="84"/>
      <c r="J7" s="84"/>
      <c r="K7" s="86">
        <f t="shared" ref="K7:K28" si="0">J7+I7+H7+G7+F7+E7+D7+C7</f>
        <v>0</v>
      </c>
    </row>
    <row r="8" spans="2:11" x14ac:dyDescent="0.25">
      <c r="B8" s="8" t="s">
        <v>13</v>
      </c>
      <c r="C8" s="84"/>
      <c r="D8" s="84"/>
      <c r="E8" s="84"/>
      <c r="F8" s="84"/>
      <c r="G8" s="84"/>
      <c r="H8" s="84"/>
      <c r="I8" s="84"/>
      <c r="J8" s="84">
        <v>6.5972222222222213E-4</v>
      </c>
      <c r="K8" s="86">
        <f t="shared" si="0"/>
        <v>6.5972222222222213E-4</v>
      </c>
    </row>
    <row r="9" spans="2:11" x14ac:dyDescent="0.25">
      <c r="B9" s="8" t="s">
        <v>0</v>
      </c>
      <c r="C9" s="84"/>
      <c r="D9" s="84"/>
      <c r="E9" s="84"/>
      <c r="F9" s="84"/>
      <c r="G9" s="84">
        <v>4.8263888888888887E-3</v>
      </c>
      <c r="H9" s="84"/>
      <c r="I9" s="84"/>
      <c r="J9" s="84">
        <v>2.4849537037037031E-2</v>
      </c>
      <c r="K9" s="86">
        <f t="shared" si="0"/>
        <v>2.9675925925925918E-2</v>
      </c>
    </row>
    <row r="10" spans="2:11" x14ac:dyDescent="0.25">
      <c r="B10" s="8" t="s">
        <v>8</v>
      </c>
      <c r="C10" s="84"/>
      <c r="D10" s="84">
        <v>6.168981481481481E-3</v>
      </c>
      <c r="E10" s="84"/>
      <c r="F10" s="84"/>
      <c r="G10" s="84">
        <v>8.6458333333333335E-3</v>
      </c>
      <c r="H10" s="84"/>
      <c r="I10" s="84"/>
      <c r="J10" s="84"/>
      <c r="K10" s="86">
        <f t="shared" si="0"/>
        <v>1.4814814814814815E-2</v>
      </c>
    </row>
    <row r="11" spans="2:11" x14ac:dyDescent="0.25">
      <c r="B11" s="8" t="s">
        <v>26</v>
      </c>
      <c r="C11" s="84"/>
      <c r="D11" s="84"/>
      <c r="E11" s="84"/>
      <c r="F11" s="84"/>
      <c r="G11" s="84">
        <v>2.7662037037037034E-3</v>
      </c>
      <c r="H11" s="84"/>
      <c r="I11" s="84"/>
      <c r="J11" s="84"/>
      <c r="K11" s="86">
        <f t="shared" si="0"/>
        <v>2.7662037037037034E-3</v>
      </c>
    </row>
    <row r="12" spans="2:11" x14ac:dyDescent="0.25">
      <c r="B12" s="8" t="s">
        <v>3</v>
      </c>
      <c r="C12" s="84"/>
      <c r="D12" s="84"/>
      <c r="E12" s="84"/>
      <c r="F12" s="84"/>
      <c r="G12" s="84"/>
      <c r="H12" s="84"/>
      <c r="I12" s="84">
        <v>8.1481481481481492E-3</v>
      </c>
      <c r="J12" s="84">
        <v>2.8310185185185188E-2</v>
      </c>
      <c r="K12" s="86">
        <f t="shared" si="0"/>
        <v>3.6458333333333336E-2</v>
      </c>
    </row>
    <row r="13" spans="2:11" x14ac:dyDescent="0.25">
      <c r="B13" s="8" t="s">
        <v>7</v>
      </c>
      <c r="C13" s="84">
        <v>6.192129629629629E-3</v>
      </c>
      <c r="D13" s="84"/>
      <c r="E13" s="84"/>
      <c r="F13" s="84"/>
      <c r="G13" s="84">
        <v>2.7152777777777776E-2</v>
      </c>
      <c r="H13" s="84"/>
      <c r="I13" s="84">
        <v>4.6412037037037038E-3</v>
      </c>
      <c r="J13" s="84">
        <v>1.9212962962962962E-3</v>
      </c>
      <c r="K13" s="86">
        <f t="shared" si="0"/>
        <v>3.9907407407407405E-2</v>
      </c>
    </row>
    <row r="14" spans="2:11" x14ac:dyDescent="0.25">
      <c r="B14" s="8" t="s">
        <v>2</v>
      </c>
      <c r="C14" s="84"/>
      <c r="D14" s="84"/>
      <c r="E14" s="84"/>
      <c r="F14" s="84"/>
      <c r="G14" s="84">
        <v>3.2175925925925926E-3</v>
      </c>
      <c r="H14" s="84"/>
      <c r="I14" s="84"/>
      <c r="J14" s="84"/>
      <c r="K14" s="86">
        <f t="shared" si="0"/>
        <v>3.2175925925925926E-3</v>
      </c>
    </row>
    <row r="15" spans="2:11" x14ac:dyDescent="0.25">
      <c r="B15" s="8" t="s">
        <v>9</v>
      </c>
      <c r="C15" s="84"/>
      <c r="D15" s="84"/>
      <c r="E15" s="84"/>
      <c r="F15" s="84"/>
      <c r="G15" s="84">
        <v>5.1504629629629626E-3</v>
      </c>
      <c r="H15" s="84"/>
      <c r="I15" s="84">
        <v>1.2407407407407409E-2</v>
      </c>
      <c r="J15" s="84">
        <v>5.2083333333333333E-4</v>
      </c>
      <c r="K15" s="86">
        <f t="shared" si="0"/>
        <v>1.8078703703703704E-2</v>
      </c>
    </row>
    <row r="16" spans="2:11" x14ac:dyDescent="0.25">
      <c r="B16" s="8" t="s">
        <v>1</v>
      </c>
      <c r="C16" s="84">
        <v>3.8657407407407408E-3</v>
      </c>
      <c r="D16" s="84"/>
      <c r="E16" s="84"/>
      <c r="F16" s="84"/>
      <c r="G16" s="84"/>
      <c r="H16" s="84"/>
      <c r="I16" s="84">
        <v>9.0624999999999994E-3</v>
      </c>
      <c r="J16" s="84">
        <v>2.5462962962962961E-4</v>
      </c>
      <c r="K16" s="86">
        <f t="shared" si="0"/>
        <v>1.3182870370370369E-2</v>
      </c>
    </row>
    <row r="17" spans="2:11" x14ac:dyDescent="0.25">
      <c r="B17" s="8" t="s">
        <v>27</v>
      </c>
      <c r="C17" s="84">
        <v>8.8078703703703704E-3</v>
      </c>
      <c r="D17" s="84">
        <v>1.1574074074074073E-3</v>
      </c>
      <c r="E17" s="84">
        <v>1.5046296296296294E-3</v>
      </c>
      <c r="F17" s="84"/>
      <c r="G17" s="84">
        <v>3.6111111111111109E-3</v>
      </c>
      <c r="H17" s="84"/>
      <c r="I17" s="84"/>
      <c r="J17" s="84">
        <v>3.2175925925925926E-3</v>
      </c>
      <c r="K17" s="86">
        <f t="shared" si="0"/>
        <v>1.8298611111111113E-2</v>
      </c>
    </row>
    <row r="18" spans="2:11" x14ac:dyDescent="0.25">
      <c r="B18" s="8" t="s">
        <v>16</v>
      </c>
      <c r="C18" s="84"/>
      <c r="D18" s="84">
        <v>1.9791666666666668E-3</v>
      </c>
      <c r="E18" s="84"/>
      <c r="F18" s="84"/>
      <c r="G18" s="84">
        <v>5.9490740740740736E-3</v>
      </c>
      <c r="H18" s="84"/>
      <c r="I18" s="84"/>
      <c r="J18" s="84"/>
      <c r="K18" s="86">
        <f t="shared" si="0"/>
        <v>7.9282407407407409E-3</v>
      </c>
    </row>
    <row r="19" spans="2:11" x14ac:dyDescent="0.25">
      <c r="B19" s="8" t="s">
        <v>4</v>
      </c>
      <c r="C19" s="84"/>
      <c r="D19" s="84"/>
      <c r="E19" s="84">
        <v>1.0451388888888887E-2</v>
      </c>
      <c r="F19" s="84"/>
      <c r="G19" s="84">
        <v>1.2476851851851852E-2</v>
      </c>
      <c r="H19" s="84"/>
      <c r="I19" s="84"/>
      <c r="J19" s="84">
        <v>1.5335648148148149E-2</v>
      </c>
      <c r="K19" s="86">
        <f t="shared" si="0"/>
        <v>3.8263888888888889E-2</v>
      </c>
    </row>
    <row r="20" spans="2:11" x14ac:dyDescent="0.25">
      <c r="B20" s="8" t="s">
        <v>14</v>
      </c>
      <c r="C20" s="84"/>
      <c r="D20" s="84"/>
      <c r="E20" s="84"/>
      <c r="F20" s="84"/>
      <c r="G20" s="84"/>
      <c r="H20" s="84"/>
      <c r="I20" s="84"/>
      <c r="J20" s="84">
        <v>8.564814814814815E-4</v>
      </c>
      <c r="K20" s="86">
        <f t="shared" si="0"/>
        <v>8.564814814814815E-4</v>
      </c>
    </row>
    <row r="21" spans="2:11" x14ac:dyDescent="0.25">
      <c r="B21" s="8" t="s">
        <v>11</v>
      </c>
      <c r="C21" s="84">
        <v>5.0682870370370364E-2</v>
      </c>
      <c r="D21" s="84">
        <v>2.1064814814814817E-2</v>
      </c>
      <c r="E21" s="84">
        <v>3.9687500000000007E-2</v>
      </c>
      <c r="F21" s="84">
        <v>1.9629629629629632E-2</v>
      </c>
      <c r="G21" s="84">
        <v>3.9467592592592596E-2</v>
      </c>
      <c r="H21" s="84">
        <v>3.3796296296296296E-3</v>
      </c>
      <c r="I21" s="84">
        <v>5.1805555555555563E-2</v>
      </c>
      <c r="J21" s="84">
        <v>3.1944444444444442E-2</v>
      </c>
      <c r="K21" s="86">
        <f t="shared" si="0"/>
        <v>0.25766203703703705</v>
      </c>
    </row>
    <row r="22" spans="2:11" x14ac:dyDescent="0.25">
      <c r="B22" s="8" t="s">
        <v>15</v>
      </c>
      <c r="C22" s="84">
        <v>3.2407407407407406E-3</v>
      </c>
      <c r="D22" s="84">
        <v>8.5763888888888886E-3</v>
      </c>
      <c r="E22" s="84">
        <v>1.3090277777777781E-2</v>
      </c>
      <c r="F22" s="84"/>
      <c r="G22" s="84">
        <v>2.4780092592592593E-2</v>
      </c>
      <c r="H22" s="84"/>
      <c r="I22" s="84">
        <v>2.7256944444444445E-2</v>
      </c>
      <c r="J22" s="84">
        <v>1.2523148148148146E-2</v>
      </c>
      <c r="K22" s="86">
        <f t="shared" si="0"/>
        <v>8.9467592592592585E-2</v>
      </c>
    </row>
    <row r="23" spans="2:11" x14ac:dyDescent="0.25">
      <c r="B23" s="8" t="s">
        <v>91</v>
      </c>
      <c r="C23" s="84">
        <v>6.6203703703703693E-3</v>
      </c>
      <c r="D23" s="84">
        <v>2.8888888888888891E-2</v>
      </c>
      <c r="E23" s="84">
        <v>3.4375E-3</v>
      </c>
      <c r="F23" s="84">
        <v>5.0115740740740745E-3</v>
      </c>
      <c r="G23" s="84">
        <v>6.0196759259259242E-2</v>
      </c>
      <c r="H23" s="84"/>
      <c r="I23" s="84"/>
      <c r="J23" s="84">
        <v>5.185185185185185E-3</v>
      </c>
      <c r="K23" s="86">
        <f t="shared" si="0"/>
        <v>0.10934027777777776</v>
      </c>
    </row>
    <row r="24" spans="2:11" x14ac:dyDescent="0.25">
      <c r="B24" s="8" t="s">
        <v>12</v>
      </c>
      <c r="C24" s="84">
        <v>9.9074074074074064E-3</v>
      </c>
      <c r="D24" s="84">
        <v>3.4074074074074069E-2</v>
      </c>
      <c r="E24" s="84">
        <v>2.2951388888888889E-2</v>
      </c>
      <c r="F24" s="84">
        <v>7.6504629629629631E-3</v>
      </c>
      <c r="G24" s="84">
        <v>2.9826388888888888E-2</v>
      </c>
      <c r="H24" s="84"/>
      <c r="I24" s="84"/>
      <c r="J24" s="84">
        <v>3.0092592592592597E-3</v>
      </c>
      <c r="K24" s="86">
        <f t="shared" si="0"/>
        <v>0.10741898148148148</v>
      </c>
    </row>
    <row r="25" spans="2:11" x14ac:dyDescent="0.25">
      <c r="B25" s="8" t="s">
        <v>5</v>
      </c>
      <c r="C25" s="84">
        <v>5.9722222222222225E-3</v>
      </c>
      <c r="D25" s="84">
        <v>3.2662037037037031E-2</v>
      </c>
      <c r="E25" s="84">
        <v>8.0520833333333333E-2</v>
      </c>
      <c r="F25" s="84">
        <v>1.6053240740740743E-2</v>
      </c>
      <c r="G25" s="84">
        <v>4.6238425925925933E-2</v>
      </c>
      <c r="H25" s="84"/>
      <c r="I25" s="84">
        <v>8.6979166666666677E-2</v>
      </c>
      <c r="J25" s="84">
        <v>2.0706018518518516E-2</v>
      </c>
      <c r="K25" s="86">
        <f t="shared" si="0"/>
        <v>0.28913194444444446</v>
      </c>
    </row>
    <row r="26" spans="2:11" x14ac:dyDescent="0.25">
      <c r="B26" s="8" t="s">
        <v>6</v>
      </c>
      <c r="C26" s="84"/>
      <c r="D26" s="84"/>
      <c r="E26" s="84">
        <v>5.3124999999999995E-3</v>
      </c>
      <c r="F26" s="84">
        <v>1.0023148148148149E-2</v>
      </c>
      <c r="G26" s="84">
        <v>7.6967592592592591E-3</v>
      </c>
      <c r="H26" s="84"/>
      <c r="I26" s="84">
        <v>1.6053240740740739E-2</v>
      </c>
      <c r="J26" s="84">
        <v>9.224537037037038E-3</v>
      </c>
      <c r="K26" s="86">
        <f t="shared" si="0"/>
        <v>4.8310185185185185E-2</v>
      </c>
    </row>
    <row r="27" spans="2:11" x14ac:dyDescent="0.25">
      <c r="B27" s="8" t="s">
        <v>101</v>
      </c>
      <c r="C27" s="84"/>
      <c r="D27" s="84">
        <v>2.1064814814814813E-3</v>
      </c>
      <c r="E27" s="84">
        <v>2.8587962962962963E-3</v>
      </c>
      <c r="F27" s="84"/>
      <c r="G27" s="84">
        <v>2.488425925925926E-3</v>
      </c>
      <c r="H27" s="84"/>
      <c r="I27" s="84"/>
      <c r="J27" s="84"/>
      <c r="K27" s="86">
        <f t="shared" si="0"/>
        <v>7.4537037037037037E-3</v>
      </c>
    </row>
    <row r="28" spans="2:11" x14ac:dyDescent="0.25">
      <c r="B28" s="8" t="s">
        <v>17</v>
      </c>
      <c r="C28" s="84">
        <v>3.5763888888888885E-3</v>
      </c>
      <c r="D28" s="84"/>
      <c r="E28" s="84">
        <v>2.2106481481481478E-3</v>
      </c>
      <c r="F28" s="84"/>
      <c r="G28" s="84">
        <v>1.1168981481481481E-2</v>
      </c>
      <c r="H28" s="84"/>
      <c r="I28" s="84"/>
      <c r="J28" s="84"/>
      <c r="K28" s="86">
        <f t="shared" si="0"/>
        <v>1.6956018518518516E-2</v>
      </c>
    </row>
    <row r="29" spans="2:11" x14ac:dyDescent="0.25">
      <c r="B29" s="53"/>
      <c r="C29" s="88"/>
      <c r="D29" s="88"/>
      <c r="E29" s="89"/>
      <c r="F29" s="89"/>
      <c r="G29" s="88"/>
      <c r="H29" s="88"/>
      <c r="I29" s="88"/>
      <c r="J29" s="88"/>
      <c r="K29" s="86"/>
    </row>
    <row r="30" spans="2:11" x14ac:dyDescent="0.25">
      <c r="B30" s="53" t="s">
        <v>29</v>
      </c>
      <c r="C30" s="90">
        <f t="shared" ref="C30:J30" si="1">SUM(C7:C28)</f>
        <v>9.886574074074074E-2</v>
      </c>
      <c r="D30" s="90">
        <f t="shared" si="1"/>
        <v>0.13667824074074073</v>
      </c>
      <c r="E30" s="90">
        <f t="shared" si="1"/>
        <v>0.18202546296296293</v>
      </c>
      <c r="F30" s="90">
        <f t="shared" si="1"/>
        <v>5.8368055555555562E-2</v>
      </c>
      <c r="G30" s="90">
        <f t="shared" si="1"/>
        <v>0.2956597222222222</v>
      </c>
      <c r="H30" s="90">
        <f t="shared" si="1"/>
        <v>3.3796296296296296E-3</v>
      </c>
      <c r="I30" s="90">
        <f t="shared" si="1"/>
        <v>0.21635416666666668</v>
      </c>
      <c r="J30" s="90">
        <f t="shared" si="1"/>
        <v>0.15851851851851853</v>
      </c>
      <c r="K30" s="91">
        <f>SUM(K7:K28)</f>
        <v>1.149849537037037</v>
      </c>
    </row>
    <row r="31" spans="2:11" x14ac:dyDescent="0.25">
      <c r="B31" s="146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1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60" t="s">
        <v>35</v>
      </c>
      <c r="C3" s="161"/>
      <c r="D3" s="161"/>
      <c r="E3" s="161"/>
      <c r="F3" s="161"/>
      <c r="G3" s="161"/>
      <c r="H3" s="162"/>
    </row>
    <row r="4" spans="2:8" s="1" customFormat="1" x14ac:dyDescent="0.25">
      <c r="B4" s="163" t="s">
        <v>135</v>
      </c>
      <c r="C4" s="164"/>
      <c r="D4" s="164"/>
      <c r="E4" s="164"/>
      <c r="F4" s="164"/>
      <c r="G4" s="164"/>
      <c r="H4" s="165"/>
    </row>
    <row r="5" spans="2:8" s="1" customFormat="1" x14ac:dyDescent="0.25">
      <c r="B5" s="2"/>
      <c r="C5" s="166" t="s">
        <v>36</v>
      </c>
      <c r="D5" s="164"/>
      <c r="E5" s="170" t="s">
        <v>37</v>
      </c>
      <c r="F5" s="170"/>
      <c r="G5" s="164" t="s">
        <v>38</v>
      </c>
      <c r="H5" s="165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7" t="s">
        <v>25</v>
      </c>
    </row>
    <row r="7" spans="2:8" s="1" customFormat="1" x14ac:dyDescent="0.25">
      <c r="B7" s="8" t="s">
        <v>10</v>
      </c>
      <c r="C7" s="97">
        <v>4.3819444444444425E-2</v>
      </c>
      <c r="D7" s="95">
        <f>C7/C$30</f>
        <v>1.8607622932691123E-2</v>
      </c>
      <c r="E7" s="97">
        <v>4.976851851851851E-4</v>
      </c>
      <c r="F7" s="95">
        <f t="shared" ref="F7:F28" si="0">E7/E$30</f>
        <v>1.5985724376370875E-3</v>
      </c>
      <c r="G7" s="97">
        <f>C7+E7</f>
        <v>4.4317129629629609E-2</v>
      </c>
      <c r="H7" s="96">
        <f>G7/$G$30</f>
        <v>1.6621520723724189E-2</v>
      </c>
    </row>
    <row r="8" spans="2:8" s="1" customFormat="1" x14ac:dyDescent="0.25">
      <c r="B8" s="8" t="s">
        <v>13</v>
      </c>
      <c r="C8" s="97">
        <v>8.5069444444444461E-2</v>
      </c>
      <c r="D8" s="95">
        <f t="shared" ref="D8:D27" si="1">C8/C$30</f>
        <v>3.612414911655569E-2</v>
      </c>
      <c r="E8" s="97">
        <v>2.8240740740740739E-3</v>
      </c>
      <c r="F8" s="95">
        <f t="shared" si="0"/>
        <v>9.0709691810104513E-3</v>
      </c>
      <c r="G8" s="97">
        <f t="shared" ref="G8:G27" si="2">C8+E8</f>
        <v>8.7893518518518537E-2</v>
      </c>
      <c r="H8" s="96">
        <f t="shared" ref="H8:H27" si="3">G8/$G$30</f>
        <v>3.2965220260110104E-2</v>
      </c>
    </row>
    <row r="9" spans="2:8" s="1" customFormat="1" x14ac:dyDescent="0.25">
      <c r="B9" s="8" t="s">
        <v>0</v>
      </c>
      <c r="C9" s="97">
        <v>0.5810532407407405</v>
      </c>
      <c r="D9" s="95">
        <f t="shared" si="1"/>
        <v>0.24674022559162503</v>
      </c>
      <c r="E9" s="97">
        <v>0.13996527777777756</v>
      </c>
      <c r="F9" s="95">
        <f t="shared" si="0"/>
        <v>0.44957061600802961</v>
      </c>
      <c r="G9" s="97">
        <f t="shared" si="2"/>
        <v>0.72101851851851806</v>
      </c>
      <c r="H9" s="96">
        <f t="shared" si="3"/>
        <v>0.27042419822541708</v>
      </c>
    </row>
    <row r="10" spans="2:8" s="1" customFormat="1" x14ac:dyDescent="0.25">
      <c r="B10" s="8" t="s">
        <v>8</v>
      </c>
      <c r="C10" s="97">
        <v>8.809027777777792E-2</v>
      </c>
      <c r="D10" s="95">
        <f t="shared" si="1"/>
        <v>3.740692502395996E-2</v>
      </c>
      <c r="E10" s="97">
        <v>4.4907407407407405E-3</v>
      </c>
      <c r="F10" s="95">
        <f t="shared" si="0"/>
        <v>1.442432804193465E-2</v>
      </c>
      <c r="G10" s="97">
        <f t="shared" si="2"/>
        <v>9.258101851851866E-2</v>
      </c>
      <c r="H10" s="96">
        <f t="shared" si="3"/>
        <v>3.4723307461235323E-2</v>
      </c>
    </row>
    <row r="11" spans="2:8" s="1" customFormat="1" x14ac:dyDescent="0.25">
      <c r="B11" s="8" t="s">
        <v>26</v>
      </c>
      <c r="C11" s="97">
        <v>2.6041666666666665E-3</v>
      </c>
      <c r="D11" s="95">
        <f t="shared" si="1"/>
        <v>1.1058412994863983E-3</v>
      </c>
      <c r="E11" s="97"/>
      <c r="F11" s="95"/>
      <c r="G11" s="97">
        <f t="shared" si="2"/>
        <v>2.6041666666666665E-3</v>
      </c>
      <c r="H11" s="96">
        <f t="shared" si="3"/>
        <v>9.7671511173620901E-4</v>
      </c>
    </row>
    <row r="12" spans="2:8" s="1" customFormat="1" x14ac:dyDescent="0.25">
      <c r="B12" s="8" t="s">
        <v>3</v>
      </c>
      <c r="C12" s="97">
        <v>6.240740740740746E-2</v>
      </c>
      <c r="D12" s="95">
        <f t="shared" si="1"/>
        <v>2.6500872385914066E-2</v>
      </c>
      <c r="E12" s="97">
        <v>2.7060185185185156E-2</v>
      </c>
      <c r="F12" s="95">
        <f t="shared" si="0"/>
        <v>8.6917729283616449E-2</v>
      </c>
      <c r="G12" s="97">
        <f t="shared" si="2"/>
        <v>8.9467592592592612E-2</v>
      </c>
      <c r="H12" s="96">
        <f t="shared" si="3"/>
        <v>3.3555590283203991E-2</v>
      </c>
    </row>
    <row r="13" spans="2:8" s="1" customFormat="1" x14ac:dyDescent="0.25">
      <c r="B13" s="8" t="s">
        <v>7</v>
      </c>
      <c r="C13" s="97">
        <v>0.13268518518518518</v>
      </c>
      <c r="D13" s="95">
        <f t="shared" si="1"/>
        <v>5.6343842921386979E-2</v>
      </c>
      <c r="E13" s="97">
        <v>3.314814814814819E-2</v>
      </c>
      <c r="F13" s="95">
        <f t="shared" si="0"/>
        <v>0.10647235956727034</v>
      </c>
      <c r="G13" s="97">
        <f t="shared" si="2"/>
        <v>0.16583333333333339</v>
      </c>
      <c r="H13" s="96">
        <f t="shared" si="3"/>
        <v>6.2197218315361812E-2</v>
      </c>
    </row>
    <row r="14" spans="2:8" s="1" customFormat="1" x14ac:dyDescent="0.25">
      <c r="B14" s="8" t="s">
        <v>2</v>
      </c>
      <c r="C14" s="97">
        <v>3.7199074074074086E-2</v>
      </c>
      <c r="D14" s="95">
        <f t="shared" si="1"/>
        <v>1.5796328606885714E-2</v>
      </c>
      <c r="E14" s="97">
        <v>5.7175925925925936E-3</v>
      </c>
      <c r="F14" s="95">
        <f t="shared" si="0"/>
        <v>1.8364994981226082E-2</v>
      </c>
      <c r="G14" s="97">
        <f t="shared" si="2"/>
        <v>4.2916666666666679E-2</v>
      </c>
      <c r="H14" s="96">
        <f t="shared" si="3"/>
        <v>1.6096265041412729E-2</v>
      </c>
    </row>
    <row r="15" spans="2:8" s="1" customFormat="1" x14ac:dyDescent="0.25">
      <c r="B15" s="8" t="s">
        <v>9</v>
      </c>
      <c r="C15" s="97">
        <v>3.8726851851851846E-2</v>
      </c>
      <c r="D15" s="95">
        <f t="shared" si="1"/>
        <v>1.6445088835917727E-2</v>
      </c>
      <c r="E15" s="97">
        <v>2.0231481481481486E-2</v>
      </c>
      <c r="F15" s="95">
        <f t="shared" si="0"/>
        <v>6.4983828395107676E-2</v>
      </c>
      <c r="G15" s="97">
        <f t="shared" si="2"/>
        <v>5.8958333333333335E-2</v>
      </c>
      <c r="H15" s="96">
        <f t="shared" si="3"/>
        <v>2.2112830129707772E-2</v>
      </c>
    </row>
    <row r="16" spans="2:8" s="1" customFormat="1" x14ac:dyDescent="0.25">
      <c r="B16" s="8" t="s">
        <v>1</v>
      </c>
      <c r="C16" s="97">
        <v>2.0833333333333333E-3</v>
      </c>
      <c r="D16" s="95">
        <f t="shared" si="1"/>
        <v>8.8467303958911865E-4</v>
      </c>
      <c r="E16" s="97">
        <v>2.0486111111111109E-3</v>
      </c>
      <c r="F16" s="95">
        <f t="shared" si="0"/>
        <v>6.5801702665526625E-3</v>
      </c>
      <c r="G16" s="97">
        <f t="shared" si="2"/>
        <v>4.1319444444444442E-3</v>
      </c>
      <c r="H16" s="96">
        <f t="shared" si="3"/>
        <v>1.5497213106214515E-3</v>
      </c>
    </row>
    <row r="17" spans="2:8" s="1" customFormat="1" x14ac:dyDescent="0.25">
      <c r="B17" s="8" t="s">
        <v>27</v>
      </c>
      <c r="C17" s="97">
        <v>2.0370370370370373E-3</v>
      </c>
      <c r="D17" s="95">
        <f t="shared" si="1"/>
        <v>8.6501363870936055E-4</v>
      </c>
      <c r="E17" s="97">
        <v>1.0567129629629626E-2</v>
      </c>
      <c r="F17" s="95">
        <f t="shared" si="0"/>
        <v>3.3941782222387452E-2</v>
      </c>
      <c r="G17" s="97">
        <f t="shared" si="2"/>
        <v>1.2604166666666663E-2</v>
      </c>
      <c r="H17" s="96">
        <f t="shared" si="3"/>
        <v>4.7273011408032499E-3</v>
      </c>
    </row>
    <row r="18" spans="2:8" s="1" customFormat="1" x14ac:dyDescent="0.25">
      <c r="B18" s="8" t="s">
        <v>16</v>
      </c>
      <c r="C18" s="97">
        <v>1.1759259259259254E-2</v>
      </c>
      <c r="D18" s="95">
        <f t="shared" si="1"/>
        <v>4.9934878234585787E-3</v>
      </c>
      <c r="E18" s="97"/>
      <c r="F18" s="95"/>
      <c r="G18" s="97">
        <f t="shared" si="2"/>
        <v>1.1759259259259254E-2</v>
      </c>
      <c r="H18" s="96">
        <f t="shared" si="3"/>
        <v>4.4104113489955021E-3</v>
      </c>
    </row>
    <row r="19" spans="2:8" s="1" customFormat="1" x14ac:dyDescent="0.25">
      <c r="B19" s="8" t="s">
        <v>4</v>
      </c>
      <c r="C19" s="97">
        <v>0.29581018518518526</v>
      </c>
      <c r="D19" s="95">
        <f t="shared" si="1"/>
        <v>0.12561374192121499</v>
      </c>
      <c r="E19" s="97">
        <v>2.6400462962962959E-2</v>
      </c>
      <c r="F19" s="95">
        <f t="shared" si="0"/>
        <v>8.4798691401167359E-2</v>
      </c>
      <c r="G19" s="97">
        <f t="shared" si="2"/>
        <v>0.3222106481481482</v>
      </c>
      <c r="H19" s="96">
        <f t="shared" si="3"/>
        <v>0.12084787553610812</v>
      </c>
    </row>
    <row r="20" spans="2:8" s="1" customFormat="1" x14ac:dyDescent="0.25">
      <c r="B20" s="8" t="s">
        <v>14</v>
      </c>
      <c r="C20" s="97">
        <v>3.2141203703703693E-2</v>
      </c>
      <c r="D20" s="95">
        <f t="shared" si="1"/>
        <v>1.3648539060772121E-2</v>
      </c>
      <c r="E20" s="97">
        <v>1.2581018518518524E-2</v>
      </c>
      <c r="F20" s="95">
        <f t="shared" si="0"/>
        <v>4.0410424179337559E-2</v>
      </c>
      <c r="G20" s="97">
        <f t="shared" si="2"/>
        <v>4.4722222222222219E-2</v>
      </c>
      <c r="H20" s="96">
        <f t="shared" si="3"/>
        <v>1.6773454185549829E-2</v>
      </c>
    </row>
    <row r="21" spans="2:8" s="1" customFormat="1" x14ac:dyDescent="0.25">
      <c r="B21" s="8" t="s">
        <v>11</v>
      </c>
      <c r="C21" s="97">
        <v>1.1354166666666669E-2</v>
      </c>
      <c r="D21" s="95">
        <f t="shared" si="1"/>
        <v>4.8214680657606979E-3</v>
      </c>
      <c r="E21" s="97">
        <v>2.4652777777777776E-3</v>
      </c>
      <c r="F21" s="95">
        <f t="shared" si="0"/>
        <v>7.9185099817837123E-3</v>
      </c>
      <c r="G21" s="97">
        <f t="shared" si="2"/>
        <v>1.3819444444444447E-2</v>
      </c>
      <c r="H21" s="96">
        <f t="shared" si="3"/>
        <v>5.1831015262801504E-3</v>
      </c>
    </row>
    <row r="22" spans="2:8" s="1" customFormat="1" x14ac:dyDescent="0.25">
      <c r="B22" s="8" t="s">
        <v>15</v>
      </c>
      <c r="C22" s="97">
        <v>7.8472222222222207E-3</v>
      </c>
      <c r="D22" s="95">
        <f t="shared" si="1"/>
        <v>3.332268449119013E-3</v>
      </c>
      <c r="E22" s="97">
        <v>4.1782407407407402E-3</v>
      </c>
      <c r="F22" s="95">
        <f t="shared" si="0"/>
        <v>1.3420573255511362E-2</v>
      </c>
      <c r="G22" s="97">
        <f t="shared" si="2"/>
        <v>1.202546296296296E-2</v>
      </c>
      <c r="H22" s="96">
        <f t="shared" si="3"/>
        <v>4.5102533381952041E-3</v>
      </c>
    </row>
    <row r="23" spans="2:8" s="1" customFormat="1" x14ac:dyDescent="0.25">
      <c r="B23" s="8" t="s">
        <v>91</v>
      </c>
      <c r="C23" s="97">
        <v>1.3148148148148155E-2</v>
      </c>
      <c r="D23" s="95">
        <f t="shared" si="1"/>
        <v>5.58326984985133E-3</v>
      </c>
      <c r="E23" s="97">
        <v>1.0381944444444444E-2</v>
      </c>
      <c r="F23" s="95">
        <f t="shared" si="0"/>
        <v>3.3346964571173664E-2</v>
      </c>
      <c r="G23" s="97">
        <f t="shared" si="2"/>
        <v>2.3530092592592599E-2</v>
      </c>
      <c r="H23" s="96">
        <f t="shared" si="3"/>
        <v>8.8251636540431708E-3</v>
      </c>
    </row>
    <row r="24" spans="2:8" s="1" customFormat="1" x14ac:dyDescent="0.25">
      <c r="B24" s="8" t="s">
        <v>12</v>
      </c>
      <c r="C24" s="97">
        <v>1.2604166666666666E-2</v>
      </c>
      <c r="D24" s="95">
        <f t="shared" si="1"/>
        <v>5.3522718895141676E-3</v>
      </c>
      <c r="E24" s="97">
        <v>3.0208333333333337E-3</v>
      </c>
      <c r="F24" s="95">
        <f t="shared" si="0"/>
        <v>9.7029629354251148E-3</v>
      </c>
      <c r="G24" s="97">
        <f t="shared" si="2"/>
        <v>1.5625E-2</v>
      </c>
      <c r="H24" s="96">
        <f t="shared" si="3"/>
        <v>5.8602906704172545E-3</v>
      </c>
    </row>
    <row r="25" spans="2:8" s="1" customFormat="1" x14ac:dyDescent="0.25">
      <c r="B25" s="8" t="s">
        <v>5</v>
      </c>
      <c r="C25" s="97">
        <v>4.6319444444444462E-2</v>
      </c>
      <c r="D25" s="95">
        <f t="shared" si="1"/>
        <v>1.966923058019808E-2</v>
      </c>
      <c r="E25" s="97"/>
      <c r="F25" s="95"/>
      <c r="G25" s="97">
        <f t="shared" si="2"/>
        <v>4.6319444444444462E-2</v>
      </c>
      <c r="H25" s="96">
        <f t="shared" si="3"/>
        <v>1.7372506120748043E-2</v>
      </c>
    </row>
    <row r="26" spans="2:8" s="1" customFormat="1" x14ac:dyDescent="0.25">
      <c r="B26" s="8" t="s">
        <v>6</v>
      </c>
      <c r="C26" s="97">
        <v>0.40077546296296274</v>
      </c>
      <c r="D26" s="95">
        <f t="shared" si="1"/>
        <v>0.17018651856584663</v>
      </c>
      <c r="E26" s="97">
        <v>3.2754629629629635E-3</v>
      </c>
      <c r="F26" s="95">
        <f t="shared" si="0"/>
        <v>1.052083720584409E-2</v>
      </c>
      <c r="G26" s="97">
        <f t="shared" si="2"/>
        <v>0.40405092592592567</v>
      </c>
      <c r="H26" s="96">
        <f t="shared" si="3"/>
        <v>0.15154277578093794</v>
      </c>
    </row>
    <row r="27" spans="2:8" s="1" customFormat="1" x14ac:dyDescent="0.25">
      <c r="B27" s="8" t="s">
        <v>101</v>
      </c>
      <c r="C27" s="97">
        <v>0.44738425925925912</v>
      </c>
      <c r="D27" s="95">
        <f t="shared" si="1"/>
        <v>0.18997862040154323</v>
      </c>
      <c r="E27" s="97"/>
      <c r="F27" s="95"/>
      <c r="G27" s="97">
        <f t="shared" si="2"/>
        <v>0.44738425925925912</v>
      </c>
      <c r="H27" s="96">
        <f t="shared" si="3"/>
        <v>0.1677953152402285</v>
      </c>
    </row>
    <row r="28" spans="2:8" s="1" customFormat="1" x14ac:dyDescent="0.25">
      <c r="B28" s="36" t="s">
        <v>17</v>
      </c>
      <c r="C28" s="107"/>
      <c r="D28" s="95"/>
      <c r="E28" s="107">
        <v>2.4768518518518516E-3</v>
      </c>
      <c r="F28" s="95">
        <f t="shared" si="0"/>
        <v>7.9556860849845749E-3</v>
      </c>
      <c r="G28" s="97">
        <f t="shared" ref="G28" si="4">C28+E28</f>
        <v>2.4768518518518516E-3</v>
      </c>
      <c r="H28" s="96">
        <f t="shared" ref="H28" si="5">G28/$G$30</f>
        <v>9.2896459516243876E-4</v>
      </c>
    </row>
    <row r="29" spans="2:8" s="1" customFormat="1" x14ac:dyDescent="0.25">
      <c r="B29" s="8"/>
      <c r="C29" s="98"/>
      <c r="D29" s="108"/>
      <c r="E29" s="98"/>
      <c r="F29" s="98"/>
      <c r="G29" s="98"/>
      <c r="H29" s="99"/>
    </row>
    <row r="30" spans="2:8" s="1" customFormat="1" x14ac:dyDescent="0.25">
      <c r="B30" s="37" t="s">
        <v>29</v>
      </c>
      <c r="C30" s="109">
        <f>SUM(C7:C28)</f>
        <v>2.354918981481481</v>
      </c>
      <c r="D30" s="110">
        <f t="shared" ref="D30:H30" si="6">SUM(D7:D28)</f>
        <v>1</v>
      </c>
      <c r="E30" s="109">
        <f>SUM(E7:E28)</f>
        <v>0.31133101851851835</v>
      </c>
      <c r="F30" s="110">
        <f>SUM(F7:F28)</f>
        <v>0.99999999999999989</v>
      </c>
      <c r="G30" s="109">
        <f t="shared" si="6"/>
        <v>2.6662499999999993</v>
      </c>
      <c r="H30" s="111">
        <f t="shared" si="6"/>
        <v>1</v>
      </c>
    </row>
    <row r="31" spans="2:8" s="1" customFormat="1" ht="66" customHeight="1" thickBot="1" x14ac:dyDescent="0.3">
      <c r="B31" s="157" t="s">
        <v>39</v>
      </c>
      <c r="C31" s="158"/>
      <c r="D31" s="158"/>
      <c r="E31" s="158"/>
      <c r="F31" s="158"/>
      <c r="G31" s="158"/>
      <c r="H31" s="159"/>
    </row>
    <row r="32" spans="2:8" s="1" customFormat="1" x14ac:dyDescent="0.25">
      <c r="C32" s="35"/>
      <c r="D32" s="35"/>
      <c r="E32" s="35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4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8" t="s">
        <v>104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x14ac:dyDescent="0.25">
      <c r="B4" s="191" t="s">
        <v>135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/>
      <c r="D7" s="84"/>
      <c r="E7" s="84"/>
      <c r="F7" s="84"/>
      <c r="G7" s="84"/>
      <c r="H7" s="84"/>
      <c r="I7" s="84"/>
      <c r="J7" s="84"/>
      <c r="K7" s="86"/>
    </row>
    <row r="8" spans="2:11" x14ac:dyDescent="0.25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 x14ac:dyDescent="0.25">
      <c r="B9" s="8" t="s">
        <v>0</v>
      </c>
      <c r="C9" s="84"/>
      <c r="D9" s="84">
        <v>6.0763888888888881E-3</v>
      </c>
      <c r="E9" s="84"/>
      <c r="F9" s="84"/>
      <c r="G9" s="84"/>
      <c r="H9" s="84"/>
      <c r="I9" s="84"/>
      <c r="J9" s="84">
        <v>3.7384259259259254E-3</v>
      </c>
      <c r="K9" s="86">
        <f t="shared" ref="K9:K25" si="0">C9+D9+E9+F9+G9+H9+I9+J9</f>
        <v>9.8148148148148144E-3</v>
      </c>
    </row>
    <row r="10" spans="2:11" x14ac:dyDescent="0.25">
      <c r="B10" s="8" t="s">
        <v>8</v>
      </c>
      <c r="C10" s="84"/>
      <c r="D10" s="84">
        <v>3.1597222222222221E-2</v>
      </c>
      <c r="E10" s="84"/>
      <c r="F10" s="84">
        <v>1.3854166666666666E-2</v>
      </c>
      <c r="G10" s="84"/>
      <c r="H10" s="84"/>
      <c r="I10" s="84"/>
      <c r="J10" s="84"/>
      <c r="K10" s="86">
        <f t="shared" si="0"/>
        <v>4.5451388888888888E-2</v>
      </c>
    </row>
    <row r="11" spans="2:11" x14ac:dyDescent="0.25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 x14ac:dyDescent="0.25">
      <c r="B12" s="8" t="s">
        <v>3</v>
      </c>
      <c r="C12" s="84">
        <v>1.3310185185185185E-3</v>
      </c>
      <c r="D12" s="84">
        <v>1.2152777777777778E-2</v>
      </c>
      <c r="E12" s="84"/>
      <c r="F12" s="84"/>
      <c r="G12" s="84"/>
      <c r="H12" s="84"/>
      <c r="I12" s="84"/>
      <c r="J12" s="84">
        <v>2.8819444444444444E-3</v>
      </c>
      <c r="K12" s="86">
        <f t="shared" si="0"/>
        <v>1.636574074074074E-2</v>
      </c>
    </row>
    <row r="13" spans="2:11" x14ac:dyDescent="0.25">
      <c r="B13" s="8" t="s">
        <v>7</v>
      </c>
      <c r="C13" s="84">
        <v>8.1018518518518516E-4</v>
      </c>
      <c r="D13" s="84">
        <v>6.898148148148148E-3</v>
      </c>
      <c r="E13" s="84"/>
      <c r="F13" s="84"/>
      <c r="G13" s="84"/>
      <c r="H13" s="84"/>
      <c r="I13" s="84"/>
      <c r="J13" s="84"/>
      <c r="K13" s="86">
        <f t="shared" si="0"/>
        <v>7.7083333333333335E-3</v>
      </c>
    </row>
    <row r="14" spans="2:11" x14ac:dyDescent="0.25">
      <c r="B14" s="8" t="s">
        <v>2</v>
      </c>
      <c r="C14" s="84"/>
      <c r="D14" s="84">
        <v>6.2268518518518523E-3</v>
      </c>
      <c r="E14" s="84"/>
      <c r="F14" s="84"/>
      <c r="G14" s="84"/>
      <c r="H14" s="84"/>
      <c r="I14" s="84"/>
      <c r="J14" s="84"/>
      <c r="K14" s="86">
        <f t="shared" si="0"/>
        <v>6.2268518518518523E-3</v>
      </c>
    </row>
    <row r="15" spans="2:11" x14ac:dyDescent="0.25">
      <c r="B15" s="8" t="s">
        <v>9</v>
      </c>
      <c r="C15" s="84"/>
      <c r="D15" s="84"/>
      <c r="E15" s="84"/>
      <c r="F15" s="84">
        <v>4.085648148148149E-3</v>
      </c>
      <c r="G15" s="84"/>
      <c r="H15" s="84"/>
      <c r="I15" s="84">
        <v>4.1203703703703706E-3</v>
      </c>
      <c r="J15" s="84"/>
      <c r="K15" s="86">
        <f t="shared" si="0"/>
        <v>8.2060185185185187E-3</v>
      </c>
    </row>
    <row r="16" spans="2:11" x14ac:dyDescent="0.25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 x14ac:dyDescent="0.25">
      <c r="B17" s="8" t="s">
        <v>27</v>
      </c>
      <c r="C17" s="84"/>
      <c r="D17" s="84">
        <v>4.7939814814814817E-2</v>
      </c>
      <c r="E17" s="84"/>
      <c r="F17" s="84">
        <v>6.4583333333333342E-3</v>
      </c>
      <c r="G17" s="84"/>
      <c r="H17" s="84"/>
      <c r="I17" s="84"/>
      <c r="J17" s="84">
        <v>3.7268518518518519E-3</v>
      </c>
      <c r="K17" s="86">
        <f t="shared" si="0"/>
        <v>5.8125000000000003E-2</v>
      </c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/>
      <c r="D19" s="84"/>
      <c r="E19" s="84"/>
      <c r="F19" s="84"/>
      <c r="G19" s="84"/>
      <c r="H19" s="84"/>
      <c r="I19" s="84"/>
      <c r="J19" s="84"/>
      <c r="K19" s="86"/>
    </row>
    <row r="20" spans="2:11" x14ac:dyDescent="0.25">
      <c r="B20" s="8" t="s">
        <v>14</v>
      </c>
      <c r="C20" s="84"/>
      <c r="D20" s="84">
        <v>7.037037037037037E-3</v>
      </c>
      <c r="E20" s="84"/>
      <c r="F20" s="84"/>
      <c r="G20" s="84"/>
      <c r="H20" s="84"/>
      <c r="I20" s="84"/>
      <c r="J20" s="84">
        <v>2.1874999999999998E-3</v>
      </c>
      <c r="K20" s="86">
        <f t="shared" si="0"/>
        <v>9.2245370370370363E-3</v>
      </c>
    </row>
    <row r="21" spans="2:11" x14ac:dyDescent="0.25">
      <c r="B21" s="8" t="s">
        <v>11</v>
      </c>
      <c r="C21" s="84"/>
      <c r="D21" s="84">
        <v>3.1168981481481478E-2</v>
      </c>
      <c r="E21" s="84"/>
      <c r="F21" s="84">
        <v>6.0949074074074086E-2</v>
      </c>
      <c r="G21" s="84">
        <v>9.5486111111111101E-3</v>
      </c>
      <c r="H21" s="84"/>
      <c r="I21" s="84"/>
      <c r="J21" s="84"/>
      <c r="K21" s="86">
        <f t="shared" si="0"/>
        <v>0.10166666666666667</v>
      </c>
    </row>
    <row r="22" spans="2:11" x14ac:dyDescent="0.25">
      <c r="B22" s="8" t="s">
        <v>15</v>
      </c>
      <c r="C22" s="84"/>
      <c r="D22" s="84">
        <v>2.0231481481481482E-2</v>
      </c>
      <c r="E22" s="84"/>
      <c r="F22" s="84">
        <v>3.9641203703703706E-2</v>
      </c>
      <c r="G22" s="84"/>
      <c r="H22" s="84"/>
      <c r="I22" s="84"/>
      <c r="J22" s="84"/>
      <c r="K22" s="86">
        <f t="shared" si="0"/>
        <v>5.9872685185185189E-2</v>
      </c>
    </row>
    <row r="23" spans="2:11" x14ac:dyDescent="0.25">
      <c r="B23" s="8" t="s">
        <v>91</v>
      </c>
      <c r="C23" s="84"/>
      <c r="D23" s="84">
        <v>0.21524305555555548</v>
      </c>
      <c r="E23" s="84"/>
      <c r="F23" s="84">
        <v>4.4282407407407402E-2</v>
      </c>
      <c r="G23" s="84"/>
      <c r="H23" s="84">
        <v>6.377314814814814E-3</v>
      </c>
      <c r="I23" s="84">
        <v>1.2858796296296295E-2</v>
      </c>
      <c r="J23" s="84"/>
      <c r="K23" s="86">
        <f t="shared" si="0"/>
        <v>0.27876157407407393</v>
      </c>
    </row>
    <row r="24" spans="2:11" x14ac:dyDescent="0.25">
      <c r="B24" s="8" t="s">
        <v>12</v>
      </c>
      <c r="C24" s="87"/>
      <c r="D24" s="84">
        <v>4.8842592592592592E-3</v>
      </c>
      <c r="E24" s="84"/>
      <c r="F24" s="84">
        <v>0.19883101851851848</v>
      </c>
      <c r="G24" s="84">
        <v>3.5879629629629629E-3</v>
      </c>
      <c r="H24" s="84"/>
      <c r="I24" s="84"/>
      <c r="J24" s="84"/>
      <c r="K24" s="86">
        <f t="shared" si="0"/>
        <v>0.20730324074074069</v>
      </c>
    </row>
    <row r="25" spans="2:11" x14ac:dyDescent="0.25">
      <c r="B25" s="8" t="s">
        <v>5</v>
      </c>
      <c r="C25" s="84"/>
      <c r="D25" s="84"/>
      <c r="E25" s="84"/>
      <c r="F25" s="84"/>
      <c r="G25" s="84">
        <v>2.5196759259259259E-2</v>
      </c>
      <c r="H25" s="84">
        <v>1.2488425925925927E-2</v>
      </c>
      <c r="I25" s="84"/>
      <c r="J25" s="84"/>
      <c r="K25" s="86">
        <f t="shared" si="0"/>
        <v>3.7685185185185183E-2</v>
      </c>
    </row>
    <row r="26" spans="2:11" x14ac:dyDescent="0.25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 x14ac:dyDescent="0.25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 x14ac:dyDescent="0.25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 x14ac:dyDescent="0.25">
      <c r="B29" s="8"/>
      <c r="C29" s="88"/>
      <c r="D29" s="88"/>
      <c r="E29" s="89"/>
      <c r="F29" s="88"/>
      <c r="G29" s="89"/>
      <c r="H29" s="89"/>
      <c r="I29" s="88"/>
      <c r="J29" s="88"/>
      <c r="K29" s="86"/>
    </row>
    <row r="30" spans="2:11" x14ac:dyDescent="0.25">
      <c r="B30" s="53" t="s">
        <v>29</v>
      </c>
      <c r="C30" s="90">
        <f>SUM(C7:C28)</f>
        <v>2.1412037037037038E-3</v>
      </c>
      <c r="D30" s="90">
        <f>SUM(D7:D28)</f>
        <v>0.38945601851851847</v>
      </c>
      <c r="E30" s="90"/>
      <c r="F30" s="90">
        <f t="shared" ref="F30:J30" si="1">SUM(F7:F28)</f>
        <v>0.36810185185185185</v>
      </c>
      <c r="G30" s="90">
        <f t="shared" si="1"/>
        <v>3.833333333333333E-2</v>
      </c>
      <c r="H30" s="90">
        <f t="shared" si="1"/>
        <v>1.8865740740740742E-2</v>
      </c>
      <c r="I30" s="90">
        <f t="shared" si="1"/>
        <v>1.6979166666666667E-2</v>
      </c>
      <c r="J30" s="90">
        <f t="shared" si="1"/>
        <v>1.2534722222222223E-2</v>
      </c>
      <c r="K30" s="91">
        <f>SUM(K7:K28)</f>
        <v>0.84641203703703682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4" zoomScale="109" zoomScaleNormal="109" zoomScaleSheetLayoutView="100" zoomScalePageLayoutView="109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8" t="s">
        <v>105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x14ac:dyDescent="0.25">
      <c r="B4" s="191" t="s">
        <v>135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x14ac:dyDescent="0.25">
      <c r="B5" s="154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/>
      <c r="D7" s="84">
        <v>1.8750000000000001E-3</v>
      </c>
      <c r="E7" s="84"/>
      <c r="F7" s="84"/>
      <c r="G7" s="84"/>
      <c r="H7" s="84"/>
      <c r="I7" s="84"/>
      <c r="J7" s="84"/>
      <c r="K7" s="86">
        <f t="shared" ref="K7:K28" si="0">SUM(C7:J7)</f>
        <v>1.8750000000000001E-3</v>
      </c>
    </row>
    <row r="8" spans="2:11" x14ac:dyDescent="0.25">
      <c r="B8" s="8" t="s">
        <v>13</v>
      </c>
      <c r="C8" s="84"/>
      <c r="D8" s="84"/>
      <c r="E8" s="84">
        <v>5.7870370370370366E-5</v>
      </c>
      <c r="F8" s="84"/>
      <c r="G8" s="84"/>
      <c r="H8" s="84"/>
      <c r="I8" s="84"/>
      <c r="J8" s="84"/>
      <c r="K8" s="86">
        <f t="shared" si="0"/>
        <v>5.7870370370370366E-5</v>
      </c>
    </row>
    <row r="9" spans="2:11" x14ac:dyDescent="0.25">
      <c r="B9" s="8" t="s">
        <v>0</v>
      </c>
      <c r="C9" s="84">
        <v>2.6203703703703701E-2</v>
      </c>
      <c r="D9" s="84">
        <v>7.9745370370370387E-3</v>
      </c>
      <c r="E9" s="84">
        <v>1.3564814814814816E-2</v>
      </c>
      <c r="F9" s="84">
        <v>9.4907407407407423E-3</v>
      </c>
      <c r="G9" s="84">
        <v>1.5393518518518521E-3</v>
      </c>
      <c r="H9" s="84">
        <v>2.9409722222222236E-2</v>
      </c>
      <c r="I9" s="84"/>
      <c r="J9" s="84"/>
      <c r="K9" s="86">
        <f t="shared" si="0"/>
        <v>8.8182870370370384E-2</v>
      </c>
    </row>
    <row r="10" spans="2:11" x14ac:dyDescent="0.25">
      <c r="B10" s="8" t="s">
        <v>8</v>
      </c>
      <c r="C10" s="84"/>
      <c r="D10" s="84"/>
      <c r="E10" s="84"/>
      <c r="F10" s="84">
        <v>1.3703703703703702E-2</v>
      </c>
      <c r="G10" s="84"/>
      <c r="H10" s="84">
        <v>2.199074074074074E-4</v>
      </c>
      <c r="I10" s="84"/>
      <c r="J10" s="84"/>
      <c r="K10" s="86">
        <f t="shared" si="0"/>
        <v>1.3923611111111111E-2</v>
      </c>
    </row>
    <row r="11" spans="2:11" x14ac:dyDescent="0.25">
      <c r="B11" s="8" t="s">
        <v>26</v>
      </c>
      <c r="C11" s="84"/>
      <c r="D11" s="84"/>
      <c r="E11" s="84"/>
      <c r="F11" s="84"/>
      <c r="G11" s="84"/>
      <c r="H11" s="84">
        <v>8.1018518518518516E-5</v>
      </c>
      <c r="I11" s="84"/>
      <c r="J11" s="84"/>
      <c r="K11" s="86">
        <f t="shared" si="0"/>
        <v>8.1018518518518516E-5</v>
      </c>
    </row>
    <row r="12" spans="2:11" x14ac:dyDescent="0.25">
      <c r="B12" s="8" t="s">
        <v>3</v>
      </c>
      <c r="C12" s="84">
        <v>5.2557870370370366E-2</v>
      </c>
      <c r="D12" s="84">
        <v>1.1180555555555556E-2</v>
      </c>
      <c r="E12" s="84">
        <v>4.108796296296297E-3</v>
      </c>
      <c r="F12" s="84">
        <v>8.8310185185185176E-3</v>
      </c>
      <c r="G12" s="84">
        <v>2.4004629629629629E-2</v>
      </c>
      <c r="H12" s="84">
        <v>4.1898148148148146E-3</v>
      </c>
      <c r="I12" s="84"/>
      <c r="J12" s="84"/>
      <c r="K12" s="86">
        <f t="shared" si="0"/>
        <v>0.10487268518518517</v>
      </c>
    </row>
    <row r="13" spans="2:11" x14ac:dyDescent="0.25">
      <c r="B13" s="8" t="s">
        <v>7</v>
      </c>
      <c r="C13" s="84">
        <v>1.9953703703703703E-2</v>
      </c>
      <c r="D13" s="84">
        <v>7.5231481481481477E-3</v>
      </c>
      <c r="E13" s="84">
        <v>8.3333333333333315E-2</v>
      </c>
      <c r="F13" s="84">
        <v>1.2870370370370371E-2</v>
      </c>
      <c r="G13" s="84">
        <v>1.6886574074074075E-2</v>
      </c>
      <c r="H13" s="84">
        <v>5.5208333333333325E-3</v>
      </c>
      <c r="I13" s="84"/>
      <c r="J13" s="84"/>
      <c r="K13" s="86">
        <f t="shared" si="0"/>
        <v>0.14608796296296295</v>
      </c>
    </row>
    <row r="14" spans="2:11" x14ac:dyDescent="0.25">
      <c r="B14" s="8" t="s">
        <v>2</v>
      </c>
      <c r="C14" s="84">
        <v>1.3935185185185186E-2</v>
      </c>
      <c r="D14" s="84">
        <v>5.3125000000000004E-3</v>
      </c>
      <c r="E14" s="84">
        <v>5.8333333333333336E-3</v>
      </c>
      <c r="F14" s="84"/>
      <c r="G14" s="84">
        <v>2.8356481481481479E-3</v>
      </c>
      <c r="H14" s="84">
        <v>5.9027777777777785E-3</v>
      </c>
      <c r="I14" s="84"/>
      <c r="J14" s="84"/>
      <c r="K14" s="86">
        <f t="shared" si="0"/>
        <v>3.3819444444444444E-2</v>
      </c>
    </row>
    <row r="15" spans="2:11" x14ac:dyDescent="0.25">
      <c r="B15" s="8" t="s">
        <v>9</v>
      </c>
      <c r="C15" s="84"/>
      <c r="D15" s="84"/>
      <c r="E15" s="84">
        <v>3.2523148148148147E-3</v>
      </c>
      <c r="F15" s="84">
        <v>2.9745370370370368E-3</v>
      </c>
      <c r="G15" s="84"/>
      <c r="H15" s="84"/>
      <c r="I15" s="84"/>
      <c r="J15" s="84"/>
      <c r="K15" s="86">
        <f t="shared" si="0"/>
        <v>6.2268518518518515E-3</v>
      </c>
    </row>
    <row r="16" spans="2:11" x14ac:dyDescent="0.25">
      <c r="B16" s="8" t="s">
        <v>1</v>
      </c>
      <c r="C16" s="84">
        <v>2.3148148148148146E-4</v>
      </c>
      <c r="D16" s="84"/>
      <c r="E16" s="84">
        <v>7.4074074074074081E-4</v>
      </c>
      <c r="F16" s="84">
        <v>7.4652777777777781E-3</v>
      </c>
      <c r="G16" s="84"/>
      <c r="H16" s="84"/>
      <c r="I16" s="84"/>
      <c r="J16" s="84"/>
      <c r="K16" s="86">
        <f t="shared" si="0"/>
        <v>8.4375000000000006E-3</v>
      </c>
    </row>
    <row r="17" spans="2:11" x14ac:dyDescent="0.25">
      <c r="B17" s="8" t="s">
        <v>27</v>
      </c>
      <c r="C17" s="84">
        <v>5.4976851851851853E-3</v>
      </c>
      <c r="D17" s="84">
        <v>3.0624999999999999E-2</v>
      </c>
      <c r="E17" s="84">
        <v>1.6770833333333332E-2</v>
      </c>
      <c r="F17" s="84">
        <v>4.3981481481481476E-3</v>
      </c>
      <c r="G17" s="84">
        <v>5.5439814814814813E-3</v>
      </c>
      <c r="H17" s="84">
        <v>3.8078703703703699E-3</v>
      </c>
      <c r="I17" s="84"/>
      <c r="J17" s="84"/>
      <c r="K17" s="86">
        <f t="shared" si="0"/>
        <v>6.6643518518518519E-2</v>
      </c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>
        <v>7.5231481481481477E-3</v>
      </c>
      <c r="D19" s="84">
        <v>1.486111111111111E-2</v>
      </c>
      <c r="E19" s="84">
        <v>1.2523148148148146E-2</v>
      </c>
      <c r="F19" s="84">
        <v>2.4988425925925928E-2</v>
      </c>
      <c r="G19" s="84">
        <v>4.155092592592593E-3</v>
      </c>
      <c r="H19" s="84">
        <v>2.6620370370370372E-4</v>
      </c>
      <c r="I19" s="84"/>
      <c r="J19" s="84"/>
      <c r="K19" s="86">
        <f t="shared" si="0"/>
        <v>6.4317129629629627E-2</v>
      </c>
    </row>
    <row r="20" spans="2:11" x14ac:dyDescent="0.25">
      <c r="B20" s="8" t="s">
        <v>14</v>
      </c>
      <c r="C20" s="84">
        <v>8.0208333333333329E-3</v>
      </c>
      <c r="D20" s="84">
        <v>9.0277777777777769E-3</v>
      </c>
      <c r="E20" s="84">
        <v>2.5532407407407406E-2</v>
      </c>
      <c r="F20" s="84">
        <v>2.3101851851851849E-2</v>
      </c>
      <c r="G20" s="84"/>
      <c r="H20" s="84">
        <v>1.6087962962962963E-3</v>
      </c>
      <c r="I20" s="84"/>
      <c r="J20" s="84"/>
      <c r="K20" s="86">
        <f t="shared" si="0"/>
        <v>6.7291666666666666E-2</v>
      </c>
    </row>
    <row r="21" spans="2:11" x14ac:dyDescent="0.25">
      <c r="B21" s="8" t="s">
        <v>11</v>
      </c>
      <c r="C21" s="84">
        <v>8.9467592592592602E-3</v>
      </c>
      <c r="D21" s="84">
        <v>4.108796296296297E-3</v>
      </c>
      <c r="E21" s="84">
        <v>3.6458333333333334E-3</v>
      </c>
      <c r="F21" s="84">
        <v>1.9409722222222224E-2</v>
      </c>
      <c r="G21" s="84">
        <v>1.6238425925925924E-2</v>
      </c>
      <c r="H21" s="84">
        <v>1.2615740740740742E-3</v>
      </c>
      <c r="I21" s="84"/>
      <c r="J21" s="84"/>
      <c r="K21" s="86">
        <f t="shared" si="0"/>
        <v>5.3611111111111116E-2</v>
      </c>
    </row>
    <row r="22" spans="2:11" x14ac:dyDescent="0.25">
      <c r="B22" s="8" t="s">
        <v>15</v>
      </c>
      <c r="C22" s="84">
        <v>1.4189814814814815E-2</v>
      </c>
      <c r="D22" s="84">
        <v>1.2951388888888889E-2</v>
      </c>
      <c r="E22" s="84">
        <v>5.4745370370370373E-3</v>
      </c>
      <c r="F22" s="84">
        <v>5.2430555555555564E-3</v>
      </c>
      <c r="G22" s="84">
        <v>1.5624999999999999E-3</v>
      </c>
      <c r="H22" s="84">
        <v>4.3171296296296291E-3</v>
      </c>
      <c r="I22" s="84"/>
      <c r="J22" s="84"/>
      <c r="K22" s="86">
        <f t="shared" si="0"/>
        <v>4.3738425925925924E-2</v>
      </c>
    </row>
    <row r="23" spans="2:11" x14ac:dyDescent="0.25">
      <c r="B23" s="8" t="s">
        <v>91</v>
      </c>
      <c r="C23" s="84">
        <v>4.0520833333333339E-2</v>
      </c>
      <c r="D23" s="84"/>
      <c r="E23" s="84">
        <v>9.3518518518518508E-3</v>
      </c>
      <c r="F23" s="84">
        <v>3.6886574074074079E-2</v>
      </c>
      <c r="G23" s="84">
        <v>4.5601851851851853E-3</v>
      </c>
      <c r="H23" s="84"/>
      <c r="I23" s="84"/>
      <c r="J23" s="84"/>
      <c r="K23" s="86">
        <f t="shared" si="0"/>
        <v>9.1319444444444439E-2</v>
      </c>
    </row>
    <row r="24" spans="2:11" x14ac:dyDescent="0.25">
      <c r="B24" s="8" t="s">
        <v>12</v>
      </c>
      <c r="C24" s="84"/>
      <c r="D24" s="84"/>
      <c r="E24" s="84"/>
      <c r="F24" s="84"/>
      <c r="G24" s="84"/>
      <c r="H24" s="84">
        <v>1.3194444444444443E-3</v>
      </c>
      <c r="I24" s="84"/>
      <c r="J24" s="84"/>
      <c r="K24" s="86">
        <f t="shared" si="0"/>
        <v>1.3194444444444443E-3</v>
      </c>
    </row>
    <row r="25" spans="2:11" x14ac:dyDescent="0.25">
      <c r="B25" s="8" t="s">
        <v>5</v>
      </c>
      <c r="C25" s="84"/>
      <c r="D25" s="84"/>
      <c r="E25" s="84">
        <v>6.4814814814814813E-4</v>
      </c>
      <c r="F25" s="84"/>
      <c r="G25" s="84"/>
      <c r="H25" s="84">
        <v>2.650462962962963E-3</v>
      </c>
      <c r="I25" s="84"/>
      <c r="J25" s="84"/>
      <c r="K25" s="86">
        <f t="shared" si="0"/>
        <v>3.2986111111111111E-3</v>
      </c>
    </row>
    <row r="26" spans="2:11" x14ac:dyDescent="0.25">
      <c r="B26" s="8" t="s">
        <v>6</v>
      </c>
      <c r="C26" s="84"/>
      <c r="D26" s="84"/>
      <c r="E26" s="84">
        <v>3.0902777777777777E-3</v>
      </c>
      <c r="F26" s="84">
        <v>6.6666666666666671E-3</v>
      </c>
      <c r="G26" s="84"/>
      <c r="H26" s="84"/>
      <c r="I26" s="84"/>
      <c r="J26" s="84"/>
      <c r="K26" s="86">
        <f t="shared" si="0"/>
        <v>9.7569444444444448E-3</v>
      </c>
    </row>
    <row r="27" spans="2:11" x14ac:dyDescent="0.25">
      <c r="B27" s="8" t="s">
        <v>101</v>
      </c>
      <c r="C27" s="84"/>
      <c r="D27" s="84"/>
      <c r="E27" s="84"/>
      <c r="F27" s="84"/>
      <c r="G27" s="84"/>
      <c r="H27" s="84">
        <v>2.8703703703703703E-3</v>
      </c>
      <c r="I27" s="84"/>
      <c r="J27" s="84"/>
      <c r="K27" s="86">
        <f t="shared" si="0"/>
        <v>2.8703703703703703E-3</v>
      </c>
    </row>
    <row r="28" spans="2:11" x14ac:dyDescent="0.25">
      <c r="B28" s="8" t="s">
        <v>17</v>
      </c>
      <c r="C28" s="84"/>
      <c r="D28" s="84">
        <v>4.8495370370370376E-3</v>
      </c>
      <c r="E28" s="84"/>
      <c r="F28" s="84"/>
      <c r="G28" s="84">
        <v>5.0462962962962961E-3</v>
      </c>
      <c r="H28" s="84"/>
      <c r="I28" s="84"/>
      <c r="J28" s="84"/>
      <c r="K28" s="86">
        <f t="shared" si="0"/>
        <v>9.8958333333333329E-3</v>
      </c>
    </row>
    <row r="29" spans="2:11" x14ac:dyDescent="0.25">
      <c r="B29" s="8"/>
      <c r="C29" s="88"/>
      <c r="D29" s="88"/>
      <c r="E29" s="89"/>
      <c r="F29" s="89"/>
      <c r="G29" s="89"/>
      <c r="H29" s="89"/>
      <c r="I29" s="88"/>
      <c r="J29" s="88"/>
      <c r="K29" s="86"/>
    </row>
    <row r="30" spans="2:11" x14ac:dyDescent="0.25">
      <c r="B30" s="53" t="s">
        <v>29</v>
      </c>
      <c r="C30" s="90">
        <f>SUM(C7:C28)</f>
        <v>0.19758101851851853</v>
      </c>
      <c r="D30" s="90">
        <f t="shared" ref="D30:H30" si="1">SUM(D7:D28)</f>
        <v>0.11028935185185183</v>
      </c>
      <c r="E30" s="90">
        <f t="shared" si="1"/>
        <v>0.18792824074074072</v>
      </c>
      <c r="F30" s="90">
        <f t="shared" si="1"/>
        <v>0.17603009259259261</v>
      </c>
      <c r="G30" s="90">
        <f t="shared" si="1"/>
        <v>8.2372685185185174E-2</v>
      </c>
      <c r="H30" s="90">
        <f t="shared" si="1"/>
        <v>6.3425925925925941E-2</v>
      </c>
      <c r="I30" s="90"/>
      <c r="J30" s="90"/>
      <c r="K30" s="91">
        <f>SUM(K7:K28)</f>
        <v>0.81762731481481465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8" t="s">
        <v>106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x14ac:dyDescent="0.25">
      <c r="B4" s="191" t="s">
        <v>135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/>
      <c r="D7" s="84"/>
      <c r="E7" s="84"/>
      <c r="F7" s="84"/>
      <c r="G7" s="84"/>
      <c r="H7" s="84"/>
      <c r="I7" s="84"/>
      <c r="J7" s="84"/>
      <c r="K7" s="86"/>
    </row>
    <row r="8" spans="2:11" x14ac:dyDescent="0.25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 x14ac:dyDescent="0.25">
      <c r="B9" s="8" t="s">
        <v>0</v>
      </c>
      <c r="C9" s="84"/>
      <c r="D9" s="84"/>
      <c r="E9" s="84"/>
      <c r="F9" s="84"/>
      <c r="G9" s="84"/>
      <c r="H9" s="84"/>
      <c r="I9" s="84"/>
      <c r="J9" s="84"/>
      <c r="K9" s="86"/>
    </row>
    <row r="10" spans="2:11" x14ac:dyDescent="0.25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 x14ac:dyDescent="0.25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 x14ac:dyDescent="0.25">
      <c r="B12" s="8" t="s">
        <v>3</v>
      </c>
      <c r="C12" s="84"/>
      <c r="D12" s="84"/>
      <c r="E12" s="84"/>
      <c r="F12" s="84"/>
      <c r="G12" s="84"/>
      <c r="H12" s="84"/>
      <c r="I12" s="84"/>
      <c r="J12" s="84"/>
      <c r="K12" s="86"/>
    </row>
    <row r="13" spans="2:11" x14ac:dyDescent="0.25">
      <c r="B13" s="8" t="s">
        <v>7</v>
      </c>
      <c r="C13" s="84"/>
      <c r="D13" s="84"/>
      <c r="E13" s="84"/>
      <c r="F13" s="84"/>
      <c r="G13" s="84"/>
      <c r="H13" s="84"/>
      <c r="I13" s="84"/>
      <c r="J13" s="84"/>
      <c r="K13" s="86"/>
    </row>
    <row r="14" spans="2:11" x14ac:dyDescent="0.25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 x14ac:dyDescent="0.25">
      <c r="B15" s="8" t="s">
        <v>9</v>
      </c>
      <c r="C15" s="84"/>
      <c r="D15" s="84"/>
      <c r="E15" s="84"/>
      <c r="F15" s="84"/>
      <c r="G15" s="84"/>
      <c r="H15" s="84"/>
      <c r="I15" s="84"/>
      <c r="J15" s="84"/>
      <c r="K15" s="86"/>
    </row>
    <row r="16" spans="2:11" x14ac:dyDescent="0.25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 x14ac:dyDescent="0.25">
      <c r="B17" s="8" t="s">
        <v>27</v>
      </c>
      <c r="C17" s="84"/>
      <c r="D17" s="84"/>
      <c r="E17" s="84"/>
      <c r="F17" s="84"/>
      <c r="G17" s="84"/>
      <c r="H17" s="84"/>
      <c r="I17" s="84"/>
      <c r="J17" s="84"/>
      <c r="K17" s="86"/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/>
      <c r="D19" s="84"/>
      <c r="E19" s="84"/>
      <c r="F19" s="84"/>
      <c r="G19" s="84"/>
      <c r="H19" s="84"/>
      <c r="I19" s="84"/>
      <c r="J19" s="84"/>
      <c r="K19" s="86"/>
    </row>
    <row r="20" spans="2:11" x14ac:dyDescent="0.25">
      <c r="B20" s="8" t="s">
        <v>14</v>
      </c>
      <c r="C20" s="84"/>
      <c r="D20" s="84"/>
      <c r="E20" s="84"/>
      <c r="F20" s="84"/>
      <c r="G20" s="84"/>
      <c r="H20" s="84"/>
      <c r="I20" s="84"/>
      <c r="J20" s="84"/>
      <c r="K20" s="86"/>
    </row>
    <row r="21" spans="2:11" x14ac:dyDescent="0.25">
      <c r="B21" s="8" t="s">
        <v>11</v>
      </c>
      <c r="C21" s="84"/>
      <c r="D21" s="84"/>
      <c r="E21" s="84"/>
      <c r="F21" s="84"/>
      <c r="G21" s="84"/>
      <c r="H21" s="84"/>
      <c r="I21" s="84"/>
      <c r="J21" s="84"/>
      <c r="K21" s="86"/>
    </row>
    <row r="22" spans="2:11" x14ac:dyDescent="0.25">
      <c r="B22" s="8" t="s">
        <v>15</v>
      </c>
      <c r="C22" s="84"/>
      <c r="D22" s="84"/>
      <c r="E22" s="84">
        <v>7.291666666666667E-4</v>
      </c>
      <c r="F22" s="84"/>
      <c r="G22" s="84"/>
      <c r="H22" s="84"/>
      <c r="I22" s="84"/>
      <c r="J22" s="84"/>
      <c r="K22" s="86">
        <f t="shared" ref="K22:K24" si="0">SUM(C22:J22)</f>
        <v>7.291666666666667E-4</v>
      </c>
    </row>
    <row r="23" spans="2:11" x14ac:dyDescent="0.25">
      <c r="B23" s="8" t="s">
        <v>91</v>
      </c>
      <c r="C23" s="84"/>
      <c r="D23" s="84"/>
      <c r="E23" s="84"/>
      <c r="F23" s="84"/>
      <c r="G23" s="84"/>
      <c r="H23" s="84"/>
      <c r="I23" s="84"/>
      <c r="J23" s="84"/>
      <c r="K23" s="86"/>
    </row>
    <row r="24" spans="2:11" x14ac:dyDescent="0.25">
      <c r="B24" s="8" t="s">
        <v>12</v>
      </c>
      <c r="C24" s="84"/>
      <c r="D24" s="84"/>
      <c r="E24" s="84">
        <v>1.261574074074074E-3</v>
      </c>
      <c r="F24" s="84"/>
      <c r="G24" s="84"/>
      <c r="H24" s="84"/>
      <c r="I24" s="84"/>
      <c r="J24" s="84"/>
      <c r="K24" s="86">
        <f t="shared" si="0"/>
        <v>1.261574074074074E-3</v>
      </c>
    </row>
    <row r="25" spans="2:11" x14ac:dyDescent="0.25">
      <c r="B25" s="8" t="s">
        <v>5</v>
      </c>
      <c r="C25" s="84"/>
      <c r="D25" s="84"/>
      <c r="E25" s="84"/>
      <c r="F25" s="84"/>
      <c r="G25" s="84"/>
      <c r="H25" s="84"/>
      <c r="I25" s="84"/>
      <c r="J25" s="84"/>
      <c r="K25" s="86"/>
    </row>
    <row r="26" spans="2:11" x14ac:dyDescent="0.25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 x14ac:dyDescent="0.25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 x14ac:dyDescent="0.25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 x14ac:dyDescent="0.25">
      <c r="B29" s="8"/>
      <c r="C29" s="88"/>
      <c r="D29" s="88"/>
      <c r="E29" s="89"/>
      <c r="F29" s="89"/>
      <c r="G29" s="89"/>
      <c r="H29" s="89"/>
      <c r="I29" s="88"/>
      <c r="J29" s="88"/>
      <c r="K29" s="93"/>
    </row>
    <row r="30" spans="2:11" x14ac:dyDescent="0.25">
      <c r="B30" s="53" t="s">
        <v>29</v>
      </c>
      <c r="C30" s="90"/>
      <c r="D30" s="90"/>
      <c r="E30" s="90">
        <f t="shared" ref="E30" si="1">SUM(E7:E28)</f>
        <v>1.9907407407407408E-3</v>
      </c>
      <c r="F30" s="90"/>
      <c r="G30" s="90"/>
      <c r="H30" s="90"/>
      <c r="I30" s="90"/>
      <c r="J30" s="90"/>
      <c r="K30" s="91">
        <f>SUM(K7:K28)</f>
        <v>1.9907407407407408E-3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8" t="s">
        <v>107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x14ac:dyDescent="0.25">
      <c r="B4" s="191" t="s">
        <v>135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/>
      <c r="D7" s="84"/>
      <c r="E7" s="85"/>
      <c r="F7" s="84"/>
      <c r="G7" s="84"/>
      <c r="H7" s="84"/>
      <c r="I7" s="84"/>
      <c r="J7" s="84"/>
      <c r="K7" s="86"/>
    </row>
    <row r="8" spans="2:11" x14ac:dyDescent="0.25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 x14ac:dyDescent="0.25">
      <c r="B9" s="8" t="s">
        <v>0</v>
      </c>
      <c r="C9" s="84"/>
      <c r="D9" s="84"/>
      <c r="E9" s="84"/>
      <c r="F9" s="84"/>
      <c r="G9" s="84"/>
      <c r="H9" s="84"/>
      <c r="I9" s="84"/>
      <c r="J9" s="84"/>
      <c r="K9" s="86"/>
    </row>
    <row r="10" spans="2:11" x14ac:dyDescent="0.25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 x14ac:dyDescent="0.25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 x14ac:dyDescent="0.25">
      <c r="B12" s="8" t="s">
        <v>3</v>
      </c>
      <c r="C12" s="84"/>
      <c r="D12" s="84"/>
      <c r="E12" s="84"/>
      <c r="F12" s="84"/>
      <c r="G12" s="84"/>
      <c r="H12" s="84"/>
      <c r="I12" s="84"/>
      <c r="J12" s="84"/>
      <c r="K12" s="86"/>
    </row>
    <row r="13" spans="2:11" x14ac:dyDescent="0.25">
      <c r="B13" s="8" t="s">
        <v>7</v>
      </c>
      <c r="C13" s="84"/>
      <c r="D13" s="84"/>
      <c r="E13" s="84"/>
      <c r="F13" s="84"/>
      <c r="G13" s="84"/>
      <c r="H13" s="84"/>
      <c r="I13" s="84"/>
      <c r="J13" s="84"/>
      <c r="K13" s="86"/>
    </row>
    <row r="14" spans="2:11" x14ac:dyDescent="0.25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 x14ac:dyDescent="0.25">
      <c r="B15" s="8" t="s">
        <v>9</v>
      </c>
      <c r="C15" s="84"/>
      <c r="D15" s="84"/>
      <c r="E15" s="84"/>
      <c r="F15" s="84"/>
      <c r="G15" s="84"/>
      <c r="H15" s="84"/>
      <c r="I15" s="84"/>
      <c r="J15" s="84"/>
      <c r="K15" s="86"/>
    </row>
    <row r="16" spans="2:11" x14ac:dyDescent="0.25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 x14ac:dyDescent="0.25">
      <c r="B17" s="8" t="s">
        <v>27</v>
      </c>
      <c r="C17" s="84"/>
      <c r="D17" s="84"/>
      <c r="E17" s="84"/>
      <c r="F17" s="84"/>
      <c r="G17" s="84"/>
      <c r="H17" s="84"/>
      <c r="I17" s="84"/>
      <c r="J17" s="84"/>
      <c r="K17" s="86"/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/>
      <c r="D19" s="84"/>
      <c r="E19" s="84"/>
      <c r="F19" s="84"/>
      <c r="G19" s="84"/>
      <c r="H19" s="84"/>
      <c r="I19" s="84"/>
      <c r="J19" s="84"/>
      <c r="K19" s="86"/>
    </row>
    <row r="20" spans="2:11" x14ac:dyDescent="0.25">
      <c r="B20" s="8" t="s">
        <v>14</v>
      </c>
      <c r="C20" s="84"/>
      <c r="D20" s="84"/>
      <c r="E20" s="84"/>
      <c r="F20" s="84"/>
      <c r="G20" s="84"/>
      <c r="H20" s="84"/>
      <c r="I20" s="84"/>
      <c r="J20" s="84"/>
      <c r="K20" s="86"/>
    </row>
    <row r="21" spans="2:11" x14ac:dyDescent="0.25">
      <c r="B21" s="8" t="s">
        <v>11</v>
      </c>
      <c r="C21" s="84"/>
      <c r="D21" s="84"/>
      <c r="E21" s="84"/>
      <c r="F21" s="84"/>
      <c r="G21" s="84"/>
      <c r="H21" s="84"/>
      <c r="I21" s="84"/>
      <c r="J21" s="84"/>
      <c r="K21" s="86"/>
    </row>
    <row r="22" spans="2:11" x14ac:dyDescent="0.25">
      <c r="B22" s="8" t="s">
        <v>15</v>
      </c>
      <c r="C22" s="84"/>
      <c r="D22" s="84"/>
      <c r="E22" s="84"/>
      <c r="F22" s="84"/>
      <c r="G22" s="84"/>
      <c r="H22" s="84"/>
      <c r="I22" s="84"/>
      <c r="J22" s="84"/>
      <c r="K22" s="86"/>
    </row>
    <row r="23" spans="2:11" x14ac:dyDescent="0.25">
      <c r="B23" s="8" t="s">
        <v>91</v>
      </c>
      <c r="C23" s="84"/>
      <c r="D23" s="84"/>
      <c r="E23" s="84"/>
      <c r="F23" s="84"/>
      <c r="G23" s="84"/>
      <c r="H23" s="84"/>
      <c r="I23" s="84"/>
      <c r="J23" s="84"/>
      <c r="K23" s="86"/>
    </row>
    <row r="24" spans="2:11" x14ac:dyDescent="0.25">
      <c r="B24" s="8" t="s">
        <v>12</v>
      </c>
      <c r="C24" s="84"/>
      <c r="D24" s="84"/>
      <c r="E24" s="84"/>
      <c r="F24" s="84"/>
      <c r="G24" s="84"/>
      <c r="H24" s="84"/>
      <c r="I24" s="84"/>
      <c r="J24" s="84"/>
      <c r="K24" s="86"/>
    </row>
    <row r="25" spans="2:11" x14ac:dyDescent="0.25">
      <c r="B25" s="8" t="s">
        <v>5</v>
      </c>
      <c r="C25" s="84"/>
      <c r="D25" s="84"/>
      <c r="E25" s="84"/>
      <c r="F25" s="84"/>
      <c r="G25" s="84"/>
      <c r="H25" s="84"/>
      <c r="I25" s="84"/>
      <c r="J25" s="84"/>
      <c r="K25" s="86"/>
    </row>
    <row r="26" spans="2:11" x14ac:dyDescent="0.25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 x14ac:dyDescent="0.25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 x14ac:dyDescent="0.25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 x14ac:dyDescent="0.25">
      <c r="B29" s="8"/>
      <c r="C29" s="88"/>
      <c r="D29" s="88"/>
      <c r="E29" s="89"/>
      <c r="F29" s="89"/>
      <c r="G29" s="89"/>
      <c r="H29" s="89"/>
      <c r="I29" s="88"/>
      <c r="J29" s="88"/>
      <c r="K29" s="93"/>
    </row>
    <row r="30" spans="2:11" x14ac:dyDescent="0.25">
      <c r="B30" s="53" t="s">
        <v>29</v>
      </c>
      <c r="C30" s="90"/>
      <c r="D30" s="90"/>
      <c r="E30" s="90"/>
      <c r="F30" s="90"/>
      <c r="G30" s="90"/>
      <c r="H30" s="90"/>
      <c r="I30" s="90"/>
      <c r="J30" s="84"/>
      <c r="K30" s="91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8" t="s">
        <v>120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x14ac:dyDescent="0.25">
      <c r="B4" s="191" t="s">
        <v>135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/>
      <c r="D7" s="84"/>
      <c r="E7" s="84"/>
      <c r="F7" s="84"/>
      <c r="G7" s="84"/>
      <c r="H7" s="84"/>
      <c r="I7" s="84"/>
      <c r="J7" s="84"/>
      <c r="K7" s="86"/>
    </row>
    <row r="8" spans="2:11" x14ac:dyDescent="0.25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 x14ac:dyDescent="0.25">
      <c r="B9" s="8" t="s">
        <v>0</v>
      </c>
      <c r="C9" s="84"/>
      <c r="D9" s="84"/>
      <c r="E9" s="84"/>
      <c r="F9" s="84"/>
      <c r="G9" s="84"/>
      <c r="H9" s="84"/>
      <c r="I9" s="84"/>
      <c r="J9" s="84"/>
      <c r="K9" s="86"/>
    </row>
    <row r="10" spans="2:11" x14ac:dyDescent="0.25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 x14ac:dyDescent="0.25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 x14ac:dyDescent="0.25">
      <c r="B12" s="8" t="s">
        <v>3</v>
      </c>
      <c r="C12" s="84"/>
      <c r="D12" s="84"/>
      <c r="E12" s="84"/>
      <c r="F12" s="84"/>
      <c r="G12" s="84"/>
      <c r="H12" s="84"/>
      <c r="I12" s="84"/>
      <c r="J12" s="84"/>
      <c r="K12" s="86"/>
    </row>
    <row r="13" spans="2:11" x14ac:dyDescent="0.25">
      <c r="B13" s="8" t="s">
        <v>7</v>
      </c>
      <c r="C13" s="84"/>
      <c r="D13" s="84"/>
      <c r="E13" s="84"/>
      <c r="F13" s="84"/>
      <c r="G13" s="84"/>
      <c r="H13" s="84"/>
      <c r="I13" s="84"/>
      <c r="J13" s="84"/>
      <c r="K13" s="86"/>
    </row>
    <row r="14" spans="2:11" x14ac:dyDescent="0.25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 x14ac:dyDescent="0.25">
      <c r="B15" s="8" t="s">
        <v>9</v>
      </c>
      <c r="C15" s="84"/>
      <c r="D15" s="84"/>
      <c r="E15" s="84"/>
      <c r="F15" s="84"/>
      <c r="G15" s="84"/>
      <c r="H15" s="84"/>
      <c r="I15" s="84"/>
      <c r="J15" s="84"/>
      <c r="K15" s="86"/>
    </row>
    <row r="16" spans="2:11" x14ac:dyDescent="0.25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 x14ac:dyDescent="0.25">
      <c r="B17" s="8" t="s">
        <v>27</v>
      </c>
      <c r="C17" s="84"/>
      <c r="D17" s="84"/>
      <c r="E17" s="84"/>
      <c r="F17" s="84"/>
      <c r="G17" s="84"/>
      <c r="H17" s="84"/>
      <c r="I17" s="84"/>
      <c r="J17" s="84"/>
      <c r="K17" s="86"/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/>
      <c r="D19" s="84"/>
      <c r="E19" s="84"/>
      <c r="F19" s="84"/>
      <c r="G19" s="84"/>
      <c r="H19" s="84"/>
      <c r="I19" s="84"/>
      <c r="J19" s="84"/>
      <c r="K19" s="86"/>
    </row>
    <row r="20" spans="2:11" x14ac:dyDescent="0.25">
      <c r="B20" s="8" t="s">
        <v>14</v>
      </c>
      <c r="C20" s="84"/>
      <c r="D20" s="84"/>
      <c r="E20" s="84"/>
      <c r="F20" s="84"/>
      <c r="G20" s="84"/>
      <c r="H20" s="84"/>
      <c r="I20" s="84"/>
      <c r="J20" s="84"/>
      <c r="K20" s="86"/>
    </row>
    <row r="21" spans="2:11" x14ac:dyDescent="0.25">
      <c r="B21" s="8" t="s">
        <v>11</v>
      </c>
      <c r="C21" s="84"/>
      <c r="D21" s="84"/>
      <c r="E21" s="84"/>
      <c r="F21" s="84"/>
      <c r="G21" s="84"/>
      <c r="H21" s="84"/>
      <c r="I21" s="84"/>
      <c r="J21" s="84"/>
      <c r="K21" s="86"/>
    </row>
    <row r="22" spans="2:11" x14ac:dyDescent="0.25">
      <c r="B22" s="8" t="s">
        <v>15</v>
      </c>
      <c r="C22" s="84"/>
      <c r="D22" s="84"/>
      <c r="E22" s="84"/>
      <c r="F22" s="84"/>
      <c r="G22" s="84"/>
      <c r="H22" s="84"/>
      <c r="I22" s="84"/>
      <c r="J22" s="84"/>
      <c r="K22" s="86"/>
    </row>
    <row r="23" spans="2:11" x14ac:dyDescent="0.25">
      <c r="B23" s="8" t="s">
        <v>91</v>
      </c>
      <c r="C23" s="84"/>
      <c r="D23" s="84"/>
      <c r="E23" s="84"/>
      <c r="F23" s="84"/>
      <c r="G23" s="84"/>
      <c r="H23" s="84"/>
      <c r="I23" s="84"/>
      <c r="J23" s="84"/>
      <c r="K23" s="86"/>
    </row>
    <row r="24" spans="2:11" x14ac:dyDescent="0.25">
      <c r="B24" s="8" t="s">
        <v>12</v>
      </c>
      <c r="C24" s="84"/>
      <c r="D24" s="84"/>
      <c r="E24" s="84"/>
      <c r="F24" s="84"/>
      <c r="G24" s="84"/>
      <c r="H24" s="84"/>
      <c r="I24" s="84"/>
      <c r="J24" s="84"/>
      <c r="K24" s="86"/>
    </row>
    <row r="25" spans="2:11" x14ac:dyDescent="0.25">
      <c r="B25" s="8" t="s">
        <v>5</v>
      </c>
      <c r="C25" s="84"/>
      <c r="D25" s="84"/>
      <c r="E25" s="84"/>
      <c r="F25" s="84"/>
      <c r="G25" s="84"/>
      <c r="H25" s="84"/>
      <c r="I25" s="84"/>
      <c r="J25" s="84"/>
      <c r="K25" s="86"/>
    </row>
    <row r="26" spans="2:11" x14ac:dyDescent="0.25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 x14ac:dyDescent="0.25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 x14ac:dyDescent="0.25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 x14ac:dyDescent="0.25">
      <c r="B29" s="53"/>
      <c r="C29" s="88"/>
      <c r="D29" s="88"/>
      <c r="E29" s="89"/>
      <c r="F29" s="89"/>
      <c r="G29" s="88"/>
      <c r="H29" s="88"/>
      <c r="I29" s="88"/>
      <c r="J29" s="88"/>
      <c r="K29" s="86"/>
    </row>
    <row r="30" spans="2:11" x14ac:dyDescent="0.25">
      <c r="B30" s="53" t="s">
        <v>29</v>
      </c>
      <c r="C30" s="92"/>
      <c r="D30" s="92"/>
      <c r="E30" s="90"/>
      <c r="F30" s="90"/>
      <c r="G30" s="90"/>
      <c r="H30" s="90"/>
      <c r="I30" s="90"/>
      <c r="J30" s="90"/>
      <c r="K30" s="91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4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8" t="s">
        <v>119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x14ac:dyDescent="0.25">
      <c r="B4" s="191" t="s">
        <v>135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/>
      <c r="D7" s="84"/>
      <c r="E7" s="85"/>
      <c r="F7" s="84"/>
      <c r="G7" s="84"/>
      <c r="H7" s="84"/>
      <c r="I7" s="84"/>
      <c r="J7" s="84"/>
      <c r="K7" s="86"/>
    </row>
    <row r="8" spans="2:11" x14ac:dyDescent="0.25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 x14ac:dyDescent="0.25">
      <c r="B9" s="8" t="s">
        <v>0</v>
      </c>
      <c r="C9" s="84"/>
      <c r="D9" s="84"/>
      <c r="E9" s="84"/>
      <c r="F9" s="84"/>
      <c r="G9" s="84"/>
      <c r="H9" s="84"/>
      <c r="I9" s="84"/>
      <c r="J9" s="84">
        <v>9.2592592592592596E-4</v>
      </c>
      <c r="K9" s="86">
        <f t="shared" ref="K9:K28" si="0">SUM(C9:J9)</f>
        <v>9.2592592592592596E-4</v>
      </c>
    </row>
    <row r="10" spans="2:11" x14ac:dyDescent="0.25">
      <c r="B10" s="8" t="s">
        <v>8</v>
      </c>
      <c r="C10" s="84">
        <v>1.6087962962962963E-3</v>
      </c>
      <c r="D10" s="84"/>
      <c r="E10" s="84"/>
      <c r="F10" s="84"/>
      <c r="G10" s="84"/>
      <c r="H10" s="84"/>
      <c r="I10" s="84"/>
      <c r="J10" s="84"/>
      <c r="K10" s="86">
        <f t="shared" si="0"/>
        <v>1.6087962962962963E-3</v>
      </c>
    </row>
    <row r="11" spans="2:11" x14ac:dyDescent="0.25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 x14ac:dyDescent="0.25">
      <c r="B12" s="8" t="s">
        <v>3</v>
      </c>
      <c r="C12" s="84"/>
      <c r="D12" s="84"/>
      <c r="E12" s="84"/>
      <c r="F12" s="84"/>
      <c r="G12" s="84"/>
      <c r="H12" s="84"/>
      <c r="I12" s="84"/>
      <c r="J12" s="84">
        <v>6.134259259259259E-4</v>
      </c>
      <c r="K12" s="86">
        <f t="shared" si="0"/>
        <v>6.134259259259259E-4</v>
      </c>
    </row>
    <row r="13" spans="2:11" x14ac:dyDescent="0.25">
      <c r="B13" s="8" t="s">
        <v>7</v>
      </c>
      <c r="C13" s="84">
        <v>7.4768518518518526E-3</v>
      </c>
      <c r="D13" s="84"/>
      <c r="E13" s="84"/>
      <c r="F13" s="84"/>
      <c r="G13" s="84"/>
      <c r="H13" s="84"/>
      <c r="I13" s="84"/>
      <c r="J13" s="84">
        <v>1.1574074074074073E-4</v>
      </c>
      <c r="K13" s="86">
        <f t="shared" si="0"/>
        <v>7.5925925925925935E-3</v>
      </c>
    </row>
    <row r="14" spans="2:11" x14ac:dyDescent="0.25">
      <c r="B14" s="8" t="s">
        <v>2</v>
      </c>
      <c r="C14" s="84">
        <v>4.8032407407407407E-3</v>
      </c>
      <c r="D14" s="84"/>
      <c r="E14" s="84"/>
      <c r="F14" s="84"/>
      <c r="G14" s="84"/>
      <c r="H14" s="84"/>
      <c r="I14" s="84"/>
      <c r="J14" s="84"/>
      <c r="K14" s="86">
        <f t="shared" si="0"/>
        <v>4.8032407407407407E-3</v>
      </c>
    </row>
    <row r="15" spans="2:11" x14ac:dyDescent="0.25">
      <c r="B15" s="8" t="s">
        <v>9</v>
      </c>
      <c r="C15" s="84"/>
      <c r="D15" s="84"/>
      <c r="E15" s="84"/>
      <c r="F15" s="84"/>
      <c r="G15" s="84"/>
      <c r="H15" s="84"/>
      <c r="I15" s="84"/>
      <c r="J15" s="84"/>
      <c r="K15" s="86"/>
    </row>
    <row r="16" spans="2:11" x14ac:dyDescent="0.25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 x14ac:dyDescent="0.25">
      <c r="B17" s="8" t="s">
        <v>27</v>
      </c>
      <c r="C17" s="84">
        <v>1.7835648148148149E-2</v>
      </c>
      <c r="D17" s="84"/>
      <c r="E17" s="84"/>
      <c r="F17" s="84"/>
      <c r="G17" s="84"/>
      <c r="H17" s="84"/>
      <c r="I17" s="84"/>
      <c r="J17" s="84"/>
      <c r="K17" s="86">
        <f t="shared" si="0"/>
        <v>1.7835648148148149E-2</v>
      </c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>
        <v>6.6666666666666671E-3</v>
      </c>
      <c r="D19" s="84"/>
      <c r="E19" s="84"/>
      <c r="F19" s="84"/>
      <c r="G19" s="84"/>
      <c r="H19" s="84"/>
      <c r="I19" s="84"/>
      <c r="J19" s="84">
        <v>9.2592592592592585E-4</v>
      </c>
      <c r="K19" s="86">
        <f t="shared" si="0"/>
        <v>7.5925925925925926E-3</v>
      </c>
    </row>
    <row r="20" spans="2:11" x14ac:dyDescent="0.25">
      <c r="B20" s="8" t="s">
        <v>14</v>
      </c>
      <c r="C20" s="84">
        <v>7.6041666666666671E-3</v>
      </c>
      <c r="D20" s="84"/>
      <c r="E20" s="84"/>
      <c r="F20" s="84"/>
      <c r="G20" s="84"/>
      <c r="H20" s="84"/>
      <c r="I20" s="84"/>
      <c r="J20" s="84"/>
      <c r="K20" s="86">
        <f t="shared" si="0"/>
        <v>7.6041666666666671E-3</v>
      </c>
    </row>
    <row r="21" spans="2:11" x14ac:dyDescent="0.25">
      <c r="B21" s="8" t="s">
        <v>11</v>
      </c>
      <c r="C21" s="84">
        <v>2.2337962962962967E-3</v>
      </c>
      <c r="D21" s="84"/>
      <c r="E21" s="84"/>
      <c r="F21" s="84"/>
      <c r="G21" s="84"/>
      <c r="H21" s="84"/>
      <c r="I21" s="84"/>
      <c r="J21" s="84"/>
      <c r="K21" s="86">
        <f t="shared" si="0"/>
        <v>2.2337962962962967E-3</v>
      </c>
    </row>
    <row r="22" spans="2:11" x14ac:dyDescent="0.25">
      <c r="B22" s="8" t="s">
        <v>15</v>
      </c>
      <c r="C22" s="84">
        <v>8.5300925925925926E-3</v>
      </c>
      <c r="D22" s="84"/>
      <c r="E22" s="84"/>
      <c r="F22" s="84"/>
      <c r="G22" s="84"/>
      <c r="H22" s="84"/>
      <c r="I22" s="84"/>
      <c r="J22" s="84">
        <v>2.2106481481481478E-3</v>
      </c>
      <c r="K22" s="86">
        <f t="shared" si="0"/>
        <v>1.074074074074074E-2</v>
      </c>
    </row>
    <row r="23" spans="2:11" x14ac:dyDescent="0.25">
      <c r="B23" s="8" t="s">
        <v>91</v>
      </c>
      <c r="C23" s="84">
        <v>1.4108796296296296E-2</v>
      </c>
      <c r="D23" s="84"/>
      <c r="E23" s="84"/>
      <c r="F23" s="84"/>
      <c r="G23" s="84"/>
      <c r="H23" s="84"/>
      <c r="I23" s="84"/>
      <c r="J23" s="84"/>
      <c r="K23" s="86">
        <f t="shared" si="0"/>
        <v>1.4108796296296296E-2</v>
      </c>
    </row>
    <row r="24" spans="2:11" x14ac:dyDescent="0.25">
      <c r="B24" s="8" t="s">
        <v>12</v>
      </c>
      <c r="C24" s="84">
        <v>8.6921296296296295E-3</v>
      </c>
      <c r="D24" s="84"/>
      <c r="E24" s="84"/>
      <c r="F24" s="84"/>
      <c r="G24" s="84"/>
      <c r="H24" s="84"/>
      <c r="I24" s="84"/>
      <c r="J24" s="84"/>
      <c r="K24" s="86">
        <f t="shared" si="0"/>
        <v>8.6921296296296295E-3</v>
      </c>
    </row>
    <row r="25" spans="2:11" x14ac:dyDescent="0.25">
      <c r="B25" s="8" t="s">
        <v>5</v>
      </c>
      <c r="C25" s="84">
        <v>1.0995370370370371E-3</v>
      </c>
      <c r="D25" s="84"/>
      <c r="E25" s="84"/>
      <c r="F25" s="84"/>
      <c r="G25" s="84"/>
      <c r="H25" s="84"/>
      <c r="I25" s="84"/>
      <c r="J25" s="84"/>
      <c r="K25" s="86">
        <f t="shared" si="0"/>
        <v>1.0995370370370371E-3</v>
      </c>
    </row>
    <row r="26" spans="2:11" x14ac:dyDescent="0.25">
      <c r="B26" s="8" t="s">
        <v>6</v>
      </c>
      <c r="C26" s="84">
        <v>1.4583333333333334E-3</v>
      </c>
      <c r="D26" s="84"/>
      <c r="E26" s="84"/>
      <c r="F26" s="84"/>
      <c r="G26" s="84"/>
      <c r="H26" s="84"/>
      <c r="I26" s="84"/>
      <c r="J26" s="84"/>
      <c r="K26" s="86">
        <f t="shared" si="0"/>
        <v>1.4583333333333334E-3</v>
      </c>
    </row>
    <row r="27" spans="2:11" x14ac:dyDescent="0.25">
      <c r="B27" s="8" t="s">
        <v>101</v>
      </c>
      <c r="C27" s="84">
        <v>1.5624999999999999E-3</v>
      </c>
      <c r="D27" s="84"/>
      <c r="E27" s="84"/>
      <c r="F27" s="84"/>
      <c r="G27" s="84"/>
      <c r="H27" s="84"/>
      <c r="I27" s="84"/>
      <c r="J27" s="84"/>
      <c r="K27" s="86">
        <f t="shared" si="0"/>
        <v>1.5624999999999999E-3</v>
      </c>
    </row>
    <row r="28" spans="2:11" x14ac:dyDescent="0.25">
      <c r="B28" s="8" t="s">
        <v>17</v>
      </c>
      <c r="C28" s="84">
        <v>6.0879629629629617E-3</v>
      </c>
      <c r="D28" s="84"/>
      <c r="E28" s="84"/>
      <c r="F28" s="84"/>
      <c r="G28" s="84"/>
      <c r="H28" s="84"/>
      <c r="I28" s="84"/>
      <c r="J28" s="84">
        <v>1.7037037037037038E-2</v>
      </c>
      <c r="K28" s="86">
        <f t="shared" si="0"/>
        <v>2.3125E-2</v>
      </c>
    </row>
    <row r="29" spans="2:11" x14ac:dyDescent="0.25">
      <c r="B29" s="8"/>
      <c r="C29" s="88"/>
      <c r="D29" s="88"/>
      <c r="E29" s="89"/>
      <c r="F29" s="89"/>
      <c r="G29" s="89"/>
      <c r="H29" s="89"/>
      <c r="I29" s="88"/>
      <c r="J29" s="88"/>
      <c r="K29" s="86"/>
    </row>
    <row r="30" spans="2:11" x14ac:dyDescent="0.25">
      <c r="B30" s="53" t="s">
        <v>29</v>
      </c>
      <c r="C30" s="90">
        <f>SUM(C7:C28)</f>
        <v>8.9768518518518525E-2</v>
      </c>
      <c r="D30" s="90"/>
      <c r="E30" s="90"/>
      <c r="F30" s="90"/>
      <c r="G30" s="90"/>
      <c r="H30" s="90"/>
      <c r="I30" s="90"/>
      <c r="J30" s="90">
        <f t="shared" ref="J30" si="1">SUM(J7:J28)</f>
        <v>2.1828703703703704E-2</v>
      </c>
      <c r="K30" s="91">
        <f>SUM(K7:K28)</f>
        <v>0.11159722222222224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4" t="s">
        <v>82</v>
      </c>
      <c r="C32" s="227"/>
      <c r="D32" s="227"/>
      <c r="E32" s="227"/>
      <c r="F32" s="227"/>
      <c r="G32" s="227"/>
      <c r="H32" s="227"/>
      <c r="I32" s="227"/>
      <c r="J32" s="227"/>
      <c r="K32" s="22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8" t="s">
        <v>108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x14ac:dyDescent="0.25">
      <c r="B4" s="191" t="s">
        <v>135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/>
      <c r="D7" s="84"/>
      <c r="E7" s="85"/>
      <c r="F7" s="84"/>
      <c r="G7" s="84"/>
      <c r="H7" s="84"/>
      <c r="I7" s="84"/>
      <c r="J7" s="84"/>
      <c r="K7" s="86"/>
    </row>
    <row r="8" spans="2:11" x14ac:dyDescent="0.25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 x14ac:dyDescent="0.25">
      <c r="B9" s="8" t="s">
        <v>0</v>
      </c>
      <c r="C9" s="84"/>
      <c r="D9" s="84"/>
      <c r="E9" s="84"/>
      <c r="F9" s="84"/>
      <c r="G9" s="84"/>
      <c r="H9" s="84"/>
      <c r="I9" s="84"/>
      <c r="J9" s="84"/>
      <c r="K9" s="86"/>
    </row>
    <row r="10" spans="2:11" x14ac:dyDescent="0.25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 x14ac:dyDescent="0.25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 x14ac:dyDescent="0.25">
      <c r="B12" s="8" t="s">
        <v>3</v>
      </c>
      <c r="C12" s="84"/>
      <c r="D12" s="84"/>
      <c r="E12" s="84"/>
      <c r="F12" s="84"/>
      <c r="G12" s="84"/>
      <c r="H12" s="84"/>
      <c r="I12" s="84"/>
      <c r="J12" s="84"/>
      <c r="K12" s="86"/>
    </row>
    <row r="13" spans="2:11" x14ac:dyDescent="0.25">
      <c r="B13" s="8" t="s">
        <v>7</v>
      </c>
      <c r="C13" s="84"/>
      <c r="D13" s="84"/>
      <c r="E13" s="84"/>
      <c r="F13" s="84"/>
      <c r="G13" s="84"/>
      <c r="H13" s="84"/>
      <c r="I13" s="84"/>
      <c r="J13" s="84"/>
      <c r="K13" s="86"/>
    </row>
    <row r="14" spans="2:11" x14ac:dyDescent="0.25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 x14ac:dyDescent="0.25">
      <c r="B15" s="8" t="s">
        <v>9</v>
      </c>
      <c r="C15" s="84"/>
      <c r="D15" s="84"/>
      <c r="E15" s="84"/>
      <c r="F15" s="84"/>
      <c r="G15" s="84"/>
      <c r="H15" s="84"/>
      <c r="I15" s="84"/>
      <c r="J15" s="84"/>
      <c r="K15" s="86"/>
    </row>
    <row r="16" spans="2:11" x14ac:dyDescent="0.25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 x14ac:dyDescent="0.25">
      <c r="B17" s="8" t="s">
        <v>27</v>
      </c>
      <c r="C17" s="84"/>
      <c r="D17" s="84"/>
      <c r="E17" s="84"/>
      <c r="F17" s="84"/>
      <c r="G17" s="84"/>
      <c r="H17" s="84"/>
      <c r="I17" s="84"/>
      <c r="J17" s="84"/>
      <c r="K17" s="86"/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/>
      <c r="D19" s="84"/>
      <c r="E19" s="84"/>
      <c r="F19" s="84"/>
      <c r="G19" s="84"/>
      <c r="H19" s="84"/>
      <c r="I19" s="84"/>
      <c r="J19" s="84"/>
      <c r="K19" s="86"/>
    </row>
    <row r="20" spans="2:11" x14ac:dyDescent="0.25">
      <c r="B20" s="8" t="s">
        <v>14</v>
      </c>
      <c r="C20" s="84"/>
      <c r="D20" s="84"/>
      <c r="E20" s="84"/>
      <c r="F20" s="84"/>
      <c r="G20" s="84"/>
      <c r="H20" s="84"/>
      <c r="I20" s="84"/>
      <c r="J20" s="84"/>
      <c r="K20" s="86"/>
    </row>
    <row r="21" spans="2:11" x14ac:dyDescent="0.25">
      <c r="B21" s="8" t="s">
        <v>11</v>
      </c>
      <c r="C21" s="84"/>
      <c r="D21" s="84"/>
      <c r="E21" s="84"/>
      <c r="F21" s="84"/>
      <c r="G21" s="84"/>
      <c r="H21" s="84"/>
      <c r="I21" s="84"/>
      <c r="J21" s="84"/>
      <c r="K21" s="86"/>
    </row>
    <row r="22" spans="2:11" x14ac:dyDescent="0.25">
      <c r="B22" s="8" t="s">
        <v>15</v>
      </c>
      <c r="C22" s="84"/>
      <c r="D22" s="84"/>
      <c r="E22" s="84"/>
      <c r="F22" s="84"/>
      <c r="G22" s="84"/>
      <c r="H22" s="84"/>
      <c r="I22" s="84"/>
      <c r="J22" s="84"/>
      <c r="K22" s="86"/>
    </row>
    <row r="23" spans="2:11" x14ac:dyDescent="0.25">
      <c r="B23" s="8" t="s">
        <v>91</v>
      </c>
      <c r="C23" s="84"/>
      <c r="D23" s="84"/>
      <c r="E23" s="84"/>
      <c r="F23" s="84"/>
      <c r="G23" s="84"/>
      <c r="H23" s="84"/>
      <c r="I23" s="84"/>
      <c r="J23" s="84"/>
      <c r="K23" s="86"/>
    </row>
    <row r="24" spans="2:11" x14ac:dyDescent="0.25">
      <c r="B24" s="8" t="s">
        <v>12</v>
      </c>
      <c r="C24" s="84"/>
      <c r="D24" s="84"/>
      <c r="E24" s="84"/>
      <c r="F24" s="84"/>
      <c r="G24" s="84"/>
      <c r="H24" s="84"/>
      <c r="I24" s="84"/>
      <c r="J24" s="84"/>
      <c r="K24" s="86"/>
    </row>
    <row r="25" spans="2:11" x14ac:dyDescent="0.25">
      <c r="B25" s="8" t="s">
        <v>5</v>
      </c>
      <c r="C25" s="84"/>
      <c r="D25" s="84"/>
      <c r="E25" s="84"/>
      <c r="F25" s="84"/>
      <c r="G25" s="84"/>
      <c r="H25" s="84"/>
      <c r="I25" s="84"/>
      <c r="J25" s="84"/>
      <c r="K25" s="86"/>
    </row>
    <row r="26" spans="2:11" x14ac:dyDescent="0.25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 x14ac:dyDescent="0.25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 x14ac:dyDescent="0.25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 x14ac:dyDescent="0.25">
      <c r="B29" s="8"/>
      <c r="C29" s="88"/>
      <c r="D29" s="88"/>
      <c r="E29" s="89"/>
      <c r="F29" s="89"/>
      <c r="G29" s="89"/>
      <c r="H29" s="89"/>
      <c r="I29" s="88"/>
      <c r="J29" s="88"/>
      <c r="K29" s="86"/>
    </row>
    <row r="30" spans="2:11" x14ac:dyDescent="0.25">
      <c r="B30" s="53" t="s">
        <v>29</v>
      </c>
      <c r="C30" s="90"/>
      <c r="D30" s="90"/>
      <c r="E30" s="90"/>
      <c r="F30" s="90"/>
      <c r="G30" s="90"/>
      <c r="H30" s="90"/>
      <c r="I30" s="90"/>
      <c r="J30" s="84"/>
      <c r="K30" s="91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8" t="s">
        <v>109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x14ac:dyDescent="0.25">
      <c r="B4" s="191" t="s">
        <v>135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/>
      <c r="D7" s="84"/>
      <c r="E7" s="85"/>
      <c r="F7" s="84"/>
      <c r="G7" s="84"/>
      <c r="H7" s="84"/>
      <c r="I7" s="84"/>
      <c r="J7" s="84"/>
      <c r="K7" s="86"/>
    </row>
    <row r="8" spans="2:11" x14ac:dyDescent="0.25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 x14ac:dyDescent="0.25">
      <c r="B9" s="8" t="s">
        <v>0</v>
      </c>
      <c r="C9" s="84"/>
      <c r="D9" s="84"/>
      <c r="E9" s="84"/>
      <c r="F9" s="84"/>
      <c r="G9" s="84"/>
      <c r="H9" s="84"/>
      <c r="I9" s="84"/>
      <c r="J9" s="84"/>
      <c r="K9" s="86"/>
    </row>
    <row r="10" spans="2:11" x14ac:dyDescent="0.25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 x14ac:dyDescent="0.25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 x14ac:dyDescent="0.25">
      <c r="B12" s="8" t="s">
        <v>3</v>
      </c>
      <c r="C12" s="84"/>
      <c r="D12" s="84"/>
      <c r="E12" s="84"/>
      <c r="F12" s="84"/>
      <c r="G12" s="84"/>
      <c r="H12" s="84"/>
      <c r="I12" s="84"/>
      <c r="J12" s="84"/>
      <c r="K12" s="86"/>
    </row>
    <row r="13" spans="2:11" x14ac:dyDescent="0.25">
      <c r="B13" s="8" t="s">
        <v>7</v>
      </c>
      <c r="C13" s="84"/>
      <c r="D13" s="84"/>
      <c r="E13" s="84"/>
      <c r="F13" s="84"/>
      <c r="G13" s="84"/>
      <c r="H13" s="84"/>
      <c r="I13" s="84"/>
      <c r="J13" s="84"/>
      <c r="K13" s="86"/>
    </row>
    <row r="14" spans="2:11" x14ac:dyDescent="0.25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 x14ac:dyDescent="0.25">
      <c r="B15" s="8" t="s">
        <v>9</v>
      </c>
      <c r="C15" s="84"/>
      <c r="D15" s="84"/>
      <c r="E15" s="84"/>
      <c r="F15" s="84"/>
      <c r="G15" s="84"/>
      <c r="H15" s="84"/>
      <c r="I15" s="84"/>
      <c r="J15" s="84"/>
      <c r="K15" s="86"/>
    </row>
    <row r="16" spans="2:11" x14ac:dyDescent="0.25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 x14ac:dyDescent="0.25">
      <c r="B17" s="8" t="s">
        <v>27</v>
      </c>
      <c r="C17" s="84"/>
      <c r="D17" s="84"/>
      <c r="E17" s="84"/>
      <c r="F17" s="84"/>
      <c r="G17" s="84"/>
      <c r="H17" s="84"/>
      <c r="I17" s="84"/>
      <c r="J17" s="84"/>
      <c r="K17" s="86"/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/>
      <c r="D19" s="84"/>
      <c r="E19" s="84"/>
      <c r="F19" s="84"/>
      <c r="G19" s="84"/>
      <c r="H19" s="84"/>
      <c r="I19" s="84"/>
      <c r="J19" s="84"/>
      <c r="K19" s="86"/>
    </row>
    <row r="20" spans="2:11" x14ac:dyDescent="0.25">
      <c r="B20" s="8" t="s">
        <v>14</v>
      </c>
      <c r="C20" s="84"/>
      <c r="D20" s="84"/>
      <c r="E20" s="84"/>
      <c r="F20" s="84"/>
      <c r="G20" s="84"/>
      <c r="H20" s="84"/>
      <c r="I20" s="84"/>
      <c r="J20" s="84"/>
      <c r="K20" s="86"/>
    </row>
    <row r="21" spans="2:11" x14ac:dyDescent="0.25">
      <c r="B21" s="8" t="s">
        <v>11</v>
      </c>
      <c r="C21" s="84"/>
      <c r="D21" s="84"/>
      <c r="E21" s="84"/>
      <c r="F21" s="84"/>
      <c r="G21" s="84"/>
      <c r="H21" s="84"/>
      <c r="I21" s="84"/>
      <c r="J21" s="84"/>
      <c r="K21" s="86"/>
    </row>
    <row r="22" spans="2:11" x14ac:dyDescent="0.25">
      <c r="B22" s="8" t="s">
        <v>15</v>
      </c>
      <c r="C22" s="84"/>
      <c r="D22" s="84"/>
      <c r="E22" s="84"/>
      <c r="F22" s="84"/>
      <c r="G22" s="84"/>
      <c r="H22" s="84"/>
      <c r="I22" s="84"/>
      <c r="J22" s="84"/>
      <c r="K22" s="86"/>
    </row>
    <row r="23" spans="2:11" x14ac:dyDescent="0.25">
      <c r="B23" s="8" t="s">
        <v>91</v>
      </c>
      <c r="C23" s="84"/>
      <c r="D23" s="84"/>
      <c r="E23" s="84"/>
      <c r="F23" s="84"/>
      <c r="G23" s="84"/>
      <c r="H23" s="84"/>
      <c r="I23" s="84"/>
      <c r="J23" s="84"/>
      <c r="K23" s="86"/>
    </row>
    <row r="24" spans="2:11" x14ac:dyDescent="0.25">
      <c r="B24" s="8" t="s">
        <v>12</v>
      </c>
      <c r="C24" s="84"/>
      <c r="D24" s="84"/>
      <c r="E24" s="84"/>
      <c r="F24" s="84"/>
      <c r="G24" s="84"/>
      <c r="H24" s="84"/>
      <c r="I24" s="84"/>
      <c r="J24" s="84"/>
      <c r="K24" s="86"/>
    </row>
    <row r="25" spans="2:11" x14ac:dyDescent="0.25">
      <c r="B25" s="8" t="s">
        <v>5</v>
      </c>
      <c r="C25" s="84"/>
      <c r="D25" s="84"/>
      <c r="E25" s="84"/>
      <c r="F25" s="84"/>
      <c r="G25" s="84"/>
      <c r="H25" s="84"/>
      <c r="I25" s="84"/>
      <c r="J25" s="84"/>
      <c r="K25" s="86"/>
    </row>
    <row r="26" spans="2:11" x14ac:dyDescent="0.25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 x14ac:dyDescent="0.25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 x14ac:dyDescent="0.25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 x14ac:dyDescent="0.25">
      <c r="B29" s="8"/>
      <c r="C29" s="88"/>
      <c r="D29" s="88"/>
      <c r="E29" s="89"/>
      <c r="F29" s="89"/>
      <c r="G29" s="89"/>
      <c r="H29" s="89"/>
      <c r="I29" s="88"/>
      <c r="J29" s="88"/>
      <c r="K29" s="93"/>
    </row>
    <row r="30" spans="2:11" x14ac:dyDescent="0.25">
      <c r="B30" s="53" t="s">
        <v>29</v>
      </c>
      <c r="C30" s="90"/>
      <c r="D30" s="90"/>
      <c r="E30" s="90"/>
      <c r="F30" s="90"/>
      <c r="G30" s="90"/>
      <c r="H30" s="90"/>
      <c r="I30" s="90"/>
      <c r="J30" s="90"/>
      <c r="K30" s="91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8" t="s">
        <v>110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x14ac:dyDescent="0.25">
      <c r="B4" s="191" t="s">
        <v>135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/>
      <c r="D7" s="84"/>
      <c r="E7" s="84"/>
      <c r="F7" s="84"/>
      <c r="G7" s="84"/>
      <c r="H7" s="84"/>
      <c r="I7" s="84"/>
      <c r="J7" s="84"/>
      <c r="K7" s="86"/>
    </row>
    <row r="8" spans="2:11" x14ac:dyDescent="0.25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 x14ac:dyDescent="0.25">
      <c r="B9" s="8" t="s">
        <v>0</v>
      </c>
      <c r="C9" s="84">
        <v>7.6620370370370366E-2</v>
      </c>
      <c r="D9" s="84"/>
      <c r="E9" s="84"/>
      <c r="F9" s="84"/>
      <c r="G9" s="84">
        <v>1.9675925925925934E-2</v>
      </c>
      <c r="H9" s="84"/>
      <c r="I9" s="84"/>
      <c r="J9" s="84">
        <v>6.6782407407407407E-3</v>
      </c>
      <c r="K9" s="86">
        <f t="shared" ref="K9:K28" si="0">J9+I9+H9+G9+F9+E9+D9+C9</f>
        <v>0.10297453703703704</v>
      </c>
    </row>
    <row r="10" spans="2:11" x14ac:dyDescent="0.25">
      <c r="B10" s="8" t="s">
        <v>8</v>
      </c>
      <c r="C10" s="84">
        <v>1.8506944444444444E-2</v>
      </c>
      <c r="D10" s="84"/>
      <c r="E10" s="84"/>
      <c r="F10" s="84"/>
      <c r="G10" s="84">
        <v>7.5462962962962957E-3</v>
      </c>
      <c r="H10" s="84"/>
      <c r="I10" s="84"/>
      <c r="J10" s="84">
        <v>6.6203703703703702E-3</v>
      </c>
      <c r="K10" s="86">
        <f t="shared" si="0"/>
        <v>3.2673611111111112E-2</v>
      </c>
    </row>
    <row r="11" spans="2:11" x14ac:dyDescent="0.25">
      <c r="B11" s="8" t="s">
        <v>26</v>
      </c>
      <c r="C11" s="84">
        <v>1.7361111111111112E-4</v>
      </c>
      <c r="D11" s="84"/>
      <c r="E11" s="84"/>
      <c r="F11" s="84"/>
      <c r="G11" s="84">
        <v>1.3425925925925927E-3</v>
      </c>
      <c r="H11" s="84"/>
      <c r="I11" s="84"/>
      <c r="J11" s="84"/>
      <c r="K11" s="86">
        <f t="shared" si="0"/>
        <v>1.5162037037037039E-3</v>
      </c>
    </row>
    <row r="12" spans="2:11" x14ac:dyDescent="0.25">
      <c r="B12" s="8" t="s">
        <v>3</v>
      </c>
      <c r="C12" s="84">
        <v>7.1203703703703713E-2</v>
      </c>
      <c r="D12" s="84"/>
      <c r="E12" s="84"/>
      <c r="F12" s="84"/>
      <c r="G12" s="84">
        <v>3.9849537037037031E-2</v>
      </c>
      <c r="H12" s="84"/>
      <c r="I12" s="84"/>
      <c r="J12" s="84">
        <v>3.0497685185185183E-2</v>
      </c>
      <c r="K12" s="86">
        <f t="shared" si="0"/>
        <v>0.14155092592592594</v>
      </c>
    </row>
    <row r="13" spans="2:11" x14ac:dyDescent="0.25">
      <c r="B13" s="8" t="s">
        <v>7</v>
      </c>
      <c r="C13" s="84">
        <v>8.3912037037037028E-3</v>
      </c>
      <c r="D13" s="84">
        <v>9.9537037037037025E-3</v>
      </c>
      <c r="E13" s="84"/>
      <c r="F13" s="84"/>
      <c r="G13" s="84">
        <v>1.8171296296296293E-2</v>
      </c>
      <c r="H13" s="84"/>
      <c r="I13" s="84"/>
      <c r="J13" s="84">
        <v>1.7939814814814815E-2</v>
      </c>
      <c r="K13" s="86">
        <f t="shared" si="0"/>
        <v>5.4456018518518515E-2</v>
      </c>
    </row>
    <row r="14" spans="2:11" x14ac:dyDescent="0.25">
      <c r="B14" s="8" t="s">
        <v>2</v>
      </c>
      <c r="C14" s="84">
        <v>1.0300925925925927E-2</v>
      </c>
      <c r="D14" s="84">
        <v>3.7500000000000003E-3</v>
      </c>
      <c r="E14" s="84"/>
      <c r="F14" s="84"/>
      <c r="G14" s="84">
        <v>5.8217592592592592E-3</v>
      </c>
      <c r="H14" s="84"/>
      <c r="I14" s="84"/>
      <c r="J14" s="84">
        <v>1.1145833333333334E-2</v>
      </c>
      <c r="K14" s="86">
        <f t="shared" si="0"/>
        <v>3.1018518518518522E-2</v>
      </c>
    </row>
    <row r="15" spans="2:11" x14ac:dyDescent="0.25">
      <c r="B15" s="8" t="s">
        <v>9</v>
      </c>
      <c r="C15" s="84"/>
      <c r="D15" s="84"/>
      <c r="E15" s="84"/>
      <c r="F15" s="84"/>
      <c r="G15" s="84">
        <v>6.2268518518518515E-3</v>
      </c>
      <c r="H15" s="84"/>
      <c r="I15" s="84"/>
      <c r="J15" s="84">
        <v>6.6319444444444446E-3</v>
      </c>
      <c r="K15" s="86">
        <f t="shared" si="0"/>
        <v>1.2858796296296295E-2</v>
      </c>
    </row>
    <row r="16" spans="2:11" x14ac:dyDescent="0.25">
      <c r="B16" s="8" t="s">
        <v>1</v>
      </c>
      <c r="C16" s="84">
        <v>1.4004629629629629E-3</v>
      </c>
      <c r="D16" s="84"/>
      <c r="E16" s="84"/>
      <c r="F16" s="84"/>
      <c r="G16" s="84"/>
      <c r="H16" s="84"/>
      <c r="I16" s="84"/>
      <c r="J16" s="84"/>
      <c r="K16" s="86">
        <f t="shared" si="0"/>
        <v>1.4004629629629629E-3</v>
      </c>
    </row>
    <row r="17" spans="2:11" x14ac:dyDescent="0.25">
      <c r="B17" s="8" t="s">
        <v>27</v>
      </c>
      <c r="C17" s="84">
        <v>7.1759259259259259E-3</v>
      </c>
      <c r="D17" s="84"/>
      <c r="E17" s="84"/>
      <c r="F17" s="84"/>
      <c r="G17" s="84">
        <v>5.5208333333333333E-3</v>
      </c>
      <c r="H17" s="84"/>
      <c r="I17" s="84"/>
      <c r="J17" s="84">
        <v>8.1944444444444452E-3</v>
      </c>
      <c r="K17" s="86">
        <f t="shared" si="0"/>
        <v>2.0891203703703703E-2</v>
      </c>
    </row>
    <row r="18" spans="2:11" x14ac:dyDescent="0.25">
      <c r="B18" s="8" t="s">
        <v>16</v>
      </c>
      <c r="C18" s="84">
        <v>3.5416666666666669E-3</v>
      </c>
      <c r="D18" s="84"/>
      <c r="E18" s="84"/>
      <c r="F18" s="84"/>
      <c r="G18" s="84">
        <v>8.1944444444444452E-3</v>
      </c>
      <c r="H18" s="84"/>
      <c r="I18" s="84"/>
      <c r="J18" s="84">
        <v>8.1018518518518514E-3</v>
      </c>
      <c r="K18" s="86">
        <f t="shared" si="0"/>
        <v>1.983796296296296E-2</v>
      </c>
    </row>
    <row r="19" spans="2:11" x14ac:dyDescent="0.25">
      <c r="B19" s="8" t="s">
        <v>4</v>
      </c>
      <c r="C19" s="84">
        <v>6.5740740740740752E-2</v>
      </c>
      <c r="D19" s="84">
        <v>4.8726851851851856E-3</v>
      </c>
      <c r="E19" s="84"/>
      <c r="F19" s="84"/>
      <c r="G19" s="84">
        <v>5.0925925925925921E-4</v>
      </c>
      <c r="H19" s="84"/>
      <c r="I19" s="84"/>
      <c r="J19" s="84">
        <v>4.9768518518518521E-4</v>
      </c>
      <c r="K19" s="86">
        <f t="shared" si="0"/>
        <v>7.162037037037039E-2</v>
      </c>
    </row>
    <row r="20" spans="2:11" x14ac:dyDescent="0.25">
      <c r="B20" s="8" t="s">
        <v>14</v>
      </c>
      <c r="C20" s="84">
        <v>1.4814814814814816E-3</v>
      </c>
      <c r="D20" s="84"/>
      <c r="E20" s="84"/>
      <c r="F20" s="84"/>
      <c r="G20" s="84">
        <v>2.6620370370370372E-4</v>
      </c>
      <c r="H20" s="84"/>
      <c r="I20" s="84"/>
      <c r="J20" s="84">
        <v>2.7777777777777778E-4</v>
      </c>
      <c r="K20" s="86">
        <f t="shared" si="0"/>
        <v>2.0254629629629633E-3</v>
      </c>
    </row>
    <row r="21" spans="2:11" x14ac:dyDescent="0.25">
      <c r="B21" s="8" t="s">
        <v>11</v>
      </c>
      <c r="C21" s="84">
        <v>1.2002314814814815E-2</v>
      </c>
      <c r="D21" s="84"/>
      <c r="E21" s="84"/>
      <c r="F21" s="84"/>
      <c r="G21" s="84">
        <v>4.178240740740741E-3</v>
      </c>
      <c r="H21" s="84"/>
      <c r="I21" s="84"/>
      <c r="J21" s="84">
        <v>6.9444444444444447E-4</v>
      </c>
      <c r="K21" s="86">
        <f t="shared" si="0"/>
        <v>1.6875000000000001E-2</v>
      </c>
    </row>
    <row r="22" spans="2:11" x14ac:dyDescent="0.25">
      <c r="B22" s="8" t="s">
        <v>15</v>
      </c>
      <c r="C22" s="84">
        <v>1.8946759259259264E-2</v>
      </c>
      <c r="D22" s="84">
        <v>9.571759259259259E-3</v>
      </c>
      <c r="E22" s="84"/>
      <c r="F22" s="84"/>
      <c r="G22" s="84">
        <v>5.7870370370370376E-3</v>
      </c>
      <c r="H22" s="84"/>
      <c r="I22" s="84"/>
      <c r="J22" s="84">
        <v>1.2384259259259258E-3</v>
      </c>
      <c r="K22" s="86">
        <f t="shared" si="0"/>
        <v>3.5543981481481482E-2</v>
      </c>
    </row>
    <row r="23" spans="2:11" x14ac:dyDescent="0.25">
      <c r="B23" s="8" t="s">
        <v>91</v>
      </c>
      <c r="C23" s="84">
        <v>2.6504629629629635E-2</v>
      </c>
      <c r="D23" s="84">
        <v>1.8518518518518518E-4</v>
      </c>
      <c r="E23" s="84"/>
      <c r="F23" s="84"/>
      <c r="G23" s="84">
        <v>2.6747685185185187E-2</v>
      </c>
      <c r="H23" s="84"/>
      <c r="I23" s="84"/>
      <c r="J23" s="84">
        <v>2.0127314814814813E-2</v>
      </c>
      <c r="K23" s="86">
        <f t="shared" si="0"/>
        <v>7.3564814814814819E-2</v>
      </c>
    </row>
    <row r="24" spans="2:11" x14ac:dyDescent="0.25">
      <c r="B24" s="8" t="s">
        <v>12</v>
      </c>
      <c r="C24" s="84">
        <v>7.8495370370370354E-2</v>
      </c>
      <c r="D24" s="84">
        <v>3.3055555555555553E-2</v>
      </c>
      <c r="E24" s="84"/>
      <c r="F24" s="84"/>
      <c r="G24" s="84">
        <v>1.96875E-2</v>
      </c>
      <c r="H24" s="84"/>
      <c r="I24" s="84"/>
      <c r="J24" s="84">
        <v>2.1620370370370366E-2</v>
      </c>
      <c r="K24" s="86">
        <f t="shared" si="0"/>
        <v>0.15285879629629628</v>
      </c>
    </row>
    <row r="25" spans="2:11" x14ac:dyDescent="0.25">
      <c r="B25" s="8" t="s">
        <v>5</v>
      </c>
      <c r="C25" s="84">
        <v>7.4930555555555556E-2</v>
      </c>
      <c r="D25" s="84">
        <v>2.7083333333333345E-2</v>
      </c>
      <c r="E25" s="84"/>
      <c r="F25" s="84"/>
      <c r="G25" s="84">
        <v>4.5613425925925932E-2</v>
      </c>
      <c r="H25" s="84"/>
      <c r="I25" s="84"/>
      <c r="J25" s="84">
        <v>3.6134259259259269E-2</v>
      </c>
      <c r="K25" s="86">
        <f t="shared" si="0"/>
        <v>0.18376157407407412</v>
      </c>
    </row>
    <row r="26" spans="2:11" x14ac:dyDescent="0.25">
      <c r="B26" s="8" t="s">
        <v>6</v>
      </c>
      <c r="C26" s="84">
        <v>5.1851851851851842E-3</v>
      </c>
      <c r="D26" s="84">
        <v>1.0266203703703704E-2</v>
      </c>
      <c r="E26" s="84"/>
      <c r="F26" s="84"/>
      <c r="G26" s="84">
        <v>8.1018518518518527E-4</v>
      </c>
      <c r="H26" s="84"/>
      <c r="I26" s="84"/>
      <c r="J26" s="84">
        <v>4.3981481481481481E-4</v>
      </c>
      <c r="K26" s="86">
        <f t="shared" si="0"/>
        <v>1.6701388888888887E-2</v>
      </c>
    </row>
    <row r="27" spans="2:11" x14ac:dyDescent="0.25">
      <c r="B27" s="8" t="s">
        <v>101</v>
      </c>
      <c r="C27" s="84">
        <v>5.0810185185185177E-3</v>
      </c>
      <c r="D27" s="84"/>
      <c r="E27" s="84"/>
      <c r="F27" s="84"/>
      <c r="G27" s="84">
        <v>8.7962962962962962E-4</v>
      </c>
      <c r="H27" s="84"/>
      <c r="I27" s="84"/>
      <c r="J27" s="84"/>
      <c r="K27" s="86">
        <f t="shared" si="0"/>
        <v>5.9606481481481472E-3</v>
      </c>
    </row>
    <row r="28" spans="2:11" x14ac:dyDescent="0.25">
      <c r="B28" s="8" t="s">
        <v>17</v>
      </c>
      <c r="C28" s="84">
        <v>2.7731481481481478E-2</v>
      </c>
      <c r="D28" s="84">
        <v>1.5243055555555555E-2</v>
      </c>
      <c r="E28" s="84"/>
      <c r="F28" s="84"/>
      <c r="G28" s="84">
        <v>6.9236111111111109E-2</v>
      </c>
      <c r="H28" s="84"/>
      <c r="I28" s="84"/>
      <c r="J28" s="84">
        <v>2.2604166666666665E-2</v>
      </c>
      <c r="K28" s="86">
        <f t="shared" si="0"/>
        <v>0.1348148148148148</v>
      </c>
    </row>
    <row r="29" spans="2:11" x14ac:dyDescent="0.25">
      <c r="B29" s="53"/>
      <c r="C29" s="88"/>
      <c r="D29" s="88"/>
      <c r="E29" s="89"/>
      <c r="F29" s="89"/>
      <c r="G29" s="88"/>
      <c r="H29" s="88"/>
      <c r="I29" s="88"/>
      <c r="J29" s="88"/>
      <c r="K29" s="86"/>
    </row>
    <row r="30" spans="2:11" x14ac:dyDescent="0.25">
      <c r="B30" s="53" t="s">
        <v>29</v>
      </c>
      <c r="C30" s="90">
        <f>SUM(C7:C28)</f>
        <v>0.5134143518518518</v>
      </c>
      <c r="D30" s="90">
        <f>SUM(D7:D28)</f>
        <v>0.11398148148148149</v>
      </c>
      <c r="E30" s="90"/>
      <c r="F30" s="90"/>
      <c r="G30" s="90">
        <f t="shared" ref="G30:J30" si="1">SUM(G7:G28)</f>
        <v>0.28606481481481483</v>
      </c>
      <c r="H30" s="90"/>
      <c r="I30" s="90"/>
      <c r="J30" s="90">
        <f t="shared" si="1"/>
        <v>0.19944444444444445</v>
      </c>
      <c r="K30" s="91">
        <f>SUM(K7:K28)</f>
        <v>1.1129050925925925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8" t="s">
        <v>111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x14ac:dyDescent="0.25">
      <c r="B4" s="191" t="s">
        <v>135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/>
      <c r="D7" s="84"/>
      <c r="E7" s="85"/>
      <c r="F7" s="84"/>
      <c r="G7" s="84"/>
      <c r="H7" s="84"/>
      <c r="I7" s="84"/>
      <c r="J7" s="84"/>
      <c r="K7" s="86"/>
    </row>
    <row r="8" spans="2:11" x14ac:dyDescent="0.25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 x14ac:dyDescent="0.25">
      <c r="B9" s="8" t="s">
        <v>0</v>
      </c>
      <c r="C9" s="84"/>
      <c r="D9" s="84"/>
      <c r="E9" s="84"/>
      <c r="F9" s="84"/>
      <c r="G9" s="84"/>
      <c r="H9" s="84"/>
      <c r="I9" s="84"/>
      <c r="J9" s="84"/>
      <c r="K9" s="86"/>
    </row>
    <row r="10" spans="2:11" x14ac:dyDescent="0.25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 x14ac:dyDescent="0.25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 x14ac:dyDescent="0.25">
      <c r="B12" s="8" t="s">
        <v>3</v>
      </c>
      <c r="C12" s="84"/>
      <c r="D12" s="84"/>
      <c r="E12" s="84"/>
      <c r="F12" s="84"/>
      <c r="G12" s="84"/>
      <c r="H12" s="84"/>
      <c r="I12" s="84"/>
      <c r="J12" s="84"/>
      <c r="K12" s="86"/>
    </row>
    <row r="13" spans="2:11" x14ac:dyDescent="0.25">
      <c r="B13" s="8" t="s">
        <v>7</v>
      </c>
      <c r="C13" s="84"/>
      <c r="D13" s="84"/>
      <c r="E13" s="84"/>
      <c r="F13" s="84"/>
      <c r="G13" s="84"/>
      <c r="H13" s="84"/>
      <c r="I13" s="84"/>
      <c r="J13" s="84"/>
      <c r="K13" s="86"/>
    </row>
    <row r="14" spans="2:11" x14ac:dyDescent="0.25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 x14ac:dyDescent="0.25">
      <c r="B15" s="8" t="s">
        <v>9</v>
      </c>
      <c r="C15" s="84"/>
      <c r="D15" s="84"/>
      <c r="E15" s="84"/>
      <c r="F15" s="84"/>
      <c r="G15" s="84"/>
      <c r="H15" s="84"/>
      <c r="I15" s="84"/>
      <c r="J15" s="84"/>
      <c r="K15" s="86"/>
    </row>
    <row r="16" spans="2:11" x14ac:dyDescent="0.25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 x14ac:dyDescent="0.25">
      <c r="B17" s="8" t="s">
        <v>27</v>
      </c>
      <c r="C17" s="84"/>
      <c r="D17" s="84"/>
      <c r="E17" s="84"/>
      <c r="F17" s="84"/>
      <c r="G17" s="84"/>
      <c r="H17" s="84"/>
      <c r="I17" s="84"/>
      <c r="J17" s="84"/>
      <c r="K17" s="86"/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/>
      <c r="D19" s="84"/>
      <c r="E19" s="84"/>
      <c r="F19" s="84"/>
      <c r="G19" s="84"/>
      <c r="H19" s="84"/>
      <c r="I19" s="84"/>
      <c r="J19" s="84"/>
      <c r="K19" s="86"/>
    </row>
    <row r="20" spans="2:11" x14ac:dyDescent="0.25">
      <c r="B20" s="8" t="s">
        <v>14</v>
      </c>
      <c r="C20" s="84"/>
      <c r="D20" s="84"/>
      <c r="E20" s="84"/>
      <c r="F20" s="84"/>
      <c r="G20" s="84"/>
      <c r="H20" s="84"/>
      <c r="I20" s="84"/>
      <c r="J20" s="84"/>
      <c r="K20" s="86"/>
    </row>
    <row r="21" spans="2:11" x14ac:dyDescent="0.25">
      <c r="B21" s="8" t="s">
        <v>11</v>
      </c>
      <c r="C21" s="84"/>
      <c r="D21" s="84"/>
      <c r="E21" s="84"/>
      <c r="F21" s="84"/>
      <c r="G21" s="84"/>
      <c r="H21" s="84"/>
      <c r="I21" s="84"/>
      <c r="J21" s="84"/>
      <c r="K21" s="86"/>
    </row>
    <row r="22" spans="2:11" x14ac:dyDescent="0.25">
      <c r="B22" s="8" t="s">
        <v>15</v>
      </c>
      <c r="C22" s="84"/>
      <c r="D22" s="84"/>
      <c r="E22" s="84"/>
      <c r="F22" s="84"/>
      <c r="G22" s="84"/>
      <c r="H22" s="84"/>
      <c r="I22" s="84"/>
      <c r="J22" s="84"/>
      <c r="K22" s="86"/>
    </row>
    <row r="23" spans="2:11" x14ac:dyDescent="0.25">
      <c r="B23" s="8" t="s">
        <v>91</v>
      </c>
      <c r="C23" s="84"/>
      <c r="D23" s="84"/>
      <c r="E23" s="84"/>
      <c r="F23" s="84"/>
      <c r="G23" s="84"/>
      <c r="H23" s="84"/>
      <c r="I23" s="84"/>
      <c r="J23" s="84"/>
      <c r="K23" s="86"/>
    </row>
    <row r="24" spans="2:11" x14ac:dyDescent="0.25">
      <c r="B24" s="8" t="s">
        <v>12</v>
      </c>
      <c r="C24" s="84"/>
      <c r="D24" s="84"/>
      <c r="E24" s="84"/>
      <c r="F24" s="84"/>
      <c r="G24" s="84"/>
      <c r="H24" s="84"/>
      <c r="I24" s="84"/>
      <c r="J24" s="84"/>
      <c r="K24" s="86"/>
    </row>
    <row r="25" spans="2:11" x14ac:dyDescent="0.25">
      <c r="B25" s="8" t="s">
        <v>5</v>
      </c>
      <c r="C25" s="84"/>
      <c r="D25" s="84"/>
      <c r="E25" s="84"/>
      <c r="F25" s="84"/>
      <c r="G25" s="84"/>
      <c r="H25" s="84"/>
      <c r="I25" s="84"/>
      <c r="J25" s="84"/>
      <c r="K25" s="86"/>
    </row>
    <row r="26" spans="2:11" x14ac:dyDescent="0.25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 x14ac:dyDescent="0.25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 x14ac:dyDescent="0.25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 x14ac:dyDescent="0.25">
      <c r="B29" s="8"/>
      <c r="C29" s="88"/>
      <c r="D29" s="88"/>
      <c r="E29" s="89"/>
      <c r="F29" s="89"/>
      <c r="G29" s="89"/>
      <c r="H29" s="89"/>
      <c r="I29" s="88"/>
      <c r="J29" s="88"/>
      <c r="K29" s="93"/>
    </row>
    <row r="30" spans="2:11" x14ac:dyDescent="0.25">
      <c r="B30" s="53" t="s">
        <v>29</v>
      </c>
      <c r="C30" s="90"/>
      <c r="D30" s="90"/>
      <c r="E30" s="90"/>
      <c r="F30" s="90"/>
      <c r="G30" s="90"/>
      <c r="H30" s="90"/>
      <c r="I30" s="90"/>
      <c r="J30" s="84"/>
      <c r="K30" s="91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1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60" t="s">
        <v>83</v>
      </c>
      <c r="C3" s="161"/>
      <c r="D3" s="161"/>
      <c r="E3" s="161"/>
      <c r="F3" s="162"/>
      <c r="G3" s="161"/>
      <c r="H3" s="162"/>
    </row>
    <row r="4" spans="2:8" s="1" customFormat="1" x14ac:dyDescent="0.25">
      <c r="B4" s="163" t="s">
        <v>135</v>
      </c>
      <c r="C4" s="164"/>
      <c r="D4" s="164"/>
      <c r="E4" s="164"/>
      <c r="F4" s="164"/>
      <c r="G4" s="164"/>
      <c r="H4" s="165"/>
    </row>
    <row r="5" spans="2:8" s="1" customFormat="1" x14ac:dyDescent="0.25">
      <c r="B5" s="2"/>
      <c r="C5" s="166" t="s">
        <v>36</v>
      </c>
      <c r="D5" s="164"/>
      <c r="E5" s="166" t="s">
        <v>37</v>
      </c>
      <c r="F5" s="181"/>
      <c r="G5" s="164" t="s">
        <v>38</v>
      </c>
      <c r="H5" s="165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7">
        <v>8.4953703703703719E-3</v>
      </c>
      <c r="D7" s="95">
        <f>C7/C$30</f>
        <v>1.7751765502563591E-2</v>
      </c>
      <c r="E7" s="97"/>
      <c r="F7" s="95"/>
      <c r="G7" s="97">
        <f t="shared" ref="G7:G27" si="0">C7+E7</f>
        <v>8.4953703703703719E-3</v>
      </c>
      <c r="H7" s="96">
        <f t="shared" ref="H7:H27" si="1">G7/$G$30</f>
        <v>1.7287672523434907E-2</v>
      </c>
    </row>
    <row r="8" spans="2:8" s="1" customFormat="1" x14ac:dyDescent="0.25">
      <c r="B8" s="8" t="s">
        <v>13</v>
      </c>
      <c r="C8" s="97">
        <v>2.8020833333333325E-2</v>
      </c>
      <c r="D8" s="95">
        <f t="shared" ref="D8:F28" si="2">C8/C$30</f>
        <v>5.8551804198510124E-2</v>
      </c>
      <c r="E8" s="97"/>
      <c r="F8" s="95"/>
      <c r="G8" s="97">
        <f t="shared" si="0"/>
        <v>2.8020833333333325E-2</v>
      </c>
      <c r="H8" s="96">
        <f t="shared" si="1"/>
        <v>5.7021056102501216E-2</v>
      </c>
    </row>
    <row r="9" spans="2:8" s="1" customFormat="1" x14ac:dyDescent="0.25">
      <c r="B9" s="8" t="s">
        <v>0</v>
      </c>
      <c r="C9" s="97">
        <v>0.14184027777777833</v>
      </c>
      <c r="D9" s="95">
        <f t="shared" si="2"/>
        <v>0.29638676598626379</v>
      </c>
      <c r="E9" s="97"/>
      <c r="F9" s="95"/>
      <c r="G9" s="97">
        <f t="shared" si="0"/>
        <v>0.14184027777777833</v>
      </c>
      <c r="H9" s="96">
        <f t="shared" si="1"/>
        <v>0.28863818361675148</v>
      </c>
    </row>
    <row r="10" spans="2:8" s="1" customFormat="1" x14ac:dyDescent="0.25">
      <c r="B10" s="8" t="s">
        <v>8</v>
      </c>
      <c r="C10" s="97">
        <v>1.540509259259259E-2</v>
      </c>
      <c r="D10" s="95">
        <f t="shared" si="2"/>
        <v>3.2190190577536963E-2</v>
      </c>
      <c r="E10" s="97"/>
      <c r="F10" s="95"/>
      <c r="G10" s="97">
        <f t="shared" si="0"/>
        <v>1.540509259259259E-2</v>
      </c>
      <c r="H10" s="96">
        <f t="shared" si="1"/>
        <v>3.1348626878326777E-2</v>
      </c>
    </row>
    <row r="11" spans="2:8" s="1" customFormat="1" x14ac:dyDescent="0.25">
      <c r="B11" s="8" t="s">
        <v>26</v>
      </c>
      <c r="C11" s="97">
        <v>6.0995370370370379E-3</v>
      </c>
      <c r="D11" s="95">
        <f t="shared" si="2"/>
        <v>1.2745477411241161E-2</v>
      </c>
      <c r="E11" s="97"/>
      <c r="F11" s="95"/>
      <c r="G11" s="97">
        <f t="shared" si="0"/>
        <v>6.0995370370370379E-3</v>
      </c>
      <c r="H11" s="96">
        <f t="shared" si="1"/>
        <v>1.2412266239577923E-2</v>
      </c>
    </row>
    <row r="12" spans="2:8" s="1" customFormat="1" x14ac:dyDescent="0.25">
      <c r="B12" s="8" t="s">
        <v>3</v>
      </c>
      <c r="C12" s="97">
        <v>2.9525462962962927E-2</v>
      </c>
      <c r="D12" s="95">
        <f t="shared" si="2"/>
        <v>6.169584985972705E-2</v>
      </c>
      <c r="E12" s="97"/>
      <c r="F12" s="95"/>
      <c r="G12" s="97">
        <f t="shared" si="0"/>
        <v>2.9525462962962927E-2</v>
      </c>
      <c r="H12" s="96">
        <f t="shared" si="1"/>
        <v>6.0082905459512795E-2</v>
      </c>
    </row>
    <row r="13" spans="2:8" s="1" customFormat="1" x14ac:dyDescent="0.25">
      <c r="B13" s="8" t="s">
        <v>7</v>
      </c>
      <c r="C13" s="97">
        <v>1.592592592592592E-2</v>
      </c>
      <c r="D13" s="95">
        <f t="shared" si="2"/>
        <v>3.327851407565053E-2</v>
      </c>
      <c r="E13" s="97"/>
      <c r="F13" s="95"/>
      <c r="G13" s="97">
        <f t="shared" si="0"/>
        <v>1.592592592592592E-2</v>
      </c>
      <c r="H13" s="96">
        <f t="shared" si="1"/>
        <v>3.2408497809600027E-2</v>
      </c>
    </row>
    <row r="14" spans="2:8" s="1" customFormat="1" x14ac:dyDescent="0.25">
      <c r="B14" s="8" t="s">
        <v>2</v>
      </c>
      <c r="C14" s="97">
        <v>3.143518518518517E-2</v>
      </c>
      <c r="D14" s="95">
        <f t="shared" si="2"/>
        <v>6.5686369352810192E-2</v>
      </c>
      <c r="E14" s="97"/>
      <c r="F14" s="95"/>
      <c r="G14" s="97">
        <f t="shared" si="0"/>
        <v>3.143518518518517E-2</v>
      </c>
      <c r="H14" s="96">
        <f t="shared" si="1"/>
        <v>6.3969098874181451E-2</v>
      </c>
    </row>
    <row r="15" spans="2:8" s="1" customFormat="1" x14ac:dyDescent="0.25">
      <c r="B15" s="8" t="s">
        <v>9</v>
      </c>
      <c r="C15" s="97">
        <v>3.1793981481481458E-2</v>
      </c>
      <c r="D15" s="95">
        <f t="shared" si="2"/>
        <v>6.64361033181773E-2</v>
      </c>
      <c r="E15" s="97"/>
      <c r="F15" s="95"/>
      <c r="G15" s="97">
        <f t="shared" si="0"/>
        <v>3.1793981481481458E-2</v>
      </c>
      <c r="H15" s="96">
        <f t="shared" si="1"/>
        <v>6.4699232182391889E-2</v>
      </c>
    </row>
    <row r="16" spans="2:8" s="1" customFormat="1" x14ac:dyDescent="0.25">
      <c r="B16" s="8" t="s">
        <v>1</v>
      </c>
      <c r="C16" s="97">
        <v>3.1365740740740746E-3</v>
      </c>
      <c r="D16" s="95">
        <f t="shared" si="2"/>
        <v>6.5541259553061754E-3</v>
      </c>
      <c r="E16" s="97"/>
      <c r="F16" s="95"/>
      <c r="G16" s="97">
        <f t="shared" si="0"/>
        <v>3.1365740740740746E-3</v>
      </c>
      <c r="H16" s="96">
        <f t="shared" si="1"/>
        <v>6.3827782750011716E-3</v>
      </c>
    </row>
    <row r="17" spans="2:8" s="1" customFormat="1" x14ac:dyDescent="0.25">
      <c r="B17" s="8" t="s">
        <v>27</v>
      </c>
      <c r="C17" s="97">
        <v>5.3472222222222211E-3</v>
      </c>
      <c r="D17" s="95">
        <f t="shared" si="2"/>
        <v>1.1173454580632665E-2</v>
      </c>
      <c r="E17" s="97"/>
      <c r="F17" s="95"/>
      <c r="G17" s="97">
        <f t="shared" si="0"/>
        <v>5.3472222222222211E-3</v>
      </c>
      <c r="H17" s="96">
        <f t="shared" si="1"/>
        <v>1.0881341561072105E-2</v>
      </c>
    </row>
    <row r="18" spans="2:8" s="1" customFormat="1" x14ac:dyDescent="0.25">
      <c r="B18" s="8" t="s">
        <v>16</v>
      </c>
      <c r="C18" s="97">
        <v>1.4351851851851852E-3</v>
      </c>
      <c r="D18" s="95">
        <f t="shared" si="2"/>
        <v>2.998935861468508E-3</v>
      </c>
      <c r="E18" s="97"/>
      <c r="F18" s="95"/>
      <c r="G18" s="97">
        <f t="shared" si="0"/>
        <v>1.4351851851851852E-3</v>
      </c>
      <c r="H18" s="96">
        <f t="shared" si="1"/>
        <v>2.9205332328418642E-3</v>
      </c>
    </row>
    <row r="19" spans="2:8" s="1" customFormat="1" x14ac:dyDescent="0.25">
      <c r="B19" s="8" t="s">
        <v>4</v>
      </c>
      <c r="C19" s="97">
        <v>2.1666666666666654E-2</v>
      </c>
      <c r="D19" s="95">
        <f t="shared" si="2"/>
        <v>4.5274257521524544E-2</v>
      </c>
      <c r="E19" s="97"/>
      <c r="F19" s="95"/>
      <c r="G19" s="97">
        <f t="shared" si="0"/>
        <v>2.1666666666666654E-2</v>
      </c>
      <c r="H19" s="96">
        <f t="shared" si="1"/>
        <v>4.4090630740967474E-2</v>
      </c>
    </row>
    <row r="20" spans="2:8" s="1" customFormat="1" x14ac:dyDescent="0.25">
      <c r="B20" s="8" t="s">
        <v>14</v>
      </c>
      <c r="C20" s="97">
        <v>3.4375E-3</v>
      </c>
      <c r="D20" s="95">
        <f t="shared" si="2"/>
        <v>7.1829350875495714E-3</v>
      </c>
      <c r="E20" s="97"/>
      <c r="F20" s="95"/>
      <c r="G20" s="97">
        <f t="shared" si="0"/>
        <v>3.4375E-3</v>
      </c>
      <c r="H20" s="96">
        <f t="shared" si="1"/>
        <v>6.9951481464034975E-3</v>
      </c>
    </row>
    <row r="21" spans="2:8" s="1" customFormat="1" x14ac:dyDescent="0.25">
      <c r="B21" s="8" t="s">
        <v>11</v>
      </c>
      <c r="C21" s="97">
        <v>1.2615740740740742E-3</v>
      </c>
      <c r="D21" s="95">
        <f t="shared" si="2"/>
        <v>2.636161362097318E-3</v>
      </c>
      <c r="E21" s="114">
        <v>1.2847222222222223E-2</v>
      </c>
      <c r="F21" s="95">
        <f t="shared" si="2"/>
        <v>1</v>
      </c>
      <c r="G21" s="97">
        <f t="shared" ref="G21:G26" si="3">C21+E21</f>
        <v>1.4108796296296298E-2</v>
      </c>
      <c r="H21" s="96">
        <f t="shared" ref="H21:H26" si="4">G21/$G$30</f>
        <v>2.8710725893824458E-2</v>
      </c>
    </row>
    <row r="22" spans="2:8" s="1" customFormat="1" x14ac:dyDescent="0.25">
      <c r="B22" s="8" t="s">
        <v>15</v>
      </c>
      <c r="C22" s="97">
        <v>1.3310185185185185E-3</v>
      </c>
      <c r="D22" s="95">
        <f t="shared" si="2"/>
        <v>2.7812711618457938E-3</v>
      </c>
      <c r="E22" s="97"/>
      <c r="F22" s="95"/>
      <c r="G22" s="97">
        <f t="shared" si="3"/>
        <v>1.3310185185185185E-3</v>
      </c>
      <c r="H22" s="96">
        <f t="shared" si="4"/>
        <v>2.7085590465872125E-3</v>
      </c>
    </row>
    <row r="23" spans="2:8" s="1" customFormat="1" x14ac:dyDescent="0.25">
      <c r="B23" s="8" t="s">
        <v>91</v>
      </c>
      <c r="C23" s="97">
        <v>2.9976851851851853E-3</v>
      </c>
      <c r="D23" s="95">
        <f t="shared" si="2"/>
        <v>6.263906355809222E-3</v>
      </c>
      <c r="E23" s="97"/>
      <c r="F23" s="95"/>
      <c r="G23" s="97">
        <f t="shared" si="3"/>
        <v>2.9976851851851853E-3</v>
      </c>
      <c r="H23" s="96">
        <f t="shared" si="4"/>
        <v>6.1001460266616354E-3</v>
      </c>
    </row>
    <row r="24" spans="2:8" s="1" customFormat="1" x14ac:dyDescent="0.25">
      <c r="B24" s="8" t="s">
        <v>12</v>
      </c>
      <c r="C24" s="97"/>
      <c r="D24" s="95"/>
      <c r="E24" s="97"/>
      <c r="F24" s="95"/>
      <c r="G24" s="97"/>
      <c r="H24" s="96"/>
    </row>
    <row r="25" spans="2:8" s="1" customFormat="1" x14ac:dyDescent="0.25">
      <c r="B25" s="8" t="s">
        <v>5</v>
      </c>
      <c r="C25" s="97">
        <v>4.8495370370370359E-3</v>
      </c>
      <c r="D25" s="95">
        <f t="shared" si="2"/>
        <v>1.0133501015768586E-2</v>
      </c>
      <c r="E25" s="97"/>
      <c r="F25" s="95"/>
      <c r="G25" s="97">
        <f t="shared" si="3"/>
        <v>4.8495370370370359E-3</v>
      </c>
      <c r="H25" s="96">
        <f t="shared" si="4"/>
        <v>9.8685760045221036E-3</v>
      </c>
    </row>
    <row r="26" spans="2:8" s="1" customFormat="1" x14ac:dyDescent="0.25">
      <c r="B26" s="8" t="s">
        <v>6</v>
      </c>
      <c r="C26" s="97">
        <v>6.5474537037037095E-2</v>
      </c>
      <c r="D26" s="95">
        <f t="shared" si="2"/>
        <v>0.13681435619618842</v>
      </c>
      <c r="E26" s="97"/>
      <c r="F26" s="95"/>
      <c r="G26" s="97">
        <f t="shared" si="3"/>
        <v>6.5474537037037095E-2</v>
      </c>
      <c r="H26" s="96">
        <f t="shared" si="4"/>
        <v>0.13323755240472934</v>
      </c>
    </row>
    <row r="27" spans="2:8" s="1" customFormat="1" x14ac:dyDescent="0.25">
      <c r="B27" s="8" t="s">
        <v>101</v>
      </c>
      <c r="C27" s="97">
        <v>5.4930555555555545E-2</v>
      </c>
      <c r="D27" s="95">
        <f t="shared" si="2"/>
        <v>0.11478185160104465</v>
      </c>
      <c r="E27" s="97"/>
      <c r="F27" s="95"/>
      <c r="G27" s="97">
        <f t="shared" si="0"/>
        <v>5.4930555555555545E-2</v>
      </c>
      <c r="H27" s="96">
        <f t="shared" si="1"/>
        <v>0.11178105421828617</v>
      </c>
    </row>
    <row r="28" spans="2:8" s="1" customFormat="1" x14ac:dyDescent="0.25">
      <c r="B28" s="36" t="s">
        <v>17</v>
      </c>
      <c r="C28" s="107">
        <v>4.1550925925925913E-3</v>
      </c>
      <c r="D28" s="95">
        <f t="shared" si="2"/>
        <v>8.6824030182838224E-3</v>
      </c>
      <c r="E28" s="107"/>
      <c r="F28" s="95"/>
      <c r="G28" s="97">
        <f t="shared" ref="G28" si="5">C28+E28</f>
        <v>4.1550925925925913E-3</v>
      </c>
      <c r="H28" s="96">
        <f t="shared" ref="H28" si="6">G28/$G$30</f>
        <v>8.4554147628244265E-3</v>
      </c>
    </row>
    <row r="29" spans="2:8" s="1" customFormat="1" x14ac:dyDescent="0.25">
      <c r="B29" s="8"/>
      <c r="C29" s="98"/>
      <c r="D29" s="108"/>
      <c r="E29" s="98"/>
      <c r="F29" s="98"/>
      <c r="G29" s="98"/>
      <c r="H29" s="99"/>
    </row>
    <row r="30" spans="2:8" s="1" customFormat="1" x14ac:dyDescent="0.25">
      <c r="B30" s="37" t="s">
        <v>29</v>
      </c>
      <c r="C30" s="109">
        <f t="shared" ref="C30:H30" si="7">SUM(C7:C28)</f>
        <v>0.47856481481481533</v>
      </c>
      <c r="D30" s="110">
        <f t="shared" si="7"/>
        <v>0.99999999999999989</v>
      </c>
      <c r="E30" s="109">
        <f t="shared" si="7"/>
        <v>1.2847222222222223E-2</v>
      </c>
      <c r="F30" s="110">
        <f t="shared" si="7"/>
        <v>1</v>
      </c>
      <c r="G30" s="109">
        <f t="shared" si="7"/>
        <v>0.49141203703703756</v>
      </c>
      <c r="H30" s="112">
        <f t="shared" si="7"/>
        <v>1.0000000000000002</v>
      </c>
    </row>
    <row r="31" spans="2:8" s="1" customFormat="1" ht="66" customHeight="1" thickBot="1" x14ac:dyDescent="0.3">
      <c r="B31" s="157" t="s">
        <v>39</v>
      </c>
      <c r="C31" s="158"/>
      <c r="D31" s="158"/>
      <c r="E31" s="158"/>
      <c r="F31" s="159"/>
      <c r="G31" s="158"/>
      <c r="H31" s="159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8" t="s">
        <v>112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x14ac:dyDescent="0.25">
      <c r="B4" s="191" t="s">
        <v>135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/>
      <c r="D7" s="84"/>
      <c r="E7" s="84"/>
      <c r="F7" s="84"/>
      <c r="G7" s="84"/>
      <c r="H7" s="84"/>
      <c r="I7" s="84"/>
      <c r="J7" s="84"/>
      <c r="K7" s="86"/>
    </row>
    <row r="8" spans="2:11" x14ac:dyDescent="0.25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 x14ac:dyDescent="0.25">
      <c r="B9" s="8" t="s">
        <v>0</v>
      </c>
      <c r="C9" s="84">
        <v>7.2106481481481475E-3</v>
      </c>
      <c r="D9" s="84"/>
      <c r="E9" s="84"/>
      <c r="F9" s="84"/>
      <c r="G9" s="84"/>
      <c r="H9" s="84"/>
      <c r="I9" s="84"/>
      <c r="J9" s="84"/>
      <c r="K9" s="86">
        <f t="shared" ref="K9:K28" si="0">SUM(C9:J9)</f>
        <v>7.2106481481481475E-3</v>
      </c>
    </row>
    <row r="10" spans="2:11" x14ac:dyDescent="0.25">
      <c r="B10" s="8" t="s">
        <v>8</v>
      </c>
      <c r="C10" s="84">
        <v>3.2060185185185186E-3</v>
      </c>
      <c r="D10" s="84"/>
      <c r="E10" s="84"/>
      <c r="F10" s="84"/>
      <c r="G10" s="84"/>
      <c r="H10" s="84"/>
      <c r="I10" s="84"/>
      <c r="J10" s="84"/>
      <c r="K10" s="86">
        <f t="shared" si="0"/>
        <v>3.2060185185185186E-3</v>
      </c>
    </row>
    <row r="11" spans="2:11" x14ac:dyDescent="0.25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 x14ac:dyDescent="0.25">
      <c r="B12" s="8" t="s">
        <v>3</v>
      </c>
      <c r="C12" s="84">
        <v>1.232638888888889E-2</v>
      </c>
      <c r="D12" s="84"/>
      <c r="E12" s="84"/>
      <c r="F12" s="84"/>
      <c r="G12" s="84"/>
      <c r="H12" s="84"/>
      <c r="I12" s="84"/>
      <c r="J12" s="84"/>
      <c r="K12" s="86">
        <f t="shared" si="0"/>
        <v>1.232638888888889E-2</v>
      </c>
    </row>
    <row r="13" spans="2:11" x14ac:dyDescent="0.25">
      <c r="B13" s="8" t="s">
        <v>7</v>
      </c>
      <c r="C13" s="84">
        <v>1.2407407407407405E-2</v>
      </c>
      <c r="D13" s="84"/>
      <c r="E13" s="84"/>
      <c r="F13" s="84"/>
      <c r="G13" s="84"/>
      <c r="H13" s="84"/>
      <c r="I13" s="84"/>
      <c r="J13" s="84"/>
      <c r="K13" s="86">
        <f t="shared" si="0"/>
        <v>1.2407407407407405E-2</v>
      </c>
    </row>
    <row r="14" spans="2:11" x14ac:dyDescent="0.25">
      <c r="B14" s="8" t="s">
        <v>2</v>
      </c>
      <c r="C14" s="84">
        <v>2.5347222222222221E-3</v>
      </c>
      <c r="D14" s="84"/>
      <c r="E14" s="84"/>
      <c r="F14" s="84"/>
      <c r="G14" s="84"/>
      <c r="H14" s="84"/>
      <c r="I14" s="84"/>
      <c r="J14" s="84"/>
      <c r="K14" s="86">
        <f t="shared" si="0"/>
        <v>2.5347222222222221E-3</v>
      </c>
    </row>
    <row r="15" spans="2:11" x14ac:dyDescent="0.25">
      <c r="B15" s="8" t="s">
        <v>9</v>
      </c>
      <c r="C15" s="84">
        <v>5.3587962962962964E-3</v>
      </c>
      <c r="D15" s="84"/>
      <c r="E15" s="84"/>
      <c r="F15" s="84"/>
      <c r="G15" s="84"/>
      <c r="H15" s="84"/>
      <c r="I15" s="84"/>
      <c r="J15" s="84"/>
      <c r="K15" s="86">
        <f t="shared" si="0"/>
        <v>5.3587962962962964E-3</v>
      </c>
    </row>
    <row r="16" spans="2:11" x14ac:dyDescent="0.25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 x14ac:dyDescent="0.25">
      <c r="B17" s="8" t="s">
        <v>27</v>
      </c>
      <c r="C17" s="84">
        <v>1.2731481481481481E-2</v>
      </c>
      <c r="D17" s="84"/>
      <c r="E17" s="84"/>
      <c r="F17" s="84"/>
      <c r="G17" s="84"/>
      <c r="H17" s="84"/>
      <c r="I17" s="84"/>
      <c r="J17" s="84"/>
      <c r="K17" s="86">
        <f t="shared" si="0"/>
        <v>1.2731481481481481E-2</v>
      </c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>
        <v>3.3217592592592591E-3</v>
      </c>
      <c r="D19" s="84"/>
      <c r="E19" s="84"/>
      <c r="F19" s="84"/>
      <c r="G19" s="84"/>
      <c r="H19" s="84"/>
      <c r="I19" s="84"/>
      <c r="J19" s="84"/>
      <c r="K19" s="86">
        <f t="shared" si="0"/>
        <v>3.3217592592592591E-3</v>
      </c>
    </row>
    <row r="20" spans="2:11" x14ac:dyDescent="0.25">
      <c r="B20" s="8" t="s">
        <v>14</v>
      </c>
      <c r="C20" s="84">
        <v>7.6388888888888895E-3</v>
      </c>
      <c r="D20" s="84"/>
      <c r="E20" s="84"/>
      <c r="F20" s="84"/>
      <c r="G20" s="84"/>
      <c r="H20" s="84"/>
      <c r="I20" s="84"/>
      <c r="J20" s="84"/>
      <c r="K20" s="86">
        <f t="shared" si="0"/>
        <v>7.6388888888888895E-3</v>
      </c>
    </row>
    <row r="21" spans="2:11" x14ac:dyDescent="0.25">
      <c r="B21" s="8" t="s">
        <v>11</v>
      </c>
      <c r="C21" s="84">
        <v>0.16539351851851852</v>
      </c>
      <c r="D21" s="84"/>
      <c r="E21" s="84"/>
      <c r="F21" s="84"/>
      <c r="G21" s="84"/>
      <c r="H21" s="84"/>
      <c r="I21" s="84"/>
      <c r="J21" s="84"/>
      <c r="K21" s="86">
        <f t="shared" si="0"/>
        <v>0.16539351851851852</v>
      </c>
    </row>
    <row r="22" spans="2:11" x14ac:dyDescent="0.25">
      <c r="B22" s="8" t="s">
        <v>15</v>
      </c>
      <c r="C22" s="84">
        <v>6.4930555555555549E-3</v>
      </c>
      <c r="D22" s="84"/>
      <c r="E22" s="84"/>
      <c r="F22" s="84"/>
      <c r="G22" s="84"/>
      <c r="H22" s="84"/>
      <c r="I22" s="84"/>
      <c r="J22" s="84"/>
      <c r="K22" s="86">
        <f t="shared" si="0"/>
        <v>6.4930555555555549E-3</v>
      </c>
    </row>
    <row r="23" spans="2:11" x14ac:dyDescent="0.25">
      <c r="B23" s="8" t="s">
        <v>91</v>
      </c>
      <c r="C23" s="84">
        <v>1.329861111111111E-2</v>
      </c>
      <c r="D23" s="84"/>
      <c r="E23" s="84"/>
      <c r="F23" s="84"/>
      <c r="G23" s="84"/>
      <c r="H23" s="84"/>
      <c r="I23" s="84"/>
      <c r="J23" s="84"/>
      <c r="K23" s="86">
        <f t="shared" si="0"/>
        <v>1.329861111111111E-2</v>
      </c>
    </row>
    <row r="24" spans="2:11" x14ac:dyDescent="0.25">
      <c r="B24" s="8" t="s">
        <v>12</v>
      </c>
      <c r="C24" s="84">
        <v>3.5300925925925925E-3</v>
      </c>
      <c r="D24" s="84"/>
      <c r="E24" s="84"/>
      <c r="F24" s="84"/>
      <c r="G24" s="84"/>
      <c r="H24" s="84"/>
      <c r="I24" s="84"/>
      <c r="J24" s="84"/>
      <c r="K24" s="86">
        <f t="shared" si="0"/>
        <v>3.5300925925925925E-3</v>
      </c>
    </row>
    <row r="25" spans="2:11" x14ac:dyDescent="0.25">
      <c r="B25" s="8" t="s">
        <v>5</v>
      </c>
      <c r="C25" s="84"/>
      <c r="D25" s="84"/>
      <c r="E25" s="84"/>
      <c r="F25" s="84"/>
      <c r="G25" s="84"/>
      <c r="H25" s="84"/>
      <c r="I25" s="84"/>
      <c r="J25" s="84"/>
      <c r="K25" s="86"/>
    </row>
    <row r="26" spans="2:11" x14ac:dyDescent="0.25">
      <c r="B26" s="8" t="s">
        <v>6</v>
      </c>
      <c r="C26" s="84">
        <v>2.4189814814814816E-3</v>
      </c>
      <c r="D26" s="84"/>
      <c r="E26" s="84"/>
      <c r="F26" s="84"/>
      <c r="G26" s="84"/>
      <c r="H26" s="84"/>
      <c r="I26" s="84"/>
      <c r="J26" s="84"/>
      <c r="K26" s="86">
        <f t="shared" si="0"/>
        <v>2.4189814814814816E-3</v>
      </c>
    </row>
    <row r="27" spans="2:11" x14ac:dyDescent="0.25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 x14ac:dyDescent="0.25">
      <c r="B28" s="8" t="s">
        <v>17</v>
      </c>
      <c r="C28" s="84">
        <v>5.3298611111111116E-2</v>
      </c>
      <c r="D28" s="84"/>
      <c r="E28" s="84"/>
      <c r="F28" s="84"/>
      <c r="G28" s="84"/>
      <c r="H28" s="84"/>
      <c r="I28" s="84"/>
      <c r="J28" s="84"/>
      <c r="K28" s="86">
        <f t="shared" si="0"/>
        <v>5.3298611111111116E-2</v>
      </c>
    </row>
    <row r="29" spans="2:11" x14ac:dyDescent="0.25">
      <c r="B29" s="8"/>
      <c r="C29" s="88"/>
      <c r="D29" s="88"/>
      <c r="E29" s="89"/>
      <c r="F29" s="89"/>
      <c r="G29" s="89"/>
      <c r="H29" s="89"/>
      <c r="I29" s="88"/>
      <c r="J29" s="88"/>
      <c r="K29" s="93"/>
    </row>
    <row r="30" spans="2:11" x14ac:dyDescent="0.25">
      <c r="B30" s="53" t="s">
        <v>29</v>
      </c>
      <c r="C30" s="90">
        <f>SUM(C7:C28)</f>
        <v>0.31116898148148148</v>
      </c>
      <c r="D30" s="90"/>
      <c r="E30" s="90"/>
      <c r="F30" s="90"/>
      <c r="G30" s="90"/>
      <c r="H30" s="90"/>
      <c r="I30" s="90"/>
      <c r="J30" s="90"/>
      <c r="K30" s="91">
        <f t="shared" ref="K30" si="1">SUM(K7:K28)</f>
        <v>0.31116898148148148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8" t="s">
        <v>113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x14ac:dyDescent="0.25">
      <c r="B4" s="191" t="s">
        <v>135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/>
      <c r="D7" s="84"/>
      <c r="E7" s="85"/>
      <c r="F7" s="84"/>
      <c r="G7" s="84"/>
      <c r="H7" s="84"/>
      <c r="I7" s="84"/>
      <c r="J7" s="84"/>
      <c r="K7" s="86"/>
    </row>
    <row r="8" spans="2:11" x14ac:dyDescent="0.25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 x14ac:dyDescent="0.25">
      <c r="B9" s="8" t="s">
        <v>0</v>
      </c>
      <c r="C9" s="84"/>
      <c r="D9" s="84"/>
      <c r="E9" s="84"/>
      <c r="F9" s="84"/>
      <c r="G9" s="84"/>
      <c r="H9" s="84"/>
      <c r="I9" s="84"/>
      <c r="J9" s="84"/>
      <c r="K9" s="86"/>
    </row>
    <row r="10" spans="2:11" x14ac:dyDescent="0.25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 x14ac:dyDescent="0.25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 x14ac:dyDescent="0.25">
      <c r="B12" s="8" t="s">
        <v>3</v>
      </c>
      <c r="C12" s="84"/>
      <c r="D12" s="84"/>
      <c r="E12" s="84"/>
      <c r="F12" s="84"/>
      <c r="G12" s="84"/>
      <c r="H12" s="84"/>
      <c r="I12" s="84"/>
      <c r="J12" s="84"/>
      <c r="K12" s="86"/>
    </row>
    <row r="13" spans="2:11" x14ac:dyDescent="0.25">
      <c r="B13" s="8" t="s">
        <v>7</v>
      </c>
      <c r="C13" s="84"/>
      <c r="D13" s="84"/>
      <c r="E13" s="84"/>
      <c r="F13" s="84"/>
      <c r="G13" s="84"/>
      <c r="H13" s="84"/>
      <c r="I13" s="84"/>
      <c r="J13" s="84"/>
      <c r="K13" s="86"/>
    </row>
    <row r="14" spans="2:11" x14ac:dyDescent="0.25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 x14ac:dyDescent="0.25">
      <c r="B15" s="8" t="s">
        <v>9</v>
      </c>
      <c r="C15" s="84"/>
      <c r="D15" s="84"/>
      <c r="E15" s="84"/>
      <c r="F15" s="84"/>
      <c r="G15" s="84"/>
      <c r="H15" s="84"/>
      <c r="I15" s="84"/>
      <c r="J15" s="84"/>
      <c r="K15" s="86"/>
    </row>
    <row r="16" spans="2:11" x14ac:dyDescent="0.25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 x14ac:dyDescent="0.25">
      <c r="B17" s="8" t="s">
        <v>27</v>
      </c>
      <c r="C17" s="84"/>
      <c r="D17" s="84"/>
      <c r="E17" s="84"/>
      <c r="F17" s="84"/>
      <c r="G17" s="84"/>
      <c r="H17" s="84"/>
      <c r="I17" s="84"/>
      <c r="J17" s="84"/>
      <c r="K17" s="86"/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/>
      <c r="D19" s="84"/>
      <c r="E19" s="84"/>
      <c r="F19" s="84"/>
      <c r="G19" s="84"/>
      <c r="H19" s="84"/>
      <c r="I19" s="84"/>
      <c r="J19" s="84"/>
      <c r="K19" s="86"/>
    </row>
    <row r="20" spans="2:11" x14ac:dyDescent="0.25">
      <c r="B20" s="8" t="s">
        <v>14</v>
      </c>
      <c r="C20" s="84"/>
      <c r="D20" s="84"/>
      <c r="E20" s="84"/>
      <c r="F20" s="84"/>
      <c r="G20" s="84"/>
      <c r="H20" s="84"/>
      <c r="I20" s="84"/>
      <c r="J20" s="84"/>
      <c r="K20" s="86"/>
    </row>
    <row r="21" spans="2:11" x14ac:dyDescent="0.25">
      <c r="B21" s="8" t="s">
        <v>11</v>
      </c>
      <c r="C21" s="84"/>
      <c r="D21" s="84"/>
      <c r="E21" s="84"/>
      <c r="F21" s="84"/>
      <c r="G21" s="84"/>
      <c r="H21" s="84"/>
      <c r="I21" s="84"/>
      <c r="J21" s="84"/>
      <c r="K21" s="86"/>
    </row>
    <row r="22" spans="2:11" x14ac:dyDescent="0.25">
      <c r="B22" s="8" t="s">
        <v>15</v>
      </c>
      <c r="C22" s="84"/>
      <c r="D22" s="84"/>
      <c r="E22" s="84"/>
      <c r="F22" s="84"/>
      <c r="G22" s="84"/>
      <c r="H22" s="84"/>
      <c r="I22" s="84"/>
      <c r="J22" s="84"/>
      <c r="K22" s="86"/>
    </row>
    <row r="23" spans="2:11" x14ac:dyDescent="0.25">
      <c r="B23" s="8" t="s">
        <v>91</v>
      </c>
      <c r="C23" s="84"/>
      <c r="D23" s="84"/>
      <c r="E23" s="84"/>
      <c r="F23" s="84"/>
      <c r="G23" s="84"/>
      <c r="H23" s="84"/>
      <c r="I23" s="84"/>
      <c r="J23" s="84"/>
      <c r="K23" s="86"/>
    </row>
    <row r="24" spans="2:11" x14ac:dyDescent="0.25">
      <c r="B24" s="8" t="s">
        <v>12</v>
      </c>
      <c r="C24" s="84"/>
      <c r="D24" s="84"/>
      <c r="E24" s="84"/>
      <c r="F24" s="84"/>
      <c r="G24" s="84"/>
      <c r="H24" s="84"/>
      <c r="I24" s="84"/>
      <c r="J24" s="84"/>
      <c r="K24" s="86"/>
    </row>
    <row r="25" spans="2:11" x14ac:dyDescent="0.25">
      <c r="B25" s="8" t="s">
        <v>5</v>
      </c>
      <c r="C25" s="84"/>
      <c r="D25" s="84"/>
      <c r="E25" s="84"/>
      <c r="F25" s="84"/>
      <c r="G25" s="84"/>
      <c r="H25" s="84"/>
      <c r="I25" s="84"/>
      <c r="J25" s="84"/>
      <c r="K25" s="86"/>
    </row>
    <row r="26" spans="2:11" x14ac:dyDescent="0.25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 x14ac:dyDescent="0.25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 x14ac:dyDescent="0.25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 x14ac:dyDescent="0.25">
      <c r="B29" s="8"/>
      <c r="C29" s="88"/>
      <c r="D29" s="88"/>
      <c r="E29" s="89"/>
      <c r="F29" s="89"/>
      <c r="G29" s="89"/>
      <c r="H29" s="89"/>
      <c r="I29" s="88"/>
      <c r="J29" s="88"/>
      <c r="K29" s="93"/>
    </row>
    <row r="30" spans="2:11" x14ac:dyDescent="0.25">
      <c r="B30" s="53" t="s">
        <v>29</v>
      </c>
      <c r="C30" s="90"/>
      <c r="D30" s="90"/>
      <c r="E30" s="90"/>
      <c r="F30" s="90"/>
      <c r="G30" s="90"/>
      <c r="H30" s="90"/>
      <c r="I30" s="90"/>
      <c r="J30" s="84"/>
      <c r="K30" s="91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7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8" t="s">
        <v>114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 x14ac:dyDescent="0.25">
      <c r="B4" s="191" t="s">
        <v>135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4"/>
      <c r="D7" s="84"/>
      <c r="E7" s="84"/>
      <c r="F7" s="84"/>
      <c r="G7" s="84"/>
      <c r="H7" s="84"/>
      <c r="I7" s="84"/>
      <c r="J7" s="84"/>
      <c r="K7" s="86"/>
    </row>
    <row r="8" spans="2:11" x14ac:dyDescent="0.25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 x14ac:dyDescent="0.25">
      <c r="B9" s="8" t="s">
        <v>0</v>
      </c>
      <c r="C9" s="84"/>
      <c r="D9" s="84"/>
      <c r="E9" s="84"/>
      <c r="F9" s="84"/>
      <c r="G9" s="84"/>
      <c r="H9" s="84"/>
      <c r="I9" s="84"/>
      <c r="J9" s="84"/>
      <c r="K9" s="86"/>
    </row>
    <row r="10" spans="2:11" x14ac:dyDescent="0.25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 x14ac:dyDescent="0.25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 x14ac:dyDescent="0.25">
      <c r="B12" s="8" t="s">
        <v>3</v>
      </c>
      <c r="C12" s="84"/>
      <c r="D12" s="84"/>
      <c r="E12" s="84"/>
      <c r="F12" s="84"/>
      <c r="G12" s="84"/>
      <c r="H12" s="84"/>
      <c r="I12" s="84"/>
      <c r="J12" s="84"/>
      <c r="K12" s="86"/>
    </row>
    <row r="13" spans="2:11" x14ac:dyDescent="0.25">
      <c r="B13" s="8" t="s">
        <v>7</v>
      </c>
      <c r="C13" s="84"/>
      <c r="D13" s="84"/>
      <c r="E13" s="84"/>
      <c r="F13" s="84"/>
      <c r="G13" s="84"/>
      <c r="H13" s="84"/>
      <c r="I13" s="84"/>
      <c r="J13" s="84"/>
      <c r="K13" s="86"/>
    </row>
    <row r="14" spans="2:11" x14ac:dyDescent="0.25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 x14ac:dyDescent="0.25">
      <c r="B15" s="8" t="s">
        <v>9</v>
      </c>
      <c r="C15" s="84"/>
      <c r="D15" s="84"/>
      <c r="E15" s="84"/>
      <c r="F15" s="84"/>
      <c r="G15" s="84"/>
      <c r="H15" s="84"/>
      <c r="I15" s="84"/>
      <c r="J15" s="84"/>
      <c r="K15" s="86"/>
    </row>
    <row r="16" spans="2:11" x14ac:dyDescent="0.25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 x14ac:dyDescent="0.25">
      <c r="B17" s="8" t="s">
        <v>27</v>
      </c>
      <c r="C17" s="84"/>
      <c r="D17" s="84"/>
      <c r="E17" s="84"/>
      <c r="F17" s="84"/>
      <c r="G17" s="84"/>
      <c r="H17" s="84">
        <v>3.2407407407407406E-4</v>
      </c>
      <c r="I17" s="84"/>
      <c r="J17" s="84"/>
      <c r="K17" s="86">
        <f t="shared" ref="K17:K25" si="0">SUM(C17:J17)</f>
        <v>3.2407407407407406E-4</v>
      </c>
    </row>
    <row r="18" spans="2:11" x14ac:dyDescent="0.25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 x14ac:dyDescent="0.25">
      <c r="B19" s="8" t="s">
        <v>4</v>
      </c>
      <c r="C19" s="84"/>
      <c r="D19" s="84">
        <v>5.0925925925925921E-4</v>
      </c>
      <c r="E19" s="84"/>
      <c r="F19" s="84">
        <v>1.3657407407407407E-3</v>
      </c>
      <c r="G19" s="84"/>
      <c r="H19" s="84"/>
      <c r="I19" s="84"/>
      <c r="J19" s="84"/>
      <c r="K19" s="86">
        <f t="shared" si="0"/>
        <v>1.8749999999999999E-3</v>
      </c>
    </row>
    <row r="20" spans="2:11" x14ac:dyDescent="0.25">
      <c r="B20" s="8" t="s">
        <v>14</v>
      </c>
      <c r="C20" s="84"/>
      <c r="D20" s="84"/>
      <c r="E20" s="84"/>
      <c r="F20" s="84"/>
      <c r="G20" s="84"/>
      <c r="H20" s="84"/>
      <c r="I20" s="84"/>
      <c r="J20" s="84"/>
      <c r="K20" s="86"/>
    </row>
    <row r="21" spans="2:11" x14ac:dyDescent="0.25">
      <c r="B21" s="8" t="s">
        <v>11</v>
      </c>
      <c r="C21" s="84"/>
      <c r="D21" s="84"/>
      <c r="E21" s="84">
        <v>2.627314814814815E-3</v>
      </c>
      <c r="F21" s="84"/>
      <c r="G21" s="84"/>
      <c r="H21" s="84"/>
      <c r="I21" s="84"/>
      <c r="J21" s="84"/>
      <c r="K21" s="86">
        <f t="shared" si="0"/>
        <v>2.627314814814815E-3</v>
      </c>
    </row>
    <row r="22" spans="2:11" x14ac:dyDescent="0.25">
      <c r="B22" s="8" t="s">
        <v>15</v>
      </c>
      <c r="C22" s="84"/>
      <c r="D22" s="84"/>
      <c r="E22" s="84">
        <v>2.1180555555555553E-3</v>
      </c>
      <c r="F22" s="84"/>
      <c r="G22" s="84"/>
      <c r="H22" s="84"/>
      <c r="I22" s="84"/>
      <c r="J22" s="84"/>
      <c r="K22" s="86">
        <f t="shared" si="0"/>
        <v>2.1180555555555553E-3</v>
      </c>
    </row>
    <row r="23" spans="2:11" x14ac:dyDescent="0.25">
      <c r="B23" s="8" t="s">
        <v>91</v>
      </c>
      <c r="C23" s="84"/>
      <c r="D23" s="84"/>
      <c r="E23" s="84"/>
      <c r="F23" s="84"/>
      <c r="G23" s="84"/>
      <c r="H23" s="84">
        <v>1.4467592592592594E-3</v>
      </c>
      <c r="I23" s="84"/>
      <c r="J23" s="84"/>
      <c r="K23" s="86">
        <f t="shared" si="0"/>
        <v>1.4467592592592594E-3</v>
      </c>
    </row>
    <row r="24" spans="2:11" x14ac:dyDescent="0.25">
      <c r="B24" s="8" t="s">
        <v>12</v>
      </c>
      <c r="C24" s="84"/>
      <c r="D24" s="84"/>
      <c r="E24" s="84"/>
      <c r="F24" s="84"/>
      <c r="G24" s="84">
        <v>1.0300925925925926E-3</v>
      </c>
      <c r="H24" s="84"/>
      <c r="I24" s="84"/>
      <c r="J24" s="84"/>
      <c r="K24" s="86">
        <f t="shared" si="0"/>
        <v>1.0300925925925926E-3</v>
      </c>
    </row>
    <row r="25" spans="2:11" x14ac:dyDescent="0.25">
      <c r="B25" s="8" t="s">
        <v>5</v>
      </c>
      <c r="C25" s="84"/>
      <c r="D25" s="84">
        <v>3.634259259259259E-3</v>
      </c>
      <c r="E25" s="84">
        <v>4.4293981481481476E-2</v>
      </c>
      <c r="F25" s="84"/>
      <c r="G25" s="84">
        <v>3.1481481481481482E-3</v>
      </c>
      <c r="H25" s="84">
        <v>1.8495370370370367E-2</v>
      </c>
      <c r="I25" s="84"/>
      <c r="J25" s="84"/>
      <c r="K25" s="86">
        <f t="shared" si="0"/>
        <v>6.957175925925925E-2</v>
      </c>
    </row>
    <row r="26" spans="2:11" x14ac:dyDescent="0.25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 x14ac:dyDescent="0.25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 x14ac:dyDescent="0.25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 x14ac:dyDescent="0.25">
      <c r="B29" s="53"/>
      <c r="C29" s="88"/>
      <c r="D29" s="88"/>
      <c r="E29" s="89"/>
      <c r="F29" s="89"/>
      <c r="G29" s="88"/>
      <c r="H29" s="88"/>
      <c r="I29" s="88"/>
      <c r="J29" s="88"/>
      <c r="K29" s="86"/>
    </row>
    <row r="30" spans="2:11" x14ac:dyDescent="0.25">
      <c r="B30" s="53" t="s">
        <v>29</v>
      </c>
      <c r="C30" s="90"/>
      <c r="D30" s="90">
        <f t="shared" ref="D30:H30" si="1">SUM(D7:D28)</f>
        <v>4.1435185185185186E-3</v>
      </c>
      <c r="E30" s="90">
        <f t="shared" si="1"/>
        <v>4.9039351851851848E-2</v>
      </c>
      <c r="F30" s="90">
        <f t="shared" si="1"/>
        <v>1.3657407407407407E-3</v>
      </c>
      <c r="G30" s="90">
        <f t="shared" si="1"/>
        <v>4.178240740740741E-3</v>
      </c>
      <c r="H30" s="90">
        <f t="shared" si="1"/>
        <v>2.0266203703703699E-2</v>
      </c>
      <c r="I30" s="90"/>
      <c r="J30" s="90"/>
      <c r="K30" s="91">
        <f>SUM(K7:K28)</f>
        <v>7.8993055555555552E-2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1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60" t="s">
        <v>84</v>
      </c>
      <c r="C3" s="161"/>
      <c r="D3" s="161"/>
      <c r="E3" s="161"/>
      <c r="F3" s="162"/>
      <c r="G3" s="161"/>
      <c r="H3" s="162"/>
    </row>
    <row r="4" spans="2:8" s="1" customFormat="1" x14ac:dyDescent="0.25">
      <c r="B4" s="163" t="s">
        <v>135</v>
      </c>
      <c r="C4" s="164"/>
      <c r="D4" s="164"/>
      <c r="E4" s="164"/>
      <c r="F4" s="164"/>
      <c r="G4" s="164"/>
      <c r="H4" s="165"/>
    </row>
    <row r="5" spans="2:8" s="1" customFormat="1" x14ac:dyDescent="0.25">
      <c r="B5" s="2"/>
      <c r="C5" s="166" t="s">
        <v>36</v>
      </c>
      <c r="D5" s="164"/>
      <c r="E5" s="166" t="s">
        <v>37</v>
      </c>
      <c r="F5" s="181"/>
      <c r="G5" s="164" t="s">
        <v>38</v>
      </c>
      <c r="H5" s="165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7">
        <v>3.1134259259259262E-3</v>
      </c>
      <c r="D7" s="95">
        <f>C7/C$30</f>
        <v>1.8963694043003184E-2</v>
      </c>
      <c r="E7" s="97"/>
      <c r="F7" s="95"/>
      <c r="G7" s="97">
        <f>E7+C7</f>
        <v>3.1134259259259262E-3</v>
      </c>
      <c r="H7" s="96">
        <f>G7/$G$30</f>
        <v>1.8963694043003184E-2</v>
      </c>
    </row>
    <row r="8" spans="2:8" s="1" customFormat="1" x14ac:dyDescent="0.25">
      <c r="B8" s="8" t="s">
        <v>13</v>
      </c>
      <c r="C8" s="97">
        <v>6.6203703703703685E-3</v>
      </c>
      <c r="D8" s="95">
        <f t="shared" ref="D8:D10" si="0">C8/C$30</f>
        <v>4.032428621783575E-2</v>
      </c>
      <c r="E8" s="97"/>
      <c r="F8" s="95"/>
      <c r="G8" s="97">
        <f t="shared" ref="G8:G10" si="1">E8+C8</f>
        <v>6.6203703703703685E-3</v>
      </c>
      <c r="H8" s="96">
        <f t="shared" ref="H8:H10" si="2">G8/$G$30</f>
        <v>4.032428621783575E-2</v>
      </c>
    </row>
    <row r="9" spans="2:8" s="1" customFormat="1" x14ac:dyDescent="0.25">
      <c r="B9" s="8" t="s">
        <v>0</v>
      </c>
      <c r="C9" s="97">
        <v>5.5486111111111042E-2</v>
      </c>
      <c r="D9" s="95">
        <f t="shared" si="0"/>
        <v>0.33796263658794473</v>
      </c>
      <c r="E9" s="97"/>
      <c r="F9" s="95"/>
      <c r="G9" s="97">
        <f t="shared" si="1"/>
        <v>5.5486111111111042E-2</v>
      </c>
      <c r="H9" s="96">
        <f t="shared" si="2"/>
        <v>0.33796263658794473</v>
      </c>
    </row>
    <row r="10" spans="2:8" s="1" customFormat="1" x14ac:dyDescent="0.25">
      <c r="B10" s="8" t="s">
        <v>8</v>
      </c>
      <c r="C10" s="97">
        <v>5.6944444444444447E-3</v>
      </c>
      <c r="D10" s="95">
        <f t="shared" si="0"/>
        <v>3.4684525907648943E-2</v>
      </c>
      <c r="E10" s="97"/>
      <c r="F10" s="95"/>
      <c r="G10" s="97">
        <f t="shared" si="1"/>
        <v>5.6944444444444447E-3</v>
      </c>
      <c r="H10" s="96">
        <f t="shared" si="2"/>
        <v>3.4684525907648943E-2</v>
      </c>
    </row>
    <row r="11" spans="2:8" s="1" customFormat="1" x14ac:dyDescent="0.25">
      <c r="B11" s="8" t="s">
        <v>26</v>
      </c>
      <c r="C11" s="97"/>
      <c r="D11" s="95"/>
      <c r="E11" s="97"/>
      <c r="F11" s="95"/>
      <c r="G11" s="97"/>
      <c r="H11" s="96"/>
    </row>
    <row r="12" spans="2:8" s="1" customFormat="1" x14ac:dyDescent="0.25">
      <c r="B12" s="8" t="s">
        <v>3</v>
      </c>
      <c r="C12" s="97">
        <v>9.4212962962963009E-3</v>
      </c>
      <c r="D12" s="95">
        <f t="shared" ref="D12:D27" si="3">C12/C$30</f>
        <v>5.7384561156150919E-2</v>
      </c>
      <c r="E12" s="97"/>
      <c r="F12" s="95"/>
      <c r="G12" s="97">
        <f t="shared" ref="G12:G16" si="4">E12+C12</f>
        <v>9.4212962962963009E-3</v>
      </c>
      <c r="H12" s="96">
        <f t="shared" ref="H12:H16" si="5">G12/$G$30</f>
        <v>5.7384561156150919E-2</v>
      </c>
    </row>
    <row r="13" spans="2:8" s="1" customFormat="1" x14ac:dyDescent="0.25">
      <c r="B13" s="8" t="s">
        <v>7</v>
      </c>
      <c r="C13" s="97">
        <v>7.3032407407407404E-3</v>
      </c>
      <c r="D13" s="95">
        <f t="shared" si="3"/>
        <v>4.4483609446598536E-2</v>
      </c>
      <c r="E13" s="97"/>
      <c r="F13" s="95"/>
      <c r="G13" s="97">
        <f t="shared" si="4"/>
        <v>7.3032407407407404E-3</v>
      </c>
      <c r="H13" s="96">
        <f t="shared" si="5"/>
        <v>4.4483609446598536E-2</v>
      </c>
    </row>
    <row r="14" spans="2:8" s="1" customFormat="1" x14ac:dyDescent="0.25">
      <c r="B14" s="8" t="s">
        <v>2</v>
      </c>
      <c r="C14" s="97">
        <v>1.0300925925925922E-2</v>
      </c>
      <c r="D14" s="95">
        <f t="shared" si="3"/>
        <v>6.2742333450828344E-2</v>
      </c>
      <c r="E14" s="97"/>
      <c r="F14" s="95"/>
      <c r="G14" s="97">
        <f t="shared" si="4"/>
        <v>1.0300925925925922E-2</v>
      </c>
      <c r="H14" s="96">
        <f t="shared" si="5"/>
        <v>6.2742333450828344E-2</v>
      </c>
    </row>
    <row r="15" spans="2:8" s="1" customFormat="1" x14ac:dyDescent="0.25">
      <c r="B15" s="8" t="s">
        <v>9</v>
      </c>
      <c r="C15" s="97">
        <v>9.2361111111111099E-3</v>
      </c>
      <c r="D15" s="95">
        <f t="shared" si="3"/>
        <v>5.6256609094113515E-2</v>
      </c>
      <c r="E15" s="97"/>
      <c r="F15" s="95"/>
      <c r="G15" s="97">
        <f t="shared" si="4"/>
        <v>9.2361111111111099E-3</v>
      </c>
      <c r="H15" s="96">
        <f t="shared" si="5"/>
        <v>5.6256609094113515E-2</v>
      </c>
    </row>
    <row r="16" spans="2:8" s="1" customFormat="1" x14ac:dyDescent="0.25">
      <c r="B16" s="8" t="s">
        <v>1</v>
      </c>
      <c r="C16" s="97">
        <v>8.7962962962962951E-4</v>
      </c>
      <c r="D16" s="95">
        <f t="shared" si="3"/>
        <v>5.357772294677478E-3</v>
      </c>
      <c r="E16" s="97"/>
      <c r="F16" s="95"/>
      <c r="G16" s="97">
        <f t="shared" si="4"/>
        <v>8.7962962962962951E-4</v>
      </c>
      <c r="H16" s="96">
        <f t="shared" si="5"/>
        <v>5.357772294677478E-3</v>
      </c>
    </row>
    <row r="17" spans="2:8" s="1" customFormat="1" x14ac:dyDescent="0.25">
      <c r="B17" s="8" t="s">
        <v>27</v>
      </c>
      <c r="C17" s="97">
        <v>5.5555555555555556E-4</v>
      </c>
      <c r="D17" s="95">
        <f t="shared" si="3"/>
        <v>3.3838561861120916E-3</v>
      </c>
      <c r="E17" s="97"/>
      <c r="F17" s="95"/>
      <c r="G17" s="97">
        <f t="shared" ref="G17:G19" si="6">E17+C17</f>
        <v>5.5555555555555556E-4</v>
      </c>
      <c r="H17" s="96">
        <f t="shared" ref="H17:H19" si="7">G17/$G$30</f>
        <v>3.3838561861120916E-3</v>
      </c>
    </row>
    <row r="18" spans="2:8" s="1" customFormat="1" x14ac:dyDescent="0.25">
      <c r="B18" s="8" t="s">
        <v>16</v>
      </c>
      <c r="C18" s="97">
        <v>1.9791666666666668E-3</v>
      </c>
      <c r="D18" s="95">
        <f t="shared" si="3"/>
        <v>1.2054987663024328E-2</v>
      </c>
      <c r="E18" s="97"/>
      <c r="F18" s="95"/>
      <c r="G18" s="97">
        <f t="shared" si="6"/>
        <v>1.9791666666666668E-3</v>
      </c>
      <c r="H18" s="96">
        <f t="shared" si="7"/>
        <v>1.2054987663024328E-2</v>
      </c>
    </row>
    <row r="19" spans="2:8" s="1" customFormat="1" x14ac:dyDescent="0.25">
      <c r="B19" s="8" t="s">
        <v>4</v>
      </c>
      <c r="C19" s="97">
        <v>5.5902777777777765E-3</v>
      </c>
      <c r="D19" s="95">
        <f t="shared" si="3"/>
        <v>3.4050052872752916E-2</v>
      </c>
      <c r="E19" s="97"/>
      <c r="F19" s="95"/>
      <c r="G19" s="97">
        <f t="shared" si="6"/>
        <v>5.5902777777777765E-3</v>
      </c>
      <c r="H19" s="96">
        <f t="shared" si="7"/>
        <v>3.4050052872752916E-2</v>
      </c>
    </row>
    <row r="20" spans="2:8" s="1" customFormat="1" x14ac:dyDescent="0.25">
      <c r="B20" s="8" t="s">
        <v>14</v>
      </c>
      <c r="C20" s="97">
        <v>8.9120370370370373E-4</v>
      </c>
      <c r="D20" s="95">
        <f t="shared" si="3"/>
        <v>5.428269298554814E-3</v>
      </c>
      <c r="E20" s="97"/>
      <c r="F20" s="95"/>
      <c r="G20" s="97">
        <f t="shared" ref="G20:G23" si="8">E20+C20</f>
        <v>8.9120370370370373E-4</v>
      </c>
      <c r="H20" s="96">
        <f t="shared" ref="H20:H23" si="9">G20/$G$30</f>
        <v>5.428269298554814E-3</v>
      </c>
    </row>
    <row r="21" spans="2:8" s="1" customFormat="1" x14ac:dyDescent="0.25">
      <c r="B21" s="8" t="s">
        <v>11</v>
      </c>
      <c r="C21" s="97">
        <v>3.2407407407407406E-4</v>
      </c>
      <c r="D21" s="95">
        <f t="shared" si="3"/>
        <v>1.9739161085653868E-3</v>
      </c>
      <c r="E21" s="97"/>
      <c r="F21" s="95"/>
      <c r="G21" s="97">
        <f t="shared" si="8"/>
        <v>3.2407407407407406E-4</v>
      </c>
      <c r="H21" s="96">
        <f t="shared" si="9"/>
        <v>1.9739161085653868E-3</v>
      </c>
    </row>
    <row r="22" spans="2:8" s="1" customFormat="1" x14ac:dyDescent="0.25">
      <c r="B22" s="8" t="s">
        <v>15</v>
      </c>
      <c r="C22" s="97"/>
      <c r="D22" s="95"/>
      <c r="E22" s="97"/>
      <c r="F22" s="95"/>
      <c r="G22" s="97"/>
      <c r="H22" s="96"/>
    </row>
    <row r="23" spans="2:8" s="1" customFormat="1" x14ac:dyDescent="0.25">
      <c r="B23" s="8" t="s">
        <v>91</v>
      </c>
      <c r="C23" s="97">
        <v>3.5879629629629629E-4</v>
      </c>
      <c r="D23" s="95">
        <f t="shared" si="3"/>
        <v>2.1854071201973927E-3</v>
      </c>
      <c r="E23" s="97"/>
      <c r="F23" s="95"/>
      <c r="G23" s="97">
        <f t="shared" si="8"/>
        <v>3.5879629629629629E-4</v>
      </c>
      <c r="H23" s="96">
        <f t="shared" si="9"/>
        <v>2.1854071201973927E-3</v>
      </c>
    </row>
    <row r="24" spans="2:8" s="1" customFormat="1" x14ac:dyDescent="0.25">
      <c r="B24" s="8" t="s">
        <v>12</v>
      </c>
      <c r="C24" s="97"/>
      <c r="D24" s="95"/>
      <c r="E24" s="97"/>
      <c r="F24" s="95"/>
      <c r="G24" s="97"/>
      <c r="H24" s="96"/>
    </row>
    <row r="25" spans="2:8" s="1" customFormat="1" x14ac:dyDescent="0.25">
      <c r="B25" s="8" t="s">
        <v>5</v>
      </c>
      <c r="C25" s="97">
        <v>1.2037037037037036E-3</v>
      </c>
      <c r="D25" s="95">
        <f t="shared" ref="D25" si="10">C25/C$30</f>
        <v>7.3316884032428647E-3</v>
      </c>
      <c r="E25" s="97"/>
      <c r="F25" s="95"/>
      <c r="G25" s="97">
        <f t="shared" ref="G25" si="11">E25+C25</f>
        <v>1.2037037037037036E-3</v>
      </c>
      <c r="H25" s="96">
        <f t="shared" ref="H25" si="12">G25/$G$30</f>
        <v>7.3316884032428647E-3</v>
      </c>
    </row>
    <row r="26" spans="2:8" s="1" customFormat="1" x14ac:dyDescent="0.25">
      <c r="B26" s="8" t="s">
        <v>6</v>
      </c>
      <c r="C26" s="97">
        <v>2.3287037037037033E-2</v>
      </c>
      <c r="D26" s="95">
        <f t="shared" si="3"/>
        <v>0.14183997180119848</v>
      </c>
      <c r="E26" s="97"/>
      <c r="F26" s="95"/>
      <c r="G26" s="97">
        <f t="shared" ref="G26:G27" si="13">E26+C26</f>
        <v>2.3287037037037033E-2</v>
      </c>
      <c r="H26" s="96">
        <f t="shared" ref="H26:H27" si="14">G26/$G$30</f>
        <v>0.14183997180119848</v>
      </c>
    </row>
    <row r="27" spans="2:8" s="1" customFormat="1" x14ac:dyDescent="0.25">
      <c r="B27" s="8" t="s">
        <v>101</v>
      </c>
      <c r="C27" s="97">
        <v>2.1932870370370366E-2</v>
      </c>
      <c r="D27" s="95">
        <f t="shared" si="3"/>
        <v>0.13359182234755027</v>
      </c>
      <c r="E27" s="97"/>
      <c r="F27" s="95"/>
      <c r="G27" s="97">
        <f t="shared" si="13"/>
        <v>2.1932870370370366E-2</v>
      </c>
      <c r="H27" s="96">
        <f t="shared" si="14"/>
        <v>0.13359182234755027</v>
      </c>
    </row>
    <row r="28" spans="2:8" s="1" customFormat="1" x14ac:dyDescent="0.25">
      <c r="B28" s="36" t="s">
        <v>17</v>
      </c>
      <c r="C28" s="107"/>
      <c r="D28" s="95"/>
      <c r="E28" s="107"/>
      <c r="F28" s="95"/>
      <c r="G28" s="97"/>
      <c r="H28" s="96"/>
    </row>
    <row r="29" spans="2:8" s="1" customFormat="1" x14ac:dyDescent="0.25">
      <c r="B29" s="8"/>
      <c r="C29" s="98"/>
      <c r="D29" s="108"/>
      <c r="E29" s="98"/>
      <c r="F29" s="98"/>
      <c r="G29" s="97"/>
      <c r="H29" s="96"/>
    </row>
    <row r="30" spans="2:8" s="1" customFormat="1" x14ac:dyDescent="0.25">
      <c r="B30" s="37" t="s">
        <v>29</v>
      </c>
      <c r="C30" s="109">
        <f>SUM(C7:C28)</f>
        <v>0.16417824074074067</v>
      </c>
      <c r="D30" s="110">
        <f t="shared" ref="D30:H30" si="15">SUM(D7:D28)</f>
        <v>1</v>
      </c>
      <c r="E30" s="109"/>
      <c r="F30" s="110"/>
      <c r="G30" s="109">
        <f>SUM(G7:G28)</f>
        <v>0.16417824074074067</v>
      </c>
      <c r="H30" s="112">
        <f t="shared" si="15"/>
        <v>1</v>
      </c>
    </row>
    <row r="31" spans="2:8" s="1" customFormat="1" ht="66" customHeight="1" thickBot="1" x14ac:dyDescent="0.3">
      <c r="B31" s="157" t="s">
        <v>39</v>
      </c>
      <c r="C31" s="158"/>
      <c r="D31" s="158"/>
      <c r="E31" s="158"/>
      <c r="F31" s="159"/>
      <c r="G31" s="158"/>
      <c r="H31" s="159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60" t="s">
        <v>122</v>
      </c>
      <c r="C3" s="161"/>
      <c r="D3" s="161"/>
      <c r="E3" s="161"/>
      <c r="F3" s="162"/>
      <c r="G3" s="161"/>
      <c r="H3" s="162"/>
    </row>
    <row r="4" spans="2:8" s="1" customFormat="1" x14ac:dyDescent="0.25">
      <c r="B4" s="163" t="s">
        <v>135</v>
      </c>
      <c r="C4" s="164"/>
      <c r="D4" s="164"/>
      <c r="E4" s="164"/>
      <c r="F4" s="164"/>
      <c r="G4" s="164"/>
      <c r="H4" s="165"/>
    </row>
    <row r="5" spans="2:8" s="1" customFormat="1" x14ac:dyDescent="0.25">
      <c r="B5" s="2"/>
      <c r="C5" s="166" t="s">
        <v>36</v>
      </c>
      <c r="D5" s="164"/>
      <c r="E5" s="166" t="s">
        <v>37</v>
      </c>
      <c r="F5" s="181"/>
      <c r="G5" s="164" t="s">
        <v>38</v>
      </c>
      <c r="H5" s="165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7">
        <v>2.465277777777778E-3</v>
      </c>
      <c r="D7" s="95">
        <f t="shared" ref="D7:D27" si="0">C7/C$30</f>
        <v>2.0880305852367425E-2</v>
      </c>
      <c r="E7" s="97"/>
      <c r="F7" s="95"/>
      <c r="G7" s="97">
        <f>C7+E7</f>
        <v>2.465277777777778E-3</v>
      </c>
      <c r="H7" s="96">
        <f>G7/$G$30</f>
        <v>2.0880305852367425E-2</v>
      </c>
    </row>
    <row r="8" spans="2:8" s="1" customFormat="1" x14ac:dyDescent="0.25">
      <c r="B8" s="8" t="s">
        <v>13</v>
      </c>
      <c r="C8" s="97">
        <v>4.7222222222222214E-3</v>
      </c>
      <c r="D8" s="95">
        <f t="shared" si="0"/>
        <v>3.9996078815802381E-2</v>
      </c>
      <c r="E8" s="97"/>
      <c r="F8" s="95"/>
      <c r="G8" s="97">
        <f t="shared" ref="G8:G27" si="1">C8+E8</f>
        <v>4.7222222222222214E-3</v>
      </c>
      <c r="H8" s="96">
        <f t="shared" ref="H8:H27" si="2">G8/$G$30</f>
        <v>3.9996078815802381E-2</v>
      </c>
    </row>
    <row r="9" spans="2:8" s="1" customFormat="1" x14ac:dyDescent="0.25">
      <c r="B9" s="8" t="s">
        <v>0</v>
      </c>
      <c r="C9" s="97">
        <v>3.8009259259259201E-2</v>
      </c>
      <c r="D9" s="95">
        <f t="shared" si="0"/>
        <v>0.32192922262523249</v>
      </c>
      <c r="E9" s="97"/>
      <c r="F9" s="95"/>
      <c r="G9" s="97">
        <f t="shared" si="1"/>
        <v>3.8009259259259201E-2</v>
      </c>
      <c r="H9" s="96">
        <f t="shared" si="2"/>
        <v>0.32192922262523249</v>
      </c>
    </row>
    <row r="10" spans="2:8" s="1" customFormat="1" x14ac:dyDescent="0.25">
      <c r="B10" s="8" t="s">
        <v>8</v>
      </c>
      <c r="C10" s="97">
        <v>4.0856481481481481E-3</v>
      </c>
      <c r="D10" s="95">
        <f t="shared" si="0"/>
        <v>3.4604450544064323E-2</v>
      </c>
      <c r="E10" s="97"/>
      <c r="F10" s="95"/>
      <c r="G10" s="97">
        <f t="shared" si="1"/>
        <v>4.0856481481481481E-3</v>
      </c>
      <c r="H10" s="96">
        <f t="shared" si="2"/>
        <v>3.4604450544064323E-2</v>
      </c>
    </row>
    <row r="11" spans="2:8" s="1" customFormat="1" x14ac:dyDescent="0.25">
      <c r="B11" s="8" t="s">
        <v>26</v>
      </c>
      <c r="C11" s="97"/>
      <c r="D11" s="95"/>
      <c r="E11" s="97"/>
      <c r="F11" s="95"/>
      <c r="G11" s="97"/>
      <c r="H11" s="96"/>
    </row>
    <row r="12" spans="2:8" s="1" customFormat="1" x14ac:dyDescent="0.25">
      <c r="B12" s="8" t="s">
        <v>3</v>
      </c>
      <c r="C12" s="97">
        <v>7.0601851851851824E-3</v>
      </c>
      <c r="D12" s="95">
        <f t="shared" si="0"/>
        <v>5.979805901382218E-2</v>
      </c>
      <c r="E12" s="97"/>
      <c r="F12" s="95"/>
      <c r="G12" s="97">
        <f t="shared" si="1"/>
        <v>7.0601851851851824E-3</v>
      </c>
      <c r="H12" s="96">
        <f t="shared" si="2"/>
        <v>5.979805901382218E-2</v>
      </c>
    </row>
    <row r="13" spans="2:8" s="1" customFormat="1" x14ac:dyDescent="0.25">
      <c r="B13" s="8" t="s">
        <v>7</v>
      </c>
      <c r="C13" s="97">
        <v>5.2662037037037035E-3</v>
      </c>
      <c r="D13" s="95">
        <f t="shared" si="0"/>
        <v>4.460347024801492E-2</v>
      </c>
      <c r="E13" s="97"/>
      <c r="F13" s="95"/>
      <c r="G13" s="97">
        <f t="shared" si="1"/>
        <v>5.2662037037037035E-3</v>
      </c>
      <c r="H13" s="96">
        <f t="shared" si="2"/>
        <v>4.460347024801492E-2</v>
      </c>
    </row>
    <row r="14" spans="2:8" s="1" customFormat="1" x14ac:dyDescent="0.25">
      <c r="B14" s="8" t="s">
        <v>2</v>
      </c>
      <c r="C14" s="97">
        <v>8.0555555555555554E-3</v>
      </c>
      <c r="D14" s="95">
        <f t="shared" si="0"/>
        <v>6.8228605038721718E-2</v>
      </c>
      <c r="E14" s="97"/>
      <c r="F14" s="95"/>
      <c r="G14" s="97">
        <f t="shared" si="1"/>
        <v>8.0555555555555554E-3</v>
      </c>
      <c r="H14" s="96">
        <f t="shared" si="2"/>
        <v>6.8228605038721718E-2</v>
      </c>
    </row>
    <row r="15" spans="2:8" s="1" customFormat="1" x14ac:dyDescent="0.25">
      <c r="B15" s="8" t="s">
        <v>9</v>
      </c>
      <c r="C15" s="97">
        <v>9.0162037037037034E-3</v>
      </c>
      <c r="D15" s="95">
        <f t="shared" si="0"/>
        <v>7.6365062248799173E-2</v>
      </c>
      <c r="E15" s="97"/>
      <c r="F15" s="95"/>
      <c r="G15" s="97">
        <f t="shared" si="1"/>
        <v>9.0162037037037034E-3</v>
      </c>
      <c r="H15" s="96">
        <f t="shared" si="2"/>
        <v>7.6365062248799173E-2</v>
      </c>
    </row>
    <row r="16" spans="2:8" s="1" customFormat="1" x14ac:dyDescent="0.25">
      <c r="B16" s="8" t="s">
        <v>1</v>
      </c>
      <c r="C16" s="97">
        <v>5.2083333333333343E-4</v>
      </c>
      <c r="D16" s="95">
        <f t="shared" si="0"/>
        <v>4.411332222331147E-3</v>
      </c>
      <c r="E16" s="97"/>
      <c r="F16" s="95"/>
      <c r="G16" s="97">
        <f t="shared" si="1"/>
        <v>5.2083333333333343E-4</v>
      </c>
      <c r="H16" s="96">
        <f t="shared" si="2"/>
        <v>4.411332222331147E-3</v>
      </c>
    </row>
    <row r="17" spans="2:8" s="1" customFormat="1" x14ac:dyDescent="0.25">
      <c r="B17" s="8" t="s">
        <v>27</v>
      </c>
      <c r="C17" s="97">
        <v>6.5972222222222213E-4</v>
      </c>
      <c r="D17" s="95">
        <f t="shared" si="0"/>
        <v>5.587687481619451E-3</v>
      </c>
      <c r="E17" s="97"/>
      <c r="F17" s="95"/>
      <c r="G17" s="97">
        <f t="shared" si="1"/>
        <v>6.5972222222222213E-4</v>
      </c>
      <c r="H17" s="96">
        <f t="shared" si="2"/>
        <v>5.587687481619451E-3</v>
      </c>
    </row>
    <row r="18" spans="2:8" s="1" customFormat="1" x14ac:dyDescent="0.25">
      <c r="B18" s="8" t="s">
        <v>16</v>
      </c>
      <c r="C18" s="97">
        <v>1.5625000000000001E-3</v>
      </c>
      <c r="D18" s="95">
        <f t="shared" si="0"/>
        <v>1.3233996666993439E-2</v>
      </c>
      <c r="E18" s="97"/>
      <c r="F18" s="95"/>
      <c r="G18" s="97">
        <f t="shared" si="1"/>
        <v>1.5625000000000001E-3</v>
      </c>
      <c r="H18" s="96">
        <f t="shared" si="2"/>
        <v>1.3233996666993439E-2</v>
      </c>
    </row>
    <row r="19" spans="2:8" s="1" customFormat="1" x14ac:dyDescent="0.25">
      <c r="B19" s="8" t="s">
        <v>4</v>
      </c>
      <c r="C19" s="97">
        <v>4.1435185185185186E-3</v>
      </c>
      <c r="D19" s="95">
        <f t="shared" si="0"/>
        <v>3.5094598568767787E-2</v>
      </c>
      <c r="E19" s="97"/>
      <c r="F19" s="95"/>
      <c r="G19" s="97">
        <f t="shared" si="1"/>
        <v>4.1435185185185186E-3</v>
      </c>
      <c r="H19" s="96">
        <f t="shared" si="2"/>
        <v>3.5094598568767787E-2</v>
      </c>
    </row>
    <row r="20" spans="2:8" s="1" customFormat="1" x14ac:dyDescent="0.25">
      <c r="B20" s="8" t="s">
        <v>14</v>
      </c>
      <c r="C20" s="97">
        <v>5.0925925925925921E-4</v>
      </c>
      <c r="D20" s="95">
        <f t="shared" si="0"/>
        <v>4.3133026173904536E-3</v>
      </c>
      <c r="E20" s="97"/>
      <c r="F20" s="95"/>
      <c r="G20" s="97">
        <f t="shared" si="1"/>
        <v>5.0925925925925921E-4</v>
      </c>
      <c r="H20" s="96">
        <f t="shared" si="2"/>
        <v>4.3133026173904536E-3</v>
      </c>
    </row>
    <row r="21" spans="2:8" s="1" customFormat="1" x14ac:dyDescent="0.25">
      <c r="B21" s="8" t="s">
        <v>11</v>
      </c>
      <c r="C21" s="97">
        <v>3.5879629629629629E-4</v>
      </c>
      <c r="D21" s="95">
        <f t="shared" si="0"/>
        <v>3.0389177531614559E-3</v>
      </c>
      <c r="E21" s="97"/>
      <c r="F21" s="95"/>
      <c r="G21" s="97">
        <f t="shared" ref="G21" si="3">C21+E21</f>
        <v>3.5879629629629629E-4</v>
      </c>
      <c r="H21" s="96">
        <f t="shared" ref="H21" si="4">G21/$G$30</f>
        <v>3.0389177531614559E-3</v>
      </c>
    </row>
    <row r="22" spans="2:8" s="1" customFormat="1" x14ac:dyDescent="0.25">
      <c r="B22" s="8" t="s">
        <v>15</v>
      </c>
      <c r="C22" s="97"/>
      <c r="D22" s="95"/>
      <c r="E22" s="97"/>
      <c r="F22" s="95"/>
      <c r="G22" s="97"/>
      <c r="H22" s="96"/>
    </row>
    <row r="23" spans="2:8" s="1" customFormat="1" x14ac:dyDescent="0.25">
      <c r="B23" s="8" t="s">
        <v>91</v>
      </c>
      <c r="C23" s="97">
        <v>1.5046296296296297E-4</v>
      </c>
      <c r="D23" s="95">
        <f t="shared" si="0"/>
        <v>1.2743848642289978E-3</v>
      </c>
      <c r="E23" s="97"/>
      <c r="F23" s="95"/>
      <c r="G23" s="97">
        <f t="shared" ref="G23" si="5">C23+E23</f>
        <v>1.5046296296296297E-4</v>
      </c>
      <c r="H23" s="96">
        <f t="shared" ref="H23" si="6">G23/$G$30</f>
        <v>1.2743848642289978E-3</v>
      </c>
    </row>
    <row r="24" spans="2:8" s="1" customFormat="1" x14ac:dyDescent="0.25">
      <c r="B24" s="8" t="s">
        <v>12</v>
      </c>
      <c r="C24" s="97"/>
      <c r="D24" s="95"/>
      <c r="E24" s="97"/>
      <c r="F24" s="95"/>
      <c r="G24" s="97"/>
      <c r="H24" s="96"/>
    </row>
    <row r="25" spans="2:8" s="1" customFormat="1" x14ac:dyDescent="0.25">
      <c r="B25" s="8" t="s">
        <v>5</v>
      </c>
      <c r="C25" s="97">
        <v>1.0069444444444444E-3</v>
      </c>
      <c r="D25" s="95">
        <f t="shared" ref="D25" si="7">C25/C$30</f>
        <v>8.5285756298402148E-3</v>
      </c>
      <c r="E25" s="97"/>
      <c r="F25" s="95"/>
      <c r="G25" s="97">
        <f t="shared" ref="G25" si="8">C25+E25</f>
        <v>1.0069444444444444E-3</v>
      </c>
      <c r="H25" s="96">
        <f t="shared" ref="H25" si="9">G25/$G$30</f>
        <v>8.5285756298402148E-3</v>
      </c>
    </row>
    <row r="26" spans="2:8" s="1" customFormat="1" x14ac:dyDescent="0.25">
      <c r="B26" s="8" t="s">
        <v>6</v>
      </c>
      <c r="C26" s="97">
        <v>1.7187499999999994E-2</v>
      </c>
      <c r="D26" s="95">
        <f t="shared" si="0"/>
        <v>0.14557396333692776</v>
      </c>
      <c r="E26" s="97"/>
      <c r="F26" s="95"/>
      <c r="G26" s="97">
        <f t="shared" ref="G26" si="10">C26+E26</f>
        <v>1.7187499999999994E-2</v>
      </c>
      <c r="H26" s="96">
        <f t="shared" ref="H26" si="11">G26/$G$30</f>
        <v>0.14557396333692776</v>
      </c>
    </row>
    <row r="27" spans="2:8" s="1" customFormat="1" x14ac:dyDescent="0.25">
      <c r="B27" s="8" t="s">
        <v>101</v>
      </c>
      <c r="C27" s="97">
        <v>1.3287037037037029E-2</v>
      </c>
      <c r="D27" s="95">
        <f t="shared" si="0"/>
        <v>0.1125379864719145</v>
      </c>
      <c r="E27" s="97"/>
      <c r="F27" s="95"/>
      <c r="G27" s="97">
        <f t="shared" si="1"/>
        <v>1.3287037037037029E-2</v>
      </c>
      <c r="H27" s="96">
        <f t="shared" si="2"/>
        <v>0.1125379864719145</v>
      </c>
    </row>
    <row r="28" spans="2:8" s="1" customFormat="1" x14ac:dyDescent="0.25">
      <c r="B28" s="36" t="s">
        <v>17</v>
      </c>
      <c r="C28" s="107"/>
      <c r="D28" s="95"/>
      <c r="E28" s="97"/>
      <c r="F28" s="95"/>
      <c r="G28" s="97"/>
      <c r="H28" s="96"/>
    </row>
    <row r="29" spans="2:8" s="1" customFormat="1" x14ac:dyDescent="0.25">
      <c r="B29" s="8"/>
      <c r="C29" s="98"/>
      <c r="D29" s="108"/>
      <c r="E29" s="98"/>
      <c r="F29" s="98"/>
      <c r="G29" s="98"/>
      <c r="H29" s="99"/>
    </row>
    <row r="30" spans="2:8" s="1" customFormat="1" x14ac:dyDescent="0.25">
      <c r="B30" s="37" t="s">
        <v>29</v>
      </c>
      <c r="C30" s="109">
        <f t="shared" ref="C30:H30" si="12">SUM(C7:C28)</f>
        <v>0.11806712962962958</v>
      </c>
      <c r="D30" s="110">
        <f t="shared" si="12"/>
        <v>0.99999999999999967</v>
      </c>
      <c r="E30" s="109"/>
      <c r="F30" s="110"/>
      <c r="G30" s="109">
        <f t="shared" si="12"/>
        <v>0.11806712962962958</v>
      </c>
      <c r="H30" s="112">
        <f t="shared" si="12"/>
        <v>0.99999999999999967</v>
      </c>
    </row>
    <row r="31" spans="2:8" s="1" customFormat="1" ht="66" customHeight="1" thickBot="1" x14ac:dyDescent="0.3">
      <c r="B31" s="157" t="s">
        <v>39</v>
      </c>
      <c r="C31" s="158"/>
      <c r="D31" s="158"/>
      <c r="E31" s="158"/>
      <c r="F31" s="159"/>
      <c r="G31" s="158"/>
      <c r="H31" s="159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1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60" t="s">
        <v>123</v>
      </c>
      <c r="C3" s="161"/>
      <c r="D3" s="161"/>
      <c r="E3" s="161"/>
      <c r="F3" s="162"/>
      <c r="G3" s="161"/>
      <c r="H3" s="162"/>
    </row>
    <row r="4" spans="2:8" s="1" customFormat="1" x14ac:dyDescent="0.25">
      <c r="B4" s="163" t="s">
        <v>135</v>
      </c>
      <c r="C4" s="164"/>
      <c r="D4" s="164"/>
      <c r="E4" s="164"/>
      <c r="F4" s="164"/>
      <c r="G4" s="164"/>
      <c r="H4" s="165"/>
    </row>
    <row r="5" spans="2:8" s="1" customFormat="1" x14ac:dyDescent="0.25">
      <c r="B5" s="2"/>
      <c r="C5" s="166" t="s">
        <v>36</v>
      </c>
      <c r="D5" s="164"/>
      <c r="E5" s="166" t="s">
        <v>37</v>
      </c>
      <c r="F5" s="181"/>
      <c r="G5" s="164" t="s">
        <v>38</v>
      </c>
      <c r="H5" s="165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7">
        <v>6.3425925925925924E-3</v>
      </c>
      <c r="D7" s="95">
        <f t="shared" ref="D7:D28" si="0">C7/C$30</f>
        <v>1.4678309315905068E-2</v>
      </c>
      <c r="E7" s="97"/>
      <c r="F7" s="95"/>
      <c r="G7" s="97">
        <f>C7+E7</f>
        <v>6.3425925925925924E-3</v>
      </c>
      <c r="H7" s="96">
        <f>G7/$G$30</f>
        <v>1.4678309315905068E-2</v>
      </c>
    </row>
    <row r="8" spans="2:8" s="1" customFormat="1" x14ac:dyDescent="0.25">
      <c r="B8" s="8" t="s">
        <v>13</v>
      </c>
      <c r="C8" s="97">
        <v>1.488425925925925E-2</v>
      </c>
      <c r="D8" s="95">
        <f t="shared" si="0"/>
        <v>3.4445813467616618E-2</v>
      </c>
      <c r="E8" s="97"/>
      <c r="F8" s="95"/>
      <c r="G8" s="97">
        <f t="shared" ref="G8:G27" si="1">C8+E8</f>
        <v>1.488425925925925E-2</v>
      </c>
      <c r="H8" s="96">
        <f t="shared" ref="H8:H27" si="2">G8/$G$30</f>
        <v>3.4445813467616618E-2</v>
      </c>
    </row>
    <row r="9" spans="2:8" s="1" customFormat="1" x14ac:dyDescent="0.25">
      <c r="B9" s="8" t="s">
        <v>0</v>
      </c>
      <c r="C9" s="97">
        <v>0.14570601851851872</v>
      </c>
      <c r="D9" s="95">
        <f t="shared" si="0"/>
        <v>0.33719933572614813</v>
      </c>
      <c r="E9" s="97"/>
      <c r="F9" s="95"/>
      <c r="G9" s="97">
        <f t="shared" si="1"/>
        <v>0.14570601851851872</v>
      </c>
      <c r="H9" s="96">
        <f t="shared" si="2"/>
        <v>0.33719933572614813</v>
      </c>
    </row>
    <row r="10" spans="2:8" s="1" customFormat="1" x14ac:dyDescent="0.25">
      <c r="B10" s="8" t="s">
        <v>8</v>
      </c>
      <c r="C10" s="97">
        <v>1.4097222222222223E-2</v>
      </c>
      <c r="D10" s="95">
        <f t="shared" si="0"/>
        <v>3.262441742111747E-2</v>
      </c>
      <c r="E10" s="97"/>
      <c r="F10" s="95"/>
      <c r="G10" s="97">
        <f t="shared" si="1"/>
        <v>1.4097222222222223E-2</v>
      </c>
      <c r="H10" s="96">
        <f t="shared" si="2"/>
        <v>3.262441742111747E-2</v>
      </c>
    </row>
    <row r="11" spans="2:8" s="1" customFormat="1" x14ac:dyDescent="0.25">
      <c r="B11" s="8" t="s">
        <v>26</v>
      </c>
      <c r="C11" s="97">
        <v>7.7546296296296282E-4</v>
      </c>
      <c r="D11" s="95">
        <f t="shared" si="0"/>
        <v>1.7946108105212398E-3</v>
      </c>
      <c r="E11" s="97"/>
      <c r="F11" s="95"/>
      <c r="G11" s="97">
        <f t="shared" si="1"/>
        <v>7.7546296296296282E-4</v>
      </c>
      <c r="H11" s="96">
        <f t="shared" si="2"/>
        <v>1.7946108105212398E-3</v>
      </c>
    </row>
    <row r="12" spans="2:8" s="1" customFormat="1" x14ac:dyDescent="0.25">
      <c r="B12" s="8" t="s">
        <v>3</v>
      </c>
      <c r="C12" s="97">
        <v>2.2581018518518525E-2</v>
      </c>
      <c r="D12" s="95">
        <f t="shared" si="0"/>
        <v>5.2257995392939412E-2</v>
      </c>
      <c r="E12" s="97"/>
      <c r="F12" s="95"/>
      <c r="G12" s="97">
        <f t="shared" si="1"/>
        <v>2.2581018518518525E-2</v>
      </c>
      <c r="H12" s="96">
        <f t="shared" si="2"/>
        <v>5.2257995392939412E-2</v>
      </c>
    </row>
    <row r="13" spans="2:8" s="1" customFormat="1" x14ac:dyDescent="0.25">
      <c r="B13" s="8" t="s">
        <v>7</v>
      </c>
      <c r="C13" s="97">
        <v>1.684027777777778E-2</v>
      </c>
      <c r="D13" s="95">
        <f t="shared" si="0"/>
        <v>3.8972518347886641E-2</v>
      </c>
      <c r="E13" s="97"/>
      <c r="F13" s="95"/>
      <c r="G13" s="97">
        <f t="shared" si="1"/>
        <v>1.684027777777778E-2</v>
      </c>
      <c r="H13" s="96">
        <f t="shared" si="2"/>
        <v>3.8972518347886641E-2</v>
      </c>
    </row>
    <row r="14" spans="2:8" s="1" customFormat="1" x14ac:dyDescent="0.25">
      <c r="B14" s="8" t="s">
        <v>2</v>
      </c>
      <c r="C14" s="97">
        <v>2.8935185185185168E-2</v>
      </c>
      <c r="D14" s="95">
        <f t="shared" si="0"/>
        <v>6.6963089944822349E-2</v>
      </c>
      <c r="E14" s="97"/>
      <c r="F14" s="95"/>
      <c r="G14" s="97">
        <f t="shared" si="1"/>
        <v>2.8935185185185168E-2</v>
      </c>
      <c r="H14" s="96">
        <f t="shared" si="2"/>
        <v>6.6963089944822349E-2</v>
      </c>
    </row>
    <row r="15" spans="2:8" s="1" customFormat="1" x14ac:dyDescent="0.25">
      <c r="B15" s="8" t="s">
        <v>9</v>
      </c>
      <c r="C15" s="97">
        <v>3.8576388888888855E-2</v>
      </c>
      <c r="D15" s="95">
        <f t="shared" si="0"/>
        <v>8.9275191514437136E-2</v>
      </c>
      <c r="E15" s="97"/>
      <c r="F15" s="95"/>
      <c r="G15" s="97">
        <f t="shared" si="1"/>
        <v>3.8576388888888855E-2</v>
      </c>
      <c r="H15" s="96">
        <f t="shared" si="2"/>
        <v>8.9275191514437136E-2</v>
      </c>
    </row>
    <row r="16" spans="2:8" s="1" customFormat="1" x14ac:dyDescent="0.25">
      <c r="B16" s="8" t="s">
        <v>1</v>
      </c>
      <c r="C16" s="97">
        <v>2.8935185185185184E-3</v>
      </c>
      <c r="D16" s="95">
        <f t="shared" si="0"/>
        <v>6.6963089944822385E-3</v>
      </c>
      <c r="E16" s="97"/>
      <c r="F16" s="95"/>
      <c r="G16" s="97">
        <f t="shared" si="1"/>
        <v>2.8935185185185184E-3</v>
      </c>
      <c r="H16" s="96">
        <f t="shared" si="2"/>
        <v>6.6963089944822385E-3</v>
      </c>
    </row>
    <row r="17" spans="2:8" s="1" customFormat="1" x14ac:dyDescent="0.25">
      <c r="B17" s="8" t="s">
        <v>27</v>
      </c>
      <c r="C17" s="97">
        <v>2.4421296296296292E-3</v>
      </c>
      <c r="D17" s="95">
        <f t="shared" si="0"/>
        <v>5.6516847913430091E-3</v>
      </c>
      <c r="E17" s="97"/>
      <c r="F17" s="95"/>
      <c r="G17" s="97">
        <f t="shared" si="1"/>
        <v>2.4421296296296292E-3</v>
      </c>
      <c r="H17" s="96">
        <f t="shared" si="2"/>
        <v>5.6516847913430091E-3</v>
      </c>
    </row>
    <row r="18" spans="2:8" s="1" customFormat="1" x14ac:dyDescent="0.25">
      <c r="B18" s="8" t="s">
        <v>16</v>
      </c>
      <c r="C18" s="97">
        <v>4.3981481481481484E-3</v>
      </c>
      <c r="D18" s="95">
        <f t="shared" si="0"/>
        <v>1.0178389671613004E-2</v>
      </c>
      <c r="E18" s="97"/>
      <c r="F18" s="95"/>
      <c r="G18" s="97">
        <f t="shared" si="1"/>
        <v>4.3981481481481484E-3</v>
      </c>
      <c r="H18" s="96">
        <f t="shared" si="2"/>
        <v>1.0178389671613004E-2</v>
      </c>
    </row>
    <row r="19" spans="2:8" s="1" customFormat="1" x14ac:dyDescent="0.25">
      <c r="B19" s="8" t="s">
        <v>4</v>
      </c>
      <c r="C19" s="97">
        <v>1.6087962962962957E-2</v>
      </c>
      <c r="D19" s="95">
        <f t="shared" si="0"/>
        <v>3.7231478009321237E-2</v>
      </c>
      <c r="E19" s="97"/>
      <c r="F19" s="95"/>
      <c r="G19" s="97">
        <f t="shared" si="1"/>
        <v>1.6087962962962957E-2</v>
      </c>
      <c r="H19" s="96">
        <f t="shared" si="2"/>
        <v>3.7231478009321237E-2</v>
      </c>
    </row>
    <row r="20" spans="2:8" s="1" customFormat="1" x14ac:dyDescent="0.25">
      <c r="B20" s="8" t="s">
        <v>14</v>
      </c>
      <c r="C20" s="97">
        <v>3.0324074074074073E-3</v>
      </c>
      <c r="D20" s="95">
        <f t="shared" si="0"/>
        <v>7.0177318262173863E-3</v>
      </c>
      <c r="E20" s="97"/>
      <c r="F20" s="95"/>
      <c r="G20" s="97">
        <f t="shared" si="1"/>
        <v>3.0324074074074073E-3</v>
      </c>
      <c r="H20" s="96">
        <f t="shared" si="2"/>
        <v>7.0177318262173863E-3</v>
      </c>
    </row>
    <row r="21" spans="2:8" s="1" customFormat="1" x14ac:dyDescent="0.25">
      <c r="B21" s="8" t="s">
        <v>11</v>
      </c>
      <c r="C21" s="97">
        <v>9.0277777777777784E-4</v>
      </c>
      <c r="D21" s="95">
        <f t="shared" si="0"/>
        <v>2.0892484062784589E-3</v>
      </c>
      <c r="E21" s="97"/>
      <c r="F21" s="95"/>
      <c r="G21" s="97">
        <f t="shared" si="1"/>
        <v>9.0277777777777784E-4</v>
      </c>
      <c r="H21" s="96">
        <f t="shared" si="2"/>
        <v>2.0892484062784589E-3</v>
      </c>
    </row>
    <row r="22" spans="2:8" s="1" customFormat="1" x14ac:dyDescent="0.25">
      <c r="B22" s="8" t="s">
        <v>15</v>
      </c>
      <c r="C22" s="97">
        <v>1.9791666666666668E-3</v>
      </c>
      <c r="D22" s="95">
        <f t="shared" si="0"/>
        <v>4.5802753522258518E-3</v>
      </c>
      <c r="E22" s="97"/>
      <c r="F22" s="95"/>
      <c r="G22" s="97">
        <f t="shared" si="1"/>
        <v>1.9791666666666668E-3</v>
      </c>
      <c r="H22" s="96">
        <f t="shared" si="2"/>
        <v>4.5802753522258518E-3</v>
      </c>
    </row>
    <row r="23" spans="2:8" s="1" customFormat="1" x14ac:dyDescent="0.25">
      <c r="B23" s="8" t="s">
        <v>91</v>
      </c>
      <c r="C23" s="97">
        <v>2.2800925925925927E-3</v>
      </c>
      <c r="D23" s="95">
        <f t="shared" si="0"/>
        <v>5.2766914876520047E-3</v>
      </c>
      <c r="E23" s="97"/>
      <c r="F23" s="95"/>
      <c r="G23" s="97">
        <f t="shared" si="1"/>
        <v>2.2800925925925927E-3</v>
      </c>
      <c r="H23" s="96">
        <f t="shared" si="2"/>
        <v>5.2766914876520047E-3</v>
      </c>
    </row>
    <row r="24" spans="2:8" s="1" customFormat="1" x14ac:dyDescent="0.25">
      <c r="B24" s="8" t="s">
        <v>12</v>
      </c>
      <c r="C24" s="97"/>
      <c r="D24" s="95"/>
      <c r="E24" s="97"/>
      <c r="F24" s="95"/>
      <c r="G24" s="97"/>
      <c r="H24" s="96"/>
    </row>
    <row r="25" spans="2:8" s="1" customFormat="1" x14ac:dyDescent="0.25">
      <c r="B25" s="8" t="s">
        <v>5</v>
      </c>
      <c r="C25" s="97">
        <v>5.1273148148148154E-3</v>
      </c>
      <c r="D25" s="95">
        <f t="shared" si="0"/>
        <v>1.186585953822253E-2</v>
      </c>
      <c r="E25" s="97"/>
      <c r="F25" s="95"/>
      <c r="G25" s="97">
        <f t="shared" si="1"/>
        <v>5.1273148148148154E-3</v>
      </c>
      <c r="H25" s="96">
        <f t="shared" si="2"/>
        <v>1.186585953822253E-2</v>
      </c>
    </row>
    <row r="26" spans="2:8" s="1" customFormat="1" x14ac:dyDescent="0.25">
      <c r="B26" s="8" t="s">
        <v>6</v>
      </c>
      <c r="C26" s="97">
        <v>5.4409722222222207E-2</v>
      </c>
      <c r="D26" s="95">
        <f t="shared" si="0"/>
        <v>0.125917394332244</v>
      </c>
      <c r="E26" s="97"/>
      <c r="F26" s="95"/>
      <c r="G26" s="97">
        <f t="shared" si="1"/>
        <v>5.4409722222222207E-2</v>
      </c>
      <c r="H26" s="96">
        <f t="shared" si="2"/>
        <v>0.125917394332244</v>
      </c>
    </row>
    <row r="27" spans="2:8" s="1" customFormat="1" x14ac:dyDescent="0.25">
      <c r="B27" s="8" t="s">
        <v>101</v>
      </c>
      <c r="C27" s="97">
        <v>4.9467592592592619E-2</v>
      </c>
      <c r="D27" s="95">
        <f t="shared" si="0"/>
        <v>0.11448009856966843</v>
      </c>
      <c r="E27" s="97"/>
      <c r="F27" s="95"/>
      <c r="G27" s="97">
        <f t="shared" si="1"/>
        <v>4.9467592592592619E-2</v>
      </c>
      <c r="H27" s="96">
        <f t="shared" si="2"/>
        <v>0.11448009856966843</v>
      </c>
    </row>
    <row r="28" spans="2:8" s="1" customFormat="1" x14ac:dyDescent="0.25">
      <c r="B28" s="36" t="s">
        <v>17</v>
      </c>
      <c r="C28" s="107">
        <v>3.4722222222222224E-4</v>
      </c>
      <c r="D28" s="95">
        <f t="shared" si="0"/>
        <v>8.0355707933786873E-4</v>
      </c>
      <c r="E28" s="107"/>
      <c r="F28" s="95"/>
      <c r="G28" s="97">
        <f t="shared" ref="G28" si="3">C28+E28</f>
        <v>3.4722222222222224E-4</v>
      </c>
      <c r="H28" s="96">
        <f t="shared" ref="H28" si="4">G28/$G$30</f>
        <v>8.0355707933786873E-4</v>
      </c>
    </row>
    <row r="29" spans="2:8" s="1" customFormat="1" x14ac:dyDescent="0.25">
      <c r="B29" s="8"/>
      <c r="C29" s="98"/>
      <c r="D29" s="108"/>
      <c r="E29" s="98"/>
      <c r="F29" s="98"/>
      <c r="G29" s="98"/>
      <c r="H29" s="99"/>
    </row>
    <row r="30" spans="2:8" s="1" customFormat="1" x14ac:dyDescent="0.25">
      <c r="B30" s="37" t="s">
        <v>29</v>
      </c>
      <c r="C30" s="109">
        <f t="shared" ref="C30:H30" si="5">SUM(C7:C28)</f>
        <v>0.43210648148148162</v>
      </c>
      <c r="D30" s="110">
        <f t="shared" si="5"/>
        <v>1</v>
      </c>
      <c r="E30" s="109"/>
      <c r="F30" s="110"/>
      <c r="G30" s="109">
        <f t="shared" si="5"/>
        <v>0.43210648148148162</v>
      </c>
      <c r="H30" s="112">
        <f t="shared" si="5"/>
        <v>1</v>
      </c>
    </row>
    <row r="31" spans="2:8" s="1" customFormat="1" ht="66" customHeight="1" thickBot="1" x14ac:dyDescent="0.3">
      <c r="B31" s="157" t="s">
        <v>39</v>
      </c>
      <c r="C31" s="158"/>
      <c r="D31" s="158"/>
      <c r="E31" s="158"/>
      <c r="F31" s="159"/>
      <c r="G31" s="158"/>
      <c r="H31" s="159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1" zoomScale="110" zoomScaleNormal="110" zoomScaleSheetLayoutView="100" zoomScalePageLayoutView="110" workbookViewId="0">
      <selection activeCell="I20" sqref="I20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60" t="s">
        <v>85</v>
      </c>
      <c r="C3" s="161"/>
      <c r="D3" s="161"/>
      <c r="E3" s="161"/>
      <c r="F3" s="162"/>
      <c r="G3" s="161"/>
      <c r="H3" s="162"/>
    </row>
    <row r="4" spans="2:8" s="1" customFormat="1" x14ac:dyDescent="0.25">
      <c r="B4" s="163" t="s">
        <v>135</v>
      </c>
      <c r="C4" s="164"/>
      <c r="D4" s="164"/>
      <c r="E4" s="164"/>
      <c r="F4" s="164"/>
      <c r="G4" s="164"/>
      <c r="H4" s="165"/>
    </row>
    <row r="5" spans="2:8" s="1" customFormat="1" x14ac:dyDescent="0.25">
      <c r="B5" s="2"/>
      <c r="C5" s="166" t="s">
        <v>36</v>
      </c>
      <c r="D5" s="181"/>
      <c r="E5" s="166" t="s">
        <v>37</v>
      </c>
      <c r="F5" s="181"/>
      <c r="G5" s="164" t="s">
        <v>38</v>
      </c>
      <c r="H5" s="165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7">
        <v>5.5555555555555556E-4</v>
      </c>
      <c r="D7" s="95">
        <f t="shared" ref="D7:D27" si="0">C7/C$30</f>
        <v>7.0723441874171204E-3</v>
      </c>
      <c r="E7" s="97"/>
      <c r="F7" s="95"/>
      <c r="G7" s="97">
        <f t="shared" ref="G7" si="1">C7+E7</f>
        <v>5.5555555555555556E-4</v>
      </c>
      <c r="H7" s="96">
        <f t="shared" ref="H7" si="2">G7/$G$30</f>
        <v>7.0723441874171204E-3</v>
      </c>
    </row>
    <row r="8" spans="2:8" s="1" customFormat="1" x14ac:dyDescent="0.25">
      <c r="B8" s="8" t="s">
        <v>13</v>
      </c>
      <c r="C8" s="97">
        <v>1.3194444444444445E-3</v>
      </c>
      <c r="D8" s="95">
        <f t="shared" si="0"/>
        <v>1.6796817445115662E-2</v>
      </c>
      <c r="E8" s="97"/>
      <c r="F8" s="95"/>
      <c r="G8" s="97">
        <f t="shared" ref="G8" si="3">C8+E8</f>
        <v>1.3194444444444445E-3</v>
      </c>
      <c r="H8" s="96">
        <f t="shared" ref="H8" si="4">G8/$G$30</f>
        <v>1.6796817445115662E-2</v>
      </c>
    </row>
    <row r="9" spans="2:8" s="1" customFormat="1" x14ac:dyDescent="0.25">
      <c r="B9" s="8" t="s">
        <v>0</v>
      </c>
      <c r="C9" s="97">
        <v>9.386574074074075E-3</v>
      </c>
      <c r="D9" s="95">
        <f t="shared" si="0"/>
        <v>0.11949314866656845</v>
      </c>
      <c r="E9" s="97"/>
      <c r="F9" s="95"/>
      <c r="G9" s="97">
        <f t="shared" ref="G9:G27" si="5">C9+E9</f>
        <v>9.386574074074075E-3</v>
      </c>
      <c r="H9" s="96">
        <f t="shared" ref="H9:H27" si="6">G9/$G$30</f>
        <v>0.11949314866656845</v>
      </c>
    </row>
    <row r="10" spans="2:8" s="1" customFormat="1" x14ac:dyDescent="0.25">
      <c r="B10" s="8" t="s">
        <v>8</v>
      </c>
      <c r="C10" s="97">
        <v>4.1666666666666669E-4</v>
      </c>
      <c r="D10" s="95">
        <f t="shared" ref="D10:D21" si="7">C10/C$30</f>
        <v>5.3042581405628409E-3</v>
      </c>
      <c r="E10" s="97"/>
      <c r="F10" s="95"/>
      <c r="G10" s="97">
        <f t="shared" ref="G10:G21" si="8">C10+E10</f>
        <v>4.1666666666666669E-4</v>
      </c>
      <c r="H10" s="96">
        <f t="shared" ref="H10:H21" si="9">G10/$G$30</f>
        <v>5.3042581405628409E-3</v>
      </c>
    </row>
    <row r="11" spans="2:8" s="1" customFormat="1" x14ac:dyDescent="0.25">
      <c r="B11" s="8" t="s">
        <v>26</v>
      </c>
      <c r="C11" s="97">
        <v>7.6388888888888882E-4</v>
      </c>
      <c r="D11" s="95">
        <f t="shared" si="7"/>
        <v>9.7244732576985404E-3</v>
      </c>
      <c r="E11" s="97"/>
      <c r="F11" s="95"/>
      <c r="G11" s="97">
        <f t="shared" si="8"/>
        <v>7.6388888888888882E-4</v>
      </c>
      <c r="H11" s="96">
        <f t="shared" si="9"/>
        <v>9.7244732576985404E-3</v>
      </c>
    </row>
    <row r="12" spans="2:8" s="1" customFormat="1" x14ac:dyDescent="0.25">
      <c r="B12" s="8" t="s">
        <v>3</v>
      </c>
      <c r="C12" s="97">
        <v>1.3310185185185185E-3</v>
      </c>
      <c r="D12" s="95">
        <f t="shared" si="7"/>
        <v>1.6944157949020183E-2</v>
      </c>
      <c r="E12" s="97"/>
      <c r="F12" s="95"/>
      <c r="G12" s="97">
        <f t="shared" si="8"/>
        <v>1.3310185185185185E-3</v>
      </c>
      <c r="H12" s="96">
        <f t="shared" si="9"/>
        <v>1.6944157949020183E-2</v>
      </c>
    </row>
    <row r="13" spans="2:8" s="1" customFormat="1" x14ac:dyDescent="0.25">
      <c r="B13" s="8" t="s">
        <v>7</v>
      </c>
      <c r="C13" s="97">
        <v>1.6898148148148148E-3</v>
      </c>
      <c r="D13" s="95">
        <f t="shared" si="7"/>
        <v>2.1511713570060407E-2</v>
      </c>
      <c r="E13" s="97"/>
      <c r="F13" s="95"/>
      <c r="G13" s="97">
        <f t="shared" si="8"/>
        <v>1.6898148148148148E-3</v>
      </c>
      <c r="H13" s="96">
        <f t="shared" si="9"/>
        <v>2.1511713570060407E-2</v>
      </c>
    </row>
    <row r="14" spans="2:8" s="1" customFormat="1" x14ac:dyDescent="0.25">
      <c r="B14" s="8" t="s">
        <v>2</v>
      </c>
      <c r="C14" s="97">
        <v>3.2407407407407406E-4</v>
      </c>
      <c r="D14" s="95">
        <f t="shared" si="7"/>
        <v>4.1255341093266538E-3</v>
      </c>
      <c r="E14" s="97"/>
      <c r="F14" s="95"/>
      <c r="G14" s="97">
        <f t="shared" si="8"/>
        <v>3.2407407407407406E-4</v>
      </c>
      <c r="H14" s="96">
        <f t="shared" si="9"/>
        <v>4.1255341093266538E-3</v>
      </c>
    </row>
    <row r="15" spans="2:8" s="1" customFormat="1" x14ac:dyDescent="0.25">
      <c r="B15" s="8" t="s">
        <v>9</v>
      </c>
      <c r="C15" s="97">
        <v>1.4814814814814816E-3</v>
      </c>
      <c r="D15" s="95">
        <f t="shared" si="7"/>
        <v>1.8859584499778991E-2</v>
      </c>
      <c r="E15" s="97"/>
      <c r="F15" s="95"/>
      <c r="G15" s="97">
        <f t="shared" si="8"/>
        <v>1.4814814814814816E-3</v>
      </c>
      <c r="H15" s="96">
        <f t="shared" si="9"/>
        <v>1.8859584499778991E-2</v>
      </c>
    </row>
    <row r="16" spans="2:8" s="1" customFormat="1" x14ac:dyDescent="0.25">
      <c r="B16" s="8" t="s">
        <v>1</v>
      </c>
      <c r="C16" s="97"/>
      <c r="D16" s="95"/>
      <c r="E16" s="97"/>
      <c r="F16" s="95"/>
      <c r="G16" s="97"/>
      <c r="H16" s="96"/>
    </row>
    <row r="17" spans="2:8" s="1" customFormat="1" x14ac:dyDescent="0.25">
      <c r="B17" s="8" t="s">
        <v>27</v>
      </c>
      <c r="C17" s="97"/>
      <c r="D17" s="95"/>
      <c r="E17" s="97"/>
      <c r="F17" s="95"/>
      <c r="G17" s="97"/>
      <c r="H17" s="96"/>
    </row>
    <row r="18" spans="2:8" s="1" customFormat="1" x14ac:dyDescent="0.25">
      <c r="B18" s="8" t="s">
        <v>16</v>
      </c>
      <c r="C18" s="97">
        <v>1.5740740740740739E-3</v>
      </c>
      <c r="D18" s="95">
        <f t="shared" si="7"/>
        <v>2.0038308531015174E-2</v>
      </c>
      <c r="E18" s="97"/>
      <c r="F18" s="95"/>
      <c r="G18" s="97">
        <f t="shared" si="8"/>
        <v>1.5740740740740739E-3</v>
      </c>
      <c r="H18" s="96">
        <f t="shared" si="9"/>
        <v>2.0038308531015174E-2</v>
      </c>
    </row>
    <row r="19" spans="2:8" s="1" customFormat="1" x14ac:dyDescent="0.25">
      <c r="B19" s="8" t="s">
        <v>4</v>
      </c>
      <c r="C19" s="97">
        <v>1.1805555555555554E-3</v>
      </c>
      <c r="D19" s="95">
        <f t="shared" si="7"/>
        <v>1.5028731398261379E-2</v>
      </c>
      <c r="E19" s="97"/>
      <c r="F19" s="95"/>
      <c r="G19" s="97">
        <f t="shared" si="8"/>
        <v>1.1805555555555554E-3</v>
      </c>
      <c r="H19" s="96">
        <f t="shared" si="9"/>
        <v>1.5028731398261379E-2</v>
      </c>
    </row>
    <row r="20" spans="2:8" s="1" customFormat="1" x14ac:dyDescent="0.25">
      <c r="B20" s="8" t="s">
        <v>14</v>
      </c>
      <c r="C20" s="97"/>
      <c r="D20" s="95"/>
      <c r="E20" s="97"/>
      <c r="F20" s="95"/>
      <c r="G20" s="97"/>
      <c r="H20" s="96"/>
    </row>
    <row r="21" spans="2:8" s="1" customFormat="1" x14ac:dyDescent="0.25">
      <c r="B21" s="8" t="s">
        <v>11</v>
      </c>
      <c r="C21" s="97">
        <v>4.6296296296296293E-4</v>
      </c>
      <c r="D21" s="95">
        <f t="shared" si="7"/>
        <v>5.8936201561809332E-3</v>
      </c>
      <c r="E21" s="97"/>
      <c r="F21" s="95"/>
      <c r="G21" s="97">
        <f t="shared" si="8"/>
        <v>4.6296296296296293E-4</v>
      </c>
      <c r="H21" s="96">
        <f t="shared" si="9"/>
        <v>5.8936201561809332E-3</v>
      </c>
    </row>
    <row r="22" spans="2:8" s="1" customFormat="1" x14ac:dyDescent="0.25">
      <c r="B22" s="8" t="s">
        <v>15</v>
      </c>
      <c r="C22" s="97"/>
      <c r="D22" s="95"/>
      <c r="E22" s="97"/>
      <c r="F22" s="95"/>
      <c r="G22" s="97"/>
      <c r="H22" s="96"/>
    </row>
    <row r="23" spans="2:8" s="1" customFormat="1" x14ac:dyDescent="0.25">
      <c r="B23" s="8" t="s">
        <v>91</v>
      </c>
      <c r="C23" s="97"/>
      <c r="D23" s="95"/>
      <c r="E23" s="97"/>
      <c r="F23" s="95"/>
      <c r="G23" s="97"/>
      <c r="H23" s="96"/>
    </row>
    <row r="24" spans="2:8" s="1" customFormat="1" x14ac:dyDescent="0.25">
      <c r="B24" s="8" t="s">
        <v>12</v>
      </c>
      <c r="C24" s="97"/>
      <c r="D24" s="95"/>
      <c r="E24" s="113"/>
      <c r="F24" s="95"/>
      <c r="G24" s="97"/>
      <c r="H24" s="96"/>
    </row>
    <row r="25" spans="2:8" s="1" customFormat="1" x14ac:dyDescent="0.25">
      <c r="B25" s="8" t="s">
        <v>5</v>
      </c>
      <c r="C25" s="97">
        <v>2.0833333333333335E-4</v>
      </c>
      <c r="D25" s="95">
        <f t="shared" ref="D25" si="10">C25/C$30</f>
        <v>2.6521290702814205E-3</v>
      </c>
      <c r="E25" s="97"/>
      <c r="F25" s="95"/>
      <c r="G25" s="97">
        <f t="shared" ref="G25" si="11">C25+E25</f>
        <v>2.0833333333333335E-4</v>
      </c>
      <c r="H25" s="96">
        <f t="shared" ref="H25" si="12">G25/$G$30</f>
        <v>2.6521290702814205E-3</v>
      </c>
    </row>
    <row r="26" spans="2:8" s="1" customFormat="1" x14ac:dyDescent="0.25">
      <c r="B26" s="8" t="s">
        <v>6</v>
      </c>
      <c r="C26" s="97">
        <v>5.3032407407407396E-2</v>
      </c>
      <c r="D26" s="95">
        <f t="shared" si="0"/>
        <v>0.67511418889052588</v>
      </c>
      <c r="E26" s="97"/>
      <c r="F26" s="95"/>
      <c r="G26" s="97">
        <f t="shared" si="5"/>
        <v>5.3032407407407396E-2</v>
      </c>
      <c r="H26" s="96">
        <f t="shared" si="6"/>
        <v>0.67511418889052588</v>
      </c>
    </row>
    <row r="27" spans="2:8" s="1" customFormat="1" x14ac:dyDescent="0.25">
      <c r="B27" s="8" t="s">
        <v>101</v>
      </c>
      <c r="C27" s="97">
        <v>4.8263888888888887E-3</v>
      </c>
      <c r="D27" s="95">
        <f t="shared" si="0"/>
        <v>6.1440990128186233E-2</v>
      </c>
      <c r="E27" s="97"/>
      <c r="F27" s="95"/>
      <c r="G27" s="97">
        <f t="shared" si="5"/>
        <v>4.8263888888888887E-3</v>
      </c>
      <c r="H27" s="96">
        <f t="shared" si="6"/>
        <v>6.1440990128186233E-2</v>
      </c>
    </row>
    <row r="28" spans="2:8" s="1" customFormat="1" x14ac:dyDescent="0.25">
      <c r="B28" s="36" t="s">
        <v>17</v>
      </c>
      <c r="C28" s="107"/>
      <c r="D28" s="95"/>
      <c r="E28" s="107"/>
      <c r="F28" s="95"/>
      <c r="G28" s="97"/>
      <c r="H28" s="96"/>
    </row>
    <row r="29" spans="2:8" s="1" customFormat="1" x14ac:dyDescent="0.25">
      <c r="B29" s="8"/>
      <c r="C29" s="98"/>
      <c r="D29" s="95"/>
      <c r="E29" s="98"/>
      <c r="F29" s="98"/>
      <c r="G29" s="97"/>
      <c r="H29" s="96"/>
    </row>
    <row r="30" spans="2:8" s="1" customFormat="1" x14ac:dyDescent="0.25">
      <c r="B30" s="37" t="s">
        <v>29</v>
      </c>
      <c r="C30" s="109">
        <f>SUM(C7:C28)</f>
        <v>7.8553240740740743E-2</v>
      </c>
      <c r="D30" s="110">
        <f>SUM(D7:D29)</f>
        <v>0.99999999999999989</v>
      </c>
      <c r="E30" s="109"/>
      <c r="F30" s="110"/>
      <c r="G30" s="109">
        <f>SUM(G7:G28)</f>
        <v>7.8553240740740743E-2</v>
      </c>
      <c r="H30" s="111">
        <f t="shared" ref="H30" si="13">SUM(H7:H28)</f>
        <v>0.99999999999999989</v>
      </c>
    </row>
    <row r="31" spans="2:8" s="1" customFormat="1" ht="66" customHeight="1" thickBot="1" x14ac:dyDescent="0.3">
      <c r="B31" s="157" t="s">
        <v>39</v>
      </c>
      <c r="C31" s="158"/>
      <c r="D31" s="158"/>
      <c r="E31" s="158"/>
      <c r="F31" s="159"/>
      <c r="G31" s="158"/>
      <c r="H31" s="159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52</vt:i4>
      </vt:variant>
    </vt:vector>
  </HeadingPairs>
  <TitlesOfParts>
    <vt:vector size="52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2018-12-17T17:26:15Z</cp:lastPrinted>
  <dcterms:created xsi:type="dcterms:W3CDTF">2016-01-08T16:06:43Z</dcterms:created>
  <dcterms:modified xsi:type="dcterms:W3CDTF">2018-12-17T17:26:42Z</dcterms:modified>
</cp:coreProperties>
</file>